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i_yoshida\Desktop\"/>
    </mc:Choice>
  </mc:AlternateContent>
  <xr:revisionPtr revIDLastSave="0" documentId="13_ncr:1_{2F8DC0B7-6FB2-47A2-A98F-7F21EEA5D935}" xr6:coauthVersionLast="47" xr6:coauthVersionMax="47" xr10:uidLastSave="{00000000-0000-0000-0000-000000000000}"/>
  <bookViews>
    <workbookView xWindow="-120" yWindow="-120" windowWidth="29040" windowHeight="15840" tabRatio="819" xr2:uid="{00000000-000D-0000-FFFF-FFFF00000000}"/>
  </bookViews>
  <sheets>
    <sheet name="廃棄物事業経費（市町村）" sheetId="10" r:id="rId1"/>
    <sheet name="廃棄物事業経費（組合）" sheetId="11" r:id="rId2"/>
    <sheet name="廃棄物事業経費（歳入）" sheetId="12" r:id="rId3"/>
    <sheet name="廃棄物事業経費（歳出）" sheetId="13" r:id="rId4"/>
    <sheet name="組合分担金内訳" sheetId="14" r:id="rId5"/>
    <sheet name="市町村分担金内訳" sheetId="15" r:id="rId6"/>
    <sheet name="経費集計" sheetId="16" r:id="rId7"/>
  </sheets>
  <definedNames>
    <definedName name="_xlnm._FilterDatabase" localSheetId="5" hidden="1">市町村分担金内訳!$A$6:$DU$53</definedName>
    <definedName name="_xlnm._FilterDatabase" localSheetId="4" hidden="1">組合分担金内訳!$A$6:$BE$53</definedName>
    <definedName name="_xlnm._FilterDatabase" localSheetId="3" hidden="1">'廃棄物事業経費（歳出）'!$A$6:$CI$53</definedName>
    <definedName name="_xlnm._FilterDatabase" localSheetId="2" hidden="1">'廃棄物事業経費（歳入）'!$A$6:$AD$53</definedName>
    <definedName name="_xlnm._FilterDatabase" localSheetId="0" hidden="1">'廃棄物事業経費（市町村）'!$A$6:$DJ$53</definedName>
    <definedName name="_xlnm._FilterDatabase" localSheetId="1" hidden="1">'廃棄物事業経費（組合）'!$A$6:$DJ$53</definedName>
    <definedName name="_xlnm.Print_Area" localSheetId="6">経費集計!$A$1:$M$33</definedName>
    <definedName name="_xlnm.Print_Area" localSheetId="5">市町村分担金内訳!$2:$6</definedName>
    <definedName name="_xlnm.Print_Area" localSheetId="4">組合分担金内訳!$2:$6</definedName>
    <definedName name="_xlnm.Print_Area" localSheetId="3">'廃棄物事業経費（歳出）'!$2:$6</definedName>
    <definedName name="_xlnm.Print_Area" localSheetId="2">'廃棄物事業経費（歳入）'!$2:$6</definedName>
    <definedName name="_xlnm.Print_Area" localSheetId="0">'廃棄物事業経費（市町村）'!$2:$6</definedName>
    <definedName name="_xlnm.Print_Area" localSheetId="1">'廃棄物事業経費（組合）'!$2:$6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U54" i="15" l="1"/>
  <c r="DT54" i="15"/>
  <c r="DS54" i="15"/>
  <c r="DR54" i="15"/>
  <c r="DQ54" i="15"/>
  <c r="DP54" i="15"/>
  <c r="DO54" i="15"/>
  <c r="DN54" i="15"/>
  <c r="DM54" i="15"/>
  <c r="DL54" i="15"/>
  <c r="DK54" i="15"/>
  <c r="DJ54" i="15"/>
  <c r="DI54" i="15"/>
  <c r="DH54" i="15"/>
  <c r="DG54" i="15"/>
  <c r="DF54" i="15"/>
  <c r="DE54" i="15"/>
  <c r="DD54" i="15"/>
  <c r="DC54" i="15"/>
  <c r="DB54" i="15"/>
  <c r="DA54" i="15"/>
  <c r="CZ54" i="15"/>
  <c r="CY54" i="15"/>
  <c r="CX54" i="15"/>
  <c r="CW54" i="15"/>
  <c r="CV54" i="15"/>
  <c r="CU54" i="15"/>
  <c r="CT54" i="15"/>
  <c r="CS54" i="15"/>
  <c r="CR54" i="15"/>
  <c r="CQ54" i="15"/>
  <c r="CP54" i="15"/>
  <c r="CO54" i="15"/>
  <c r="CN54" i="15"/>
  <c r="CM54" i="15"/>
  <c r="CL54" i="15"/>
  <c r="CK54" i="15"/>
  <c r="CJ54" i="15"/>
  <c r="CI54" i="15"/>
  <c r="CH54" i="15"/>
  <c r="CG54" i="15"/>
  <c r="CF54" i="15"/>
  <c r="CE54" i="15"/>
  <c r="CD54" i="15"/>
  <c r="CC54" i="15"/>
  <c r="CB54" i="15"/>
  <c r="CA54" i="15"/>
  <c r="BZ54" i="15"/>
  <c r="BY54" i="15"/>
  <c r="BX54" i="15"/>
  <c r="BW54" i="15"/>
  <c r="BV54" i="15"/>
  <c r="BU54" i="15"/>
  <c r="BT54" i="15"/>
  <c r="BS54" i="15"/>
  <c r="BR54" i="15"/>
  <c r="BQ54" i="15"/>
  <c r="BP54" i="15"/>
  <c r="BO54" i="15"/>
  <c r="BN54" i="15"/>
  <c r="BM54" i="15"/>
  <c r="BL54" i="15"/>
  <c r="BK54" i="15"/>
  <c r="BJ54" i="15"/>
  <c r="BI54" i="15"/>
  <c r="BH54" i="15"/>
  <c r="BG54" i="15"/>
  <c r="BF54" i="15"/>
  <c r="BE54" i="15"/>
  <c r="BD54" i="15"/>
  <c r="BC54" i="15"/>
  <c r="BB54" i="15"/>
  <c r="BA54" i="15"/>
  <c r="AZ54" i="15"/>
  <c r="AY54" i="15"/>
  <c r="AX54" i="15"/>
  <c r="AW54" i="15"/>
  <c r="AV54" i="15"/>
  <c r="AU54" i="15"/>
  <c r="AT54" i="15"/>
  <c r="AS54" i="15"/>
  <c r="AR54" i="15"/>
  <c r="AQ54" i="15"/>
  <c r="AP54" i="15"/>
  <c r="AO54" i="15"/>
  <c r="AN54" i="15"/>
  <c r="AM54" i="15"/>
  <c r="AL54" i="15"/>
  <c r="AK54" i="15"/>
  <c r="AJ54" i="15"/>
  <c r="AI54" i="15"/>
  <c r="AH54" i="15"/>
  <c r="AG54" i="15"/>
  <c r="AF54" i="15"/>
  <c r="AE54" i="15"/>
  <c r="AD54" i="15"/>
  <c r="AC54" i="15"/>
  <c r="AB54" i="15"/>
  <c r="AA54" i="15"/>
  <c r="Z54" i="15"/>
  <c r="Y54" i="15"/>
  <c r="X54" i="15"/>
  <c r="W54" i="15"/>
  <c r="V54" i="15"/>
  <c r="U54" i="15"/>
  <c r="T54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BE54" i="14"/>
  <c r="BD54" i="14"/>
  <c r="BC54" i="14"/>
  <c r="BB54" i="14"/>
  <c r="BA54" i="14"/>
  <c r="AZ54" i="14"/>
  <c r="AY54" i="14"/>
  <c r="AX54" i="14"/>
  <c r="AW54" i="14"/>
  <c r="AV54" i="14"/>
  <c r="AU54" i="14"/>
  <c r="AT54" i="14"/>
  <c r="AS54" i="14"/>
  <c r="AR54" i="14"/>
  <c r="AQ54" i="14"/>
  <c r="AP54" i="14"/>
  <c r="AO54" i="14"/>
  <c r="AN54" i="14"/>
  <c r="AM54" i="14"/>
  <c r="AL54" i="14"/>
  <c r="AK54" i="14"/>
  <c r="AJ54" i="14"/>
  <c r="AI54" i="14"/>
  <c r="AH54" i="14"/>
  <c r="AG54" i="14"/>
  <c r="AF54" i="14"/>
  <c r="AE54" i="14"/>
  <c r="AD54" i="14"/>
  <c r="AC54" i="14"/>
  <c r="AB54" i="14"/>
  <c r="AA54" i="14"/>
  <c r="Z54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I54" i="13"/>
  <c r="CH54" i="13"/>
  <c r="CG54" i="13"/>
  <c r="CF54" i="13"/>
  <c r="CE54" i="13"/>
  <c r="CD54" i="13"/>
  <c r="CC54" i="13"/>
  <c r="CB54" i="13"/>
  <c r="CA54" i="13"/>
  <c r="BZ54" i="13"/>
  <c r="BY54" i="13"/>
  <c r="BX54" i="13"/>
  <c r="BW54" i="13"/>
  <c r="BV54" i="13"/>
  <c r="BU54" i="13"/>
  <c r="BT54" i="13"/>
  <c r="BS54" i="13"/>
  <c r="BR54" i="13"/>
  <c r="BQ54" i="13"/>
  <c r="BP54" i="13"/>
  <c r="BO54" i="13"/>
  <c r="BN54" i="13"/>
  <c r="BM54" i="13"/>
  <c r="BL54" i="13"/>
  <c r="BK54" i="13"/>
  <c r="BJ54" i="13"/>
  <c r="BI54" i="13"/>
  <c r="BH54" i="13"/>
  <c r="BG54" i="13"/>
  <c r="BF54" i="13"/>
  <c r="BE54" i="13"/>
  <c r="BD54" i="13"/>
  <c r="BC54" i="13"/>
  <c r="BB54" i="13"/>
  <c r="BA54" i="13"/>
  <c r="AZ54" i="13"/>
  <c r="AY54" i="13"/>
  <c r="AX54" i="13"/>
  <c r="AW54" i="13"/>
  <c r="AV54" i="13"/>
  <c r="AU54" i="13"/>
  <c r="AT54" i="13"/>
  <c r="AS54" i="13"/>
  <c r="AR54" i="13"/>
  <c r="AQ54" i="13"/>
  <c r="AP54" i="13"/>
  <c r="AO54" i="13"/>
  <c r="AN54" i="13"/>
  <c r="AM54" i="13"/>
  <c r="AL54" i="13"/>
  <c r="AK54" i="13"/>
  <c r="AJ54" i="13"/>
  <c r="AI54" i="13"/>
  <c r="AH54" i="13"/>
  <c r="AG54" i="13"/>
  <c r="AF54" i="13"/>
  <c r="AE54" i="13"/>
  <c r="AD54" i="13"/>
  <c r="AC54" i="13"/>
  <c r="AB54" i="13"/>
  <c r="AA54" i="13"/>
  <c r="Z54" i="13"/>
  <c r="Y54" i="13"/>
  <c r="X54" i="13"/>
  <c r="W54" i="13"/>
  <c r="V54" i="13"/>
  <c r="U54" i="13"/>
  <c r="T54" i="13"/>
  <c r="S54" i="13"/>
  <c r="R54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E54" i="13"/>
  <c r="D54" i="13"/>
  <c r="AD54" i="12"/>
  <c r="AC54" i="12"/>
  <c r="AB54" i="12"/>
  <c r="AA54" i="12"/>
  <c r="Z54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DJ54" i="11"/>
  <c r="DI54" i="11"/>
  <c r="DH54" i="11"/>
  <c r="DG54" i="11"/>
  <c r="DF54" i="11"/>
  <c r="DE54" i="11"/>
  <c r="DD54" i="11"/>
  <c r="DC54" i="11"/>
  <c r="DB54" i="11"/>
  <c r="DA54" i="11"/>
  <c r="CZ54" i="11"/>
  <c r="CY54" i="11"/>
  <c r="CX54" i="11"/>
  <c r="CW54" i="11"/>
  <c r="CV54" i="11"/>
  <c r="CU54" i="11"/>
  <c r="CT54" i="11"/>
  <c r="CS54" i="11"/>
  <c r="CR54" i="11"/>
  <c r="CQ54" i="11"/>
  <c r="CP54" i="11"/>
  <c r="CO54" i="11"/>
  <c r="CN54" i="11"/>
  <c r="CM54" i="11"/>
  <c r="CL54" i="11"/>
  <c r="CK54" i="11"/>
  <c r="CJ54" i="11"/>
  <c r="CI54" i="11"/>
  <c r="CH54" i="11"/>
  <c r="CG54" i="11"/>
  <c r="CF54" i="11"/>
  <c r="CE54" i="11"/>
  <c r="CD54" i="11"/>
  <c r="CC54" i="11"/>
  <c r="CB54" i="11"/>
  <c r="CA54" i="11"/>
  <c r="BZ54" i="11"/>
  <c r="BY54" i="11"/>
  <c r="BX54" i="11"/>
  <c r="BW54" i="11"/>
  <c r="BV54" i="11"/>
  <c r="BU54" i="11"/>
  <c r="BT54" i="11"/>
  <c r="BS54" i="11"/>
  <c r="BR54" i="11"/>
  <c r="BQ54" i="11"/>
  <c r="BP54" i="11"/>
  <c r="BO54" i="11"/>
  <c r="BN54" i="11"/>
  <c r="BM54" i="11"/>
  <c r="BL54" i="11"/>
  <c r="BK54" i="11"/>
  <c r="BJ54" i="11"/>
  <c r="BI54" i="11"/>
  <c r="BH54" i="11"/>
  <c r="BG54" i="11"/>
  <c r="BF54" i="11"/>
  <c r="BE54" i="11"/>
  <c r="BD54" i="11"/>
  <c r="BC54" i="11"/>
  <c r="BB54" i="11"/>
  <c r="BA54" i="11"/>
  <c r="AZ54" i="11"/>
  <c r="AY54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DJ54" i="10"/>
  <c r="DI54" i="10"/>
  <c r="DH54" i="10"/>
  <c r="DG54" i="10"/>
  <c r="DF54" i="10"/>
  <c r="DE54" i="10"/>
  <c r="DD54" i="10"/>
  <c r="DC54" i="10"/>
  <c r="DB54" i="10"/>
  <c r="DA54" i="10"/>
  <c r="CZ54" i="10"/>
  <c r="CY54" i="10"/>
  <c r="CX54" i="10"/>
  <c r="CW54" i="10"/>
  <c r="CV54" i="10"/>
  <c r="CU54" i="10"/>
  <c r="CT54" i="10"/>
  <c r="CS54" i="10"/>
  <c r="CR54" i="10"/>
  <c r="CQ54" i="10"/>
  <c r="CP54" i="10"/>
  <c r="CO54" i="10"/>
  <c r="CN54" i="10"/>
  <c r="CM54" i="10"/>
  <c r="CL54" i="10"/>
  <c r="CK54" i="10"/>
  <c r="CJ54" i="10"/>
  <c r="CI54" i="10"/>
  <c r="CH54" i="10"/>
  <c r="CG54" i="10"/>
  <c r="CF54" i="10"/>
  <c r="CE54" i="10"/>
  <c r="CD54" i="10"/>
  <c r="CC54" i="10"/>
  <c r="CB54" i="10"/>
  <c r="CA54" i="10"/>
  <c r="BZ54" i="10"/>
  <c r="BY54" i="10"/>
  <c r="BX54" i="10"/>
  <c r="BW54" i="10"/>
  <c r="BV54" i="10"/>
  <c r="BU54" i="10"/>
  <c r="BT54" i="10"/>
  <c r="BS54" i="10"/>
  <c r="BR54" i="10"/>
  <c r="BQ54" i="10"/>
  <c r="BP54" i="10"/>
  <c r="BO54" i="10"/>
  <c r="BN54" i="10"/>
  <c r="BM54" i="10"/>
  <c r="BL54" i="10"/>
  <c r="BK54" i="10"/>
  <c r="BJ54" i="10"/>
  <c r="BI54" i="10"/>
  <c r="BH54" i="10"/>
  <c r="BG54" i="10"/>
  <c r="BF54" i="10"/>
  <c r="BE54" i="10"/>
  <c r="BD54" i="10"/>
  <c r="BC54" i="10"/>
  <c r="BB54" i="10"/>
  <c r="BA54" i="10"/>
  <c r="AZ54" i="10"/>
  <c r="AY54" i="10"/>
  <c r="AX54" i="10"/>
  <c r="AW54" i="10"/>
  <c r="AV54" i="10"/>
  <c r="AU54" i="10"/>
  <c r="AT54" i="10"/>
  <c r="AS54" i="10"/>
  <c r="AR54" i="10"/>
  <c r="AQ54" i="10"/>
  <c r="AP54" i="10"/>
  <c r="AO54" i="10"/>
  <c r="AN54" i="10"/>
  <c r="AM54" i="10"/>
  <c r="AL54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AC2" i="16"/>
  <c r="L2" i="16" l="1"/>
  <c r="M2" i="16" s="1"/>
  <c r="C1" i="16"/>
  <c r="B1" i="16"/>
  <c r="AD2" i="16"/>
  <c r="AF2" i="16" l="1"/>
  <c r="AH1820" i="16" l="1"/>
  <c r="AH2134" i="16"/>
  <c r="AH1295" i="16"/>
  <c r="AH2313" i="16"/>
  <c r="AH1758" i="16"/>
  <c r="AH1984" i="16"/>
  <c r="AH1092" i="16"/>
  <c r="AH1829" i="16"/>
  <c r="AH2183" i="16"/>
  <c r="AH1304" i="16"/>
  <c r="AH1944" i="16"/>
  <c r="AH2308" i="16"/>
  <c r="AH1583" i="16"/>
  <c r="AH1448" i="16"/>
  <c r="AH1849" i="16"/>
  <c r="AH1775" i="16"/>
  <c r="AH1640" i="16"/>
  <c r="AH1556" i="16"/>
  <c r="AH1840" i="16"/>
  <c r="AH1888" i="16"/>
  <c r="AH2380" i="16"/>
  <c r="AH1766" i="16"/>
  <c r="AH2120" i="16"/>
  <c r="AH1377" i="16"/>
  <c r="AH2221" i="16"/>
  <c r="AH1744" i="16"/>
  <c r="AH1001" i="16"/>
  <c r="AH1070" i="16"/>
  <c r="AH1815" i="16"/>
  <c r="AH1064" i="16"/>
  <c r="AH2217" i="16"/>
  <c r="AH1572" i="16"/>
  <c r="AH2240" i="16"/>
  <c r="AH1340" i="16"/>
  <c r="AH2282" i="16"/>
  <c r="AH1743" i="16"/>
  <c r="AH1109" i="16"/>
  <c r="AH965" i="16"/>
  <c r="AH1488" i="16"/>
  <c r="AH814" i="16"/>
  <c r="AH1285" i="16"/>
  <c r="AH2312" i="16"/>
  <c r="AH1752" i="16"/>
  <c r="AH1137" i="16"/>
  <c r="AH2116" i="16"/>
  <c r="AH2207" i="16"/>
  <c r="AH1530" i="16"/>
  <c r="AH1740" i="16"/>
  <c r="AH1305" i="16"/>
  <c r="AH2035" i="16"/>
  <c r="AH1977" i="16"/>
  <c r="AH2125" i="16"/>
  <c r="AH1504" i="16"/>
  <c r="AH1996" i="16"/>
  <c r="AH1318" i="16"/>
  <c r="AH2194" i="16"/>
  <c r="AH2075" i="16"/>
  <c r="AH1669" i="16"/>
  <c r="AH879" i="16"/>
  <c r="AH2113" i="16"/>
  <c r="AH1639" i="16"/>
  <c r="AH1199" i="16"/>
  <c r="AH1764" i="16"/>
  <c r="AH2206" i="16"/>
  <c r="AH1367" i="16"/>
  <c r="AH1866" i="16"/>
  <c r="AH1702" i="16"/>
  <c r="AH2056" i="16"/>
  <c r="AH1313" i="16"/>
  <c r="AH1773" i="16"/>
  <c r="AH2255" i="16"/>
  <c r="AH1376" i="16"/>
  <c r="AH2187" i="16"/>
  <c r="AH1437" i="16"/>
  <c r="AH100" i="16"/>
  <c r="AH820" i="16"/>
  <c r="AH1737" i="16"/>
  <c r="AH2367" i="16"/>
  <c r="AH892" i="16"/>
  <c r="AH1444" i="16"/>
  <c r="AH2112" i="16"/>
  <c r="AH1212" i="16"/>
  <c r="AH2396" i="16"/>
  <c r="AH1557" i="16"/>
  <c r="AH2196" i="16"/>
  <c r="AH2305" i="16"/>
  <c r="AH1765" i="16"/>
  <c r="AH2257" i="16"/>
  <c r="AH1452" i="16"/>
  <c r="AH1709" i="16"/>
  <c r="AH789" i="16"/>
  <c r="AH837" i="16"/>
  <c r="AH1480" i="16"/>
  <c r="AH1297" i="16"/>
  <c r="AH1937" i="16"/>
  <c r="AH1149" i="16"/>
  <c r="AH1300" i="16"/>
  <c r="AH1171" i="16"/>
  <c r="AH1228" i="16"/>
  <c r="AH652" i="16"/>
  <c r="AH1697" i="16"/>
  <c r="AH1387" i="16"/>
  <c r="AH1491" i="16"/>
  <c r="AH1333" i="16"/>
  <c r="AH2105" i="16"/>
  <c r="AH1601" i="16"/>
  <c r="AH897" i="16"/>
  <c r="AH1058" i="16"/>
  <c r="AH1914" i="16"/>
  <c r="AH1457" i="16"/>
  <c r="AH2129" i="16"/>
  <c r="AH1844" i="16"/>
  <c r="AH751" i="16"/>
  <c r="AH2233" i="16"/>
  <c r="AH2287" i="16"/>
  <c r="AH2152" i="16"/>
  <c r="AH2265" i="16"/>
  <c r="AH1278" i="16"/>
  <c r="AH1179" i="16"/>
  <c r="AH136" i="16"/>
  <c r="AH1174" i="16"/>
  <c r="AH1061" i="16"/>
  <c r="AH609" i="16"/>
  <c r="AH1095" i="16"/>
  <c r="AH1351" i="16"/>
  <c r="AH2192" i="16"/>
  <c r="AH1688" i="16"/>
  <c r="AH2271" i="16"/>
  <c r="AH1786" i="16"/>
  <c r="AH1804" i="16"/>
  <c r="AH1659" i="16"/>
  <c r="AH1016" i="16"/>
  <c r="AH1428" i="16"/>
  <c r="AH1614" i="16"/>
  <c r="AH2336" i="16"/>
  <c r="AH1537" i="16"/>
  <c r="AH1813" i="16"/>
  <c r="AH2037" i="16"/>
  <c r="AH2241" i="16"/>
  <c r="AH1967" i="16"/>
  <c r="AH1411" i="16"/>
  <c r="AH1216" i="16"/>
  <c r="AH2262" i="16"/>
  <c r="AH2099" i="16"/>
  <c r="AH1414" i="16"/>
  <c r="AH1991" i="16"/>
  <c r="AH1435" i="16"/>
  <c r="AH2185" i="16"/>
  <c r="AH1856" i="16"/>
  <c r="AH1436" i="16"/>
  <c r="AH1750" i="16"/>
  <c r="AH1520" i="16"/>
  <c r="AH1929" i="16"/>
  <c r="AH2333" i="16"/>
  <c r="AH1600" i="16"/>
  <c r="AH708" i="16"/>
  <c r="AH1445" i="16"/>
  <c r="AH1799" i="16"/>
  <c r="AH920" i="16"/>
  <c r="AH2135" i="16"/>
  <c r="AH1540" i="16"/>
  <c r="AH1534" i="16"/>
  <c r="AH2358" i="16"/>
  <c r="AH1265" i="16"/>
  <c r="AH1726" i="16"/>
  <c r="AH1575" i="16"/>
  <c r="AH1785" i="16"/>
  <c r="AH1591" i="16"/>
  <c r="AH2079" i="16"/>
  <c r="AH1612" i="16"/>
  <c r="AH2341" i="16"/>
  <c r="AH1736" i="16"/>
  <c r="AH993" i="16"/>
  <c r="AH1837" i="16"/>
  <c r="AH2319" i="16"/>
  <c r="AH1474" i="16"/>
  <c r="AH686" i="16"/>
  <c r="AH1431" i="16"/>
  <c r="AH680" i="16"/>
  <c r="AH1833" i="16"/>
  <c r="AH1801" i="16"/>
  <c r="AH1472" i="16"/>
  <c r="AH956" i="16"/>
  <c r="AH1260" i="16"/>
  <c r="AH1950" i="16"/>
  <c r="AH1284" i="16"/>
  <c r="AH1802" i="16"/>
  <c r="AH1679" i="16"/>
  <c r="AH1045" i="16"/>
  <c r="AH901" i="16"/>
  <c r="AH1562" i="16"/>
  <c r="AH1876" i="16"/>
  <c r="AH2062" i="16"/>
  <c r="AH539" i="16"/>
  <c r="AH2369" i="16"/>
  <c r="AH1686" i="16"/>
  <c r="AH2295" i="16"/>
  <c r="AH2363" i="16"/>
  <c r="AH1885" i="16"/>
  <c r="AH2111" i="16"/>
  <c r="AH548" i="16"/>
  <c r="AH1928" i="16"/>
  <c r="AH1809" i="16"/>
  <c r="AH1596" i="16"/>
  <c r="AH2278" i="16"/>
  <c r="AH1705" i="16"/>
  <c r="AH2300" i="16"/>
  <c r="AH2007" i="16"/>
  <c r="AH1412" i="16"/>
  <c r="AH2165" i="16"/>
  <c r="AH2000" i="16"/>
  <c r="AH1678" i="16"/>
  <c r="AH2261" i="16"/>
  <c r="AH1501" i="16"/>
  <c r="AH2119" i="16"/>
  <c r="AH1510" i="16"/>
  <c r="AH2214" i="16"/>
  <c r="AH2003" i="16"/>
  <c r="AH2357" i="16"/>
  <c r="AH2222" i="16"/>
  <c r="AH1777" i="16"/>
  <c r="AH678" i="16"/>
  <c r="AH982" i="16"/>
  <c r="AH1662" i="16"/>
  <c r="AH796" i="16"/>
  <c r="AH37" i="16"/>
  <c r="AH362" i="16"/>
  <c r="AH905" i="16"/>
  <c r="AH347" i="16"/>
  <c r="AH480" i="16"/>
  <c r="AH959" i="16"/>
  <c r="AH1576" i="16"/>
  <c r="AH2188" i="16"/>
  <c r="AH1812" i="16"/>
  <c r="AH1921" i="16"/>
  <c r="AH2012" i="16"/>
  <c r="AH1425" i="16"/>
  <c r="AH2139" i="16"/>
  <c r="AH1956" i="16"/>
  <c r="AH964" i="16"/>
  <c r="AH1398" i="16"/>
  <c r="AH1671" i="16"/>
  <c r="AH1096" i="16"/>
  <c r="AH1097" i="16"/>
  <c r="AH1770" i="16"/>
  <c r="AH916" i="16"/>
  <c r="AH745" i="16"/>
  <c r="AH388" i="16"/>
  <c r="AH1960" i="16"/>
  <c r="AH2386" i="16"/>
  <c r="AH494" i="16"/>
  <c r="AH1940" i="16"/>
  <c r="AH949" i="16"/>
  <c r="AH1192" i="16"/>
  <c r="AH1609" i="16"/>
  <c r="AH2013" i="16"/>
  <c r="AH2239" i="16"/>
  <c r="AH685" i="16"/>
  <c r="AH1509" i="16"/>
  <c r="AH1863" i="16"/>
  <c r="AH984" i="16"/>
  <c r="AH1636" i="16"/>
  <c r="AH2078" i="16"/>
  <c r="AH2304" i="16"/>
  <c r="AH1418" i="16"/>
  <c r="AH1329" i="16"/>
  <c r="AH1910" i="16"/>
  <c r="AH1719" i="16"/>
  <c r="AH1523" i="16"/>
  <c r="AH1997" i="16"/>
  <c r="AH1464" i="16"/>
  <c r="AH1144" i="16"/>
  <c r="AH1742" i="16"/>
  <c r="AH2344" i="16"/>
  <c r="AH1273" i="16"/>
  <c r="AH1517" i="16"/>
  <c r="AH1999" i="16"/>
  <c r="AH1120" i="16"/>
  <c r="AH1365" i="16"/>
  <c r="AH1495" i="16"/>
  <c r="AH744" i="16"/>
  <c r="AH1897" i="16"/>
  <c r="AH1582" i="16"/>
  <c r="AH2064" i="16"/>
  <c r="AH1321" i="16"/>
  <c r="AH1391" i="16"/>
  <c r="AH2014" i="16"/>
  <c r="AH1348" i="16"/>
  <c r="AH2058" i="16"/>
  <c r="AH2276" i="16"/>
  <c r="AH864" i="16"/>
  <c r="AH2346" i="16"/>
  <c r="AH1965" i="16"/>
  <c r="AH1978" i="16"/>
  <c r="AH1037" i="16"/>
  <c r="AH1958" i="16"/>
  <c r="AH1503" i="16"/>
  <c r="AH752" i="16"/>
  <c r="AH2033" i="16"/>
  <c r="AH1303" i="16"/>
  <c r="AH1263" i="16"/>
  <c r="AH1657" i="16"/>
  <c r="AH1805" i="16"/>
  <c r="AH1568" i="16"/>
  <c r="AH953" i="16"/>
  <c r="AH2060" i="16"/>
  <c r="AH2001" i="16"/>
  <c r="AH889" i="16"/>
  <c r="AH1817" i="16"/>
  <c r="AH1970" i="16"/>
  <c r="AH2208" i="16"/>
  <c r="AH1685" i="16"/>
  <c r="AH2258" i="16"/>
  <c r="AH935" i="16"/>
  <c r="AH2389" i="16"/>
  <c r="AH951" i="16"/>
  <c r="AH2330" i="16"/>
  <c r="AH1957" i="16"/>
  <c r="AH2311" i="16"/>
  <c r="AH1451" i="16"/>
  <c r="AH1453" i="16"/>
  <c r="AH1935" i="16"/>
  <c r="AH1056" i="16"/>
  <c r="AH1301" i="16"/>
  <c r="AH2022" i="16"/>
  <c r="AH2376" i="16"/>
  <c r="AH2235" i="16"/>
  <c r="AH1217" i="16"/>
  <c r="AH1663" i="16"/>
  <c r="AH1315" i="16"/>
  <c r="AH876" i="16"/>
  <c r="AH2141" i="16"/>
  <c r="AH1091" i="16"/>
  <c r="AH1140" i="16"/>
  <c r="AH1886" i="16"/>
  <c r="AH1220" i="16"/>
  <c r="AH1546" i="16"/>
  <c r="AH1080" i="16"/>
  <c r="AH1656" i="16"/>
  <c r="AH2246" i="16"/>
  <c r="AH1727" i="16"/>
  <c r="AH969" i="16"/>
  <c r="AH1121" i="16"/>
  <c r="AH1641" i="16"/>
  <c r="AH1257" i="16"/>
  <c r="AH1834" i="16"/>
  <c r="AH2085" i="16"/>
  <c r="AH1946" i="16"/>
  <c r="AH1761" i="16"/>
  <c r="AH2252" i="16"/>
  <c r="AH1252" i="16"/>
  <c r="AH135" i="16"/>
  <c r="AH459" i="16"/>
  <c r="AH1594" i="16"/>
  <c r="AH1720" i="16"/>
  <c r="AH637" i="16"/>
  <c r="AH242" i="16"/>
  <c r="AH679" i="16"/>
  <c r="AH1696" i="16"/>
  <c r="AH2329" i="16"/>
  <c r="AH1998" i="16"/>
  <c r="AH2197" i="16"/>
  <c r="AH1651" i="16"/>
  <c r="AH2055" i="16"/>
  <c r="AH1800" i="16"/>
  <c r="AH1544" i="16"/>
  <c r="AH1746" i="16"/>
  <c r="AH824" i="16"/>
  <c r="AH2381" i="16"/>
  <c r="AH1976" i="16"/>
  <c r="AH2057" i="16"/>
  <c r="AH1230" i="16"/>
  <c r="AH1370" i="16"/>
  <c r="AH1111" i="16"/>
  <c r="AH1693" i="16"/>
  <c r="AH1013" i="16"/>
  <c r="AH1234" i="16"/>
  <c r="AH252" i="16"/>
  <c r="AH1027" i="16"/>
  <c r="AH1335" i="16"/>
  <c r="AH2345" i="16"/>
  <c r="AH1327" i="16"/>
  <c r="AH1721" i="16"/>
  <c r="AH1869" i="16"/>
  <c r="AH2016" i="16"/>
  <c r="AH1403" i="16"/>
  <c r="AH1493" i="16"/>
  <c r="AH2172" i="16"/>
  <c r="AH1336" i="16"/>
  <c r="AH1748" i="16"/>
  <c r="AH1934" i="16"/>
  <c r="AH2352" i="16"/>
  <c r="AH1558" i="16"/>
  <c r="AH1079" i="16"/>
  <c r="AH1875" i="16"/>
  <c r="AH1948" i="16"/>
  <c r="AH1434" i="16"/>
  <c r="AH1232" i="16"/>
  <c r="AH1637" i="16"/>
  <c r="AH1112" i="16"/>
  <c r="AH1289" i="16"/>
  <c r="AH1630" i="16"/>
  <c r="AH1415" i="16"/>
  <c r="AH1629" i="16"/>
  <c r="AH1855" i="16"/>
  <c r="AH292" i="16"/>
  <c r="AH2140" i="16"/>
  <c r="AH1479" i="16"/>
  <c r="AH2163" i="16"/>
  <c r="AH2249" i="16"/>
  <c r="AH1694" i="16"/>
  <c r="AH1920" i="16"/>
  <c r="AH1028" i="16"/>
  <c r="AH1384" i="16"/>
  <c r="AH1845" i="16"/>
  <c r="AH1670" i="16"/>
  <c r="AH1880" i="16"/>
  <c r="AH2244" i="16"/>
  <c r="AH2374" i="16"/>
  <c r="AH1392" i="16"/>
  <c r="AH1933" i="16"/>
  <c r="AH2279" i="16"/>
  <c r="AH1328" i="16"/>
  <c r="AH2148" i="16"/>
  <c r="AH1615" i="16"/>
  <c r="AH736" i="16"/>
  <c r="AH981" i="16"/>
  <c r="AH2086" i="16"/>
  <c r="AH1375" i="16"/>
  <c r="AH1513" i="16"/>
  <c r="AH2157" i="16"/>
  <c r="AH1680" i="16"/>
  <c r="AH937" i="16"/>
  <c r="AH1006" i="16"/>
  <c r="AH2205" i="16"/>
  <c r="AH1347" i="16"/>
  <c r="AH1204" i="16"/>
  <c r="AH1508" i="16"/>
  <c r="AH2176" i="16"/>
  <c r="AH1276" i="16"/>
  <c r="AH2212" i="16"/>
  <c r="AH800" i="16"/>
  <c r="AH2090" i="16"/>
  <c r="AH2149" i="16"/>
  <c r="AH1665" i="16"/>
  <c r="AH1941" i="16"/>
  <c r="AH2365" i="16"/>
  <c r="AH1345" i="16"/>
  <c r="AH1565" i="16"/>
  <c r="AH1791" i="16"/>
  <c r="AH228" i="16"/>
  <c r="AH1692" i="16"/>
  <c r="AH2006" i="16"/>
  <c r="AH2216" i="16"/>
  <c r="AH1574" i="16"/>
  <c r="AH1185" i="16"/>
  <c r="AH1460" i="16"/>
  <c r="AH2284" i="16"/>
  <c r="AH1971" i="16"/>
  <c r="AH1652" i="16"/>
  <c r="AH1461" i="16"/>
  <c r="AH1256" i="16"/>
  <c r="AH1477" i="16"/>
  <c r="AH1518" i="16"/>
  <c r="AH1563" i="16"/>
  <c r="AH961" i="16"/>
  <c r="AH1314" i="16"/>
  <c r="AH2151" i="16"/>
  <c r="AH2171" i="16"/>
  <c r="AH1625" i="16"/>
  <c r="AH1468" i="16"/>
  <c r="AH1924" i="16"/>
  <c r="AH2046" i="16"/>
  <c r="AH1747" i="16"/>
  <c r="AH1023" i="16"/>
  <c r="AH926" i="16"/>
  <c r="AH1382" i="16"/>
  <c r="AH1725" i="16"/>
  <c r="AH1296" i="16"/>
  <c r="AH153" i="16"/>
  <c r="AH1246" i="16"/>
  <c r="AH1658" i="16"/>
  <c r="AH428" i="16"/>
  <c r="AH119" i="16"/>
  <c r="AH588" i="16"/>
  <c r="AH696" i="16"/>
  <c r="AH2400" i="16"/>
  <c r="AH2181" i="16"/>
  <c r="AH2318" i="16"/>
  <c r="AH768" i="16"/>
  <c r="AH1176" i="16"/>
  <c r="AH1057" i="16"/>
  <c r="AH1312" i="16"/>
  <c r="AH1148" i="16"/>
  <c r="AH2332" i="16"/>
  <c r="AH792" i="16"/>
  <c r="AH921" i="16"/>
  <c r="AH1728" i="16"/>
  <c r="AH868" i="16"/>
  <c r="AH907" i="16"/>
  <c r="AH75" i="16"/>
  <c r="AH356" i="16"/>
  <c r="AH1655" i="16"/>
  <c r="AH288" i="16"/>
  <c r="AH1306" i="16"/>
  <c r="AH1110" i="16"/>
  <c r="AH1710" i="16"/>
  <c r="AH1778" i="16"/>
  <c r="AH1901" i="16"/>
  <c r="AH750" i="16"/>
  <c r="AH2281" i="16"/>
  <c r="AH1521" i="16"/>
  <c r="AH1173" i="16"/>
  <c r="AH2234" i="16"/>
  <c r="AH1755" i="16"/>
  <c r="AH1887" i="16"/>
  <c r="AH1288" i="16"/>
  <c r="AH2189" i="16"/>
  <c r="AH1429" i="16"/>
  <c r="AH1853" i="16"/>
  <c r="AH1494" i="16"/>
  <c r="AH2198" i="16"/>
  <c r="AH2047" i="16"/>
  <c r="AH1455" i="16"/>
  <c r="AH2175" i="16"/>
  <c r="AH2390" i="16"/>
  <c r="AH1769" i="16"/>
  <c r="AH1320" i="16"/>
  <c r="AH1201" i="16"/>
  <c r="AH2327" i="16"/>
  <c r="AH1823" i="16"/>
  <c r="AH1104" i="16"/>
  <c r="AH1741" i="16"/>
  <c r="AH934" i="16"/>
  <c r="AH1633" i="16"/>
  <c r="AH1525" i="16"/>
  <c r="AH2356" i="16"/>
  <c r="AH1240" i="16"/>
  <c r="AH945" i="16"/>
  <c r="AH2190" i="16"/>
  <c r="AH2162" i="16"/>
  <c r="AH1200" i="16"/>
  <c r="AH732" i="16"/>
  <c r="AH2253" i="16"/>
  <c r="AH2326" i="16"/>
  <c r="AH2191" i="16"/>
  <c r="AH1193" i="16"/>
  <c r="AH1413" i="16"/>
  <c r="AH632" i="16"/>
  <c r="AH80" i="16"/>
  <c r="AH1499" i="16"/>
  <c r="AH1215" i="16"/>
  <c r="AH2372" i="16"/>
  <c r="AH1899" i="16"/>
  <c r="AH2131" i="16"/>
  <c r="AH2395" i="16"/>
  <c r="AH1939" i="16"/>
  <c r="AH764" i="16"/>
  <c r="AH1564" i="16"/>
  <c r="AH1848" i="16"/>
  <c r="AH720" i="16"/>
  <c r="AH2025" i="16"/>
  <c r="AH963" i="16"/>
  <c r="AH374" i="16"/>
  <c r="AH714" i="16"/>
  <c r="AH1953" i="16"/>
  <c r="AH1606" i="16"/>
  <c r="AH1717" i="16"/>
  <c r="AH1808" i="16"/>
  <c r="AH2263" i="16"/>
  <c r="AH2350" i="16"/>
  <c r="AH1151" i="16"/>
  <c r="AH1419" i="16"/>
  <c r="AH1643" i="16"/>
  <c r="AH806" i="16"/>
  <c r="AH2202" i="16"/>
  <c r="AH1945" i="16"/>
  <c r="AH2334" i="16"/>
  <c r="AH2378" i="16"/>
  <c r="AH773" i="16"/>
  <c r="AH2226" i="16"/>
  <c r="AH2394" i="16"/>
  <c r="AH516" i="16"/>
  <c r="AH183" i="16"/>
  <c r="AH2117" i="16"/>
  <c r="AH929" i="16"/>
  <c r="AH1599" i="16"/>
  <c r="AH1357" i="16"/>
  <c r="AH1797" i="16"/>
  <c r="AH1666" i="16"/>
  <c r="AH1166" i="16"/>
  <c r="AH2209" i="16"/>
  <c r="AH2109" i="16"/>
  <c r="AH361" i="16"/>
  <c r="AH1069" i="16"/>
  <c r="AH1592" i="16"/>
  <c r="AH1158" i="16"/>
  <c r="AH366" i="16"/>
  <c r="AH1143" i="16"/>
  <c r="AH2053" i="16"/>
  <c r="AH1681" i="16"/>
  <c r="AH281" i="16"/>
  <c r="AH2039" i="16"/>
  <c r="AH2283" i="16"/>
  <c r="AH839" i="16"/>
  <c r="AH1162" i="16"/>
  <c r="AH772" i="16"/>
  <c r="AH1959" i="16"/>
  <c r="AH1841" i="16"/>
  <c r="AH1723" i="16"/>
  <c r="AH2250" i="16"/>
  <c r="AH1475" i="16"/>
  <c r="AH1292" i="16"/>
  <c r="AH540" i="16"/>
  <c r="AH1225" i="16"/>
  <c r="AH1131" i="16"/>
  <c r="AH2366" i="16"/>
  <c r="AH847" i="16"/>
  <c r="AH403" i="16"/>
  <c r="AH1581" i="16"/>
  <c r="AH1358" i="16"/>
  <c r="AH1299" i="16"/>
  <c r="AH1168" i="16"/>
  <c r="AH1854" i="16"/>
  <c r="AH719" i="16"/>
  <c r="AH275" i="16"/>
  <c r="AH682" i="16"/>
  <c r="AH444" i="16"/>
  <c r="AH126" i="16"/>
  <c r="AH891" i="16"/>
  <c r="AH1362" i="16"/>
  <c r="AH113" i="16"/>
  <c r="AH1672" i="16"/>
  <c r="AH1153" i="16"/>
  <c r="AH1512" i="16"/>
  <c r="AH2150" i="16"/>
  <c r="AH1646" i="16"/>
  <c r="AH1522" i="16"/>
  <c r="AH1604" i="16"/>
  <c r="AH781" i="16"/>
  <c r="AH878" i="16"/>
  <c r="AH2034" i="16"/>
  <c r="AH2136" i="16"/>
  <c r="AH1632" i="16"/>
  <c r="AH2145" i="16"/>
  <c r="AH1550" i="16"/>
  <c r="AH695" i="16"/>
  <c r="AH1783" i="16"/>
  <c r="AH1359" i="16"/>
  <c r="AH1025" i="16"/>
  <c r="AH1986" i="16"/>
  <c r="AH2360" i="16"/>
  <c r="AH1536" i="16"/>
  <c r="AH1836" i="16"/>
  <c r="AH1476" i="16"/>
  <c r="AH2180" i="16"/>
  <c r="AH1383" i="16"/>
  <c r="AH2072" i="16"/>
  <c r="AH2143" i="16"/>
  <c r="AH1161" i="16"/>
  <c r="AH1182" i="16"/>
  <c r="AH1254" i="16"/>
  <c r="AH2002" i="16"/>
  <c r="AH1985" i="16"/>
  <c r="AH1569" i="16"/>
  <c r="AH1918" i="16"/>
  <c r="AH669" i="16"/>
  <c r="AH2354" i="16"/>
  <c r="AH807" i="16"/>
  <c r="AH1852" i="16"/>
  <c r="AH1402" i="16"/>
  <c r="AH1424" i="16"/>
  <c r="AH2153" i="16"/>
  <c r="AH1262" i="16"/>
  <c r="AH1716" i="16"/>
  <c r="AH884" i="16"/>
  <c r="AH849" i="16"/>
  <c r="AH1439" i="16"/>
  <c r="AH1759" i="16"/>
  <c r="AH960" i="16"/>
  <c r="AH798" i="16"/>
  <c r="AH870" i="16"/>
  <c r="AH1190" i="16"/>
  <c r="AH1979" i="16"/>
  <c r="AH1972" i="16"/>
  <c r="AH2127" i="16"/>
  <c r="AH1675" i="16"/>
  <c r="AH1157" i="16"/>
  <c r="AH1653" i="16"/>
  <c r="AH1689" i="16"/>
  <c r="AH1898" i="16"/>
  <c r="AH567" i="16"/>
  <c r="AH2231" i="16"/>
  <c r="AH975" i="16"/>
  <c r="AH547" i="16"/>
  <c r="AH808" i="16"/>
  <c r="AH1319" i="16"/>
  <c r="AH1624" i="16"/>
  <c r="AH2093" i="16"/>
  <c r="AH1579" i="16"/>
  <c r="AH734" i="16"/>
  <c r="AH1054" i="16"/>
  <c r="AH1087" i="16"/>
  <c r="AH990" i="16"/>
  <c r="AH881" i="16"/>
  <c r="AH2173" i="16"/>
  <c r="AH2038" i="16"/>
  <c r="AH871" i="16"/>
  <c r="AH1739" i="16"/>
  <c r="AH58" i="16"/>
  <c r="AH1533" i="16"/>
  <c r="AH1021" i="16"/>
  <c r="AH1638" i="16"/>
  <c r="AH756" i="16"/>
  <c r="AH2123" i="16"/>
  <c r="AH1973" i="16"/>
  <c r="AH681" i="16"/>
  <c r="AH1532" i="16"/>
  <c r="AH626" i="16"/>
  <c r="AH718" i="16"/>
  <c r="AH246" i="16"/>
  <c r="AH562" i="16"/>
  <c r="AH1183" i="16"/>
  <c r="AH1211" i="16"/>
  <c r="AH245" i="16"/>
  <c r="AH2182" i="16"/>
  <c r="AH783" i="16"/>
  <c r="AH339" i="16"/>
  <c r="AH166" i="16"/>
  <c r="AH1055" i="16"/>
  <c r="AH753" i="16"/>
  <c r="AH490" i="16"/>
  <c r="AH915" i="16"/>
  <c r="AH2142" i="16"/>
  <c r="AH396" i="16"/>
  <c r="AH1931" i="16"/>
  <c r="AH2137" i="16"/>
  <c r="AH741" i="16"/>
  <c r="AH812" i="16"/>
  <c r="AH255" i="16"/>
  <c r="AH1835" i="16"/>
  <c r="AH283" i="16"/>
  <c r="AH368" i="16"/>
  <c r="AH1409" i="16"/>
  <c r="AH1674" i="16"/>
  <c r="AH97" i="16"/>
  <c r="AH1184" i="16"/>
  <c r="AH996" i="16"/>
  <c r="AH1427" i="16"/>
  <c r="AH203" i="16"/>
  <c r="AH1277" i="16"/>
  <c r="AH1364" i="16"/>
  <c r="AH409" i="16"/>
  <c r="AH551" i="16"/>
  <c r="AH15" i="16"/>
  <c r="AH1396" i="16"/>
  <c r="AH2066" i="16"/>
  <c r="AH416" i="16"/>
  <c r="AH115" i="16"/>
  <c r="AH917" i="16"/>
  <c r="AH36" i="16"/>
  <c r="AH1473" i="16"/>
  <c r="AH2128" i="16"/>
  <c r="AH2199" i="16"/>
  <c r="AH2340" i="16"/>
  <c r="AH1085" i="16"/>
  <c r="AH1349" i="16"/>
  <c r="AH2379" i="16"/>
  <c r="AH1787" i="16"/>
  <c r="AH1017" i="16"/>
  <c r="AH952" i="16"/>
  <c r="AH2272" i="16"/>
  <c r="AH999" i="16"/>
  <c r="AH1279" i="16"/>
  <c r="AH1088" i="16"/>
  <c r="AH2260" i="16"/>
  <c r="AH1756" i="16"/>
  <c r="AH1865" i="16"/>
  <c r="AH2115" i="16"/>
  <c r="AH1605" i="16"/>
  <c r="AH2309" i="16"/>
  <c r="AH2230" i="16"/>
  <c r="AH1649" i="16"/>
  <c r="AH1531" i="16"/>
  <c r="AH1393" i="16"/>
  <c r="AH944" i="16"/>
  <c r="AH2399" i="16"/>
  <c r="AH2144" i="16"/>
  <c r="AH888" i="16"/>
  <c r="AH1281" i="16"/>
  <c r="AH2273" i="16"/>
  <c r="AH1135" i="16"/>
  <c r="AH1283" i="16"/>
  <c r="AH211" i="16"/>
  <c r="AH1489" i="16"/>
  <c r="AH1882" i="16"/>
  <c r="AH475" i="16"/>
  <c r="AH2138" i="16"/>
  <c r="AH1981" i="16"/>
  <c r="AH1867" i="16"/>
  <c r="AH1142" i="16"/>
  <c r="AH1619" i="16"/>
  <c r="AH1776" i="16"/>
  <c r="AH1073" i="16"/>
  <c r="AH1008" i="16"/>
  <c r="AH2384" i="16"/>
  <c r="AH1631" i="16"/>
  <c r="AH2335" i="16"/>
  <c r="AH2328" i="16"/>
  <c r="AH484" i="16"/>
  <c r="AH1012" i="16"/>
  <c r="AH1878" i="16"/>
  <c r="AH1207" i="16"/>
  <c r="AH896" i="16"/>
  <c r="AH940" i="16"/>
  <c r="AH1584" i="16"/>
  <c r="AH319" i="16"/>
  <c r="AH600" i="16"/>
  <c r="AH1711" i="16"/>
  <c r="AH1133" i="16"/>
  <c r="AH110" i="16"/>
  <c r="AH1961" i="16"/>
  <c r="AH1585" i="16"/>
  <c r="AH1009" i="16"/>
  <c r="AH873" i="16"/>
  <c r="AH2320" i="16"/>
  <c r="AH816" i="16"/>
  <c r="AH2068" i="16"/>
  <c r="AH1627" i="16"/>
  <c r="AH1892" i="16"/>
  <c r="AH1683" i="16"/>
  <c r="AH1578" i="16"/>
  <c r="AH829" i="16"/>
  <c r="AH1049" i="16"/>
  <c r="AH411" i="16"/>
  <c r="AH109" i="16"/>
  <c r="AH1951" i="16"/>
  <c r="AH1927" i="16"/>
  <c r="AH1272" i="16"/>
  <c r="AH1076" i="16"/>
  <c r="AH936" i="16"/>
  <c r="AH1302" i="16"/>
  <c r="AH1587" i="16"/>
  <c r="AH1114" i="16"/>
  <c r="AH2021" i="16"/>
  <c r="AH766" i="16"/>
  <c r="AH314" i="16"/>
  <c r="AH2103" i="16"/>
  <c r="AH2302" i="16"/>
  <c r="AH1528" i="16"/>
  <c r="AH811" i="16"/>
  <c r="AH1990" i="16"/>
  <c r="AH1308" i="16"/>
  <c r="AH573" i="16"/>
  <c r="AH1989" i="16"/>
  <c r="AH1974" i="16"/>
  <c r="AH2110" i="16"/>
  <c r="AH1047" i="16"/>
  <c r="AH518" i="16"/>
  <c r="AH2213" i="16"/>
  <c r="AH660" i="16"/>
  <c r="AH1221" i="16"/>
  <c r="AH1964" i="16"/>
  <c r="AH289" i="16"/>
  <c r="AH1505" i="16"/>
  <c r="AH473" i="16"/>
  <c r="AH1738" i="16"/>
  <c r="AH325" i="16"/>
  <c r="AH178" i="16"/>
  <c r="AH799" i="16"/>
  <c r="AH450" i="16"/>
  <c r="AH1982" i="16"/>
  <c r="AH2108" i="16"/>
  <c r="AH1410" i="16"/>
  <c r="AH544" i="16"/>
  <c r="AH5" i="16"/>
  <c r="AH671" i="16"/>
  <c r="AH322" i="16"/>
  <c r="AH42" i="16"/>
  <c r="AH571" i="16"/>
  <c r="AH144" i="16"/>
  <c r="AH64" i="16"/>
  <c r="AH111" i="16"/>
  <c r="AH569" i="16"/>
  <c r="AH1573" i="16"/>
  <c r="AH1249" i="16"/>
  <c r="AH842" i="16"/>
  <c r="AH1722" i="16"/>
  <c r="AH1128" i="16"/>
  <c r="AH1255" i="16"/>
  <c r="AH1807" i="16"/>
  <c r="AH2029" i="16"/>
  <c r="AH1774" i="16"/>
  <c r="AH1751" i="16"/>
  <c r="AH1420" i="16"/>
  <c r="AH2041" i="16"/>
  <c r="AH1337" i="16"/>
  <c r="AH2331" i="16"/>
  <c r="AH1247" i="16"/>
  <c r="AH1401" i="16"/>
  <c r="AH2107" i="16"/>
  <c r="AH2325" i="16"/>
  <c r="AH1949" i="16"/>
  <c r="AH2076" i="16"/>
  <c r="AH2342" i="16"/>
  <c r="AH2293" i="16"/>
  <c r="AH1526" i="16"/>
  <c r="AH2286" i="16"/>
  <c r="AH1732" i="16"/>
  <c r="AH2353" i="16"/>
  <c r="AH1593" i="16"/>
  <c r="AH2225" i="16"/>
  <c r="AH2298" i="16"/>
  <c r="AH1819" i="16"/>
  <c r="AH2080" i="16"/>
  <c r="AH1622" i="16"/>
  <c r="AH1715" i="16"/>
  <c r="AH2074" i="16"/>
  <c r="AH1760" i="16"/>
  <c r="AH1908" i="16"/>
  <c r="AH41" i="16"/>
  <c r="AH1344" i="16"/>
  <c r="AH2132" i="16"/>
  <c r="AH1446" i="16"/>
  <c r="AH1454" i="16"/>
  <c r="AH2091" i="16"/>
  <c r="AH392" i="16"/>
  <c r="AH576" i="16"/>
  <c r="AH1511" i="16"/>
  <c r="AH1969" i="16"/>
  <c r="AH1394" i="16"/>
  <c r="AH2267" i="16"/>
  <c r="AH880" i="16"/>
  <c r="AH2042" i="16"/>
  <c r="AH2398" i="16"/>
  <c r="AH2321" i="16"/>
  <c r="AH1645" i="16"/>
  <c r="AH1248" i="16"/>
  <c r="AH909" i="16"/>
  <c r="AH1213" i="16"/>
  <c r="AH2073" i="16"/>
  <c r="AH1250" i="16"/>
  <c r="AH152" i="16"/>
  <c r="AH593" i="16"/>
  <c r="AH927" i="16"/>
  <c r="AH578" i="16"/>
  <c r="AH2285" i="16"/>
  <c r="AH1134" i="16"/>
  <c r="AH1668" i="16"/>
  <c r="AH1905" i="16"/>
  <c r="AH942" i="16"/>
  <c r="AH2011" i="16"/>
  <c r="AH2097" i="16"/>
  <c r="AH1942" i="16"/>
  <c r="AH742" i="16"/>
  <c r="AH1496" i="16"/>
  <c r="AH1860" i="16"/>
  <c r="AH1862" i="16"/>
  <c r="AH1145" i="16"/>
  <c r="AH1547" i="16"/>
  <c r="AH105" i="16"/>
  <c r="AH988" i="16"/>
  <c r="AH1484" i="16"/>
  <c r="AH1156" i="16"/>
  <c r="AH2168" i="16"/>
  <c r="AH2133" i="16"/>
  <c r="AH2089" i="16"/>
  <c r="AH1077" i="16"/>
  <c r="AH1919" i="16"/>
  <c r="AH886" i="16"/>
  <c r="AH2155" i="16"/>
  <c r="AH2166" i="16"/>
  <c r="AH191" i="16"/>
  <c r="AH596" i="16"/>
  <c r="AH1231" i="16"/>
  <c r="AH1218" i="16"/>
  <c r="AH614" i="16"/>
  <c r="AH735" i="16"/>
  <c r="AH386" i="16"/>
  <c r="AH2245" i="16"/>
  <c r="AH1968" i="16"/>
  <c r="AH1103" i="16"/>
  <c r="AH715" i="16"/>
  <c r="AH59" i="16"/>
  <c r="AH1993" i="16"/>
  <c r="AH2195" i="16"/>
  <c r="AH1535" i="16"/>
  <c r="AH1894" i="16"/>
  <c r="AH872" i="16"/>
  <c r="AH1602" i="16"/>
  <c r="AH1847" i="16"/>
  <c r="AH224" i="16"/>
  <c r="AH2385" i="16"/>
  <c r="AH332" i="16"/>
  <c r="AH1607" i="16"/>
  <c r="AH1483" i="16"/>
  <c r="AH327" i="16"/>
  <c r="AH699" i="16"/>
  <c r="AH765" i="16"/>
  <c r="AH1044" i="16"/>
  <c r="AH1202" i="16"/>
  <c r="AH2005" i="16"/>
  <c r="AH1316" i="16"/>
  <c r="AH199" i="16"/>
  <c r="AH1067" i="16"/>
  <c r="AH249" i="16"/>
  <c r="AH351" i="16"/>
  <c r="AH381" i="16"/>
  <c r="AH791" i="16"/>
  <c r="AH454" i="16"/>
  <c r="AH2048" i="16"/>
  <c r="AH1684" i="16"/>
  <c r="AH1628" i="16"/>
  <c r="AH2383" i="16"/>
  <c r="AH767" i="16"/>
  <c r="AH1432" i="16"/>
  <c r="AH1952" i="16"/>
  <c r="AH1015" i="16"/>
  <c r="AH1545" i="16"/>
  <c r="AH1469" i="16"/>
  <c r="AH2010" i="16"/>
  <c r="AH1695" i="16"/>
  <c r="AH815" i="16"/>
  <c r="AH887" i="16"/>
  <c r="AH1399" i="16"/>
  <c r="AH1701" i="16"/>
  <c r="AH268" i="16"/>
  <c r="AH688" i="16"/>
  <c r="AH854" i="16"/>
  <c r="AH977" i="16"/>
  <c r="AH2238" i="16"/>
  <c r="AH894" i="16"/>
  <c r="AH2347" i="16"/>
  <c r="AH1065" i="16"/>
  <c r="AH1616" i="16"/>
  <c r="AH1560" i="16"/>
  <c r="AH2069" i="16"/>
  <c r="AH778" i="16"/>
  <c r="AH523" i="16"/>
  <c r="AH2303" i="16"/>
  <c r="AH324" i="16"/>
  <c r="AH1397" i="16"/>
  <c r="AH885" i="16"/>
  <c r="AH1341" i="16"/>
  <c r="AH2266" i="16"/>
  <c r="AH175" i="16"/>
  <c r="AH1806" i="16"/>
  <c r="AH519" i="16"/>
  <c r="AH1916" i="16"/>
  <c r="AH2174" i="16"/>
  <c r="AH845" i="16"/>
  <c r="AH1139" i="16"/>
  <c r="AH797" i="16"/>
  <c r="AH189" i="16"/>
  <c r="AH645" i="16"/>
  <c r="AH2160" i="16"/>
  <c r="AH687" i="16"/>
  <c r="AH565" i="16"/>
  <c r="AH1188" i="16"/>
  <c r="AH1325" i="16"/>
  <c r="AH1745" i="16"/>
  <c r="AH978" i="16"/>
  <c r="AH180" i="16"/>
  <c r="AH1925" i="16"/>
  <c r="AH532" i="16"/>
  <c r="AH512" i="16"/>
  <c r="AH1767" i="16"/>
  <c r="AH2017" i="16"/>
  <c r="AH1117" i="16"/>
  <c r="AH723" i="16"/>
  <c r="AH1597" i="16"/>
  <c r="AH340" i="16"/>
  <c r="AH500" i="16"/>
  <c r="AH840" i="16"/>
  <c r="AH2247" i="16"/>
  <c r="AH1208" i="16"/>
  <c r="AH1447" i="16"/>
  <c r="AH1062" i="16"/>
  <c r="AH1390" i="16"/>
  <c r="AH2100" i="16"/>
  <c r="AH509" i="16"/>
  <c r="AH1324" i="16"/>
  <c r="AH514" i="16"/>
  <c r="AH1703" i="16"/>
  <c r="AH1196" i="16"/>
  <c r="AH724" i="16"/>
  <c r="AH511" i="16"/>
  <c r="AH1704" i="16"/>
  <c r="AH2232" i="16"/>
  <c r="AH118" i="16"/>
  <c r="AH434" i="16"/>
  <c r="AH1068" i="16"/>
  <c r="AH2280" i="16"/>
  <c r="AH1048" i="16"/>
  <c r="AH1870" i="16"/>
  <c r="AH2297" i="16"/>
  <c r="AH1792" i="16"/>
  <c r="AH704" i="16"/>
  <c r="AH1595" i="16"/>
  <c r="AH310" i="16"/>
  <c r="AH422" i="16"/>
  <c r="AH7" i="16"/>
  <c r="AH627" i="16"/>
  <c r="AH976" i="16"/>
  <c r="AH1233" i="16"/>
  <c r="AH1416" i="16"/>
  <c r="AH464" i="16"/>
  <c r="AH373" i="16"/>
  <c r="AH226" i="16"/>
  <c r="AH653" i="16"/>
  <c r="AH1331" i="16"/>
  <c r="AH1115" i="16"/>
  <c r="AH284" i="16"/>
  <c r="AH1002" i="16"/>
  <c r="AH195" i="16"/>
  <c r="AH1482" i="16"/>
  <c r="AH461" i="16"/>
  <c r="AH2343" i="16"/>
  <c r="AH150" i="16"/>
  <c r="AH287" i="16"/>
  <c r="AH1589" i="16"/>
  <c r="AH1983" i="16"/>
  <c r="AH1102" i="16"/>
  <c r="AH1360" i="16"/>
  <c r="AH2296" i="16"/>
  <c r="AH550" i="16"/>
  <c r="AH1926" i="16"/>
  <c r="AH1699" i="16"/>
  <c r="AH1195" i="16"/>
  <c r="AH826" i="16"/>
  <c r="AH173" i="16"/>
  <c r="AH399" i="16"/>
  <c r="AH370" i="16"/>
  <c r="AH1106" i="16"/>
  <c r="AH979" i="16"/>
  <c r="AH404" i="16"/>
  <c r="AH1441" i="16"/>
  <c r="AH138" i="16"/>
  <c r="AH336" i="16"/>
  <c r="AH187" i="16"/>
  <c r="AH925" i="16"/>
  <c r="AH2051" i="16"/>
  <c r="AH1577" i="16"/>
  <c r="AH928" i="16"/>
  <c r="AH1000" i="16"/>
  <c r="AH2361" i="16"/>
  <c r="AH1884" i="16"/>
  <c r="AH2070" i="16"/>
  <c r="AH2071" i="16"/>
  <c r="AH895" i="16"/>
  <c r="AH776" i="16"/>
  <c r="AH1492" i="16"/>
  <c r="AH2004" i="16"/>
  <c r="AH769" i="16"/>
  <c r="AH2203" i="16"/>
  <c r="AH536" i="16"/>
  <c r="AH2052" i="16"/>
  <c r="AH2161" i="16"/>
  <c r="AH1126" i="16"/>
  <c r="AH1911" i="16"/>
  <c r="AH489" i="16"/>
  <c r="AH1994" i="16"/>
  <c r="AH2030" i="16"/>
  <c r="AH1165" i="16"/>
  <c r="AH2254" i="16"/>
  <c r="AH1734" i="16"/>
  <c r="AH1904" i="16"/>
  <c r="AH998" i="16"/>
  <c r="AH1326" i="16"/>
  <c r="AH1514" i="16"/>
  <c r="AH731" i="16"/>
  <c r="AH933" i="16"/>
  <c r="AH1380" i="16"/>
  <c r="AH790" i="16"/>
  <c r="AH2178" i="16"/>
  <c r="AH692" i="16"/>
  <c r="AH822" i="16"/>
  <c r="AH1381" i="16"/>
  <c r="AH2237" i="16"/>
  <c r="AH1781" i="16"/>
  <c r="AH759" i="16"/>
  <c r="AH1771" i="16"/>
  <c r="AH689" i="16"/>
  <c r="AH2084" i="16"/>
  <c r="AH1824" i="16"/>
  <c r="AH743" i="16"/>
  <c r="AH558" i="16"/>
  <c r="AH2098" i="16"/>
  <c r="AH89" i="16"/>
  <c r="AH1124" i="16"/>
  <c r="AH2224" i="16"/>
  <c r="AH2349" i="16"/>
  <c r="AH1433" i="16"/>
  <c r="AH66" i="16"/>
  <c r="AH1041" i="16"/>
  <c r="AH1241" i="16"/>
  <c r="AH1022" i="16"/>
  <c r="AH570" i="16"/>
  <c r="AH1828" i="16"/>
  <c r="AH1294" i="16"/>
  <c r="AH2210" i="16"/>
  <c r="AH529" i="16"/>
  <c r="AH171" i="16"/>
  <c r="AH1610" i="16"/>
  <c r="AH2024" i="16"/>
  <c r="AH2095" i="16"/>
  <c r="AH1310" i="16"/>
  <c r="AH2373" i="16"/>
  <c r="AH804" i="16"/>
  <c r="AH1186" i="16"/>
  <c r="AH863" i="16"/>
  <c r="AH391" i="16"/>
  <c r="AH898" i="16"/>
  <c r="AH1772" i="16"/>
  <c r="AH52" i="16"/>
  <c r="AH48" i="16"/>
  <c r="AH2067" i="16"/>
  <c r="AH1177" i="16"/>
  <c r="AH1187" i="16"/>
  <c r="AH311" i="16"/>
  <c r="AH1404" i="16"/>
  <c r="AH1858" i="16"/>
  <c r="AH2277" i="16"/>
  <c r="AH801" i="16"/>
  <c r="AH856" i="16"/>
  <c r="AH900" i="16"/>
  <c r="AH2355" i="16"/>
  <c r="AH2081" i="16"/>
  <c r="AH2397" i="16"/>
  <c r="AH194" i="16"/>
  <c r="AH552" i="16"/>
  <c r="AH780" i="16"/>
  <c r="AH155" i="16"/>
  <c r="AH1033" i="16"/>
  <c r="AH406" i="16"/>
  <c r="AH349" i="16"/>
  <c r="AH506" i="16"/>
  <c r="AH803" i="16"/>
  <c r="AH504" i="16"/>
  <c r="AH513" i="16"/>
  <c r="AH431" i="16"/>
  <c r="AH1458" i="16"/>
  <c r="AH472" i="16"/>
  <c r="AH882" i="16"/>
  <c r="AH210" i="16"/>
  <c r="AH1290" i="16"/>
  <c r="AH67" i="16"/>
  <c r="AH867" i="16"/>
  <c r="AH825" i="16"/>
  <c r="AH1385" i="16"/>
  <c r="AH1552" i="16"/>
  <c r="AH1485" i="16"/>
  <c r="AH1749" i="16"/>
  <c r="AH1821" i="16"/>
  <c r="AH2269" i="16"/>
  <c r="AH1816" i="16"/>
  <c r="AH1421" i="16"/>
  <c r="AH1932" i="16"/>
  <c r="AH164" i="16"/>
  <c r="AH2301" i="16"/>
  <c r="AH1081" i="16"/>
  <c r="AH1936" i="16"/>
  <c r="AH656" i="16"/>
  <c r="AH2289" i="16"/>
  <c r="AH1868" i="16"/>
  <c r="AH2264" i="16"/>
  <c r="AH1623" i="16"/>
  <c r="AH2027" i="16"/>
  <c r="AH455" i="16"/>
  <c r="AH831" i="16"/>
  <c r="AH2290" i="16"/>
  <c r="AH670" i="16"/>
  <c r="AH1071" i="16"/>
  <c r="AH1634" i="16"/>
  <c r="AH1551" i="16"/>
  <c r="AH2164" i="16"/>
  <c r="AH639" i="16"/>
  <c r="AH424" i="16"/>
  <c r="AH481" i="16"/>
  <c r="AH263" i="16"/>
  <c r="AH805" i="16"/>
  <c r="AH1543" i="16"/>
  <c r="AH2248" i="16"/>
  <c r="AH425" i="16"/>
  <c r="AH2082" i="16"/>
  <c r="AH2337" i="16"/>
  <c r="AH436" i="16"/>
  <c r="AH1909" i="16"/>
  <c r="AH134" i="16"/>
  <c r="AH810" i="16"/>
  <c r="AH476" i="16"/>
  <c r="AH2316" i="16"/>
  <c r="AH2104" i="16"/>
  <c r="AH131" i="16"/>
  <c r="AH71" i="16"/>
  <c r="AH1713" i="16"/>
  <c r="AH997" i="16"/>
  <c r="AH545" i="16"/>
  <c r="AH1229" i="16"/>
  <c r="AH2228" i="16"/>
  <c r="AH903" i="16"/>
  <c r="AH1667" i="16"/>
  <c r="AH1588" i="16"/>
  <c r="AH746" i="16"/>
  <c r="AH1098" i="16"/>
  <c r="AH1408" i="16"/>
  <c r="AH1900" i="16"/>
  <c r="AH1400" i="16"/>
  <c r="AH924" i="16"/>
  <c r="AH2204" i="16"/>
  <c r="AH865" i="16"/>
  <c r="AH709" i="16"/>
  <c r="AH1264" i="16"/>
  <c r="AH1980" i="16"/>
  <c r="AH537" i="16"/>
  <c r="AH196" i="16"/>
  <c r="AH1963" i="16"/>
  <c r="AH911" i="16"/>
  <c r="AH467" i="16"/>
  <c r="AH2317" i="16"/>
  <c r="AH676" i="16"/>
  <c r="AH566" i="16"/>
  <c r="AH1407" i="16"/>
  <c r="AH1731" i="16"/>
  <c r="AH1733" i="16"/>
  <c r="AH63" i="16"/>
  <c r="AH1796" i="16"/>
  <c r="AH1219" i="16"/>
  <c r="AH438" i="16"/>
  <c r="AH1389" i="16"/>
  <c r="AH1059" i="16"/>
  <c r="AH1105" i="16"/>
  <c r="AH1332" i="16"/>
  <c r="AH44" i="16"/>
  <c r="AH755" i="16"/>
  <c r="AH819" i="16"/>
  <c r="AH1690" i="16"/>
  <c r="AH2106" i="16"/>
  <c r="AH375" i="16"/>
  <c r="AH221" i="16"/>
  <c r="AH701" i="16"/>
  <c r="AH1861" i="16"/>
  <c r="AH641" i="16"/>
  <c r="AH323" i="16"/>
  <c r="AH528" i="16"/>
  <c r="AH415" i="16"/>
  <c r="AH581" i="16"/>
  <c r="AH315" i="16"/>
  <c r="AH1466" i="16"/>
  <c r="AH85" i="16"/>
  <c r="AH659" i="16"/>
  <c r="AH711" i="16"/>
  <c r="AH987" i="16"/>
  <c r="AH2101" i="16"/>
  <c r="AH23" i="16"/>
  <c r="AH2307" i="16"/>
  <c r="AH664" i="16"/>
  <c r="AH2323" i="16"/>
  <c r="AH575" i="16"/>
  <c r="AH260" i="16"/>
  <c r="AH955" i="16"/>
  <c r="AH832" i="16"/>
  <c r="AH22" i="16"/>
  <c r="AH2370" i="16"/>
  <c r="AH383" i="16"/>
  <c r="AH342" i="16"/>
  <c r="AH673" i="16"/>
  <c r="AH440" i="16"/>
  <c r="AH47" i="16"/>
  <c r="AH505" i="16"/>
  <c r="AH1782" i="16"/>
  <c r="AH367" i="16"/>
  <c r="AH1178" i="16"/>
  <c r="AH192" i="16"/>
  <c r="AH618" i="16"/>
  <c r="AH140" i="16"/>
  <c r="AH1966" i="16"/>
  <c r="AH1101" i="16"/>
  <c r="AH2291" i="16"/>
  <c r="AH943" i="16"/>
  <c r="AH2049" i="16"/>
  <c r="AH1907" i="16"/>
  <c r="AH1542" i="16"/>
  <c r="AH2392" i="16"/>
  <c r="AH1714" i="16"/>
  <c r="AH1864" i="16"/>
  <c r="AH258" i="16"/>
  <c r="AH1877" i="16"/>
  <c r="AH1293" i="16"/>
  <c r="AH603" i="16"/>
  <c r="AH1902" i="16"/>
  <c r="AH1467" i="16"/>
  <c r="AH2299" i="16"/>
  <c r="AH1224" i="16"/>
  <c r="AH432" i="16"/>
  <c r="AH225" i="16"/>
  <c r="AH2259" i="16"/>
  <c r="AH1567" i="16"/>
  <c r="AH1859" i="16"/>
  <c r="AH1127" i="16"/>
  <c r="AH2275" i="16"/>
  <c r="AH992" i="16"/>
  <c r="AH1502" i="16"/>
  <c r="AH1386" i="16"/>
  <c r="AH2169" i="16"/>
  <c r="AH108" i="16"/>
  <c r="AH33" i="16"/>
  <c r="AH583" i="16"/>
  <c r="AH1368" i="16"/>
  <c r="AH1788" i="16"/>
  <c r="AH855" i="16"/>
  <c r="AH1155" i="16"/>
  <c r="AH1426" i="16"/>
  <c r="AH2322" i="16"/>
  <c r="AH1052" i="16"/>
  <c r="AH1210" i="16"/>
  <c r="AH2242" i="16"/>
  <c r="AH1673" i="16"/>
  <c r="AH1660" i="16"/>
  <c r="AH1839" i="16"/>
  <c r="AH1987" i="16"/>
  <c r="AH147" i="16"/>
  <c r="AH1617" i="16"/>
  <c r="AH1422" i="16"/>
  <c r="AH430" i="16"/>
  <c r="AH2292" i="16"/>
  <c r="AH1586" i="16"/>
  <c r="AH19" i="16"/>
  <c r="AH2200" i="16"/>
  <c r="AH974" i="16"/>
  <c r="AH617" i="16"/>
  <c r="AH1094" i="16"/>
  <c r="AH1780" i="16"/>
  <c r="AH1342" i="16"/>
  <c r="AH1459" i="16"/>
  <c r="AH290" i="16"/>
  <c r="AH1664" i="16"/>
  <c r="AH1913" i="16"/>
  <c r="AH1857" i="16"/>
  <c r="AH1548" i="16"/>
  <c r="AH1895" i="16"/>
  <c r="AH859" i="16"/>
  <c r="AH722" i="16"/>
  <c r="AH2126" i="16"/>
  <c r="AH1930" i="16"/>
  <c r="AH161" i="16"/>
  <c r="AH1832" i="16"/>
  <c r="AH2201" i="16"/>
  <c r="AH1373" i="16"/>
  <c r="AH914" i="16"/>
  <c r="AH1947" i="16"/>
  <c r="AH555" i="16"/>
  <c r="AH277" i="16"/>
  <c r="AH1718" i="16"/>
  <c r="AH1873" i="16"/>
  <c r="AH861" i="16"/>
  <c r="AH1992" i="16"/>
  <c r="AH2077" i="16"/>
  <c r="AH2121" i="16"/>
  <c r="AH1388" i="16"/>
  <c r="AH120" i="16"/>
  <c r="AH830" i="16"/>
  <c r="AH1757" i="16"/>
  <c r="AH1650" i="16"/>
  <c r="AH1561" i="16"/>
  <c r="AH1093" i="16"/>
  <c r="AH2147" i="16"/>
  <c r="AH232" i="16"/>
  <c r="AH1691" i="16"/>
  <c r="AH177" i="16"/>
  <c r="AH495" i="16"/>
  <c r="AH70" i="16"/>
  <c r="AH890" i="16"/>
  <c r="AH1244" i="16"/>
  <c r="AH9" i="16"/>
  <c r="AH394" i="16"/>
  <c r="AH843" i="16"/>
  <c r="AH329" i="16"/>
  <c r="AH148" i="16"/>
  <c r="AH334" i="16"/>
  <c r="AH587" i="16"/>
  <c r="AH1554" i="16"/>
  <c r="AH522" i="16"/>
  <c r="AH2061" i="16"/>
  <c r="AH11" i="16"/>
  <c r="AH2339" i="16"/>
  <c r="AH477" i="16"/>
  <c r="AH930" i="16"/>
  <c r="AH91" i="16"/>
  <c r="AH18" i="16"/>
  <c r="AH1378" i="16"/>
  <c r="AH525" i="16"/>
  <c r="AH364" i="16"/>
  <c r="AH970" i="16"/>
  <c r="AH318" i="16"/>
  <c r="AH1874" i="16"/>
  <c r="AH390" i="16"/>
  <c r="AH1003" i="16"/>
  <c r="AH857" i="16"/>
  <c r="AH762" i="16"/>
  <c r="AH1763" i="16"/>
  <c r="AH303" i="16"/>
  <c r="AH922" i="16"/>
  <c r="AH1879" i="16"/>
  <c r="AH2028" i="16"/>
  <c r="AH1661" i="16"/>
  <c r="AH2382" i="16"/>
  <c r="AH2348" i="16"/>
  <c r="AH1118" i="16"/>
  <c r="AH442" i="16"/>
  <c r="AH1838" i="16"/>
  <c r="AH2393" i="16"/>
  <c r="AH852" i="16"/>
  <c r="AH1442" i="16"/>
  <c r="AH973" i="16"/>
  <c r="AH1962" i="16"/>
  <c r="AH1917" i="16"/>
  <c r="AH1209" i="16"/>
  <c r="AH1379" i="16"/>
  <c r="AH1730" i="16"/>
  <c r="AH1226" i="16"/>
  <c r="AH2371" i="16"/>
  <c r="AH932" i="16"/>
  <c r="AH1011" i="16"/>
  <c r="AH2015" i="16"/>
  <c r="AH1214" i="16"/>
  <c r="AH2036" i="16"/>
  <c r="AH697" i="16"/>
  <c r="AH2251" i="16"/>
  <c r="AH910" i="16"/>
  <c r="AH2388" i="16"/>
  <c r="AH27" i="16"/>
  <c r="AH395" i="16"/>
  <c r="AH188" i="16"/>
  <c r="AH526" i="16"/>
  <c r="AH738" i="16"/>
  <c r="AH971" i="16"/>
  <c r="AH87" i="16"/>
  <c r="AH146" i="16"/>
  <c r="AH1529" i="16"/>
  <c r="AH1611" i="16"/>
  <c r="AH761" i="16"/>
  <c r="AH784" i="16"/>
  <c r="AH1371" i="16"/>
  <c r="AH421" i="16"/>
  <c r="AH2083" i="16"/>
  <c r="AH21" i="16"/>
  <c r="AH1181" i="16"/>
  <c r="AH1024" i="16"/>
  <c r="AH590" i="16"/>
  <c r="AH554" i="16"/>
  <c r="AH1039" i="16"/>
  <c r="AH717" i="16"/>
  <c r="AH702" i="16"/>
  <c r="AH1205" i="16"/>
  <c r="AH1063" i="16"/>
  <c r="AH30" i="16"/>
  <c r="AH479" i="16"/>
  <c r="AH344" i="16"/>
  <c r="AH236" i="16"/>
  <c r="AH1014" i="16"/>
  <c r="AH1330" i="16"/>
  <c r="AH972" i="16"/>
  <c r="AH1580" i="16"/>
  <c r="AH321" i="16"/>
  <c r="AH1078" i="16"/>
  <c r="AH2031" i="16"/>
  <c r="AH602" i="16"/>
  <c r="AH1287" i="16"/>
  <c r="AH1753" i="16"/>
  <c r="AH1938" i="16"/>
  <c r="AH2043" i="16"/>
  <c r="AH28" i="16"/>
  <c r="AH661" i="16"/>
  <c r="AH1356" i="16"/>
  <c r="AH651" i="16"/>
  <c r="AH465" i="16"/>
  <c r="AH599" i="16"/>
  <c r="AH95" i="16"/>
  <c r="AH122" i="16"/>
  <c r="AH162" i="16"/>
  <c r="AH1282" i="16"/>
  <c r="AH400" i="16"/>
  <c r="AH482" i="16"/>
  <c r="AH204" i="16"/>
  <c r="AH128" i="16"/>
  <c r="AH1465" i="16"/>
  <c r="AH389" i="16"/>
  <c r="AH205" i="16"/>
  <c r="AH948" i="16"/>
  <c r="AH460" i="16"/>
  <c r="AH216" i="16"/>
  <c r="AH694" i="16"/>
  <c r="AH662" i="16"/>
  <c r="AH1762" i="16"/>
  <c r="AH1107" i="16"/>
  <c r="AH49" i="16"/>
  <c r="AH835" i="16"/>
  <c r="AH556" i="16"/>
  <c r="AH382" i="16"/>
  <c r="AH827" i="16"/>
  <c r="AH2387" i="16"/>
  <c r="AH337" i="16"/>
  <c r="AH564" i="16"/>
  <c r="AH666" i="16"/>
  <c r="AH355" i="16"/>
  <c r="AH68" i="16"/>
  <c r="AH1150" i="16"/>
  <c r="AH2122" i="16"/>
  <c r="AH117" i="16"/>
  <c r="AH31" i="16"/>
  <c r="AH1270" i="16"/>
  <c r="AH341" i="16"/>
  <c r="AH2310" i="16"/>
  <c r="AH601" i="16"/>
  <c r="AH235" i="16"/>
  <c r="AH748" i="16"/>
  <c r="AH561" i="16"/>
  <c r="AH82" i="16"/>
  <c r="AH771" i="16"/>
  <c r="AH2294" i="16"/>
  <c r="AH412" i="16"/>
  <c r="AH498" i="16"/>
  <c r="AH1635" i="16"/>
  <c r="AH794" i="16"/>
  <c r="AH156" i="16"/>
  <c r="AH620" i="16"/>
  <c r="AH92" i="16"/>
  <c r="AH462" i="16"/>
  <c r="AH380" i="16"/>
  <c r="AH1598" i="16"/>
  <c r="AH1043" i="16"/>
  <c r="AH282" i="16"/>
  <c r="AH6" i="16"/>
  <c r="AH1053" i="16"/>
  <c r="AH2054" i="16"/>
  <c r="AH207" i="16"/>
  <c r="AH589" i="16"/>
  <c r="AH1818" i="16"/>
  <c r="AH302" i="16"/>
  <c r="AH149" i="16"/>
  <c r="AH954" i="16"/>
  <c r="AH967" i="16"/>
  <c r="AH1825" i="16"/>
  <c r="AH649" i="16"/>
  <c r="AH53" i="16"/>
  <c r="AH470" i="16"/>
  <c r="AH608" i="16"/>
  <c r="AH613" i="16"/>
  <c r="AH787" i="16"/>
  <c r="AH1035" i="16"/>
  <c r="AH1827" i="16"/>
  <c r="AH727" i="16"/>
  <c r="AH635" i="16"/>
  <c r="AH1541" i="16"/>
  <c r="AH201" i="16"/>
  <c r="AH770" i="16"/>
  <c r="AH2154" i="16"/>
  <c r="AH2288" i="16"/>
  <c r="AH458" i="16"/>
  <c r="AH779" i="16"/>
  <c r="AH941" i="16"/>
  <c r="AH2218" i="16"/>
  <c r="AH986" i="16"/>
  <c r="AH86" i="16"/>
  <c r="AH1795" i="16"/>
  <c r="AH1423" i="16"/>
  <c r="AH2186" i="16"/>
  <c r="AH2377" i="16"/>
  <c r="AH757" i="16"/>
  <c r="AH2044" i="16"/>
  <c r="AH836" i="16"/>
  <c r="AH1129" i="16"/>
  <c r="AH267" i="16"/>
  <c r="AH1163" i="16"/>
  <c r="AH1366" i="16"/>
  <c r="AH760" i="16"/>
  <c r="AH186" i="16"/>
  <c r="AH1280" i="16"/>
  <c r="AH331" i="16"/>
  <c r="AH230" i="16"/>
  <c r="AH93" i="16"/>
  <c r="AH257" i="16"/>
  <c r="AH1830" i="16"/>
  <c r="AH848" i="16"/>
  <c r="AH1242" i="16"/>
  <c r="AH1346" i="16"/>
  <c r="AH493" i="16"/>
  <c r="AH654" i="16"/>
  <c r="AH1893" i="16"/>
  <c r="AH360" i="16"/>
  <c r="AH947" i="16"/>
  <c r="AH966" i="16"/>
  <c r="AH408" i="16"/>
  <c r="AH40" i="16"/>
  <c r="AH674" i="16"/>
  <c r="AH51" i="16"/>
  <c r="AH2018" i="16"/>
  <c r="AH88" i="16"/>
  <c r="AH124" i="16"/>
  <c r="AH821" i="16"/>
  <c r="AH1912" i="16"/>
  <c r="AH1090" i="16"/>
  <c r="AH1122" i="16"/>
  <c r="AH385" i="16"/>
  <c r="AH983" i="16"/>
  <c r="AH716" i="16"/>
  <c r="AH65" i="16"/>
  <c r="AH295" i="16"/>
  <c r="AH1890" i="16"/>
  <c r="AH1842" i="16"/>
  <c r="AH2" i="16"/>
  <c r="AH1066" i="16"/>
  <c r="AH534" i="16"/>
  <c r="AH1654" i="16"/>
  <c r="AH448" i="16"/>
  <c r="AH227" i="16"/>
  <c r="AH446" i="16"/>
  <c r="AH2009" i="16"/>
  <c r="AH398" i="16"/>
  <c r="AH145" i="16"/>
  <c r="AH376" i="16"/>
  <c r="AH517" i="16"/>
  <c r="AH737" i="16"/>
  <c r="AH597" i="16"/>
  <c r="AH1050" i="16"/>
  <c r="AH802" i="16"/>
  <c r="AH2158" i="16"/>
  <c r="AH533" i="16"/>
  <c r="AH1524" i="16"/>
  <c r="AH34" i="16"/>
  <c r="AH1291" i="16"/>
  <c r="AH549" i="16"/>
  <c r="AH1354" i="16"/>
  <c r="AH78" i="16"/>
  <c r="AH2338" i="16"/>
  <c r="AH684" i="16"/>
  <c r="AH725" i="16"/>
  <c r="AH1498" i="16"/>
  <c r="AH2177" i="16"/>
  <c r="AH2094" i="16"/>
  <c r="AH2156" i="16"/>
  <c r="AH1020" i="16"/>
  <c r="AH1735" i="16"/>
  <c r="AH2184" i="16"/>
  <c r="AH1555" i="16"/>
  <c r="AH306" i="16"/>
  <c r="AH712" i="16"/>
  <c r="AH611" i="16"/>
  <c r="AH726" i="16"/>
  <c r="AH345" i="16"/>
  <c r="AH29" i="16"/>
  <c r="AH1490" i="16"/>
  <c r="AH304" i="16"/>
  <c r="AH501" i="16"/>
  <c r="AH1538" i="16"/>
  <c r="AH502" i="16"/>
  <c r="AH980" i="16"/>
  <c r="AH1700" i="16"/>
  <c r="AH2170" i="16"/>
  <c r="AH923" i="16"/>
  <c r="AH46" i="16"/>
  <c r="AH634" i="16"/>
  <c r="AH233" i="16"/>
  <c r="AH958" i="16"/>
  <c r="AH828" i="16"/>
  <c r="AH1099" i="16"/>
  <c r="AH1172" i="16"/>
  <c r="AH1007" i="16"/>
  <c r="AH159" i="16"/>
  <c r="AH372" i="16"/>
  <c r="AH2362" i="16"/>
  <c r="AH154" i="16"/>
  <c r="AH579" i="16"/>
  <c r="AH991" i="16"/>
  <c r="AH1160" i="16"/>
  <c r="AH2314" i="16"/>
  <c r="AH507" i="16"/>
  <c r="AH668" i="16"/>
  <c r="AH218" i="16"/>
  <c r="AH1768" i="16"/>
  <c r="AH1497" i="16"/>
  <c r="AH758" i="16"/>
  <c r="AH1075" i="16"/>
  <c r="AH429" i="16"/>
  <c r="AH239" i="16"/>
  <c r="AH1040" i="16"/>
  <c r="AH1159" i="16"/>
  <c r="AH297" i="16"/>
  <c r="AH1253" i="16"/>
  <c r="AH1803" i="16"/>
  <c r="AH1698" i="16"/>
  <c r="AH74" i="16"/>
  <c r="AH591" i="16"/>
  <c r="AH457" i="16"/>
  <c r="AH2159" i="16"/>
  <c r="AH72" i="16"/>
  <c r="AH1274" i="16"/>
  <c r="AH427" i="16"/>
  <c r="AH1463" i="16"/>
  <c r="AH234" i="16"/>
  <c r="AH1026" i="16"/>
  <c r="AH667" i="16"/>
  <c r="AH700" i="16"/>
  <c r="AH1462" i="16"/>
  <c r="AH1269" i="16"/>
  <c r="AH918" i="16"/>
  <c r="AH2270" i="16"/>
  <c r="AH387" i="16"/>
  <c r="AH352" i="16"/>
  <c r="AH1164" i="16"/>
  <c r="AH1322" i="16"/>
  <c r="AH1223" i="16"/>
  <c r="AH328" i="16"/>
  <c r="AH55" i="16"/>
  <c r="AH39" i="16"/>
  <c r="AH874" i="16"/>
  <c r="AH851" i="16"/>
  <c r="AH359" i="16"/>
  <c r="AH254" i="16"/>
  <c r="AH157" i="16"/>
  <c r="AH418" i="16"/>
  <c r="AH132" i="16"/>
  <c r="AH77" i="16"/>
  <c r="AH240" i="16"/>
  <c r="AH496" i="16"/>
  <c r="AH142" i="16"/>
  <c r="AH1146" i="16"/>
  <c r="AH535" i="16"/>
  <c r="AH1298" i="16"/>
  <c r="AH12" i="16"/>
  <c r="AH989" i="16"/>
  <c r="AH615" i="16"/>
  <c r="AH271" i="16"/>
  <c r="AH193" i="16"/>
  <c r="AH899" i="16"/>
  <c r="AH137" i="16"/>
  <c r="AH994" i="16"/>
  <c r="AH163" i="16"/>
  <c r="AH563" i="16"/>
  <c r="AH690" i="16"/>
  <c r="AH625" i="16"/>
  <c r="AH2130" i="16"/>
  <c r="AH1175" i="16"/>
  <c r="AH247" i="16"/>
  <c r="AH560" i="16"/>
  <c r="AH143" i="16"/>
  <c r="AH1051" i="16"/>
  <c r="AH377" i="16"/>
  <c r="AH106" i="16"/>
  <c r="AH133" i="16"/>
  <c r="AH182" i="16"/>
  <c r="AH648" i="16"/>
  <c r="AH309" i="16"/>
  <c r="AH1227" i="16"/>
  <c r="AH179" i="16"/>
  <c r="AH619" i="16"/>
  <c r="AH2167" i="16"/>
  <c r="AH141" i="16"/>
  <c r="AH939" i="16"/>
  <c r="AH1515" i="16"/>
  <c r="AH158" i="16"/>
  <c r="AH1245" i="16"/>
  <c r="AH592" i="16"/>
  <c r="AH469" i="16"/>
  <c r="AH419" i="16"/>
  <c r="AH294" i="16"/>
  <c r="AH858" i="16"/>
  <c r="AH202" i="16"/>
  <c r="AH184" i="16"/>
  <c r="AH176" i="16"/>
  <c r="AH83" i="16"/>
  <c r="AH1395" i="16"/>
  <c r="AH1029" i="16"/>
  <c r="AH1072" i="16"/>
  <c r="AH604" i="16"/>
  <c r="AH1843" i="16"/>
  <c r="AH1374" i="16"/>
  <c r="AH818" i="16"/>
  <c r="AH1036" i="16"/>
  <c r="AH782" i="16"/>
  <c r="AH426" i="16"/>
  <c r="AH2040" i="16"/>
  <c r="AH447" i="16"/>
  <c r="AH1487" i="16"/>
  <c r="AH1440" i="16"/>
  <c r="AH1350" i="16"/>
  <c r="AH553" i="16"/>
  <c r="AH1889" i="16"/>
  <c r="AH483" i="16"/>
  <c r="AH300" i="16"/>
  <c r="AH739" i="16"/>
  <c r="AH219" i="16"/>
  <c r="AH1267" i="16"/>
  <c r="AH574" i="16"/>
  <c r="AH698" i="16"/>
  <c r="AH32" i="16"/>
  <c r="AH378" i="16"/>
  <c r="AH250" i="16"/>
  <c r="AH1995" i="16"/>
  <c r="AH26" i="16"/>
  <c r="AH1258" i="16"/>
  <c r="AH35" i="16"/>
  <c r="AH121" i="16"/>
  <c r="AH441" i="16"/>
  <c r="AH642" i="16"/>
  <c r="AH1317" i="16"/>
  <c r="AH1449" i="16"/>
  <c r="AH1194" i="16"/>
  <c r="AH650" i="16"/>
  <c r="AH244" i="16"/>
  <c r="AH1506" i="16"/>
  <c r="AH1881" i="16"/>
  <c r="AH1170" i="16"/>
  <c r="AH713" i="16"/>
  <c r="AH1590" i="16"/>
  <c r="AH333" i="16"/>
  <c r="AH317" i="16"/>
  <c r="AH293" i="16"/>
  <c r="AH90" i="16"/>
  <c r="AH605" i="16"/>
  <c r="AH170" i="16"/>
  <c r="AH492" i="16"/>
  <c r="AH2351" i="16"/>
  <c r="AH2065" i="16"/>
  <c r="AH335" i="16"/>
  <c r="AH478" i="16"/>
  <c r="AH2088" i="16"/>
  <c r="AH775" i="16"/>
  <c r="AH1343" i="16"/>
  <c r="AH706" i="16"/>
  <c r="AH371" i="16"/>
  <c r="AH1975" i="16"/>
  <c r="AH45" i="16"/>
  <c r="AH1708" i="16"/>
  <c r="AH125" i="16"/>
  <c r="AH520" i="16"/>
  <c r="AH407" i="16"/>
  <c r="AH1206" i="16"/>
  <c r="AH2256" i="16"/>
  <c r="AH1471" i="16"/>
  <c r="AH1676" i="16"/>
  <c r="AH38" i="16"/>
  <c r="AH1943" i="16"/>
  <c r="AH1613" i="16"/>
  <c r="AH1559" i="16"/>
  <c r="AH1793" i="16"/>
  <c r="AH995" i="16"/>
  <c r="AH1046" i="16"/>
  <c r="AH139" i="16"/>
  <c r="AH2375" i="16"/>
  <c r="AH256" i="16"/>
  <c r="AH1100" i="16"/>
  <c r="AH919" i="16"/>
  <c r="AH957" i="16"/>
  <c r="AH893" i="16"/>
  <c r="AH1549" i="16"/>
  <c r="AH1147" i="16"/>
  <c r="AH439" i="16"/>
  <c r="AH1648" i="16"/>
  <c r="AH1790" i="16"/>
  <c r="AH1903" i="16"/>
  <c r="AH1438" i="16"/>
  <c r="AH1500" i="16"/>
  <c r="AH1706" i="16"/>
  <c r="AH1822" i="16"/>
  <c r="AH1566" i="16"/>
  <c r="AH962" i="16"/>
  <c r="AH1361" i="16"/>
  <c r="AH2306" i="16"/>
  <c r="AH1261" i="16"/>
  <c r="AH2193" i="16"/>
  <c r="AH296" i="16"/>
  <c r="AH8" i="16"/>
  <c r="AH2364" i="16"/>
  <c r="AH1113" i="16"/>
  <c r="AH2146" i="16"/>
  <c r="AH116" i="16"/>
  <c r="AH733" i="16"/>
  <c r="AH185" i="16"/>
  <c r="AH101" i="16"/>
  <c r="AH844" i="16"/>
  <c r="AH251" i="16"/>
  <c r="AH241" i="16"/>
  <c r="AH646" i="16"/>
  <c r="AH693" i="16"/>
  <c r="AH1784" i="16"/>
  <c r="AH503" i="16"/>
  <c r="AH2268" i="16"/>
  <c r="AH813" i="16"/>
  <c r="AH1082" i="16"/>
  <c r="AH169" i="16"/>
  <c r="AH663" i="16"/>
  <c r="AH10" i="16"/>
  <c r="AH2229" i="16"/>
  <c r="AH499" i="16"/>
  <c r="AH413" i="16"/>
  <c r="AH405" i="16"/>
  <c r="AH1005" i="16"/>
  <c r="AH2274" i="16"/>
  <c r="AH1266" i="16"/>
  <c r="AH1286" i="16"/>
  <c r="AH326" i="16"/>
  <c r="AH160" i="16"/>
  <c r="AH1906" i="16"/>
  <c r="AH2219" i="16"/>
  <c r="AH1203" i="16"/>
  <c r="AH869" i="16"/>
  <c r="AH1141" i="16"/>
  <c r="AH521" i="16"/>
  <c r="AH786" i="16"/>
  <c r="AH543" i="16"/>
  <c r="AH73" i="16"/>
  <c r="AH577" i="16"/>
  <c r="AH200" i="16"/>
  <c r="AH401" i="16"/>
  <c r="AH43" i="16"/>
  <c r="AH99" i="16"/>
  <c r="AH1018" i="16"/>
  <c r="AH363" i="16"/>
  <c r="AH968" i="16"/>
  <c r="AH1123" i="16"/>
  <c r="AH1369" i="16"/>
  <c r="AH665" i="16"/>
  <c r="AH631" i="16"/>
  <c r="AH1553" i="16"/>
  <c r="AH2092" i="16"/>
  <c r="AH217" i="16"/>
  <c r="AH607" i="16"/>
  <c r="AH2045" i="16"/>
  <c r="AH1311" i="16"/>
  <c r="AH530" i="16"/>
  <c r="AH451" i="16"/>
  <c r="AH643" i="16"/>
  <c r="AH14" i="16"/>
  <c r="AH231" i="16"/>
  <c r="AH312" i="16"/>
  <c r="AH487" i="16"/>
  <c r="AH262" i="16"/>
  <c r="AH433" i="16"/>
  <c r="AH365" i="16"/>
  <c r="AH397" i="16"/>
  <c r="AH1608" i="16"/>
  <c r="AH875" i="16"/>
  <c r="AH1019" i="16"/>
  <c r="AH710" i="16"/>
  <c r="AH1519" i="16"/>
  <c r="AH229" i="16"/>
  <c r="AH1309" i="16"/>
  <c r="AH346" i="16"/>
  <c r="AH1180" i="16"/>
  <c r="AH270" i="16"/>
  <c r="AH190" i="16"/>
  <c r="AH777" i="16"/>
  <c r="AH730" i="16"/>
  <c r="AH908" i="16"/>
  <c r="AH729" i="16"/>
  <c r="AH130" i="16"/>
  <c r="AH1251" i="16"/>
  <c r="AH1259" i="16"/>
  <c r="AH1430" i="16"/>
  <c r="AH320" i="16"/>
  <c r="AH785" i="16"/>
  <c r="AH1618" i="16"/>
  <c r="AH486" i="16"/>
  <c r="AH1222" i="16"/>
  <c r="AH206" i="16"/>
  <c r="AH1626" i="16"/>
  <c r="AH1811" i="16"/>
  <c r="AH1507" i="16"/>
  <c r="AH384" i="16"/>
  <c r="AH103" i="16"/>
  <c r="AH1891" i="16"/>
  <c r="AH817" i="16"/>
  <c r="AH1352" i="16"/>
  <c r="AH308" i="16"/>
  <c r="AH610" i="16"/>
  <c r="AH259" i="16"/>
  <c r="AH683" i="16"/>
  <c r="AH238" i="16"/>
  <c r="AH291" i="16"/>
  <c r="AH16" i="16"/>
  <c r="AH343" i="16"/>
  <c r="AH50" i="16"/>
  <c r="AH1243" i="16"/>
  <c r="AH2050" i="16"/>
  <c r="AH274" i="16"/>
  <c r="AH582" i="16"/>
  <c r="AH2124" i="16"/>
  <c r="AH2102" i="16"/>
  <c r="AH846" i="16"/>
  <c r="AH1516" i="16"/>
  <c r="AH1814" i="16"/>
  <c r="AH912" i="16"/>
  <c r="AH1486" i="16"/>
  <c r="AH1571" i="16"/>
  <c r="AH1603" i="16"/>
  <c r="AH167" i="16"/>
  <c r="AH1644" i="16"/>
  <c r="AH1086" i="16"/>
  <c r="AH913" i="16"/>
  <c r="AH1268" i="16"/>
  <c r="AH1032" i="16"/>
  <c r="AH2114" i="16"/>
  <c r="AH214" i="16"/>
  <c r="AH1235" i="16"/>
  <c r="AH1167" i="16"/>
  <c r="AH1130" i="16"/>
  <c r="AH298" i="16"/>
  <c r="AH212" i="16"/>
  <c r="AH2243" i="16"/>
  <c r="AH420" i="16"/>
  <c r="AH2315" i="16"/>
  <c r="AH1729" i="16"/>
  <c r="AH369" i="16"/>
  <c r="AH350" i="16"/>
  <c r="AH357" i="16"/>
  <c r="AH423" i="16"/>
  <c r="AH677" i="16"/>
  <c r="AH1010" i="16"/>
  <c r="AH358" i="16"/>
  <c r="AH636" i="16"/>
  <c r="AH584" i="16"/>
  <c r="AH655" i="16"/>
  <c r="AH107" i="16"/>
  <c r="AH243" i="16"/>
  <c r="AH931" i="16"/>
  <c r="AH1570" i="16"/>
  <c r="AH938" i="16"/>
  <c r="AH542" i="16"/>
  <c r="AH129" i="16"/>
  <c r="AH127" i="16"/>
  <c r="AH1239" i="16"/>
  <c r="AH222" i="16"/>
  <c r="AH272" i="16"/>
  <c r="AH198" i="16"/>
  <c r="AH60" i="16"/>
  <c r="AH658" i="16"/>
  <c r="AH524" i="16"/>
  <c r="AH123" i="16"/>
  <c r="AH1831" i="16"/>
  <c r="AH463" i="16"/>
  <c r="AH471" i="16"/>
  <c r="AH638" i="16"/>
  <c r="AH1850" i="16"/>
  <c r="AH17" i="16"/>
  <c r="AH2023" i="16"/>
  <c r="AH1794" i="16"/>
  <c r="AH809" i="16"/>
  <c r="AH223" i="16"/>
  <c r="AH1236" i="16"/>
  <c r="AH623" i="16"/>
  <c r="AH2118" i="16"/>
  <c r="AH208" i="16"/>
  <c r="AH1197" i="16"/>
  <c r="AH538" i="16"/>
  <c r="AH285" i="16"/>
  <c r="AH527" i="16"/>
  <c r="AH305" i="16"/>
  <c r="AH1443" i="16"/>
  <c r="AH24" i="16"/>
  <c r="AH1154" i="16"/>
  <c r="AH1031" i="16"/>
  <c r="AH466" i="16"/>
  <c r="AH13" i="16"/>
  <c r="AH1136" i="16"/>
  <c r="AH612" i="16"/>
  <c r="AH1238" i="16"/>
  <c r="AH862" i="16"/>
  <c r="AH2008" i="16"/>
  <c r="AH2087" i="16"/>
  <c r="AH1754" i="16"/>
  <c r="AH823" i="16"/>
  <c r="AH1687" i="16"/>
  <c r="AH763" i="16"/>
  <c r="AH633" i="16"/>
  <c r="AH1923" i="16"/>
  <c r="AH1846" i="16"/>
  <c r="AH1871" i="16"/>
  <c r="AH1954" i="16"/>
  <c r="AH1883" i="16"/>
  <c r="AH1060" i="16"/>
  <c r="AH1132" i="16"/>
  <c r="AH1450" i="16"/>
  <c r="AH414" i="16"/>
  <c r="AH1089" i="16"/>
  <c r="AH174" i="16"/>
  <c r="AH740" i="16"/>
  <c r="AH1038" i="16"/>
  <c r="AH1191" i="16"/>
  <c r="AH2391" i="16"/>
  <c r="AH672" i="16"/>
  <c r="AH1084" i="16"/>
  <c r="AH853" i="16"/>
  <c r="AH541" i="16"/>
  <c r="AH402" i="16"/>
  <c r="AH1116" i="16"/>
  <c r="AH1915" i="16"/>
  <c r="AH1798" i="16"/>
  <c r="AH707" i="16"/>
  <c r="AH1647" i="16"/>
  <c r="AH788" i="16"/>
  <c r="AH1119" i="16"/>
  <c r="AH559" i="16"/>
  <c r="AH497" i="16"/>
  <c r="AH491" i="16"/>
  <c r="AH1334" i="16"/>
  <c r="AH1307" i="16"/>
  <c r="AH197" i="16"/>
  <c r="AH624" i="16"/>
  <c r="AH1406" i="16"/>
  <c r="AH531" i="16"/>
  <c r="AH2032" i="16"/>
  <c r="AH1789" i="16"/>
  <c r="AH1271" i="16"/>
  <c r="AH2063" i="16"/>
  <c r="AH508" i="16"/>
  <c r="AH946" i="16"/>
  <c r="AH950" i="16"/>
  <c r="AH474" i="16"/>
  <c r="AH1826" i="16"/>
  <c r="AH640" i="16"/>
  <c r="AH488" i="16"/>
  <c r="AH280" i="16"/>
  <c r="AH546" i="16"/>
  <c r="AH276" i="16"/>
  <c r="AH456" i="16"/>
  <c r="AH1339" i="16"/>
  <c r="AH1417" i="16"/>
  <c r="AH2368" i="16"/>
  <c r="AH883" i="16"/>
  <c r="AH253" i="16"/>
  <c r="AH1338" i="16"/>
  <c r="AH647" i="16"/>
  <c r="AH1189" i="16"/>
  <c r="AH1372" i="16"/>
  <c r="AH675" i="16"/>
  <c r="AH838" i="16"/>
  <c r="AH2236" i="16"/>
  <c r="AH435" i="16"/>
  <c r="AH721" i="16"/>
  <c r="AH286" i="16"/>
  <c r="AH1922" i="16"/>
  <c r="AH906" i="16"/>
  <c r="AH606" i="16"/>
  <c r="AH57" i="16"/>
  <c r="AH1955" i="16"/>
  <c r="AH793" i="16"/>
  <c r="AH299" i="16"/>
  <c r="AH1707" i="16"/>
  <c r="AH628" i="16"/>
  <c r="AH580" i="16"/>
  <c r="AH2211" i="16"/>
  <c r="AH2215" i="16"/>
  <c r="AH102" i="16"/>
  <c r="AH1355" i="16"/>
  <c r="AH629" i="16"/>
  <c r="AH1353" i="16"/>
  <c r="AH1323" i="16"/>
  <c r="AH313" i="16"/>
  <c r="AH213" i="16"/>
  <c r="AH1363" i="16"/>
  <c r="AH220" i="16"/>
  <c r="AH410" i="16"/>
  <c r="AH269" i="16"/>
  <c r="AH1527" i="16"/>
  <c r="AH1138" i="16"/>
  <c r="AH20" i="16"/>
  <c r="AH1004" i="16"/>
  <c r="AH2223" i="16"/>
  <c r="AH165" i="16"/>
  <c r="AH348" i="16"/>
  <c r="AH278" i="16"/>
  <c r="AH598" i="16"/>
  <c r="AH2019" i="16"/>
  <c r="AH301" i="16"/>
  <c r="AH354" i="16"/>
  <c r="AH445" i="16"/>
  <c r="AH215" i="16"/>
  <c r="AH449" i="16"/>
  <c r="AH69" i="16"/>
  <c r="AH594" i="16"/>
  <c r="AH76" i="16"/>
  <c r="AH728" i="16"/>
  <c r="AH54" i="16"/>
  <c r="AH316" i="16"/>
  <c r="AH795" i="16"/>
  <c r="AH747" i="16"/>
  <c r="AH437" i="16"/>
  <c r="AH1042" i="16"/>
  <c r="AH657" i="16"/>
  <c r="AH1275" i="16"/>
  <c r="AH330" i="16"/>
  <c r="AH104" i="16"/>
  <c r="AH1810" i="16"/>
  <c r="AH691" i="16"/>
  <c r="AH266" i="16"/>
  <c r="AH307" i="16"/>
  <c r="AH586" i="16"/>
  <c r="AH2324" i="16"/>
  <c r="AH114" i="16"/>
  <c r="AH61" i="16"/>
  <c r="AH338" i="16"/>
  <c r="AH841" i="16"/>
  <c r="AH84" i="16"/>
  <c r="AH595" i="16"/>
  <c r="AH705" i="16"/>
  <c r="AH568" i="16"/>
  <c r="AH1896" i="16"/>
  <c r="AH833" i="16"/>
  <c r="AH1030" i="16"/>
  <c r="AH1851" i="16"/>
  <c r="AH1539" i="16"/>
  <c r="AH621" i="16"/>
  <c r="AH2227" i="16"/>
  <c r="AH1621" i="16"/>
  <c r="AH703" i="16"/>
  <c r="AH1988" i="16"/>
  <c r="AH1125" i="16"/>
  <c r="AH1779" i="16"/>
  <c r="AH1169" i="16"/>
  <c r="AH1478" i="16"/>
  <c r="AH1108" i="16"/>
  <c r="AH2026" i="16"/>
  <c r="AH1677" i="16"/>
  <c r="AH877" i="16"/>
  <c r="AH2059" i="16"/>
  <c r="AH1237" i="16"/>
  <c r="AH1456" i="16"/>
  <c r="AH248" i="16"/>
  <c r="AH453" i="16"/>
  <c r="AH265" i="16"/>
  <c r="AH630" i="16"/>
  <c r="AH443" i="16"/>
  <c r="AH168" i="16"/>
  <c r="AH237" i="16"/>
  <c r="AH985" i="16"/>
  <c r="AH1152" i="16"/>
  <c r="AH644" i="16"/>
  <c r="AH1682" i="16"/>
  <c r="AH1481" i="16"/>
  <c r="AH1034" i="16"/>
  <c r="AH2220" i="16"/>
  <c r="AH25" i="16"/>
  <c r="AH510" i="16"/>
  <c r="AH850" i="16"/>
  <c r="AH1620" i="16"/>
  <c r="AH1872" i="16"/>
  <c r="AH417" i="16"/>
  <c r="AH279" i="16"/>
  <c r="AH1642" i="16"/>
  <c r="AH264" i="16"/>
  <c r="AH1712" i="16"/>
  <c r="AH749" i="16"/>
  <c r="AH56" i="16"/>
  <c r="AH2179" i="16"/>
  <c r="AH2020" i="16"/>
  <c r="AH452" i="16"/>
  <c r="AH485" i="16"/>
  <c r="AH261" i="16"/>
  <c r="AH774" i="16"/>
  <c r="AH557" i="16"/>
  <c r="AH904" i="16"/>
  <c r="AH1405" i="16"/>
  <c r="AH622" i="16"/>
  <c r="AH2359" i="16"/>
  <c r="AH181" i="16"/>
  <c r="AH151" i="16"/>
  <c r="AH1083" i="16"/>
  <c r="AH468" i="16"/>
  <c r="AH515" i="16"/>
  <c r="AH273" i="16"/>
  <c r="AH1470" i="16"/>
  <c r="AH1724" i="16"/>
  <c r="AH379" i="16"/>
  <c r="AH866" i="16"/>
  <c r="AH172" i="16"/>
  <c r="AH353" i="16"/>
  <c r="AH754" i="16"/>
  <c r="AH94" i="16"/>
  <c r="AH572" i="16"/>
  <c r="AH616" i="16"/>
  <c r="AH1074" i="16"/>
  <c r="AH393" i="16"/>
  <c r="AH2096" i="16"/>
  <c r="AH112" i="16"/>
  <c r="AH860" i="16"/>
  <c r="AH96" i="16"/>
  <c r="AH585" i="16"/>
  <c r="AH81" i="16"/>
  <c r="AH902" i="16"/>
  <c r="AH79" i="16"/>
  <c r="AH98" i="16"/>
  <c r="AH1198" i="16"/>
  <c r="AH62" i="16"/>
  <c r="AH209" i="16"/>
  <c r="AH834" i="16"/>
  <c r="AI2" i="16" l="1"/>
  <c r="AF27" i="16"/>
  <c r="AF55" i="16"/>
  <c r="AF40" i="16"/>
  <c r="AF30" i="16"/>
  <c r="AF23" i="16"/>
  <c r="AF56" i="16"/>
  <c r="AF14" i="16"/>
  <c r="AF52" i="16"/>
  <c r="AF22" i="16"/>
  <c r="AF8" i="16"/>
  <c r="AF15" i="16"/>
  <c r="AF59" i="16"/>
  <c r="AF21" i="16"/>
  <c r="AF33" i="16"/>
  <c r="AF18" i="16"/>
  <c r="AF17" i="16"/>
  <c r="AF37" i="16"/>
  <c r="AF47" i="16"/>
  <c r="AF34" i="16"/>
  <c r="AF41" i="16"/>
  <c r="AF9" i="16"/>
  <c r="AF35" i="16"/>
  <c r="AF50" i="16"/>
  <c r="AF51" i="16"/>
  <c r="AF62" i="16"/>
  <c r="AF42" i="16"/>
  <c r="AF20" i="16"/>
  <c r="AF25" i="16"/>
  <c r="AF61" i="16"/>
  <c r="AF31" i="16"/>
  <c r="AF39" i="16"/>
  <c r="AF24" i="16"/>
  <c r="AF26" i="16"/>
  <c r="AF11" i="16"/>
  <c r="AF38" i="16"/>
  <c r="AF57" i="16"/>
  <c r="AF58" i="16"/>
  <c r="AF32" i="16"/>
  <c r="AF10" i="16"/>
  <c r="AF53" i="16"/>
  <c r="F8" i="16" l="1"/>
  <c r="M25" i="16"/>
  <c r="L18" i="16"/>
  <c r="F15" i="16"/>
  <c r="L31" i="16"/>
  <c r="M26" i="16"/>
  <c r="M19" i="16"/>
  <c r="L12" i="16"/>
  <c r="M22" i="16"/>
  <c r="L22" i="16"/>
  <c r="M20" i="16"/>
  <c r="M24" i="16"/>
  <c r="L10" i="16"/>
  <c r="M7" i="16"/>
  <c r="M12" i="16"/>
  <c r="E8" i="16"/>
  <c r="F7" i="16"/>
  <c r="L27" i="16"/>
  <c r="M31" i="16"/>
  <c r="L15" i="16"/>
  <c r="L7" i="16"/>
  <c r="L26" i="16"/>
  <c r="L28" i="16"/>
  <c r="M18" i="16"/>
  <c r="L25" i="16"/>
  <c r="E10" i="16"/>
  <c r="M23" i="16"/>
  <c r="L19" i="16"/>
  <c r="M17" i="16"/>
  <c r="F10" i="16"/>
  <c r="L8" i="16"/>
  <c r="E11" i="16"/>
  <c r="E20" i="16" s="1"/>
  <c r="M28" i="16"/>
  <c r="L23" i="16"/>
  <c r="F11" i="16"/>
  <c r="F20" i="16" s="1"/>
  <c r="L20" i="16"/>
  <c r="L9" i="16"/>
  <c r="L11" i="16"/>
  <c r="E9" i="16"/>
  <c r="L21" i="16"/>
  <c r="AF46" i="16"/>
  <c r="AF45" i="16"/>
  <c r="AF7" i="16"/>
  <c r="AF13" i="16"/>
  <c r="AF49" i="16"/>
  <c r="AF29" i="16"/>
  <c r="AF54" i="16"/>
  <c r="AF19" i="16"/>
  <c r="AF48" i="16"/>
  <c r="AF43" i="16"/>
  <c r="AF36" i="16"/>
  <c r="AF28" i="16"/>
  <c r="AF60" i="16"/>
  <c r="AF12" i="16"/>
  <c r="AF16" i="16"/>
  <c r="AF44" i="16"/>
  <c r="M9" i="16" l="1"/>
  <c r="F9" i="16"/>
  <c r="E12" i="16"/>
  <c r="M27" i="16"/>
  <c r="F21" i="16" s="1"/>
  <c r="L16" i="16"/>
  <c r="L24" i="16"/>
  <c r="M8" i="16"/>
  <c r="M15" i="16"/>
  <c r="F12" i="16"/>
  <c r="M21" i="16"/>
  <c r="L17" i="16"/>
  <c r="M16" i="16"/>
  <c r="E15" i="16"/>
  <c r="E7" i="16"/>
  <c r="M10" i="16"/>
  <c r="M11" i="16"/>
  <c r="E21" i="16"/>
  <c r="L13" i="16"/>
  <c r="L14" i="16" s="1"/>
  <c r="L29" i="16" l="1"/>
  <c r="L30" i="16" s="1"/>
  <c r="L33" i="16" s="1"/>
  <c r="M13" i="16"/>
  <c r="M14" i="16" s="1"/>
  <c r="E13" i="16"/>
  <c r="E16" i="16" s="1"/>
  <c r="M29" i="16"/>
  <c r="M30" i="16" s="1"/>
  <c r="M33" i="16" s="1"/>
  <c r="F13" i="16"/>
  <c r="F14" i="16" s="1"/>
  <c r="F17" i="16" s="1"/>
  <c r="L32" i="16" l="1"/>
  <c r="E14" i="16"/>
  <c r="E17" i="16" s="1"/>
  <c r="F16" i="16"/>
  <c r="M32" i="16"/>
</calcChain>
</file>

<file path=xl/sharedStrings.xml><?xml version="1.0" encoding="utf-8"?>
<sst xmlns="http://schemas.openxmlformats.org/spreadsheetml/2006/main" count="2743" uniqueCount="445">
  <si>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</si>
  <si>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</si>
  <si>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</si>
  <si>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</si>
  <si>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</si>
  <si>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</si>
  <si>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</si>
  <si>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</si>
  <si>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</si>
  <si>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</si>
  <si>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</si>
  <si>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</si>
  <si>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</si>
  <si>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</si>
  <si>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</si>
  <si>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</si>
  <si>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</si>
  <si>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</si>
  <si>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</si>
  <si>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</si>
  <si>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</si>
  <si>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</si>
  <si>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</si>
  <si>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</si>
  <si>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</si>
  <si>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</si>
  <si>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</si>
  <si>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</si>
  <si>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</si>
  <si>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</si>
  <si>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</si>
  <si>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</si>
  <si>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</si>
  <si>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</si>
  <si>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</si>
  <si>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</si>
  <si>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</si>
  <si>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</si>
  <si>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</si>
  <si>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</si>
  <si>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</si>
  <si>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</si>
  <si>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</si>
  <si>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</si>
  <si>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</si>
  <si>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</si>
  <si>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</si>
  <si>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</si>
  <si>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</si>
  <si>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</si>
  <si>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</si>
  <si>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</si>
  <si>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</si>
  <si>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</si>
  <si>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</si>
  <si>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ごみ</t>
    <phoneticPr fontId="3"/>
  </si>
  <si>
    <t>し尿</t>
  </si>
  <si>
    <t>し尿</t>
    <phoneticPr fontId="3"/>
  </si>
  <si>
    <t>合計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</si>
  <si>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</si>
  <si>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</si>
  <si>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</si>
  <si>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</si>
  <si>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</si>
  <si>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</si>
  <si>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</si>
  <si>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</si>
  <si>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</si>
  <si>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</si>
  <si>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</si>
  <si>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</si>
  <si>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</si>
  <si>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</si>
  <si>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</si>
  <si>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</si>
  <si>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</si>
  <si>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</si>
  <si>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</si>
  <si>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</si>
  <si>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</si>
  <si>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</si>
  <si>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</si>
  <si>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</si>
  <si>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</si>
  <si>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</si>
  <si>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</si>
  <si>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</si>
  <si>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</si>
  <si>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</si>
  <si>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</si>
  <si>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</si>
  <si>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</si>
  <si>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</si>
  <si>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</si>
  <si>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</si>
  <si>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</si>
  <si>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</si>
  <si>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</si>
  <si>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</si>
  <si>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</si>
  <si>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</si>
  <si>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</si>
  <si>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</si>
  <si>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</si>
  <si>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</si>
  <si>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</si>
  <si>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</si>
  <si>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</si>
  <si>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</si>
  <si>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</si>
  <si>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</si>
  <si>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</si>
  <si>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</si>
  <si>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</si>
  <si>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</si>
  <si>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</si>
  <si>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建設・改良費</t>
  </si>
  <si>
    <t>建設・改良費</t>
    <phoneticPr fontId="3"/>
  </si>
  <si>
    <t>処理及び
維持管理費</t>
    <phoneticPr fontId="3"/>
  </si>
  <si>
    <t>小計</t>
  </si>
  <si>
    <t>小計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</si>
  <si>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</si>
  <si>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</si>
  <si>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</si>
  <si>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</si>
  <si>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</si>
  <si>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</si>
  <si>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</si>
  <si>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</si>
  <si>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</si>
  <si>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</si>
  <si>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</si>
  <si>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</si>
  <si>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</si>
  <si>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</si>
  <si>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</si>
  <si>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</si>
  <si>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</si>
  <si>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</si>
  <si>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</si>
  <si>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</si>
  <si>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</si>
  <si>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</si>
  <si>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</si>
  <si>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</si>
  <si>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</si>
  <si>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</si>
  <si>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</si>
  <si>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</si>
  <si>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</si>
  <si>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</si>
  <si>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</si>
  <si>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</si>
  <si>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</si>
  <si>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</si>
  <si>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</si>
  <si>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</si>
  <si>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</si>
  <si>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</si>
  <si>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</si>
  <si>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</si>
  <si>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</si>
  <si>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</si>
  <si>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</si>
  <si>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</si>
  <si>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</si>
  <si>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</si>
  <si>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</si>
  <si>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</si>
  <si>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</si>
  <si>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</si>
  <si>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</si>
  <si>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</si>
  <si>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</si>
  <si>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</si>
  <si>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</si>
  <si>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</si>
  <si>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</si>
  <si>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</si>
  <si>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</si>
  <si>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</si>
  <si>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</si>
  <si>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</si>
  <si>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</si>
  <si>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</si>
  <si>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</si>
  <si>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</si>
  <si>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</si>
  <si>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</si>
  <si>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</si>
  <si>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</si>
  <si>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</si>
  <si>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</si>
  <si>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</si>
  <si>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</si>
  <si>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</si>
  <si>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</si>
  <si>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</si>
  <si>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</si>
  <si>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</si>
  <si>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</si>
  <si>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</si>
  <si>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</si>
  <si>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</si>
  <si>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</si>
  <si>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</si>
  <si>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</si>
  <si>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</si>
  <si>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</si>
  <si>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</si>
  <si>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</si>
  <si>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</si>
  <si>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</si>
  <si>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</si>
  <si>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</si>
  <si>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</si>
  <si>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</si>
  <si>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</si>
  <si>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</si>
  <si>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</si>
  <si>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</si>
  <si>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</si>
  <si>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</si>
  <si>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</si>
  <si>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</si>
  <si>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</si>
  <si>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</si>
  <si>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</si>
  <si>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</si>
  <si>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</si>
  <si>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</si>
  <si>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</si>
  <si>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</si>
  <si>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</si>
  <si>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</si>
  <si>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</si>
  <si>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</si>
  <si>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</si>
  <si>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</si>
  <si>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</si>
  <si>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</si>
  <si>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</si>
  <si>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</si>
  <si>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</si>
  <si>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</si>
  <si>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</si>
  <si>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</si>
  <si>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</si>
  <si>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</si>
  <si>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</si>
  <si>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</si>
  <si>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</si>
  <si>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</si>
  <si>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地方公共団体コード</t>
    <phoneticPr fontId="3"/>
  </si>
  <si>
    <t>市区町村名</t>
    <phoneticPr fontId="3"/>
  </si>
  <si>
    <t>地方公共団体コード</t>
    <phoneticPr fontId="3"/>
  </si>
  <si>
    <t>一部事務組合・広域連合名</t>
    <phoneticPr fontId="3"/>
  </si>
  <si>
    <t>ごみ</t>
    <phoneticPr fontId="3"/>
  </si>
  <si>
    <t>し尿</t>
    <phoneticPr fontId="3"/>
  </si>
  <si>
    <t>合計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</si>
  <si>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</si>
  <si>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</si>
  <si>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</si>
  <si>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</si>
  <si>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</si>
  <si>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</si>
  <si>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</si>
  <si>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</si>
  <si>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</si>
  <si>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</si>
  <si>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</si>
  <si>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  <phoneticPr fontId="3"/>
  </si>
  <si>
    <t>特定財源 (市区町村分担金を除く)</t>
    <phoneticPr fontId="3"/>
  </si>
  <si>
    <t>一般財源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</si>
  <si>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</si>
  <si>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</si>
  <si>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</si>
  <si>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</si>
  <si>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</si>
  <si>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</si>
  <si>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</si>
  <si>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</si>
  <si>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</si>
  <si>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</si>
  <si>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処理費 (収集運搬費+中間処理費+最終処分費)</t>
    <phoneticPr fontId="3"/>
  </si>
  <si>
    <t>(組合分担金)</t>
    <phoneticPr fontId="3"/>
  </si>
  <si>
    <t>国庫支出金</t>
    <phoneticPr fontId="3"/>
  </si>
  <si>
    <t>都道府県
支出金</t>
    <phoneticPr fontId="3"/>
  </si>
  <si>
    <t>地方債</t>
    <phoneticPr fontId="3"/>
  </si>
  <si>
    <t>使用料及び
手数料</t>
    <phoneticPr fontId="3"/>
  </si>
  <si>
    <t>（市区町村
分担金）</t>
    <phoneticPr fontId="3"/>
  </si>
  <si>
    <t>その他</t>
    <phoneticPr fontId="3"/>
  </si>
  <si>
    <t>合計</t>
    <phoneticPr fontId="3"/>
  </si>
  <si>
    <t>国庫支出金</t>
    <phoneticPr fontId="3"/>
  </si>
  <si>
    <t>都道府県
支出金</t>
    <phoneticPr fontId="3"/>
  </si>
  <si>
    <t>地方債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</si>
  <si>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</si>
  <si>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</si>
  <si>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</si>
  <si>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</si>
  <si>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</si>
  <si>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</si>
  <si>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</si>
  <si>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</si>
  <si>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</si>
  <si>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</si>
  <si>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収集運搬施設</t>
    <phoneticPr fontId="3"/>
  </si>
  <si>
    <t>中間処理施設</t>
    <phoneticPr fontId="3"/>
  </si>
  <si>
    <t>中間処理</t>
    <phoneticPr fontId="3"/>
  </si>
  <si>
    <t>（千円）</t>
    <phoneticPr fontId="3"/>
  </si>
  <si>
    <t>地方公共団体コード</t>
    <phoneticPr fontId="3"/>
  </si>
  <si>
    <t>市区町村・一部事務組合・広域連合名</t>
    <phoneticPr fontId="3"/>
  </si>
  <si>
    <t>ごみ</t>
    <phoneticPr fontId="3"/>
  </si>
  <si>
    <t>し尿</t>
    <phoneticPr fontId="3"/>
  </si>
  <si>
    <t>合計</t>
    <phoneticPr fontId="3"/>
  </si>
  <si>
    <t>合計 (特定財源(市区町村分担金を除く)+一般財源)</t>
    <phoneticPr fontId="3"/>
  </si>
  <si>
    <t>特定財源 (市区町村分担金を除く)</t>
    <phoneticPr fontId="3"/>
  </si>
  <si>
    <t>一般財源</t>
    <phoneticPr fontId="3"/>
  </si>
  <si>
    <t>国庫支出金</t>
    <phoneticPr fontId="3"/>
  </si>
  <si>
    <t>都道府県
支出金</t>
    <phoneticPr fontId="3"/>
  </si>
  <si>
    <t>地方債</t>
    <phoneticPr fontId="3"/>
  </si>
  <si>
    <t>使用料及び
手数料</t>
    <phoneticPr fontId="3"/>
  </si>
  <si>
    <t>（市区町村
分担金）</t>
    <phoneticPr fontId="3"/>
  </si>
  <si>
    <t>その他</t>
    <phoneticPr fontId="3"/>
  </si>
  <si>
    <t>（千円）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</si>
  <si>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</si>
  <si>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</si>
  <si>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</si>
  <si>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</si>
  <si>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</si>
  <si>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</si>
  <si>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</si>
  <si>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</si>
  <si>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</si>
  <si>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</si>
  <si>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</si>
  <si>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</si>
  <si>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</si>
  <si>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</si>
  <si>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</si>
  <si>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</si>
  <si>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</si>
  <si>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</si>
  <si>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</si>
  <si>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</si>
  <si>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</si>
  <si>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</si>
  <si>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</si>
  <si>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</si>
  <si>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</si>
  <si>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</si>
  <si>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</si>
  <si>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</si>
  <si>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</si>
  <si>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広域団体コード</t>
  </si>
  <si>
    <t>地方公共団体コード</t>
    <phoneticPr fontId="3"/>
  </si>
  <si>
    <t>一部事務組合・広域連合名</t>
    <phoneticPr fontId="3"/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</si>
  <si>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</si>
  <si>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</si>
  <si>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</si>
  <si>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</si>
  <si>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</si>
  <si>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</si>
  <si>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</si>
  <si>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</si>
  <si>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</si>
  <si>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</si>
  <si>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</si>
  <si>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</si>
  <si>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</si>
  <si>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</si>
  <si>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</si>
  <si>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</si>
  <si>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</si>
  <si>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</si>
  <si>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</si>
  <si>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</si>
  <si>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</si>
  <si>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</si>
  <si>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</si>
  <si>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</si>
  <si>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都道府県名</t>
    <phoneticPr fontId="3"/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</si>
  <si>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</si>
  <si>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</si>
  <si>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</si>
  <si>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</si>
  <si>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</si>
  <si>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廃棄物処理事業経費【市区町村分担金の合計（令和2年度実績）</t>
    <phoneticPr fontId="3"/>
  </si>
  <si>
    <t>01000</t>
  </si>
  <si>
    <t>-</t>
  </si>
  <si>
    <t>02000</t>
  </si>
  <si>
    <t>03000</t>
  </si>
  <si>
    <t>04000</t>
  </si>
  <si>
    <t>05000</t>
  </si>
  <si>
    <t>06000</t>
  </si>
  <si>
    <t>07000</t>
  </si>
  <si>
    <t>08000</t>
  </si>
  <si>
    <t>09000</t>
  </si>
  <si>
    <t>10000</t>
  </si>
  <si>
    <t>11000</t>
  </si>
  <si>
    <t>12000</t>
  </si>
  <si>
    <t>13000</t>
  </si>
  <si>
    <t>14000</t>
  </si>
  <si>
    <t>15000</t>
  </si>
  <si>
    <t>16000</t>
  </si>
  <si>
    <t>17000</t>
  </si>
  <si>
    <t>18000</t>
  </si>
  <si>
    <t>19000</t>
  </si>
  <si>
    <t>20000</t>
  </si>
  <si>
    <t>21000</t>
  </si>
  <si>
    <t>22000</t>
  </si>
  <si>
    <t>23000</t>
  </si>
  <si>
    <t>24000</t>
  </si>
  <si>
    <t>25000</t>
  </si>
  <si>
    <t>26000</t>
  </si>
  <si>
    <t>27000</t>
  </si>
  <si>
    <t>28000</t>
  </si>
  <si>
    <t>29000</t>
  </si>
  <si>
    <t>30000</t>
  </si>
  <si>
    <t>31000</t>
  </si>
  <si>
    <t>32000</t>
  </si>
  <si>
    <t>33000</t>
  </si>
  <si>
    <t>34000</t>
  </si>
  <si>
    <t>35000</t>
  </si>
  <si>
    <t>36000</t>
  </si>
  <si>
    <t>37000</t>
  </si>
  <si>
    <t>38000</t>
  </si>
  <si>
    <t>39000</t>
  </si>
  <si>
    <t>40000</t>
  </si>
  <si>
    <t>41000</t>
  </si>
  <si>
    <t>42000</t>
  </si>
  <si>
    <t>43000</t>
  </si>
  <si>
    <t>44000</t>
  </si>
  <si>
    <t>45000</t>
  </si>
  <si>
    <t>46000</t>
  </si>
  <si>
    <t>47000</t>
  </si>
  <si>
    <t>01000</t>
    <phoneticPr fontId="3"/>
  </si>
  <si>
    <t>全国</t>
    <phoneticPr fontId="14"/>
  </si>
  <si>
    <t>48000</t>
    <phoneticPr fontId="14"/>
  </si>
  <si>
    <t>合計</t>
    <phoneticPr fontId="14"/>
  </si>
  <si>
    <t>全国</t>
    <phoneticPr fontId="15"/>
  </si>
  <si>
    <t>48000</t>
  </si>
  <si>
    <t>合計</t>
    <phoneticPr fontId="15"/>
  </si>
  <si>
    <t>全国</t>
    <rPh sb="0" eb="2">
      <t>ゼンコク</t>
    </rPh>
    <phoneticPr fontId="3"/>
  </si>
  <si>
    <t>48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</si>
</sst>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7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3" borderId="0" xfId="4" applyNumberFormat="1" applyFont="1" applyFill="1" applyAlignment="1">
      <alignment vertical="center"/>
    </xf>
    <xf numFmtId="0" fontId="7" fillId="3" borderId="0" xfId="4" applyNumberFormat="1" applyFont="1" applyFill="1" applyAlignment="1">
      <alignment vertical="center"/>
    </xf>
    <xf numFmtId="0" fontId="4" fillId="3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1" xfId="7" quotePrefix="1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0" fontId="12" fillId="2" borderId="10" xfId="2" applyNumberFormat="1" applyFont="1" applyFill="1" applyBorder="1" applyAlignment="1">
      <alignment horizontal="right" vertical="center"/>
    </xf>
    <xf numFmtId="0" fontId="5" fillId="0" borderId="0" xfId="0" applyNumberFormat="1" applyFont="1" applyAlignment="1">
      <alignment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6" fillId="0" borderId="0" xfId="5" applyNumberFormat="1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6" fillId="0" borderId="0" xfId="5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49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Alignment="1">
      <alignment vertical="center"/>
    </xf>
    <xf numFmtId="0" fontId="13" fillId="0" borderId="1" xfId="0" applyFont="1" applyBorder="1">
      <alignment vertical="center"/>
    </xf>
    <xf numFmtId="49" fontId="13" fillId="0" borderId="1" xfId="0" applyNumberFormat="1" applyFont="1" applyBorder="1">
      <alignment vertical="center"/>
    </xf>
    <xf numFmtId="3" fontId="13" fillId="0" borderId="1" xfId="1" applyNumberFormat="1" applyFont="1" applyFill="1" applyBorder="1" applyAlignment="1">
      <alignment vertical="center"/>
    </xf>
    <xf numFmtId="3" fontId="13" fillId="0" borderId="1" xfId="1" applyNumberFormat="1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3" fillId="0" borderId="1" xfId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4" borderId="2" xfId="0" applyNumberFormat="1" applyFont="1" applyFill="1" applyBorder="1" applyAlignment="1">
      <alignment horizontal="left" vertical="center" wrapText="1"/>
    </xf>
    <xf numFmtId="0" fontId="5" fillId="4" borderId="13" xfId="0" applyNumberFormat="1" applyFont="1" applyFill="1" applyBorder="1" applyAlignment="1">
      <alignment horizontal="left" vertical="center" wrapText="1"/>
    </xf>
    <xf numFmtId="0" fontId="5" fillId="4" borderId="18" xfId="0" applyNumberFormat="1" applyFont="1" applyFill="1" applyBorder="1" applyAlignment="1">
      <alignment horizontal="left"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horizontal="center"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8" xfId="6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21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22" xfId="6" applyFont="1" applyFill="1" applyBorder="1" applyAlignment="1">
      <alignment vertical="center"/>
    </xf>
    <xf numFmtId="0" fontId="7" fillId="0" borderId="17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8" xfId="6" quotePrefix="1" applyFont="1" applyFill="1" applyBorder="1" applyAlignment="1">
      <alignment horizontal="center" vertical="center" textRotation="255"/>
    </xf>
    <xf numFmtId="0" fontId="7" fillId="0" borderId="21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9" xfId="6" quotePrefix="1" applyFont="1" applyFill="1" applyBorder="1" applyAlignment="1">
      <alignment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9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0" xfId="6" applyFont="1" applyFill="1" applyBorder="1" applyAlignment="1">
      <alignment vertical="center"/>
    </xf>
    <xf numFmtId="0" fontId="7" fillId="0" borderId="14" xfId="6" applyFont="1" applyFill="1" applyBorder="1" applyAlignment="1">
      <alignment vertical="center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_Book1" xfId="3" xr:uid="{00000000-0005-0000-0000-000003000000}"/>
    <cellStyle name="標準_H12集計結果（ごみ処理状況）" xfId="4" xr:uid="{00000000-0005-0000-0000-000004000000}"/>
    <cellStyle name="標準_H12集計結果（し尿処理）" xfId="5" xr:uid="{00000000-0005-0000-0000-000005000000}"/>
    <cellStyle name="標準_H12集計結果（経費）" xfId="6" xr:uid="{00000000-0005-0000-0000-000006000000}"/>
    <cellStyle name="標準_集計結果（経費）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5395" name="Line 170">
          <a:extLst>
            <a:ext uri="{FF2B5EF4-FFF2-40B4-BE49-F238E27FC236}">
              <a16:creationId xmlns:a16="http://schemas.microsoft.com/office/drawing/2014/main" id="{00000000-0008-0000-0100-0000934D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5396" name="Line 171">
          <a:extLst>
            <a:ext uri="{FF2B5EF4-FFF2-40B4-BE49-F238E27FC236}">
              <a16:creationId xmlns:a16="http://schemas.microsoft.com/office/drawing/2014/main" id="{00000000-0008-0000-0100-0000944D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5397" name="Line 172">
          <a:extLst>
            <a:ext uri="{FF2B5EF4-FFF2-40B4-BE49-F238E27FC236}">
              <a16:creationId xmlns:a16="http://schemas.microsoft.com/office/drawing/2014/main" id="{00000000-0008-0000-0100-0000954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5398" name="Line 173">
          <a:extLst>
            <a:ext uri="{FF2B5EF4-FFF2-40B4-BE49-F238E27FC236}">
              <a16:creationId xmlns:a16="http://schemas.microsoft.com/office/drawing/2014/main" id="{00000000-0008-0000-0100-0000964D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5399" name="Line 174">
          <a:extLst>
            <a:ext uri="{FF2B5EF4-FFF2-40B4-BE49-F238E27FC236}">
              <a16:creationId xmlns:a16="http://schemas.microsoft.com/office/drawing/2014/main" id="{00000000-0008-0000-0100-0000974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5400" name="Line 175">
          <a:extLst>
            <a:ext uri="{FF2B5EF4-FFF2-40B4-BE49-F238E27FC236}">
              <a16:creationId xmlns:a16="http://schemas.microsoft.com/office/drawing/2014/main" id="{00000000-0008-0000-0100-0000984D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5401" name="Line 176">
          <a:extLst>
            <a:ext uri="{FF2B5EF4-FFF2-40B4-BE49-F238E27FC236}">
              <a16:creationId xmlns:a16="http://schemas.microsoft.com/office/drawing/2014/main" id="{00000000-0008-0000-0100-0000994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5402" name="Line 177">
          <a:extLst>
            <a:ext uri="{FF2B5EF4-FFF2-40B4-BE49-F238E27FC236}">
              <a16:creationId xmlns:a16="http://schemas.microsoft.com/office/drawing/2014/main" id="{00000000-0008-0000-0100-00009A4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5403" name="Line 178">
          <a:extLst>
            <a:ext uri="{FF2B5EF4-FFF2-40B4-BE49-F238E27FC236}">
              <a16:creationId xmlns:a16="http://schemas.microsoft.com/office/drawing/2014/main" id="{00000000-0008-0000-0100-00009B4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5404" name="Line 179">
          <a:extLst>
            <a:ext uri="{FF2B5EF4-FFF2-40B4-BE49-F238E27FC236}">
              <a16:creationId xmlns:a16="http://schemas.microsoft.com/office/drawing/2014/main" id="{00000000-0008-0000-0100-00009C4D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5405" name="Line 180">
          <a:extLst>
            <a:ext uri="{FF2B5EF4-FFF2-40B4-BE49-F238E27FC236}">
              <a16:creationId xmlns:a16="http://schemas.microsoft.com/office/drawing/2014/main" id="{00000000-0008-0000-0100-00009D4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5406" name="Line 181">
          <a:extLst>
            <a:ext uri="{FF2B5EF4-FFF2-40B4-BE49-F238E27FC236}">
              <a16:creationId xmlns:a16="http://schemas.microsoft.com/office/drawing/2014/main" id="{00000000-0008-0000-0100-00009E4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5407" name="Line 182">
          <a:extLst>
            <a:ext uri="{FF2B5EF4-FFF2-40B4-BE49-F238E27FC236}">
              <a16:creationId xmlns:a16="http://schemas.microsoft.com/office/drawing/2014/main" id="{00000000-0008-0000-0100-00009F4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5408" name="Line 183">
          <a:extLst>
            <a:ext uri="{FF2B5EF4-FFF2-40B4-BE49-F238E27FC236}">
              <a16:creationId xmlns:a16="http://schemas.microsoft.com/office/drawing/2014/main" id="{00000000-0008-0000-0100-0000A04D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5409" name="Line 184">
          <a:extLst>
            <a:ext uri="{FF2B5EF4-FFF2-40B4-BE49-F238E27FC236}">
              <a16:creationId xmlns:a16="http://schemas.microsoft.com/office/drawing/2014/main" id="{00000000-0008-0000-0100-0000A14D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5410" name="Line 185">
          <a:extLst>
            <a:ext uri="{FF2B5EF4-FFF2-40B4-BE49-F238E27FC236}">
              <a16:creationId xmlns:a16="http://schemas.microsoft.com/office/drawing/2014/main" id="{00000000-0008-0000-0100-0000A24D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5411" name="Line 186">
          <a:extLst>
            <a:ext uri="{FF2B5EF4-FFF2-40B4-BE49-F238E27FC236}">
              <a16:creationId xmlns:a16="http://schemas.microsoft.com/office/drawing/2014/main" id="{00000000-0008-0000-0100-0000A34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5412" name="Line 187">
          <a:extLst>
            <a:ext uri="{FF2B5EF4-FFF2-40B4-BE49-F238E27FC236}">
              <a16:creationId xmlns:a16="http://schemas.microsoft.com/office/drawing/2014/main" id="{00000000-0008-0000-0100-0000A44D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5413" name="Line 188">
          <a:extLst>
            <a:ext uri="{FF2B5EF4-FFF2-40B4-BE49-F238E27FC236}">
              <a16:creationId xmlns:a16="http://schemas.microsoft.com/office/drawing/2014/main" id="{00000000-0008-0000-0100-0000A54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5414" name="Line 189">
          <a:extLst>
            <a:ext uri="{FF2B5EF4-FFF2-40B4-BE49-F238E27FC236}">
              <a16:creationId xmlns:a16="http://schemas.microsoft.com/office/drawing/2014/main" id="{00000000-0008-0000-0100-0000A64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5415" name="Line 190">
          <a:extLst>
            <a:ext uri="{FF2B5EF4-FFF2-40B4-BE49-F238E27FC236}">
              <a16:creationId xmlns:a16="http://schemas.microsoft.com/office/drawing/2014/main" id="{00000000-0008-0000-0100-0000A74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5416" name="Line 191">
          <a:extLst>
            <a:ext uri="{FF2B5EF4-FFF2-40B4-BE49-F238E27FC236}">
              <a16:creationId xmlns:a16="http://schemas.microsoft.com/office/drawing/2014/main" id="{00000000-0008-0000-0100-0000A84D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5417" name="Line 192">
          <a:extLst>
            <a:ext uri="{FF2B5EF4-FFF2-40B4-BE49-F238E27FC236}">
              <a16:creationId xmlns:a16="http://schemas.microsoft.com/office/drawing/2014/main" id="{00000000-0008-0000-0100-0000A94D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5418" name="Line 193">
          <a:extLst>
            <a:ext uri="{FF2B5EF4-FFF2-40B4-BE49-F238E27FC236}">
              <a16:creationId xmlns:a16="http://schemas.microsoft.com/office/drawing/2014/main" id="{00000000-0008-0000-0100-0000AA4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5419" name="Line 194">
          <a:extLst>
            <a:ext uri="{FF2B5EF4-FFF2-40B4-BE49-F238E27FC236}">
              <a16:creationId xmlns:a16="http://schemas.microsoft.com/office/drawing/2014/main" id="{00000000-0008-0000-0100-0000AB4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5420" name="Line 195">
          <a:extLst>
            <a:ext uri="{FF2B5EF4-FFF2-40B4-BE49-F238E27FC236}">
              <a16:creationId xmlns:a16="http://schemas.microsoft.com/office/drawing/2014/main" id="{00000000-0008-0000-0100-0000AC4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5421" name="Line 196">
          <a:extLst>
            <a:ext uri="{FF2B5EF4-FFF2-40B4-BE49-F238E27FC236}">
              <a16:creationId xmlns:a16="http://schemas.microsoft.com/office/drawing/2014/main" id="{00000000-0008-0000-0100-0000AD4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5422" name="Line 197">
          <a:extLst>
            <a:ext uri="{FF2B5EF4-FFF2-40B4-BE49-F238E27FC236}">
              <a16:creationId xmlns:a16="http://schemas.microsoft.com/office/drawing/2014/main" id="{00000000-0008-0000-0100-0000AE4D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5423" name="Line 198">
          <a:extLst>
            <a:ext uri="{FF2B5EF4-FFF2-40B4-BE49-F238E27FC236}">
              <a16:creationId xmlns:a16="http://schemas.microsoft.com/office/drawing/2014/main" id="{00000000-0008-0000-0100-0000AF4D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5424" name="Line 199">
          <a:extLst>
            <a:ext uri="{FF2B5EF4-FFF2-40B4-BE49-F238E27FC236}">
              <a16:creationId xmlns:a16="http://schemas.microsoft.com/office/drawing/2014/main" id="{00000000-0008-0000-0100-0000B04D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5425" name="Line 200">
          <a:extLst>
            <a:ext uri="{FF2B5EF4-FFF2-40B4-BE49-F238E27FC236}">
              <a16:creationId xmlns:a16="http://schemas.microsoft.com/office/drawing/2014/main" id="{00000000-0008-0000-0100-0000B14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5426" name="Line 201">
          <a:extLst>
            <a:ext uri="{FF2B5EF4-FFF2-40B4-BE49-F238E27FC236}">
              <a16:creationId xmlns:a16="http://schemas.microsoft.com/office/drawing/2014/main" id="{00000000-0008-0000-0100-0000B24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5427" name="Line 202">
          <a:extLst>
            <a:ext uri="{FF2B5EF4-FFF2-40B4-BE49-F238E27FC236}">
              <a16:creationId xmlns:a16="http://schemas.microsoft.com/office/drawing/2014/main" id="{00000000-0008-0000-0100-0000B34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5428" name="Line 203">
          <a:extLst>
            <a:ext uri="{FF2B5EF4-FFF2-40B4-BE49-F238E27FC236}">
              <a16:creationId xmlns:a16="http://schemas.microsoft.com/office/drawing/2014/main" id="{00000000-0008-0000-0100-0000B44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5429" name="Line 204">
          <a:extLst>
            <a:ext uri="{FF2B5EF4-FFF2-40B4-BE49-F238E27FC236}">
              <a16:creationId xmlns:a16="http://schemas.microsoft.com/office/drawing/2014/main" id="{00000000-0008-0000-0100-0000B54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5430" name="Line 205">
          <a:extLst>
            <a:ext uri="{FF2B5EF4-FFF2-40B4-BE49-F238E27FC236}">
              <a16:creationId xmlns:a16="http://schemas.microsoft.com/office/drawing/2014/main" id="{00000000-0008-0000-0100-0000B64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5431" name="Line 206">
          <a:extLst>
            <a:ext uri="{FF2B5EF4-FFF2-40B4-BE49-F238E27FC236}">
              <a16:creationId xmlns:a16="http://schemas.microsoft.com/office/drawing/2014/main" id="{00000000-0008-0000-0100-0000B74D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5432" name="Line 207">
          <a:extLst>
            <a:ext uri="{FF2B5EF4-FFF2-40B4-BE49-F238E27FC236}">
              <a16:creationId xmlns:a16="http://schemas.microsoft.com/office/drawing/2014/main" id="{00000000-0008-0000-0100-0000B84D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5433" name="Line 208">
          <a:extLst>
            <a:ext uri="{FF2B5EF4-FFF2-40B4-BE49-F238E27FC236}">
              <a16:creationId xmlns:a16="http://schemas.microsoft.com/office/drawing/2014/main" id="{00000000-0008-0000-0100-0000B94D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5434" name="Line 209">
          <a:extLst>
            <a:ext uri="{FF2B5EF4-FFF2-40B4-BE49-F238E27FC236}">
              <a16:creationId xmlns:a16="http://schemas.microsoft.com/office/drawing/2014/main" id="{00000000-0008-0000-0100-0000BA4D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5435" name="Line 210">
          <a:extLst>
            <a:ext uri="{FF2B5EF4-FFF2-40B4-BE49-F238E27FC236}">
              <a16:creationId xmlns:a16="http://schemas.microsoft.com/office/drawing/2014/main" id="{00000000-0008-0000-0100-0000BB4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5436" name="Line 211">
          <a:extLst>
            <a:ext uri="{FF2B5EF4-FFF2-40B4-BE49-F238E27FC236}">
              <a16:creationId xmlns:a16="http://schemas.microsoft.com/office/drawing/2014/main" id="{00000000-0008-0000-0100-0000BC4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5437" name="Line 212">
          <a:extLst>
            <a:ext uri="{FF2B5EF4-FFF2-40B4-BE49-F238E27FC236}">
              <a16:creationId xmlns:a16="http://schemas.microsoft.com/office/drawing/2014/main" id="{00000000-0008-0000-0100-0000BD4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5438" name="Line 213">
          <a:extLst>
            <a:ext uri="{FF2B5EF4-FFF2-40B4-BE49-F238E27FC236}">
              <a16:creationId xmlns:a16="http://schemas.microsoft.com/office/drawing/2014/main" id="{00000000-0008-0000-0100-0000BE4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5439" name="Line 214">
          <a:extLst>
            <a:ext uri="{FF2B5EF4-FFF2-40B4-BE49-F238E27FC236}">
              <a16:creationId xmlns:a16="http://schemas.microsoft.com/office/drawing/2014/main" id="{00000000-0008-0000-0100-0000BF4D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5440" name="Line 215">
          <a:extLst>
            <a:ext uri="{FF2B5EF4-FFF2-40B4-BE49-F238E27FC236}">
              <a16:creationId xmlns:a16="http://schemas.microsoft.com/office/drawing/2014/main" id="{00000000-0008-0000-0100-0000C04D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5441" name="Line 216">
          <a:extLst>
            <a:ext uri="{FF2B5EF4-FFF2-40B4-BE49-F238E27FC236}">
              <a16:creationId xmlns:a16="http://schemas.microsoft.com/office/drawing/2014/main" id="{00000000-0008-0000-0100-0000C14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5442" name="Line 217">
          <a:extLst>
            <a:ext uri="{FF2B5EF4-FFF2-40B4-BE49-F238E27FC236}">
              <a16:creationId xmlns:a16="http://schemas.microsoft.com/office/drawing/2014/main" id="{00000000-0008-0000-0100-0000C24D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5443" name="Line 218">
          <a:extLst>
            <a:ext uri="{FF2B5EF4-FFF2-40B4-BE49-F238E27FC236}">
              <a16:creationId xmlns:a16="http://schemas.microsoft.com/office/drawing/2014/main" id="{00000000-0008-0000-0100-0000C34D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5444" name="Line 219">
          <a:extLst>
            <a:ext uri="{FF2B5EF4-FFF2-40B4-BE49-F238E27FC236}">
              <a16:creationId xmlns:a16="http://schemas.microsoft.com/office/drawing/2014/main" id="{00000000-0008-0000-0100-0000C44D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5445" name="Line 220">
          <a:extLst>
            <a:ext uri="{FF2B5EF4-FFF2-40B4-BE49-F238E27FC236}">
              <a16:creationId xmlns:a16="http://schemas.microsoft.com/office/drawing/2014/main" id="{00000000-0008-0000-0100-0000C54D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5446" name="Line 221">
          <a:extLst>
            <a:ext uri="{FF2B5EF4-FFF2-40B4-BE49-F238E27FC236}">
              <a16:creationId xmlns:a16="http://schemas.microsoft.com/office/drawing/2014/main" id="{00000000-0008-0000-0100-0000C64D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5447" name="Line 222">
          <a:extLst>
            <a:ext uri="{FF2B5EF4-FFF2-40B4-BE49-F238E27FC236}">
              <a16:creationId xmlns:a16="http://schemas.microsoft.com/office/drawing/2014/main" id="{00000000-0008-0000-0100-0000C74D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5448" name="Line 223">
          <a:extLst>
            <a:ext uri="{FF2B5EF4-FFF2-40B4-BE49-F238E27FC236}">
              <a16:creationId xmlns:a16="http://schemas.microsoft.com/office/drawing/2014/main" id="{00000000-0008-0000-0100-0000C84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5449" name="Line 224">
          <a:extLst>
            <a:ext uri="{FF2B5EF4-FFF2-40B4-BE49-F238E27FC236}">
              <a16:creationId xmlns:a16="http://schemas.microsoft.com/office/drawing/2014/main" id="{00000000-0008-0000-0100-0000C94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5450" name="Line 225">
          <a:extLst>
            <a:ext uri="{FF2B5EF4-FFF2-40B4-BE49-F238E27FC236}">
              <a16:creationId xmlns:a16="http://schemas.microsoft.com/office/drawing/2014/main" id="{00000000-0008-0000-0100-0000CA4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5451" name="Line 226">
          <a:extLst>
            <a:ext uri="{FF2B5EF4-FFF2-40B4-BE49-F238E27FC236}">
              <a16:creationId xmlns:a16="http://schemas.microsoft.com/office/drawing/2014/main" id="{00000000-0008-0000-0100-0000CB4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5452" name="Line 227">
          <a:extLst>
            <a:ext uri="{FF2B5EF4-FFF2-40B4-BE49-F238E27FC236}">
              <a16:creationId xmlns:a16="http://schemas.microsoft.com/office/drawing/2014/main" id="{00000000-0008-0000-0100-0000CC4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5453" name="Line 228">
          <a:extLst>
            <a:ext uri="{FF2B5EF4-FFF2-40B4-BE49-F238E27FC236}">
              <a16:creationId xmlns:a16="http://schemas.microsoft.com/office/drawing/2014/main" id="{00000000-0008-0000-0100-0000CD4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5454" name="Line 229">
          <a:extLst>
            <a:ext uri="{FF2B5EF4-FFF2-40B4-BE49-F238E27FC236}">
              <a16:creationId xmlns:a16="http://schemas.microsoft.com/office/drawing/2014/main" id="{00000000-0008-0000-0100-0000CE4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5455" name="Line 230">
          <a:extLst>
            <a:ext uri="{FF2B5EF4-FFF2-40B4-BE49-F238E27FC236}">
              <a16:creationId xmlns:a16="http://schemas.microsoft.com/office/drawing/2014/main" id="{00000000-0008-0000-0100-0000CF4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5456" name="Line 231">
          <a:extLst>
            <a:ext uri="{FF2B5EF4-FFF2-40B4-BE49-F238E27FC236}">
              <a16:creationId xmlns:a16="http://schemas.microsoft.com/office/drawing/2014/main" id="{00000000-0008-0000-0100-0000D04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5457" name="Line 232">
          <a:extLst>
            <a:ext uri="{FF2B5EF4-FFF2-40B4-BE49-F238E27FC236}">
              <a16:creationId xmlns:a16="http://schemas.microsoft.com/office/drawing/2014/main" id="{00000000-0008-0000-0100-0000D14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5458" name="Line 233">
          <a:extLst>
            <a:ext uri="{FF2B5EF4-FFF2-40B4-BE49-F238E27FC236}">
              <a16:creationId xmlns:a16="http://schemas.microsoft.com/office/drawing/2014/main" id="{00000000-0008-0000-0100-0000D24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5459" name="Line 234">
          <a:extLst>
            <a:ext uri="{FF2B5EF4-FFF2-40B4-BE49-F238E27FC236}">
              <a16:creationId xmlns:a16="http://schemas.microsoft.com/office/drawing/2014/main" id="{00000000-0008-0000-0100-0000D34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5460" name="Line 235">
          <a:extLst>
            <a:ext uri="{FF2B5EF4-FFF2-40B4-BE49-F238E27FC236}">
              <a16:creationId xmlns:a16="http://schemas.microsoft.com/office/drawing/2014/main" id="{00000000-0008-0000-0100-0000D44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5461" name="Line 236">
          <a:extLst>
            <a:ext uri="{FF2B5EF4-FFF2-40B4-BE49-F238E27FC236}">
              <a16:creationId xmlns:a16="http://schemas.microsoft.com/office/drawing/2014/main" id="{00000000-0008-0000-0100-0000D54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5462" name="Line 237">
          <a:extLst>
            <a:ext uri="{FF2B5EF4-FFF2-40B4-BE49-F238E27FC236}">
              <a16:creationId xmlns:a16="http://schemas.microsoft.com/office/drawing/2014/main" id="{00000000-0008-0000-0100-0000D64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5463" name="Line 238">
          <a:extLst>
            <a:ext uri="{FF2B5EF4-FFF2-40B4-BE49-F238E27FC236}">
              <a16:creationId xmlns:a16="http://schemas.microsoft.com/office/drawing/2014/main" id="{00000000-0008-0000-0100-0000D74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5464" name="Line 239">
          <a:extLst>
            <a:ext uri="{FF2B5EF4-FFF2-40B4-BE49-F238E27FC236}">
              <a16:creationId xmlns:a16="http://schemas.microsoft.com/office/drawing/2014/main" id="{00000000-0008-0000-0100-0000D84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5465" name="Line 240">
          <a:extLst>
            <a:ext uri="{FF2B5EF4-FFF2-40B4-BE49-F238E27FC236}">
              <a16:creationId xmlns:a16="http://schemas.microsoft.com/office/drawing/2014/main" id="{00000000-0008-0000-0100-0000D94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5466" name="Line 241">
          <a:extLst>
            <a:ext uri="{FF2B5EF4-FFF2-40B4-BE49-F238E27FC236}">
              <a16:creationId xmlns:a16="http://schemas.microsoft.com/office/drawing/2014/main" id="{00000000-0008-0000-0100-0000DA4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5467" name="Line 242">
          <a:extLst>
            <a:ext uri="{FF2B5EF4-FFF2-40B4-BE49-F238E27FC236}">
              <a16:creationId xmlns:a16="http://schemas.microsoft.com/office/drawing/2014/main" id="{00000000-0008-0000-0100-0000DB4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5468" name="Line 243">
          <a:extLst>
            <a:ext uri="{FF2B5EF4-FFF2-40B4-BE49-F238E27FC236}">
              <a16:creationId xmlns:a16="http://schemas.microsoft.com/office/drawing/2014/main" id="{00000000-0008-0000-0100-0000DC4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5469" name="Line 244">
          <a:extLst>
            <a:ext uri="{FF2B5EF4-FFF2-40B4-BE49-F238E27FC236}">
              <a16:creationId xmlns:a16="http://schemas.microsoft.com/office/drawing/2014/main" id="{00000000-0008-0000-0100-0000DD4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5470" name="Line 245">
          <a:extLst>
            <a:ext uri="{FF2B5EF4-FFF2-40B4-BE49-F238E27FC236}">
              <a16:creationId xmlns:a16="http://schemas.microsoft.com/office/drawing/2014/main" id="{00000000-0008-0000-0100-0000DE4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5471" name="Line 246">
          <a:extLst>
            <a:ext uri="{FF2B5EF4-FFF2-40B4-BE49-F238E27FC236}">
              <a16:creationId xmlns:a16="http://schemas.microsoft.com/office/drawing/2014/main" id="{00000000-0008-0000-0100-0000DF4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5472" name="Line 247">
          <a:extLst>
            <a:ext uri="{FF2B5EF4-FFF2-40B4-BE49-F238E27FC236}">
              <a16:creationId xmlns:a16="http://schemas.microsoft.com/office/drawing/2014/main" id="{00000000-0008-0000-0100-0000E04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5473" name="Line 248">
          <a:extLst>
            <a:ext uri="{FF2B5EF4-FFF2-40B4-BE49-F238E27FC236}">
              <a16:creationId xmlns:a16="http://schemas.microsoft.com/office/drawing/2014/main" id="{00000000-0008-0000-0100-0000E14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5474" name="Line 249">
          <a:extLst>
            <a:ext uri="{FF2B5EF4-FFF2-40B4-BE49-F238E27FC236}">
              <a16:creationId xmlns:a16="http://schemas.microsoft.com/office/drawing/2014/main" id="{00000000-0008-0000-0100-0000E24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5475" name="Line 250">
          <a:extLst>
            <a:ext uri="{FF2B5EF4-FFF2-40B4-BE49-F238E27FC236}">
              <a16:creationId xmlns:a16="http://schemas.microsoft.com/office/drawing/2014/main" id="{00000000-0008-0000-0100-0000E34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5476" name="Line 251">
          <a:extLst>
            <a:ext uri="{FF2B5EF4-FFF2-40B4-BE49-F238E27FC236}">
              <a16:creationId xmlns:a16="http://schemas.microsoft.com/office/drawing/2014/main" id="{00000000-0008-0000-0100-0000E44D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5477" name="Line 252">
          <a:extLst>
            <a:ext uri="{FF2B5EF4-FFF2-40B4-BE49-F238E27FC236}">
              <a16:creationId xmlns:a16="http://schemas.microsoft.com/office/drawing/2014/main" id="{00000000-0008-0000-0100-0000E54D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5478" name="Line 253">
          <a:extLst>
            <a:ext uri="{FF2B5EF4-FFF2-40B4-BE49-F238E27FC236}">
              <a16:creationId xmlns:a16="http://schemas.microsoft.com/office/drawing/2014/main" id="{00000000-0008-0000-0100-0000E64D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5479" name="Line 254">
          <a:extLst>
            <a:ext uri="{FF2B5EF4-FFF2-40B4-BE49-F238E27FC236}">
              <a16:creationId xmlns:a16="http://schemas.microsoft.com/office/drawing/2014/main" id="{00000000-0008-0000-0100-0000E74D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5480" name="Line 255">
          <a:extLst>
            <a:ext uri="{FF2B5EF4-FFF2-40B4-BE49-F238E27FC236}">
              <a16:creationId xmlns:a16="http://schemas.microsoft.com/office/drawing/2014/main" id="{00000000-0008-0000-0100-0000E84D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5481" name="Line 256">
          <a:extLst>
            <a:ext uri="{FF2B5EF4-FFF2-40B4-BE49-F238E27FC236}">
              <a16:creationId xmlns:a16="http://schemas.microsoft.com/office/drawing/2014/main" id="{00000000-0008-0000-0100-0000E94D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5482" name="Line 257">
          <a:extLst>
            <a:ext uri="{FF2B5EF4-FFF2-40B4-BE49-F238E27FC236}">
              <a16:creationId xmlns:a16="http://schemas.microsoft.com/office/drawing/2014/main" id="{00000000-0008-0000-0100-0000EA4D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5483" name="Line 258">
          <a:extLst>
            <a:ext uri="{FF2B5EF4-FFF2-40B4-BE49-F238E27FC236}">
              <a16:creationId xmlns:a16="http://schemas.microsoft.com/office/drawing/2014/main" id="{00000000-0008-0000-0100-0000EB4D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5484" name="Line 259">
          <a:extLst>
            <a:ext uri="{FF2B5EF4-FFF2-40B4-BE49-F238E27FC236}">
              <a16:creationId xmlns:a16="http://schemas.microsoft.com/office/drawing/2014/main" id="{00000000-0008-0000-0100-0000EC4D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5485" name="Line 260">
          <a:extLst>
            <a:ext uri="{FF2B5EF4-FFF2-40B4-BE49-F238E27FC236}">
              <a16:creationId xmlns:a16="http://schemas.microsoft.com/office/drawing/2014/main" id="{00000000-0008-0000-0100-0000ED4D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5486" name="Line 261">
          <a:extLst>
            <a:ext uri="{FF2B5EF4-FFF2-40B4-BE49-F238E27FC236}">
              <a16:creationId xmlns:a16="http://schemas.microsoft.com/office/drawing/2014/main" id="{00000000-0008-0000-0100-0000EE4D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5487" name="Line 262">
          <a:extLst>
            <a:ext uri="{FF2B5EF4-FFF2-40B4-BE49-F238E27FC236}">
              <a16:creationId xmlns:a16="http://schemas.microsoft.com/office/drawing/2014/main" id="{00000000-0008-0000-0100-0000EF4D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5488" name="Line 263">
          <a:extLst>
            <a:ext uri="{FF2B5EF4-FFF2-40B4-BE49-F238E27FC236}">
              <a16:creationId xmlns:a16="http://schemas.microsoft.com/office/drawing/2014/main" id="{00000000-0008-0000-0100-0000F04D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5489" name="Line 264">
          <a:extLst>
            <a:ext uri="{FF2B5EF4-FFF2-40B4-BE49-F238E27FC236}">
              <a16:creationId xmlns:a16="http://schemas.microsoft.com/office/drawing/2014/main" id="{00000000-0008-0000-0100-0000F14D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5490" name="Line 265">
          <a:extLst>
            <a:ext uri="{FF2B5EF4-FFF2-40B4-BE49-F238E27FC236}">
              <a16:creationId xmlns:a16="http://schemas.microsoft.com/office/drawing/2014/main" id="{00000000-0008-0000-0100-0000F24D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5491" name="Line 266">
          <a:extLst>
            <a:ext uri="{FF2B5EF4-FFF2-40B4-BE49-F238E27FC236}">
              <a16:creationId xmlns:a16="http://schemas.microsoft.com/office/drawing/2014/main" id="{00000000-0008-0000-0100-0000F34D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5492" name="Line 267">
          <a:extLst>
            <a:ext uri="{FF2B5EF4-FFF2-40B4-BE49-F238E27FC236}">
              <a16:creationId xmlns:a16="http://schemas.microsoft.com/office/drawing/2014/main" id="{00000000-0008-0000-0100-0000F44D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5493" name="Line 268">
          <a:extLst>
            <a:ext uri="{FF2B5EF4-FFF2-40B4-BE49-F238E27FC236}">
              <a16:creationId xmlns:a16="http://schemas.microsoft.com/office/drawing/2014/main" id="{00000000-0008-0000-0100-0000F54D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5494" name="Line 269">
          <a:extLst>
            <a:ext uri="{FF2B5EF4-FFF2-40B4-BE49-F238E27FC236}">
              <a16:creationId xmlns:a16="http://schemas.microsoft.com/office/drawing/2014/main" id="{00000000-0008-0000-0100-0000F64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5495" name="Line 270">
          <a:extLst>
            <a:ext uri="{FF2B5EF4-FFF2-40B4-BE49-F238E27FC236}">
              <a16:creationId xmlns:a16="http://schemas.microsoft.com/office/drawing/2014/main" id="{00000000-0008-0000-0100-0000F74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5496" name="Line 271">
          <a:extLst>
            <a:ext uri="{FF2B5EF4-FFF2-40B4-BE49-F238E27FC236}">
              <a16:creationId xmlns:a16="http://schemas.microsoft.com/office/drawing/2014/main" id="{00000000-0008-0000-0100-0000F84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5497" name="Line 272">
          <a:extLst>
            <a:ext uri="{FF2B5EF4-FFF2-40B4-BE49-F238E27FC236}">
              <a16:creationId xmlns:a16="http://schemas.microsoft.com/office/drawing/2014/main" id="{00000000-0008-0000-0100-0000F94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5498" name="Line 273">
          <a:extLst>
            <a:ext uri="{FF2B5EF4-FFF2-40B4-BE49-F238E27FC236}">
              <a16:creationId xmlns:a16="http://schemas.microsoft.com/office/drawing/2014/main" id="{00000000-0008-0000-0100-0000FA4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5499" name="Line 274">
          <a:extLst>
            <a:ext uri="{FF2B5EF4-FFF2-40B4-BE49-F238E27FC236}">
              <a16:creationId xmlns:a16="http://schemas.microsoft.com/office/drawing/2014/main" id="{00000000-0008-0000-0100-0000FB4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5500" name="Line 275">
          <a:extLst>
            <a:ext uri="{FF2B5EF4-FFF2-40B4-BE49-F238E27FC236}">
              <a16:creationId xmlns:a16="http://schemas.microsoft.com/office/drawing/2014/main" id="{00000000-0008-0000-0100-0000FC4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5501" name="Line 276">
          <a:extLst>
            <a:ext uri="{FF2B5EF4-FFF2-40B4-BE49-F238E27FC236}">
              <a16:creationId xmlns:a16="http://schemas.microsoft.com/office/drawing/2014/main" id="{00000000-0008-0000-0100-0000FD4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5502" name="Line 277">
          <a:extLst>
            <a:ext uri="{FF2B5EF4-FFF2-40B4-BE49-F238E27FC236}">
              <a16:creationId xmlns:a16="http://schemas.microsoft.com/office/drawing/2014/main" id="{00000000-0008-0000-0100-0000FE4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5503" name="Line 278">
          <a:extLst>
            <a:ext uri="{FF2B5EF4-FFF2-40B4-BE49-F238E27FC236}">
              <a16:creationId xmlns:a16="http://schemas.microsoft.com/office/drawing/2014/main" id="{00000000-0008-0000-0100-0000FF4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5504" name="Line 279">
          <a:extLst>
            <a:ext uri="{FF2B5EF4-FFF2-40B4-BE49-F238E27FC236}">
              <a16:creationId xmlns:a16="http://schemas.microsoft.com/office/drawing/2014/main" id="{00000000-0008-0000-0100-0000004E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5505" name="Line 280">
          <a:extLst>
            <a:ext uri="{FF2B5EF4-FFF2-40B4-BE49-F238E27FC236}">
              <a16:creationId xmlns:a16="http://schemas.microsoft.com/office/drawing/2014/main" id="{00000000-0008-0000-0100-0000014E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5506" name="Line 281">
          <a:extLst>
            <a:ext uri="{FF2B5EF4-FFF2-40B4-BE49-F238E27FC236}">
              <a16:creationId xmlns:a16="http://schemas.microsoft.com/office/drawing/2014/main" id="{00000000-0008-0000-0100-0000024E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5507" name="Line 282">
          <a:extLst>
            <a:ext uri="{FF2B5EF4-FFF2-40B4-BE49-F238E27FC236}">
              <a16:creationId xmlns:a16="http://schemas.microsoft.com/office/drawing/2014/main" id="{00000000-0008-0000-0100-0000034E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5508" name="Line 283">
          <a:extLst>
            <a:ext uri="{FF2B5EF4-FFF2-40B4-BE49-F238E27FC236}">
              <a16:creationId xmlns:a16="http://schemas.microsoft.com/office/drawing/2014/main" id="{00000000-0008-0000-0100-0000044E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5509" name="Line 284">
          <a:extLst>
            <a:ext uri="{FF2B5EF4-FFF2-40B4-BE49-F238E27FC236}">
              <a16:creationId xmlns:a16="http://schemas.microsoft.com/office/drawing/2014/main" id="{00000000-0008-0000-0100-0000054E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5510" name="Line 285">
          <a:extLst>
            <a:ext uri="{FF2B5EF4-FFF2-40B4-BE49-F238E27FC236}">
              <a16:creationId xmlns:a16="http://schemas.microsoft.com/office/drawing/2014/main" id="{00000000-0008-0000-0100-0000064E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5511" name="Line 286">
          <a:extLst>
            <a:ext uri="{FF2B5EF4-FFF2-40B4-BE49-F238E27FC236}">
              <a16:creationId xmlns:a16="http://schemas.microsoft.com/office/drawing/2014/main" id="{00000000-0008-0000-0100-0000074E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5512" name="Line 287">
          <a:extLst>
            <a:ext uri="{FF2B5EF4-FFF2-40B4-BE49-F238E27FC236}">
              <a16:creationId xmlns:a16="http://schemas.microsoft.com/office/drawing/2014/main" id="{00000000-0008-0000-0100-0000084E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5513" name="Line 288">
          <a:extLst>
            <a:ext uri="{FF2B5EF4-FFF2-40B4-BE49-F238E27FC236}">
              <a16:creationId xmlns:a16="http://schemas.microsoft.com/office/drawing/2014/main" id="{00000000-0008-0000-0100-0000094E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5514" name="Line 289">
          <a:extLst>
            <a:ext uri="{FF2B5EF4-FFF2-40B4-BE49-F238E27FC236}">
              <a16:creationId xmlns:a16="http://schemas.microsoft.com/office/drawing/2014/main" id="{00000000-0008-0000-0100-00000A4E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5515" name="Line 290">
          <a:extLst>
            <a:ext uri="{FF2B5EF4-FFF2-40B4-BE49-F238E27FC236}">
              <a16:creationId xmlns:a16="http://schemas.microsoft.com/office/drawing/2014/main" id="{00000000-0008-0000-0100-00000B4E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5516" name="Line 291">
          <a:extLst>
            <a:ext uri="{FF2B5EF4-FFF2-40B4-BE49-F238E27FC236}">
              <a16:creationId xmlns:a16="http://schemas.microsoft.com/office/drawing/2014/main" id="{00000000-0008-0000-0100-00000C4E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5517" name="Line 292">
          <a:extLst>
            <a:ext uri="{FF2B5EF4-FFF2-40B4-BE49-F238E27FC236}">
              <a16:creationId xmlns:a16="http://schemas.microsoft.com/office/drawing/2014/main" id="{00000000-0008-0000-0100-00000D4E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5518" name="Line 293">
          <a:extLst>
            <a:ext uri="{FF2B5EF4-FFF2-40B4-BE49-F238E27FC236}">
              <a16:creationId xmlns:a16="http://schemas.microsoft.com/office/drawing/2014/main" id="{00000000-0008-0000-0100-00000E4E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5519" name="Line 294">
          <a:extLst>
            <a:ext uri="{FF2B5EF4-FFF2-40B4-BE49-F238E27FC236}">
              <a16:creationId xmlns:a16="http://schemas.microsoft.com/office/drawing/2014/main" id="{00000000-0008-0000-0100-00000F4E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5520" name="Line 295">
          <a:extLst>
            <a:ext uri="{FF2B5EF4-FFF2-40B4-BE49-F238E27FC236}">
              <a16:creationId xmlns:a16="http://schemas.microsoft.com/office/drawing/2014/main" id="{00000000-0008-0000-0100-0000104E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5521" name="Line 296">
          <a:extLst>
            <a:ext uri="{FF2B5EF4-FFF2-40B4-BE49-F238E27FC236}">
              <a16:creationId xmlns:a16="http://schemas.microsoft.com/office/drawing/2014/main" id="{00000000-0008-0000-0100-0000114E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5522" name="Line 297">
          <a:extLst>
            <a:ext uri="{FF2B5EF4-FFF2-40B4-BE49-F238E27FC236}">
              <a16:creationId xmlns:a16="http://schemas.microsoft.com/office/drawing/2014/main" id="{00000000-0008-0000-0100-0000124E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5523" name="Line 298">
          <a:extLst>
            <a:ext uri="{FF2B5EF4-FFF2-40B4-BE49-F238E27FC236}">
              <a16:creationId xmlns:a16="http://schemas.microsoft.com/office/drawing/2014/main" id="{00000000-0008-0000-0100-0000134E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5524" name="Line 174">
          <a:extLst>
            <a:ext uri="{FF2B5EF4-FFF2-40B4-BE49-F238E27FC236}">
              <a16:creationId xmlns:a16="http://schemas.microsoft.com/office/drawing/2014/main" id="{00000000-0008-0000-0100-0000144E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5525" name="Line 175">
          <a:extLst>
            <a:ext uri="{FF2B5EF4-FFF2-40B4-BE49-F238E27FC236}">
              <a16:creationId xmlns:a16="http://schemas.microsoft.com/office/drawing/2014/main" id="{00000000-0008-0000-0100-0000154E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5526" name="Line 238">
          <a:extLst>
            <a:ext uri="{FF2B5EF4-FFF2-40B4-BE49-F238E27FC236}">
              <a16:creationId xmlns:a16="http://schemas.microsoft.com/office/drawing/2014/main" id="{00000000-0008-0000-0100-0000164E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5527" name="Line 251">
          <a:extLst>
            <a:ext uri="{FF2B5EF4-FFF2-40B4-BE49-F238E27FC236}">
              <a16:creationId xmlns:a16="http://schemas.microsoft.com/office/drawing/2014/main" id="{00000000-0008-0000-0100-0000174E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5528" name="Line 286">
          <a:extLst>
            <a:ext uri="{FF2B5EF4-FFF2-40B4-BE49-F238E27FC236}">
              <a16:creationId xmlns:a16="http://schemas.microsoft.com/office/drawing/2014/main" id="{00000000-0008-0000-0100-0000184E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6815" name="Line 170">
          <a:extLst>
            <a:ext uri="{FF2B5EF4-FFF2-40B4-BE49-F238E27FC236}">
              <a16:creationId xmlns:a16="http://schemas.microsoft.com/office/drawing/2014/main" id="{00000000-0008-0000-0200-00001F53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6816" name="Line 171">
          <a:extLst>
            <a:ext uri="{FF2B5EF4-FFF2-40B4-BE49-F238E27FC236}">
              <a16:creationId xmlns:a16="http://schemas.microsoft.com/office/drawing/2014/main" id="{00000000-0008-0000-0200-00002053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6817" name="Line 172">
          <a:extLst>
            <a:ext uri="{FF2B5EF4-FFF2-40B4-BE49-F238E27FC236}">
              <a16:creationId xmlns:a16="http://schemas.microsoft.com/office/drawing/2014/main" id="{00000000-0008-0000-0200-00002153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6818" name="Line 173">
          <a:extLst>
            <a:ext uri="{FF2B5EF4-FFF2-40B4-BE49-F238E27FC236}">
              <a16:creationId xmlns:a16="http://schemas.microsoft.com/office/drawing/2014/main" id="{00000000-0008-0000-0200-00002253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6819" name="Line 174">
          <a:extLst>
            <a:ext uri="{FF2B5EF4-FFF2-40B4-BE49-F238E27FC236}">
              <a16:creationId xmlns:a16="http://schemas.microsoft.com/office/drawing/2014/main" id="{00000000-0008-0000-0200-00002353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6820" name="Line 175">
          <a:extLst>
            <a:ext uri="{FF2B5EF4-FFF2-40B4-BE49-F238E27FC236}">
              <a16:creationId xmlns:a16="http://schemas.microsoft.com/office/drawing/2014/main" id="{00000000-0008-0000-0200-00002453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6821" name="Line 176">
          <a:extLst>
            <a:ext uri="{FF2B5EF4-FFF2-40B4-BE49-F238E27FC236}">
              <a16:creationId xmlns:a16="http://schemas.microsoft.com/office/drawing/2014/main" id="{00000000-0008-0000-0200-00002553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6822" name="Line 177">
          <a:extLst>
            <a:ext uri="{FF2B5EF4-FFF2-40B4-BE49-F238E27FC236}">
              <a16:creationId xmlns:a16="http://schemas.microsoft.com/office/drawing/2014/main" id="{00000000-0008-0000-0200-00002653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6823" name="Line 178">
          <a:extLst>
            <a:ext uri="{FF2B5EF4-FFF2-40B4-BE49-F238E27FC236}">
              <a16:creationId xmlns:a16="http://schemas.microsoft.com/office/drawing/2014/main" id="{00000000-0008-0000-0200-00002753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6824" name="Line 179">
          <a:extLst>
            <a:ext uri="{FF2B5EF4-FFF2-40B4-BE49-F238E27FC236}">
              <a16:creationId xmlns:a16="http://schemas.microsoft.com/office/drawing/2014/main" id="{00000000-0008-0000-0200-00002853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6825" name="Line 180">
          <a:extLst>
            <a:ext uri="{FF2B5EF4-FFF2-40B4-BE49-F238E27FC236}">
              <a16:creationId xmlns:a16="http://schemas.microsoft.com/office/drawing/2014/main" id="{00000000-0008-0000-0200-00002953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6826" name="Line 181">
          <a:extLst>
            <a:ext uri="{FF2B5EF4-FFF2-40B4-BE49-F238E27FC236}">
              <a16:creationId xmlns:a16="http://schemas.microsoft.com/office/drawing/2014/main" id="{00000000-0008-0000-0200-00002A53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6827" name="Line 182">
          <a:extLst>
            <a:ext uri="{FF2B5EF4-FFF2-40B4-BE49-F238E27FC236}">
              <a16:creationId xmlns:a16="http://schemas.microsoft.com/office/drawing/2014/main" id="{00000000-0008-0000-0200-00002B53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6828" name="Line 183">
          <a:extLst>
            <a:ext uri="{FF2B5EF4-FFF2-40B4-BE49-F238E27FC236}">
              <a16:creationId xmlns:a16="http://schemas.microsoft.com/office/drawing/2014/main" id="{00000000-0008-0000-0200-00002C53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6829" name="Line 184">
          <a:extLst>
            <a:ext uri="{FF2B5EF4-FFF2-40B4-BE49-F238E27FC236}">
              <a16:creationId xmlns:a16="http://schemas.microsoft.com/office/drawing/2014/main" id="{00000000-0008-0000-0200-00002D53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6830" name="Line 185">
          <a:extLst>
            <a:ext uri="{FF2B5EF4-FFF2-40B4-BE49-F238E27FC236}">
              <a16:creationId xmlns:a16="http://schemas.microsoft.com/office/drawing/2014/main" id="{00000000-0008-0000-0200-00002E53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6831" name="Line 186">
          <a:extLst>
            <a:ext uri="{FF2B5EF4-FFF2-40B4-BE49-F238E27FC236}">
              <a16:creationId xmlns:a16="http://schemas.microsoft.com/office/drawing/2014/main" id="{00000000-0008-0000-0200-00002F53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6832" name="Line 187">
          <a:extLst>
            <a:ext uri="{FF2B5EF4-FFF2-40B4-BE49-F238E27FC236}">
              <a16:creationId xmlns:a16="http://schemas.microsoft.com/office/drawing/2014/main" id="{00000000-0008-0000-0200-00003053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6833" name="Line 188">
          <a:extLst>
            <a:ext uri="{FF2B5EF4-FFF2-40B4-BE49-F238E27FC236}">
              <a16:creationId xmlns:a16="http://schemas.microsoft.com/office/drawing/2014/main" id="{00000000-0008-0000-0200-00003153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6834" name="Line 189">
          <a:extLst>
            <a:ext uri="{FF2B5EF4-FFF2-40B4-BE49-F238E27FC236}">
              <a16:creationId xmlns:a16="http://schemas.microsoft.com/office/drawing/2014/main" id="{00000000-0008-0000-0200-00003253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6835" name="Line 190">
          <a:extLst>
            <a:ext uri="{FF2B5EF4-FFF2-40B4-BE49-F238E27FC236}">
              <a16:creationId xmlns:a16="http://schemas.microsoft.com/office/drawing/2014/main" id="{00000000-0008-0000-0200-00003353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86836" name="Line 191">
          <a:extLst>
            <a:ext uri="{FF2B5EF4-FFF2-40B4-BE49-F238E27FC236}">
              <a16:creationId xmlns:a16="http://schemas.microsoft.com/office/drawing/2014/main" id="{00000000-0008-0000-0200-00003453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6837" name="Line 192">
          <a:extLst>
            <a:ext uri="{FF2B5EF4-FFF2-40B4-BE49-F238E27FC236}">
              <a16:creationId xmlns:a16="http://schemas.microsoft.com/office/drawing/2014/main" id="{00000000-0008-0000-0200-00003553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6838" name="Line 193">
          <a:extLst>
            <a:ext uri="{FF2B5EF4-FFF2-40B4-BE49-F238E27FC236}">
              <a16:creationId xmlns:a16="http://schemas.microsoft.com/office/drawing/2014/main" id="{00000000-0008-0000-0200-00003653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6839" name="Line 194">
          <a:extLst>
            <a:ext uri="{FF2B5EF4-FFF2-40B4-BE49-F238E27FC236}">
              <a16:creationId xmlns:a16="http://schemas.microsoft.com/office/drawing/2014/main" id="{00000000-0008-0000-0200-000037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6840" name="Line 195">
          <a:extLst>
            <a:ext uri="{FF2B5EF4-FFF2-40B4-BE49-F238E27FC236}">
              <a16:creationId xmlns:a16="http://schemas.microsoft.com/office/drawing/2014/main" id="{00000000-0008-0000-0200-00003853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6841" name="Line 196">
          <a:extLst>
            <a:ext uri="{FF2B5EF4-FFF2-40B4-BE49-F238E27FC236}">
              <a16:creationId xmlns:a16="http://schemas.microsoft.com/office/drawing/2014/main" id="{00000000-0008-0000-0200-00003953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6842" name="Line 197">
          <a:extLst>
            <a:ext uri="{FF2B5EF4-FFF2-40B4-BE49-F238E27FC236}">
              <a16:creationId xmlns:a16="http://schemas.microsoft.com/office/drawing/2014/main" id="{00000000-0008-0000-0200-00003A53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6843" name="Line 198">
          <a:extLst>
            <a:ext uri="{FF2B5EF4-FFF2-40B4-BE49-F238E27FC236}">
              <a16:creationId xmlns:a16="http://schemas.microsoft.com/office/drawing/2014/main" id="{00000000-0008-0000-0200-00003B53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6844" name="Line 199">
          <a:extLst>
            <a:ext uri="{FF2B5EF4-FFF2-40B4-BE49-F238E27FC236}">
              <a16:creationId xmlns:a16="http://schemas.microsoft.com/office/drawing/2014/main" id="{00000000-0008-0000-0200-00003C53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6845" name="Line 200">
          <a:extLst>
            <a:ext uri="{FF2B5EF4-FFF2-40B4-BE49-F238E27FC236}">
              <a16:creationId xmlns:a16="http://schemas.microsoft.com/office/drawing/2014/main" id="{00000000-0008-0000-0200-00003D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6846" name="Line 201">
          <a:extLst>
            <a:ext uri="{FF2B5EF4-FFF2-40B4-BE49-F238E27FC236}">
              <a16:creationId xmlns:a16="http://schemas.microsoft.com/office/drawing/2014/main" id="{00000000-0008-0000-0200-00003E53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6847" name="Line 202">
          <a:extLst>
            <a:ext uri="{FF2B5EF4-FFF2-40B4-BE49-F238E27FC236}">
              <a16:creationId xmlns:a16="http://schemas.microsoft.com/office/drawing/2014/main" id="{00000000-0008-0000-0200-00003F53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6848" name="Line 203">
          <a:extLst>
            <a:ext uri="{FF2B5EF4-FFF2-40B4-BE49-F238E27FC236}">
              <a16:creationId xmlns:a16="http://schemas.microsoft.com/office/drawing/2014/main" id="{00000000-0008-0000-0200-000040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849" name="Line 204">
          <a:extLst>
            <a:ext uri="{FF2B5EF4-FFF2-40B4-BE49-F238E27FC236}">
              <a16:creationId xmlns:a16="http://schemas.microsoft.com/office/drawing/2014/main" id="{00000000-0008-0000-0200-000041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850" name="Line 205">
          <a:extLst>
            <a:ext uri="{FF2B5EF4-FFF2-40B4-BE49-F238E27FC236}">
              <a16:creationId xmlns:a16="http://schemas.microsoft.com/office/drawing/2014/main" id="{00000000-0008-0000-0200-000042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6851" name="Line 206">
          <a:extLst>
            <a:ext uri="{FF2B5EF4-FFF2-40B4-BE49-F238E27FC236}">
              <a16:creationId xmlns:a16="http://schemas.microsoft.com/office/drawing/2014/main" id="{00000000-0008-0000-0200-00004353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6852" name="Line 207">
          <a:extLst>
            <a:ext uri="{FF2B5EF4-FFF2-40B4-BE49-F238E27FC236}">
              <a16:creationId xmlns:a16="http://schemas.microsoft.com/office/drawing/2014/main" id="{00000000-0008-0000-0200-00004453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86853" name="Line 208">
          <a:extLst>
            <a:ext uri="{FF2B5EF4-FFF2-40B4-BE49-F238E27FC236}">
              <a16:creationId xmlns:a16="http://schemas.microsoft.com/office/drawing/2014/main" id="{00000000-0008-0000-0200-00004553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86854" name="Line 209">
          <a:extLst>
            <a:ext uri="{FF2B5EF4-FFF2-40B4-BE49-F238E27FC236}">
              <a16:creationId xmlns:a16="http://schemas.microsoft.com/office/drawing/2014/main" id="{00000000-0008-0000-0200-00004653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6855" name="Line 210">
          <a:extLst>
            <a:ext uri="{FF2B5EF4-FFF2-40B4-BE49-F238E27FC236}">
              <a16:creationId xmlns:a16="http://schemas.microsoft.com/office/drawing/2014/main" id="{00000000-0008-0000-0200-000047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6856" name="Line 211">
          <a:extLst>
            <a:ext uri="{FF2B5EF4-FFF2-40B4-BE49-F238E27FC236}">
              <a16:creationId xmlns:a16="http://schemas.microsoft.com/office/drawing/2014/main" id="{00000000-0008-0000-0200-000048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6857" name="Line 212">
          <a:extLst>
            <a:ext uri="{FF2B5EF4-FFF2-40B4-BE49-F238E27FC236}">
              <a16:creationId xmlns:a16="http://schemas.microsoft.com/office/drawing/2014/main" id="{00000000-0008-0000-0200-00004953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6858" name="Line 213">
          <a:extLst>
            <a:ext uri="{FF2B5EF4-FFF2-40B4-BE49-F238E27FC236}">
              <a16:creationId xmlns:a16="http://schemas.microsoft.com/office/drawing/2014/main" id="{00000000-0008-0000-0200-00004A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6859" name="Line 214">
          <a:extLst>
            <a:ext uri="{FF2B5EF4-FFF2-40B4-BE49-F238E27FC236}">
              <a16:creationId xmlns:a16="http://schemas.microsoft.com/office/drawing/2014/main" id="{00000000-0008-0000-0200-00004B53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86860" name="Line 215">
          <a:extLst>
            <a:ext uri="{FF2B5EF4-FFF2-40B4-BE49-F238E27FC236}">
              <a16:creationId xmlns:a16="http://schemas.microsoft.com/office/drawing/2014/main" id="{00000000-0008-0000-0200-00004C53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6861" name="Line 216">
          <a:extLst>
            <a:ext uri="{FF2B5EF4-FFF2-40B4-BE49-F238E27FC236}">
              <a16:creationId xmlns:a16="http://schemas.microsoft.com/office/drawing/2014/main" id="{00000000-0008-0000-0200-00004D53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6862" name="Line 217">
          <a:extLst>
            <a:ext uri="{FF2B5EF4-FFF2-40B4-BE49-F238E27FC236}">
              <a16:creationId xmlns:a16="http://schemas.microsoft.com/office/drawing/2014/main" id="{00000000-0008-0000-0200-00004E53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6863" name="Line 218">
          <a:extLst>
            <a:ext uri="{FF2B5EF4-FFF2-40B4-BE49-F238E27FC236}">
              <a16:creationId xmlns:a16="http://schemas.microsoft.com/office/drawing/2014/main" id="{00000000-0008-0000-0200-00004F53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6864" name="Line 219">
          <a:extLst>
            <a:ext uri="{FF2B5EF4-FFF2-40B4-BE49-F238E27FC236}">
              <a16:creationId xmlns:a16="http://schemas.microsoft.com/office/drawing/2014/main" id="{00000000-0008-0000-0200-00005053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6865" name="Line 220">
          <a:extLst>
            <a:ext uri="{FF2B5EF4-FFF2-40B4-BE49-F238E27FC236}">
              <a16:creationId xmlns:a16="http://schemas.microsoft.com/office/drawing/2014/main" id="{00000000-0008-0000-0200-00005153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6866" name="Line 221">
          <a:extLst>
            <a:ext uri="{FF2B5EF4-FFF2-40B4-BE49-F238E27FC236}">
              <a16:creationId xmlns:a16="http://schemas.microsoft.com/office/drawing/2014/main" id="{00000000-0008-0000-0200-00005253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6867" name="Line 222">
          <a:extLst>
            <a:ext uri="{FF2B5EF4-FFF2-40B4-BE49-F238E27FC236}">
              <a16:creationId xmlns:a16="http://schemas.microsoft.com/office/drawing/2014/main" id="{00000000-0008-0000-0200-00005353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6868" name="Line 223">
          <a:extLst>
            <a:ext uri="{FF2B5EF4-FFF2-40B4-BE49-F238E27FC236}">
              <a16:creationId xmlns:a16="http://schemas.microsoft.com/office/drawing/2014/main" id="{00000000-0008-0000-0200-000054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6869" name="Line 224">
          <a:extLst>
            <a:ext uri="{FF2B5EF4-FFF2-40B4-BE49-F238E27FC236}">
              <a16:creationId xmlns:a16="http://schemas.microsoft.com/office/drawing/2014/main" id="{00000000-0008-0000-0200-00005553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6870" name="Line 225">
          <a:extLst>
            <a:ext uri="{FF2B5EF4-FFF2-40B4-BE49-F238E27FC236}">
              <a16:creationId xmlns:a16="http://schemas.microsoft.com/office/drawing/2014/main" id="{00000000-0008-0000-0200-00005653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6871" name="Line 226">
          <a:extLst>
            <a:ext uri="{FF2B5EF4-FFF2-40B4-BE49-F238E27FC236}">
              <a16:creationId xmlns:a16="http://schemas.microsoft.com/office/drawing/2014/main" id="{00000000-0008-0000-0200-000057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6872" name="Line 227">
          <a:extLst>
            <a:ext uri="{FF2B5EF4-FFF2-40B4-BE49-F238E27FC236}">
              <a16:creationId xmlns:a16="http://schemas.microsoft.com/office/drawing/2014/main" id="{00000000-0008-0000-0200-00005853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6873" name="Line 228">
          <a:extLst>
            <a:ext uri="{FF2B5EF4-FFF2-40B4-BE49-F238E27FC236}">
              <a16:creationId xmlns:a16="http://schemas.microsoft.com/office/drawing/2014/main" id="{00000000-0008-0000-0200-00005953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6874" name="Line 229">
          <a:extLst>
            <a:ext uri="{FF2B5EF4-FFF2-40B4-BE49-F238E27FC236}">
              <a16:creationId xmlns:a16="http://schemas.microsoft.com/office/drawing/2014/main" id="{00000000-0008-0000-0200-00005A53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6875" name="Line 230">
          <a:extLst>
            <a:ext uri="{FF2B5EF4-FFF2-40B4-BE49-F238E27FC236}">
              <a16:creationId xmlns:a16="http://schemas.microsoft.com/office/drawing/2014/main" id="{00000000-0008-0000-0200-00005B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6876" name="Line 231">
          <a:extLst>
            <a:ext uri="{FF2B5EF4-FFF2-40B4-BE49-F238E27FC236}">
              <a16:creationId xmlns:a16="http://schemas.microsoft.com/office/drawing/2014/main" id="{00000000-0008-0000-0200-00005C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6877" name="Line 232">
          <a:extLst>
            <a:ext uri="{FF2B5EF4-FFF2-40B4-BE49-F238E27FC236}">
              <a16:creationId xmlns:a16="http://schemas.microsoft.com/office/drawing/2014/main" id="{00000000-0008-0000-0200-00005D53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6878" name="Line 233">
          <a:extLst>
            <a:ext uri="{FF2B5EF4-FFF2-40B4-BE49-F238E27FC236}">
              <a16:creationId xmlns:a16="http://schemas.microsoft.com/office/drawing/2014/main" id="{00000000-0008-0000-0200-00005E53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6879" name="Line 234">
          <a:extLst>
            <a:ext uri="{FF2B5EF4-FFF2-40B4-BE49-F238E27FC236}">
              <a16:creationId xmlns:a16="http://schemas.microsoft.com/office/drawing/2014/main" id="{00000000-0008-0000-0200-00005F53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6880" name="Line 235">
          <a:extLst>
            <a:ext uri="{FF2B5EF4-FFF2-40B4-BE49-F238E27FC236}">
              <a16:creationId xmlns:a16="http://schemas.microsoft.com/office/drawing/2014/main" id="{00000000-0008-0000-0200-00006053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6881" name="Line 236">
          <a:extLst>
            <a:ext uri="{FF2B5EF4-FFF2-40B4-BE49-F238E27FC236}">
              <a16:creationId xmlns:a16="http://schemas.microsoft.com/office/drawing/2014/main" id="{00000000-0008-0000-0200-00006153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6882" name="Line 237">
          <a:extLst>
            <a:ext uri="{FF2B5EF4-FFF2-40B4-BE49-F238E27FC236}">
              <a16:creationId xmlns:a16="http://schemas.microsoft.com/office/drawing/2014/main" id="{00000000-0008-0000-0200-00006253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6883" name="Line 238">
          <a:extLst>
            <a:ext uri="{FF2B5EF4-FFF2-40B4-BE49-F238E27FC236}">
              <a16:creationId xmlns:a16="http://schemas.microsoft.com/office/drawing/2014/main" id="{00000000-0008-0000-0200-00006353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6884" name="Line 239">
          <a:extLst>
            <a:ext uri="{FF2B5EF4-FFF2-40B4-BE49-F238E27FC236}">
              <a16:creationId xmlns:a16="http://schemas.microsoft.com/office/drawing/2014/main" id="{00000000-0008-0000-0200-00006453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6885" name="Line 240">
          <a:extLst>
            <a:ext uri="{FF2B5EF4-FFF2-40B4-BE49-F238E27FC236}">
              <a16:creationId xmlns:a16="http://schemas.microsoft.com/office/drawing/2014/main" id="{00000000-0008-0000-0200-000065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6886" name="Line 241">
          <a:extLst>
            <a:ext uri="{FF2B5EF4-FFF2-40B4-BE49-F238E27FC236}">
              <a16:creationId xmlns:a16="http://schemas.microsoft.com/office/drawing/2014/main" id="{00000000-0008-0000-0200-00006653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6887" name="Line 242">
          <a:extLst>
            <a:ext uri="{FF2B5EF4-FFF2-40B4-BE49-F238E27FC236}">
              <a16:creationId xmlns:a16="http://schemas.microsoft.com/office/drawing/2014/main" id="{00000000-0008-0000-0200-00006753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6888" name="Line 243">
          <a:extLst>
            <a:ext uri="{FF2B5EF4-FFF2-40B4-BE49-F238E27FC236}">
              <a16:creationId xmlns:a16="http://schemas.microsoft.com/office/drawing/2014/main" id="{00000000-0008-0000-0200-00006853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6889" name="Line 244">
          <a:extLst>
            <a:ext uri="{FF2B5EF4-FFF2-40B4-BE49-F238E27FC236}">
              <a16:creationId xmlns:a16="http://schemas.microsoft.com/office/drawing/2014/main" id="{00000000-0008-0000-0200-000069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6890" name="Line 245">
          <a:extLst>
            <a:ext uri="{FF2B5EF4-FFF2-40B4-BE49-F238E27FC236}">
              <a16:creationId xmlns:a16="http://schemas.microsoft.com/office/drawing/2014/main" id="{00000000-0008-0000-0200-00006A53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6891" name="Line 246">
          <a:extLst>
            <a:ext uri="{FF2B5EF4-FFF2-40B4-BE49-F238E27FC236}">
              <a16:creationId xmlns:a16="http://schemas.microsoft.com/office/drawing/2014/main" id="{00000000-0008-0000-0200-00006B53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6892" name="Line 247">
          <a:extLst>
            <a:ext uri="{FF2B5EF4-FFF2-40B4-BE49-F238E27FC236}">
              <a16:creationId xmlns:a16="http://schemas.microsoft.com/office/drawing/2014/main" id="{00000000-0008-0000-0200-00006C53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893" name="Line 248">
          <a:extLst>
            <a:ext uri="{FF2B5EF4-FFF2-40B4-BE49-F238E27FC236}">
              <a16:creationId xmlns:a16="http://schemas.microsoft.com/office/drawing/2014/main" id="{00000000-0008-0000-0200-00006D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894" name="Line 249">
          <a:extLst>
            <a:ext uri="{FF2B5EF4-FFF2-40B4-BE49-F238E27FC236}">
              <a16:creationId xmlns:a16="http://schemas.microsoft.com/office/drawing/2014/main" id="{00000000-0008-0000-0200-00006E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6895" name="Line 250">
          <a:extLst>
            <a:ext uri="{FF2B5EF4-FFF2-40B4-BE49-F238E27FC236}">
              <a16:creationId xmlns:a16="http://schemas.microsoft.com/office/drawing/2014/main" id="{00000000-0008-0000-0200-00006F53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6896" name="Line 251">
          <a:extLst>
            <a:ext uri="{FF2B5EF4-FFF2-40B4-BE49-F238E27FC236}">
              <a16:creationId xmlns:a16="http://schemas.microsoft.com/office/drawing/2014/main" id="{00000000-0008-0000-0200-00007053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6897" name="Line 252">
          <a:extLst>
            <a:ext uri="{FF2B5EF4-FFF2-40B4-BE49-F238E27FC236}">
              <a16:creationId xmlns:a16="http://schemas.microsoft.com/office/drawing/2014/main" id="{00000000-0008-0000-0200-00007153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6898" name="Line 253">
          <a:extLst>
            <a:ext uri="{FF2B5EF4-FFF2-40B4-BE49-F238E27FC236}">
              <a16:creationId xmlns:a16="http://schemas.microsoft.com/office/drawing/2014/main" id="{00000000-0008-0000-0200-00007253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6899" name="Line 254">
          <a:extLst>
            <a:ext uri="{FF2B5EF4-FFF2-40B4-BE49-F238E27FC236}">
              <a16:creationId xmlns:a16="http://schemas.microsoft.com/office/drawing/2014/main" id="{00000000-0008-0000-0200-00007353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6900" name="Line 255">
          <a:extLst>
            <a:ext uri="{FF2B5EF4-FFF2-40B4-BE49-F238E27FC236}">
              <a16:creationId xmlns:a16="http://schemas.microsoft.com/office/drawing/2014/main" id="{00000000-0008-0000-0200-00007453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6901" name="Line 256">
          <a:extLst>
            <a:ext uri="{FF2B5EF4-FFF2-40B4-BE49-F238E27FC236}">
              <a16:creationId xmlns:a16="http://schemas.microsoft.com/office/drawing/2014/main" id="{00000000-0008-0000-0200-00007553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86902" name="Line 257">
          <a:extLst>
            <a:ext uri="{FF2B5EF4-FFF2-40B4-BE49-F238E27FC236}">
              <a16:creationId xmlns:a16="http://schemas.microsoft.com/office/drawing/2014/main" id="{00000000-0008-0000-0200-00007653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6903" name="Line 258">
          <a:extLst>
            <a:ext uri="{FF2B5EF4-FFF2-40B4-BE49-F238E27FC236}">
              <a16:creationId xmlns:a16="http://schemas.microsoft.com/office/drawing/2014/main" id="{00000000-0008-0000-0200-00007753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6904" name="Line 259">
          <a:extLst>
            <a:ext uri="{FF2B5EF4-FFF2-40B4-BE49-F238E27FC236}">
              <a16:creationId xmlns:a16="http://schemas.microsoft.com/office/drawing/2014/main" id="{00000000-0008-0000-0200-00007853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6905" name="Line 260">
          <a:extLst>
            <a:ext uri="{FF2B5EF4-FFF2-40B4-BE49-F238E27FC236}">
              <a16:creationId xmlns:a16="http://schemas.microsoft.com/office/drawing/2014/main" id="{00000000-0008-0000-0200-00007953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6906" name="Line 261">
          <a:extLst>
            <a:ext uri="{FF2B5EF4-FFF2-40B4-BE49-F238E27FC236}">
              <a16:creationId xmlns:a16="http://schemas.microsoft.com/office/drawing/2014/main" id="{00000000-0008-0000-0200-00007A53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6907" name="Line 262">
          <a:extLst>
            <a:ext uri="{FF2B5EF4-FFF2-40B4-BE49-F238E27FC236}">
              <a16:creationId xmlns:a16="http://schemas.microsoft.com/office/drawing/2014/main" id="{00000000-0008-0000-0200-00007B53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6908" name="Line 263">
          <a:extLst>
            <a:ext uri="{FF2B5EF4-FFF2-40B4-BE49-F238E27FC236}">
              <a16:creationId xmlns:a16="http://schemas.microsoft.com/office/drawing/2014/main" id="{00000000-0008-0000-0200-00007C53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6909" name="Line 264">
          <a:extLst>
            <a:ext uri="{FF2B5EF4-FFF2-40B4-BE49-F238E27FC236}">
              <a16:creationId xmlns:a16="http://schemas.microsoft.com/office/drawing/2014/main" id="{00000000-0008-0000-0200-00007D53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6910" name="Line 265">
          <a:extLst>
            <a:ext uri="{FF2B5EF4-FFF2-40B4-BE49-F238E27FC236}">
              <a16:creationId xmlns:a16="http://schemas.microsoft.com/office/drawing/2014/main" id="{00000000-0008-0000-0200-00007E53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6911" name="Line 266">
          <a:extLst>
            <a:ext uri="{FF2B5EF4-FFF2-40B4-BE49-F238E27FC236}">
              <a16:creationId xmlns:a16="http://schemas.microsoft.com/office/drawing/2014/main" id="{00000000-0008-0000-0200-00007F53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6912" name="Line 267">
          <a:extLst>
            <a:ext uri="{FF2B5EF4-FFF2-40B4-BE49-F238E27FC236}">
              <a16:creationId xmlns:a16="http://schemas.microsoft.com/office/drawing/2014/main" id="{00000000-0008-0000-0200-00008053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6913" name="Line 268">
          <a:extLst>
            <a:ext uri="{FF2B5EF4-FFF2-40B4-BE49-F238E27FC236}">
              <a16:creationId xmlns:a16="http://schemas.microsoft.com/office/drawing/2014/main" id="{00000000-0008-0000-0200-00008153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6914" name="Line 269">
          <a:extLst>
            <a:ext uri="{FF2B5EF4-FFF2-40B4-BE49-F238E27FC236}">
              <a16:creationId xmlns:a16="http://schemas.microsoft.com/office/drawing/2014/main" id="{00000000-0008-0000-0200-000082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6915" name="Line 270">
          <a:extLst>
            <a:ext uri="{FF2B5EF4-FFF2-40B4-BE49-F238E27FC236}">
              <a16:creationId xmlns:a16="http://schemas.microsoft.com/office/drawing/2014/main" id="{00000000-0008-0000-0200-00008353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6916" name="Line 271">
          <a:extLst>
            <a:ext uri="{FF2B5EF4-FFF2-40B4-BE49-F238E27FC236}">
              <a16:creationId xmlns:a16="http://schemas.microsoft.com/office/drawing/2014/main" id="{00000000-0008-0000-0200-00008453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6917" name="Line 272">
          <a:extLst>
            <a:ext uri="{FF2B5EF4-FFF2-40B4-BE49-F238E27FC236}">
              <a16:creationId xmlns:a16="http://schemas.microsoft.com/office/drawing/2014/main" id="{00000000-0008-0000-0200-000085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6918" name="Line 273">
          <a:extLst>
            <a:ext uri="{FF2B5EF4-FFF2-40B4-BE49-F238E27FC236}">
              <a16:creationId xmlns:a16="http://schemas.microsoft.com/office/drawing/2014/main" id="{00000000-0008-0000-0200-00008653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6919" name="Line 274">
          <a:extLst>
            <a:ext uri="{FF2B5EF4-FFF2-40B4-BE49-F238E27FC236}">
              <a16:creationId xmlns:a16="http://schemas.microsoft.com/office/drawing/2014/main" id="{00000000-0008-0000-0200-00008753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6920" name="Line 275">
          <a:extLst>
            <a:ext uri="{FF2B5EF4-FFF2-40B4-BE49-F238E27FC236}">
              <a16:creationId xmlns:a16="http://schemas.microsoft.com/office/drawing/2014/main" id="{00000000-0008-0000-0200-00008853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6921" name="Line 276">
          <a:extLst>
            <a:ext uri="{FF2B5EF4-FFF2-40B4-BE49-F238E27FC236}">
              <a16:creationId xmlns:a16="http://schemas.microsoft.com/office/drawing/2014/main" id="{00000000-0008-0000-0200-000089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6922" name="Line 277">
          <a:extLst>
            <a:ext uri="{FF2B5EF4-FFF2-40B4-BE49-F238E27FC236}">
              <a16:creationId xmlns:a16="http://schemas.microsoft.com/office/drawing/2014/main" id="{00000000-0008-0000-0200-00008A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6923" name="Line 278">
          <a:extLst>
            <a:ext uri="{FF2B5EF4-FFF2-40B4-BE49-F238E27FC236}">
              <a16:creationId xmlns:a16="http://schemas.microsoft.com/office/drawing/2014/main" id="{00000000-0008-0000-0200-00008B53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6924" name="Line 279">
          <a:extLst>
            <a:ext uri="{FF2B5EF4-FFF2-40B4-BE49-F238E27FC236}">
              <a16:creationId xmlns:a16="http://schemas.microsoft.com/office/drawing/2014/main" id="{00000000-0008-0000-0200-00008C53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6925" name="Line 280">
          <a:extLst>
            <a:ext uri="{FF2B5EF4-FFF2-40B4-BE49-F238E27FC236}">
              <a16:creationId xmlns:a16="http://schemas.microsoft.com/office/drawing/2014/main" id="{00000000-0008-0000-0200-00008D53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6926" name="Line 281">
          <a:extLst>
            <a:ext uri="{FF2B5EF4-FFF2-40B4-BE49-F238E27FC236}">
              <a16:creationId xmlns:a16="http://schemas.microsoft.com/office/drawing/2014/main" id="{00000000-0008-0000-0200-00008E53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6927" name="Line 282">
          <a:extLst>
            <a:ext uri="{FF2B5EF4-FFF2-40B4-BE49-F238E27FC236}">
              <a16:creationId xmlns:a16="http://schemas.microsoft.com/office/drawing/2014/main" id="{00000000-0008-0000-0200-00008F53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6928" name="Line 283">
          <a:extLst>
            <a:ext uri="{FF2B5EF4-FFF2-40B4-BE49-F238E27FC236}">
              <a16:creationId xmlns:a16="http://schemas.microsoft.com/office/drawing/2014/main" id="{00000000-0008-0000-0200-00009053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6929" name="Line 284">
          <a:extLst>
            <a:ext uri="{FF2B5EF4-FFF2-40B4-BE49-F238E27FC236}">
              <a16:creationId xmlns:a16="http://schemas.microsoft.com/office/drawing/2014/main" id="{00000000-0008-0000-0200-00009153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6930" name="Line 285">
          <a:extLst>
            <a:ext uri="{FF2B5EF4-FFF2-40B4-BE49-F238E27FC236}">
              <a16:creationId xmlns:a16="http://schemas.microsoft.com/office/drawing/2014/main" id="{00000000-0008-0000-0200-00009253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6931" name="Line 286">
          <a:extLst>
            <a:ext uri="{FF2B5EF4-FFF2-40B4-BE49-F238E27FC236}">
              <a16:creationId xmlns:a16="http://schemas.microsoft.com/office/drawing/2014/main" id="{00000000-0008-0000-0200-00009353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6932" name="Line 287">
          <a:extLst>
            <a:ext uri="{FF2B5EF4-FFF2-40B4-BE49-F238E27FC236}">
              <a16:creationId xmlns:a16="http://schemas.microsoft.com/office/drawing/2014/main" id="{00000000-0008-0000-0200-00009453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6933" name="Line 288">
          <a:extLst>
            <a:ext uri="{FF2B5EF4-FFF2-40B4-BE49-F238E27FC236}">
              <a16:creationId xmlns:a16="http://schemas.microsoft.com/office/drawing/2014/main" id="{00000000-0008-0000-0200-000095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6934" name="Line 289">
          <a:extLst>
            <a:ext uri="{FF2B5EF4-FFF2-40B4-BE49-F238E27FC236}">
              <a16:creationId xmlns:a16="http://schemas.microsoft.com/office/drawing/2014/main" id="{00000000-0008-0000-0200-00009653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6935" name="Line 290">
          <a:extLst>
            <a:ext uri="{FF2B5EF4-FFF2-40B4-BE49-F238E27FC236}">
              <a16:creationId xmlns:a16="http://schemas.microsoft.com/office/drawing/2014/main" id="{00000000-0008-0000-0200-00009753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6936" name="Line 291">
          <a:extLst>
            <a:ext uri="{FF2B5EF4-FFF2-40B4-BE49-F238E27FC236}">
              <a16:creationId xmlns:a16="http://schemas.microsoft.com/office/drawing/2014/main" id="{00000000-0008-0000-0200-00009853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6937" name="Line 292">
          <a:extLst>
            <a:ext uri="{FF2B5EF4-FFF2-40B4-BE49-F238E27FC236}">
              <a16:creationId xmlns:a16="http://schemas.microsoft.com/office/drawing/2014/main" id="{00000000-0008-0000-0200-000099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6938" name="Line 293">
          <a:extLst>
            <a:ext uri="{FF2B5EF4-FFF2-40B4-BE49-F238E27FC236}">
              <a16:creationId xmlns:a16="http://schemas.microsoft.com/office/drawing/2014/main" id="{00000000-0008-0000-0200-00009A53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6939" name="Line 294">
          <a:extLst>
            <a:ext uri="{FF2B5EF4-FFF2-40B4-BE49-F238E27FC236}">
              <a16:creationId xmlns:a16="http://schemas.microsoft.com/office/drawing/2014/main" id="{00000000-0008-0000-0200-00009B53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6940" name="Line 295">
          <a:extLst>
            <a:ext uri="{FF2B5EF4-FFF2-40B4-BE49-F238E27FC236}">
              <a16:creationId xmlns:a16="http://schemas.microsoft.com/office/drawing/2014/main" id="{00000000-0008-0000-0200-00009C53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941" name="Line 296">
          <a:extLst>
            <a:ext uri="{FF2B5EF4-FFF2-40B4-BE49-F238E27FC236}">
              <a16:creationId xmlns:a16="http://schemas.microsoft.com/office/drawing/2014/main" id="{00000000-0008-0000-0200-00009D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942" name="Line 297">
          <a:extLst>
            <a:ext uri="{FF2B5EF4-FFF2-40B4-BE49-F238E27FC236}">
              <a16:creationId xmlns:a16="http://schemas.microsoft.com/office/drawing/2014/main" id="{00000000-0008-0000-0200-00009E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6943" name="Line 298">
          <a:extLst>
            <a:ext uri="{FF2B5EF4-FFF2-40B4-BE49-F238E27FC236}">
              <a16:creationId xmlns:a16="http://schemas.microsoft.com/office/drawing/2014/main" id="{00000000-0008-0000-0200-00009F53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6944" name="Line 170">
          <a:extLst>
            <a:ext uri="{FF2B5EF4-FFF2-40B4-BE49-F238E27FC236}">
              <a16:creationId xmlns:a16="http://schemas.microsoft.com/office/drawing/2014/main" id="{00000000-0008-0000-0200-0000A053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6945" name="Line 171">
          <a:extLst>
            <a:ext uri="{FF2B5EF4-FFF2-40B4-BE49-F238E27FC236}">
              <a16:creationId xmlns:a16="http://schemas.microsoft.com/office/drawing/2014/main" id="{00000000-0008-0000-0200-0000A153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6946" name="Line 172">
          <a:extLst>
            <a:ext uri="{FF2B5EF4-FFF2-40B4-BE49-F238E27FC236}">
              <a16:creationId xmlns:a16="http://schemas.microsoft.com/office/drawing/2014/main" id="{00000000-0008-0000-0200-0000A253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6947" name="Line 173">
          <a:extLst>
            <a:ext uri="{FF2B5EF4-FFF2-40B4-BE49-F238E27FC236}">
              <a16:creationId xmlns:a16="http://schemas.microsoft.com/office/drawing/2014/main" id="{00000000-0008-0000-0200-0000A353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6948" name="Line 174">
          <a:extLst>
            <a:ext uri="{FF2B5EF4-FFF2-40B4-BE49-F238E27FC236}">
              <a16:creationId xmlns:a16="http://schemas.microsoft.com/office/drawing/2014/main" id="{00000000-0008-0000-0200-0000A453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6949" name="Line 175">
          <a:extLst>
            <a:ext uri="{FF2B5EF4-FFF2-40B4-BE49-F238E27FC236}">
              <a16:creationId xmlns:a16="http://schemas.microsoft.com/office/drawing/2014/main" id="{00000000-0008-0000-0200-0000A553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6950" name="Line 176">
          <a:extLst>
            <a:ext uri="{FF2B5EF4-FFF2-40B4-BE49-F238E27FC236}">
              <a16:creationId xmlns:a16="http://schemas.microsoft.com/office/drawing/2014/main" id="{00000000-0008-0000-0200-0000A653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6951" name="Line 177">
          <a:extLst>
            <a:ext uri="{FF2B5EF4-FFF2-40B4-BE49-F238E27FC236}">
              <a16:creationId xmlns:a16="http://schemas.microsoft.com/office/drawing/2014/main" id="{00000000-0008-0000-0200-0000A753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6952" name="Line 178">
          <a:extLst>
            <a:ext uri="{FF2B5EF4-FFF2-40B4-BE49-F238E27FC236}">
              <a16:creationId xmlns:a16="http://schemas.microsoft.com/office/drawing/2014/main" id="{00000000-0008-0000-0200-0000A853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6953" name="Line 179">
          <a:extLst>
            <a:ext uri="{FF2B5EF4-FFF2-40B4-BE49-F238E27FC236}">
              <a16:creationId xmlns:a16="http://schemas.microsoft.com/office/drawing/2014/main" id="{00000000-0008-0000-0200-0000A953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6954" name="Line 180">
          <a:extLst>
            <a:ext uri="{FF2B5EF4-FFF2-40B4-BE49-F238E27FC236}">
              <a16:creationId xmlns:a16="http://schemas.microsoft.com/office/drawing/2014/main" id="{00000000-0008-0000-0200-0000AA53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6955" name="Line 181">
          <a:extLst>
            <a:ext uri="{FF2B5EF4-FFF2-40B4-BE49-F238E27FC236}">
              <a16:creationId xmlns:a16="http://schemas.microsoft.com/office/drawing/2014/main" id="{00000000-0008-0000-0200-0000AB53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6956" name="Line 182">
          <a:extLst>
            <a:ext uri="{FF2B5EF4-FFF2-40B4-BE49-F238E27FC236}">
              <a16:creationId xmlns:a16="http://schemas.microsoft.com/office/drawing/2014/main" id="{00000000-0008-0000-0200-0000AC53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6957" name="Line 183">
          <a:extLst>
            <a:ext uri="{FF2B5EF4-FFF2-40B4-BE49-F238E27FC236}">
              <a16:creationId xmlns:a16="http://schemas.microsoft.com/office/drawing/2014/main" id="{00000000-0008-0000-0200-0000AD53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6958" name="Line 184">
          <a:extLst>
            <a:ext uri="{FF2B5EF4-FFF2-40B4-BE49-F238E27FC236}">
              <a16:creationId xmlns:a16="http://schemas.microsoft.com/office/drawing/2014/main" id="{00000000-0008-0000-0200-0000AE53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6959" name="Line 185">
          <a:extLst>
            <a:ext uri="{FF2B5EF4-FFF2-40B4-BE49-F238E27FC236}">
              <a16:creationId xmlns:a16="http://schemas.microsoft.com/office/drawing/2014/main" id="{00000000-0008-0000-0200-0000AF53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6960" name="Line 186">
          <a:extLst>
            <a:ext uri="{FF2B5EF4-FFF2-40B4-BE49-F238E27FC236}">
              <a16:creationId xmlns:a16="http://schemas.microsoft.com/office/drawing/2014/main" id="{00000000-0008-0000-0200-0000B053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6961" name="Line 187">
          <a:extLst>
            <a:ext uri="{FF2B5EF4-FFF2-40B4-BE49-F238E27FC236}">
              <a16:creationId xmlns:a16="http://schemas.microsoft.com/office/drawing/2014/main" id="{00000000-0008-0000-0200-0000B153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6962" name="Line 188">
          <a:extLst>
            <a:ext uri="{FF2B5EF4-FFF2-40B4-BE49-F238E27FC236}">
              <a16:creationId xmlns:a16="http://schemas.microsoft.com/office/drawing/2014/main" id="{00000000-0008-0000-0200-0000B253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6963" name="Line 189">
          <a:extLst>
            <a:ext uri="{FF2B5EF4-FFF2-40B4-BE49-F238E27FC236}">
              <a16:creationId xmlns:a16="http://schemas.microsoft.com/office/drawing/2014/main" id="{00000000-0008-0000-0200-0000B353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6964" name="Line 190">
          <a:extLst>
            <a:ext uri="{FF2B5EF4-FFF2-40B4-BE49-F238E27FC236}">
              <a16:creationId xmlns:a16="http://schemas.microsoft.com/office/drawing/2014/main" id="{00000000-0008-0000-0200-0000B453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6965" name="Line 191">
          <a:extLst>
            <a:ext uri="{FF2B5EF4-FFF2-40B4-BE49-F238E27FC236}">
              <a16:creationId xmlns:a16="http://schemas.microsoft.com/office/drawing/2014/main" id="{00000000-0008-0000-0200-0000B553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6966" name="Line 192">
          <a:extLst>
            <a:ext uri="{FF2B5EF4-FFF2-40B4-BE49-F238E27FC236}">
              <a16:creationId xmlns:a16="http://schemas.microsoft.com/office/drawing/2014/main" id="{00000000-0008-0000-0200-0000B653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6967" name="Line 193">
          <a:extLst>
            <a:ext uri="{FF2B5EF4-FFF2-40B4-BE49-F238E27FC236}">
              <a16:creationId xmlns:a16="http://schemas.microsoft.com/office/drawing/2014/main" id="{00000000-0008-0000-0200-0000B753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6968" name="Line 194">
          <a:extLst>
            <a:ext uri="{FF2B5EF4-FFF2-40B4-BE49-F238E27FC236}">
              <a16:creationId xmlns:a16="http://schemas.microsoft.com/office/drawing/2014/main" id="{00000000-0008-0000-0200-0000B8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6969" name="Line 195">
          <a:extLst>
            <a:ext uri="{FF2B5EF4-FFF2-40B4-BE49-F238E27FC236}">
              <a16:creationId xmlns:a16="http://schemas.microsoft.com/office/drawing/2014/main" id="{00000000-0008-0000-0200-0000B953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6970" name="Line 196">
          <a:extLst>
            <a:ext uri="{FF2B5EF4-FFF2-40B4-BE49-F238E27FC236}">
              <a16:creationId xmlns:a16="http://schemas.microsoft.com/office/drawing/2014/main" id="{00000000-0008-0000-0200-0000BA53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6971" name="Line 197">
          <a:extLst>
            <a:ext uri="{FF2B5EF4-FFF2-40B4-BE49-F238E27FC236}">
              <a16:creationId xmlns:a16="http://schemas.microsoft.com/office/drawing/2014/main" id="{00000000-0008-0000-0200-0000BB53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6972" name="Line 198">
          <a:extLst>
            <a:ext uri="{FF2B5EF4-FFF2-40B4-BE49-F238E27FC236}">
              <a16:creationId xmlns:a16="http://schemas.microsoft.com/office/drawing/2014/main" id="{00000000-0008-0000-0200-0000BC53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6973" name="Line 199">
          <a:extLst>
            <a:ext uri="{FF2B5EF4-FFF2-40B4-BE49-F238E27FC236}">
              <a16:creationId xmlns:a16="http://schemas.microsoft.com/office/drawing/2014/main" id="{00000000-0008-0000-0200-0000BD53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6974" name="Line 200">
          <a:extLst>
            <a:ext uri="{FF2B5EF4-FFF2-40B4-BE49-F238E27FC236}">
              <a16:creationId xmlns:a16="http://schemas.microsoft.com/office/drawing/2014/main" id="{00000000-0008-0000-0200-0000BE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6975" name="Line 201">
          <a:extLst>
            <a:ext uri="{FF2B5EF4-FFF2-40B4-BE49-F238E27FC236}">
              <a16:creationId xmlns:a16="http://schemas.microsoft.com/office/drawing/2014/main" id="{00000000-0008-0000-0200-0000BF53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6976" name="Line 202">
          <a:extLst>
            <a:ext uri="{FF2B5EF4-FFF2-40B4-BE49-F238E27FC236}">
              <a16:creationId xmlns:a16="http://schemas.microsoft.com/office/drawing/2014/main" id="{00000000-0008-0000-0200-0000C053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6977" name="Line 203">
          <a:extLst>
            <a:ext uri="{FF2B5EF4-FFF2-40B4-BE49-F238E27FC236}">
              <a16:creationId xmlns:a16="http://schemas.microsoft.com/office/drawing/2014/main" id="{00000000-0008-0000-0200-0000C1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978" name="Line 204">
          <a:extLst>
            <a:ext uri="{FF2B5EF4-FFF2-40B4-BE49-F238E27FC236}">
              <a16:creationId xmlns:a16="http://schemas.microsoft.com/office/drawing/2014/main" id="{00000000-0008-0000-0200-0000C2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6979" name="Line 205">
          <a:extLst>
            <a:ext uri="{FF2B5EF4-FFF2-40B4-BE49-F238E27FC236}">
              <a16:creationId xmlns:a16="http://schemas.microsoft.com/office/drawing/2014/main" id="{00000000-0008-0000-0200-0000C3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6980" name="Line 206">
          <a:extLst>
            <a:ext uri="{FF2B5EF4-FFF2-40B4-BE49-F238E27FC236}">
              <a16:creationId xmlns:a16="http://schemas.microsoft.com/office/drawing/2014/main" id="{00000000-0008-0000-0200-0000C453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6981" name="Line 207">
          <a:extLst>
            <a:ext uri="{FF2B5EF4-FFF2-40B4-BE49-F238E27FC236}">
              <a16:creationId xmlns:a16="http://schemas.microsoft.com/office/drawing/2014/main" id="{00000000-0008-0000-0200-0000C553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6982" name="Line 208">
          <a:extLst>
            <a:ext uri="{FF2B5EF4-FFF2-40B4-BE49-F238E27FC236}">
              <a16:creationId xmlns:a16="http://schemas.microsoft.com/office/drawing/2014/main" id="{00000000-0008-0000-0200-0000C653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6983" name="Line 209">
          <a:extLst>
            <a:ext uri="{FF2B5EF4-FFF2-40B4-BE49-F238E27FC236}">
              <a16:creationId xmlns:a16="http://schemas.microsoft.com/office/drawing/2014/main" id="{00000000-0008-0000-0200-0000C753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6984" name="Line 210">
          <a:extLst>
            <a:ext uri="{FF2B5EF4-FFF2-40B4-BE49-F238E27FC236}">
              <a16:creationId xmlns:a16="http://schemas.microsoft.com/office/drawing/2014/main" id="{00000000-0008-0000-0200-0000C853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6985" name="Line 211">
          <a:extLst>
            <a:ext uri="{FF2B5EF4-FFF2-40B4-BE49-F238E27FC236}">
              <a16:creationId xmlns:a16="http://schemas.microsoft.com/office/drawing/2014/main" id="{00000000-0008-0000-0200-0000C953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6986" name="Line 212">
          <a:extLst>
            <a:ext uri="{FF2B5EF4-FFF2-40B4-BE49-F238E27FC236}">
              <a16:creationId xmlns:a16="http://schemas.microsoft.com/office/drawing/2014/main" id="{00000000-0008-0000-0200-0000CA53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6987" name="Line 213">
          <a:extLst>
            <a:ext uri="{FF2B5EF4-FFF2-40B4-BE49-F238E27FC236}">
              <a16:creationId xmlns:a16="http://schemas.microsoft.com/office/drawing/2014/main" id="{00000000-0008-0000-0200-0000CB53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6988" name="Line 214">
          <a:extLst>
            <a:ext uri="{FF2B5EF4-FFF2-40B4-BE49-F238E27FC236}">
              <a16:creationId xmlns:a16="http://schemas.microsoft.com/office/drawing/2014/main" id="{00000000-0008-0000-0200-0000CC53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6989" name="Line 215">
          <a:extLst>
            <a:ext uri="{FF2B5EF4-FFF2-40B4-BE49-F238E27FC236}">
              <a16:creationId xmlns:a16="http://schemas.microsoft.com/office/drawing/2014/main" id="{00000000-0008-0000-0200-0000CD53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6990" name="Line 216">
          <a:extLst>
            <a:ext uri="{FF2B5EF4-FFF2-40B4-BE49-F238E27FC236}">
              <a16:creationId xmlns:a16="http://schemas.microsoft.com/office/drawing/2014/main" id="{00000000-0008-0000-0200-0000CE53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6991" name="Line 217">
          <a:extLst>
            <a:ext uri="{FF2B5EF4-FFF2-40B4-BE49-F238E27FC236}">
              <a16:creationId xmlns:a16="http://schemas.microsoft.com/office/drawing/2014/main" id="{00000000-0008-0000-0200-0000CF53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6992" name="Line 218">
          <a:extLst>
            <a:ext uri="{FF2B5EF4-FFF2-40B4-BE49-F238E27FC236}">
              <a16:creationId xmlns:a16="http://schemas.microsoft.com/office/drawing/2014/main" id="{00000000-0008-0000-0200-0000D053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6993" name="Line 219">
          <a:extLst>
            <a:ext uri="{FF2B5EF4-FFF2-40B4-BE49-F238E27FC236}">
              <a16:creationId xmlns:a16="http://schemas.microsoft.com/office/drawing/2014/main" id="{00000000-0008-0000-0200-0000D153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6994" name="Line 220">
          <a:extLst>
            <a:ext uri="{FF2B5EF4-FFF2-40B4-BE49-F238E27FC236}">
              <a16:creationId xmlns:a16="http://schemas.microsoft.com/office/drawing/2014/main" id="{00000000-0008-0000-0200-0000D253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6995" name="Line 221">
          <a:extLst>
            <a:ext uri="{FF2B5EF4-FFF2-40B4-BE49-F238E27FC236}">
              <a16:creationId xmlns:a16="http://schemas.microsoft.com/office/drawing/2014/main" id="{00000000-0008-0000-0200-0000D353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6996" name="Line 222">
          <a:extLst>
            <a:ext uri="{FF2B5EF4-FFF2-40B4-BE49-F238E27FC236}">
              <a16:creationId xmlns:a16="http://schemas.microsoft.com/office/drawing/2014/main" id="{00000000-0008-0000-0200-0000D453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6997" name="Line 223">
          <a:extLst>
            <a:ext uri="{FF2B5EF4-FFF2-40B4-BE49-F238E27FC236}">
              <a16:creationId xmlns:a16="http://schemas.microsoft.com/office/drawing/2014/main" id="{00000000-0008-0000-0200-0000D553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6998" name="Line 224">
          <a:extLst>
            <a:ext uri="{FF2B5EF4-FFF2-40B4-BE49-F238E27FC236}">
              <a16:creationId xmlns:a16="http://schemas.microsoft.com/office/drawing/2014/main" id="{00000000-0008-0000-0200-0000D653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6999" name="Line 225">
          <a:extLst>
            <a:ext uri="{FF2B5EF4-FFF2-40B4-BE49-F238E27FC236}">
              <a16:creationId xmlns:a16="http://schemas.microsoft.com/office/drawing/2014/main" id="{00000000-0008-0000-0200-0000D753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7000" name="Line 226">
          <a:extLst>
            <a:ext uri="{FF2B5EF4-FFF2-40B4-BE49-F238E27FC236}">
              <a16:creationId xmlns:a16="http://schemas.microsoft.com/office/drawing/2014/main" id="{00000000-0008-0000-0200-0000D853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7001" name="Line 227">
          <a:extLst>
            <a:ext uri="{FF2B5EF4-FFF2-40B4-BE49-F238E27FC236}">
              <a16:creationId xmlns:a16="http://schemas.microsoft.com/office/drawing/2014/main" id="{00000000-0008-0000-0200-0000D953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7002" name="Line 228">
          <a:extLst>
            <a:ext uri="{FF2B5EF4-FFF2-40B4-BE49-F238E27FC236}">
              <a16:creationId xmlns:a16="http://schemas.microsoft.com/office/drawing/2014/main" id="{00000000-0008-0000-0200-0000DA53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7003" name="Line 229">
          <a:extLst>
            <a:ext uri="{FF2B5EF4-FFF2-40B4-BE49-F238E27FC236}">
              <a16:creationId xmlns:a16="http://schemas.microsoft.com/office/drawing/2014/main" id="{00000000-0008-0000-0200-0000DB53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7004" name="Line 230">
          <a:extLst>
            <a:ext uri="{FF2B5EF4-FFF2-40B4-BE49-F238E27FC236}">
              <a16:creationId xmlns:a16="http://schemas.microsoft.com/office/drawing/2014/main" id="{00000000-0008-0000-0200-0000DC53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7005" name="Line 231">
          <a:extLst>
            <a:ext uri="{FF2B5EF4-FFF2-40B4-BE49-F238E27FC236}">
              <a16:creationId xmlns:a16="http://schemas.microsoft.com/office/drawing/2014/main" id="{00000000-0008-0000-0200-0000DD53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7006" name="Line 232">
          <a:extLst>
            <a:ext uri="{FF2B5EF4-FFF2-40B4-BE49-F238E27FC236}">
              <a16:creationId xmlns:a16="http://schemas.microsoft.com/office/drawing/2014/main" id="{00000000-0008-0000-0200-0000DE53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7007" name="Line 233">
          <a:extLst>
            <a:ext uri="{FF2B5EF4-FFF2-40B4-BE49-F238E27FC236}">
              <a16:creationId xmlns:a16="http://schemas.microsoft.com/office/drawing/2014/main" id="{00000000-0008-0000-0200-0000DF53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7008" name="Line 234">
          <a:extLst>
            <a:ext uri="{FF2B5EF4-FFF2-40B4-BE49-F238E27FC236}">
              <a16:creationId xmlns:a16="http://schemas.microsoft.com/office/drawing/2014/main" id="{00000000-0008-0000-0200-0000E053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7009" name="Line 235">
          <a:extLst>
            <a:ext uri="{FF2B5EF4-FFF2-40B4-BE49-F238E27FC236}">
              <a16:creationId xmlns:a16="http://schemas.microsoft.com/office/drawing/2014/main" id="{00000000-0008-0000-0200-0000E153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7010" name="Line 236">
          <a:extLst>
            <a:ext uri="{FF2B5EF4-FFF2-40B4-BE49-F238E27FC236}">
              <a16:creationId xmlns:a16="http://schemas.microsoft.com/office/drawing/2014/main" id="{00000000-0008-0000-0200-0000E253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7011" name="Line 237">
          <a:extLst>
            <a:ext uri="{FF2B5EF4-FFF2-40B4-BE49-F238E27FC236}">
              <a16:creationId xmlns:a16="http://schemas.microsoft.com/office/drawing/2014/main" id="{00000000-0008-0000-0200-0000E353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7012" name="Line 238">
          <a:extLst>
            <a:ext uri="{FF2B5EF4-FFF2-40B4-BE49-F238E27FC236}">
              <a16:creationId xmlns:a16="http://schemas.microsoft.com/office/drawing/2014/main" id="{00000000-0008-0000-0200-0000E453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7013" name="Line 239">
          <a:extLst>
            <a:ext uri="{FF2B5EF4-FFF2-40B4-BE49-F238E27FC236}">
              <a16:creationId xmlns:a16="http://schemas.microsoft.com/office/drawing/2014/main" id="{00000000-0008-0000-0200-0000E553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7014" name="Line 240">
          <a:extLst>
            <a:ext uri="{FF2B5EF4-FFF2-40B4-BE49-F238E27FC236}">
              <a16:creationId xmlns:a16="http://schemas.microsoft.com/office/drawing/2014/main" id="{00000000-0008-0000-0200-0000E653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7015" name="Line 241">
          <a:extLst>
            <a:ext uri="{FF2B5EF4-FFF2-40B4-BE49-F238E27FC236}">
              <a16:creationId xmlns:a16="http://schemas.microsoft.com/office/drawing/2014/main" id="{00000000-0008-0000-0200-0000E753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7016" name="Line 242">
          <a:extLst>
            <a:ext uri="{FF2B5EF4-FFF2-40B4-BE49-F238E27FC236}">
              <a16:creationId xmlns:a16="http://schemas.microsoft.com/office/drawing/2014/main" id="{00000000-0008-0000-0200-0000E853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7017" name="Line 243">
          <a:extLst>
            <a:ext uri="{FF2B5EF4-FFF2-40B4-BE49-F238E27FC236}">
              <a16:creationId xmlns:a16="http://schemas.microsoft.com/office/drawing/2014/main" id="{00000000-0008-0000-0200-0000E953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7018" name="Line 244">
          <a:extLst>
            <a:ext uri="{FF2B5EF4-FFF2-40B4-BE49-F238E27FC236}">
              <a16:creationId xmlns:a16="http://schemas.microsoft.com/office/drawing/2014/main" id="{00000000-0008-0000-0200-0000EA53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7019" name="Line 245">
          <a:extLst>
            <a:ext uri="{FF2B5EF4-FFF2-40B4-BE49-F238E27FC236}">
              <a16:creationId xmlns:a16="http://schemas.microsoft.com/office/drawing/2014/main" id="{00000000-0008-0000-0200-0000EB53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7020" name="Line 246">
          <a:extLst>
            <a:ext uri="{FF2B5EF4-FFF2-40B4-BE49-F238E27FC236}">
              <a16:creationId xmlns:a16="http://schemas.microsoft.com/office/drawing/2014/main" id="{00000000-0008-0000-0200-0000EC53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7021" name="Line 247">
          <a:extLst>
            <a:ext uri="{FF2B5EF4-FFF2-40B4-BE49-F238E27FC236}">
              <a16:creationId xmlns:a16="http://schemas.microsoft.com/office/drawing/2014/main" id="{00000000-0008-0000-0200-0000ED53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7022" name="Line 248">
          <a:extLst>
            <a:ext uri="{FF2B5EF4-FFF2-40B4-BE49-F238E27FC236}">
              <a16:creationId xmlns:a16="http://schemas.microsoft.com/office/drawing/2014/main" id="{00000000-0008-0000-0200-0000EE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7023" name="Line 249">
          <a:extLst>
            <a:ext uri="{FF2B5EF4-FFF2-40B4-BE49-F238E27FC236}">
              <a16:creationId xmlns:a16="http://schemas.microsoft.com/office/drawing/2014/main" id="{00000000-0008-0000-0200-0000EF53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7024" name="Line 250">
          <a:extLst>
            <a:ext uri="{FF2B5EF4-FFF2-40B4-BE49-F238E27FC236}">
              <a16:creationId xmlns:a16="http://schemas.microsoft.com/office/drawing/2014/main" id="{00000000-0008-0000-0200-0000F053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7025" name="Line 251">
          <a:extLst>
            <a:ext uri="{FF2B5EF4-FFF2-40B4-BE49-F238E27FC236}">
              <a16:creationId xmlns:a16="http://schemas.microsoft.com/office/drawing/2014/main" id="{00000000-0008-0000-0200-0000F153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7026" name="Line 252">
          <a:extLst>
            <a:ext uri="{FF2B5EF4-FFF2-40B4-BE49-F238E27FC236}">
              <a16:creationId xmlns:a16="http://schemas.microsoft.com/office/drawing/2014/main" id="{00000000-0008-0000-0200-0000F253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7027" name="Line 253">
          <a:extLst>
            <a:ext uri="{FF2B5EF4-FFF2-40B4-BE49-F238E27FC236}">
              <a16:creationId xmlns:a16="http://schemas.microsoft.com/office/drawing/2014/main" id="{00000000-0008-0000-0200-0000F353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7028" name="Line 254">
          <a:extLst>
            <a:ext uri="{FF2B5EF4-FFF2-40B4-BE49-F238E27FC236}">
              <a16:creationId xmlns:a16="http://schemas.microsoft.com/office/drawing/2014/main" id="{00000000-0008-0000-0200-0000F453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7029" name="Line 255">
          <a:extLst>
            <a:ext uri="{FF2B5EF4-FFF2-40B4-BE49-F238E27FC236}">
              <a16:creationId xmlns:a16="http://schemas.microsoft.com/office/drawing/2014/main" id="{00000000-0008-0000-0200-0000F553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7030" name="Line 256">
          <a:extLst>
            <a:ext uri="{FF2B5EF4-FFF2-40B4-BE49-F238E27FC236}">
              <a16:creationId xmlns:a16="http://schemas.microsoft.com/office/drawing/2014/main" id="{00000000-0008-0000-0200-0000F653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7031" name="Line 257">
          <a:extLst>
            <a:ext uri="{FF2B5EF4-FFF2-40B4-BE49-F238E27FC236}">
              <a16:creationId xmlns:a16="http://schemas.microsoft.com/office/drawing/2014/main" id="{00000000-0008-0000-0200-0000F753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7032" name="Line 258">
          <a:extLst>
            <a:ext uri="{FF2B5EF4-FFF2-40B4-BE49-F238E27FC236}">
              <a16:creationId xmlns:a16="http://schemas.microsoft.com/office/drawing/2014/main" id="{00000000-0008-0000-0200-0000F853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7033" name="Line 259">
          <a:extLst>
            <a:ext uri="{FF2B5EF4-FFF2-40B4-BE49-F238E27FC236}">
              <a16:creationId xmlns:a16="http://schemas.microsoft.com/office/drawing/2014/main" id="{00000000-0008-0000-0200-0000F953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7034" name="Line 260">
          <a:extLst>
            <a:ext uri="{FF2B5EF4-FFF2-40B4-BE49-F238E27FC236}">
              <a16:creationId xmlns:a16="http://schemas.microsoft.com/office/drawing/2014/main" id="{00000000-0008-0000-0200-0000FA53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7035" name="Line 261">
          <a:extLst>
            <a:ext uri="{FF2B5EF4-FFF2-40B4-BE49-F238E27FC236}">
              <a16:creationId xmlns:a16="http://schemas.microsoft.com/office/drawing/2014/main" id="{00000000-0008-0000-0200-0000FB53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7036" name="Line 262">
          <a:extLst>
            <a:ext uri="{FF2B5EF4-FFF2-40B4-BE49-F238E27FC236}">
              <a16:creationId xmlns:a16="http://schemas.microsoft.com/office/drawing/2014/main" id="{00000000-0008-0000-0200-0000FC53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7037" name="Line 263">
          <a:extLst>
            <a:ext uri="{FF2B5EF4-FFF2-40B4-BE49-F238E27FC236}">
              <a16:creationId xmlns:a16="http://schemas.microsoft.com/office/drawing/2014/main" id="{00000000-0008-0000-0200-0000FD53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7038" name="Line 264">
          <a:extLst>
            <a:ext uri="{FF2B5EF4-FFF2-40B4-BE49-F238E27FC236}">
              <a16:creationId xmlns:a16="http://schemas.microsoft.com/office/drawing/2014/main" id="{00000000-0008-0000-0200-0000FE53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7039" name="Line 265">
          <a:extLst>
            <a:ext uri="{FF2B5EF4-FFF2-40B4-BE49-F238E27FC236}">
              <a16:creationId xmlns:a16="http://schemas.microsoft.com/office/drawing/2014/main" id="{00000000-0008-0000-0200-0000FF53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136" name="Line 266">
          <a:extLst>
            <a:ext uri="{FF2B5EF4-FFF2-40B4-BE49-F238E27FC236}">
              <a16:creationId xmlns:a16="http://schemas.microsoft.com/office/drawing/2014/main" id="{00000000-0008-0000-0200-00000064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137" name="Line 267">
          <a:extLst>
            <a:ext uri="{FF2B5EF4-FFF2-40B4-BE49-F238E27FC236}">
              <a16:creationId xmlns:a16="http://schemas.microsoft.com/office/drawing/2014/main" id="{00000000-0008-0000-0200-00000164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138" name="Line 268">
          <a:extLst>
            <a:ext uri="{FF2B5EF4-FFF2-40B4-BE49-F238E27FC236}">
              <a16:creationId xmlns:a16="http://schemas.microsoft.com/office/drawing/2014/main" id="{00000000-0008-0000-0200-00000264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139" name="Line 269">
          <a:extLst>
            <a:ext uri="{FF2B5EF4-FFF2-40B4-BE49-F238E27FC236}">
              <a16:creationId xmlns:a16="http://schemas.microsoft.com/office/drawing/2014/main" id="{00000000-0008-0000-0200-00000364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140" name="Line 270">
          <a:extLst>
            <a:ext uri="{FF2B5EF4-FFF2-40B4-BE49-F238E27FC236}">
              <a16:creationId xmlns:a16="http://schemas.microsoft.com/office/drawing/2014/main" id="{00000000-0008-0000-0200-00000464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141" name="Line 271">
          <a:extLst>
            <a:ext uri="{FF2B5EF4-FFF2-40B4-BE49-F238E27FC236}">
              <a16:creationId xmlns:a16="http://schemas.microsoft.com/office/drawing/2014/main" id="{00000000-0008-0000-0200-00000564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1142" name="Line 272">
          <a:extLst>
            <a:ext uri="{FF2B5EF4-FFF2-40B4-BE49-F238E27FC236}">
              <a16:creationId xmlns:a16="http://schemas.microsoft.com/office/drawing/2014/main" id="{00000000-0008-0000-0200-00000664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143" name="Line 273">
          <a:extLst>
            <a:ext uri="{FF2B5EF4-FFF2-40B4-BE49-F238E27FC236}">
              <a16:creationId xmlns:a16="http://schemas.microsoft.com/office/drawing/2014/main" id="{00000000-0008-0000-0200-00000764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144" name="Line 274">
          <a:extLst>
            <a:ext uri="{FF2B5EF4-FFF2-40B4-BE49-F238E27FC236}">
              <a16:creationId xmlns:a16="http://schemas.microsoft.com/office/drawing/2014/main" id="{00000000-0008-0000-0200-00000864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145" name="Line 275">
          <a:extLst>
            <a:ext uri="{FF2B5EF4-FFF2-40B4-BE49-F238E27FC236}">
              <a16:creationId xmlns:a16="http://schemas.microsoft.com/office/drawing/2014/main" id="{00000000-0008-0000-0200-00000964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46" name="Line 276">
          <a:extLst>
            <a:ext uri="{FF2B5EF4-FFF2-40B4-BE49-F238E27FC236}">
              <a16:creationId xmlns:a16="http://schemas.microsoft.com/office/drawing/2014/main" id="{00000000-0008-0000-0200-00000A64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1147" name="Line 277">
          <a:extLst>
            <a:ext uri="{FF2B5EF4-FFF2-40B4-BE49-F238E27FC236}">
              <a16:creationId xmlns:a16="http://schemas.microsoft.com/office/drawing/2014/main" id="{00000000-0008-0000-0200-00000B64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148" name="Line 278">
          <a:extLst>
            <a:ext uri="{FF2B5EF4-FFF2-40B4-BE49-F238E27FC236}">
              <a16:creationId xmlns:a16="http://schemas.microsoft.com/office/drawing/2014/main" id="{00000000-0008-0000-0200-00000C64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49" name="Line 279">
          <a:extLst>
            <a:ext uri="{FF2B5EF4-FFF2-40B4-BE49-F238E27FC236}">
              <a16:creationId xmlns:a16="http://schemas.microsoft.com/office/drawing/2014/main" id="{00000000-0008-0000-0200-00000D64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150" name="Line 280">
          <a:extLst>
            <a:ext uri="{FF2B5EF4-FFF2-40B4-BE49-F238E27FC236}">
              <a16:creationId xmlns:a16="http://schemas.microsoft.com/office/drawing/2014/main" id="{00000000-0008-0000-0200-00000E64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151" name="Line 281">
          <a:extLst>
            <a:ext uri="{FF2B5EF4-FFF2-40B4-BE49-F238E27FC236}">
              <a16:creationId xmlns:a16="http://schemas.microsoft.com/office/drawing/2014/main" id="{00000000-0008-0000-0200-00000F64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152" name="Line 282">
          <a:extLst>
            <a:ext uri="{FF2B5EF4-FFF2-40B4-BE49-F238E27FC236}">
              <a16:creationId xmlns:a16="http://schemas.microsoft.com/office/drawing/2014/main" id="{00000000-0008-0000-0200-00001064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153" name="Line 283">
          <a:extLst>
            <a:ext uri="{FF2B5EF4-FFF2-40B4-BE49-F238E27FC236}">
              <a16:creationId xmlns:a16="http://schemas.microsoft.com/office/drawing/2014/main" id="{00000000-0008-0000-0200-00001164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154" name="Line 284">
          <a:extLst>
            <a:ext uri="{FF2B5EF4-FFF2-40B4-BE49-F238E27FC236}">
              <a16:creationId xmlns:a16="http://schemas.microsoft.com/office/drawing/2014/main" id="{00000000-0008-0000-0200-00001264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155" name="Line 285">
          <a:extLst>
            <a:ext uri="{FF2B5EF4-FFF2-40B4-BE49-F238E27FC236}">
              <a16:creationId xmlns:a16="http://schemas.microsoft.com/office/drawing/2014/main" id="{00000000-0008-0000-0200-00001364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156" name="Line 286">
          <a:extLst>
            <a:ext uri="{FF2B5EF4-FFF2-40B4-BE49-F238E27FC236}">
              <a16:creationId xmlns:a16="http://schemas.microsoft.com/office/drawing/2014/main" id="{00000000-0008-0000-0200-00001464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157" name="Line 287">
          <a:extLst>
            <a:ext uri="{FF2B5EF4-FFF2-40B4-BE49-F238E27FC236}">
              <a16:creationId xmlns:a16="http://schemas.microsoft.com/office/drawing/2014/main" id="{00000000-0008-0000-0200-00001564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158" name="Line 288">
          <a:extLst>
            <a:ext uri="{FF2B5EF4-FFF2-40B4-BE49-F238E27FC236}">
              <a16:creationId xmlns:a16="http://schemas.microsoft.com/office/drawing/2014/main" id="{00000000-0008-0000-0200-00001664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159" name="Line 289">
          <a:extLst>
            <a:ext uri="{FF2B5EF4-FFF2-40B4-BE49-F238E27FC236}">
              <a16:creationId xmlns:a16="http://schemas.microsoft.com/office/drawing/2014/main" id="{00000000-0008-0000-0200-00001764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160" name="Line 290">
          <a:extLst>
            <a:ext uri="{FF2B5EF4-FFF2-40B4-BE49-F238E27FC236}">
              <a16:creationId xmlns:a16="http://schemas.microsoft.com/office/drawing/2014/main" id="{00000000-0008-0000-0200-00001864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161" name="Line 291">
          <a:extLst>
            <a:ext uri="{FF2B5EF4-FFF2-40B4-BE49-F238E27FC236}">
              <a16:creationId xmlns:a16="http://schemas.microsoft.com/office/drawing/2014/main" id="{00000000-0008-0000-0200-00001964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162" name="Line 292">
          <a:extLst>
            <a:ext uri="{FF2B5EF4-FFF2-40B4-BE49-F238E27FC236}">
              <a16:creationId xmlns:a16="http://schemas.microsoft.com/office/drawing/2014/main" id="{00000000-0008-0000-0200-00001A64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163" name="Line 293">
          <a:extLst>
            <a:ext uri="{FF2B5EF4-FFF2-40B4-BE49-F238E27FC236}">
              <a16:creationId xmlns:a16="http://schemas.microsoft.com/office/drawing/2014/main" id="{00000000-0008-0000-0200-00001B64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164" name="Line 294">
          <a:extLst>
            <a:ext uri="{FF2B5EF4-FFF2-40B4-BE49-F238E27FC236}">
              <a16:creationId xmlns:a16="http://schemas.microsoft.com/office/drawing/2014/main" id="{00000000-0008-0000-0200-00001C64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165" name="Line 295">
          <a:extLst>
            <a:ext uri="{FF2B5EF4-FFF2-40B4-BE49-F238E27FC236}">
              <a16:creationId xmlns:a16="http://schemas.microsoft.com/office/drawing/2014/main" id="{00000000-0008-0000-0200-00001D64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166" name="Line 296">
          <a:extLst>
            <a:ext uri="{FF2B5EF4-FFF2-40B4-BE49-F238E27FC236}">
              <a16:creationId xmlns:a16="http://schemas.microsoft.com/office/drawing/2014/main" id="{00000000-0008-0000-0200-00001E64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167" name="Line 297">
          <a:extLst>
            <a:ext uri="{FF2B5EF4-FFF2-40B4-BE49-F238E27FC236}">
              <a16:creationId xmlns:a16="http://schemas.microsoft.com/office/drawing/2014/main" id="{00000000-0008-0000-0200-00001F64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168" name="Line 298">
          <a:extLst>
            <a:ext uri="{FF2B5EF4-FFF2-40B4-BE49-F238E27FC236}">
              <a16:creationId xmlns:a16="http://schemas.microsoft.com/office/drawing/2014/main" id="{00000000-0008-0000-0200-00002064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169" name="Line 205">
          <a:extLst>
            <a:ext uri="{FF2B5EF4-FFF2-40B4-BE49-F238E27FC236}">
              <a16:creationId xmlns:a16="http://schemas.microsoft.com/office/drawing/2014/main" id="{00000000-0008-0000-0200-00002164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170" name="Line 249">
          <a:extLst>
            <a:ext uri="{FF2B5EF4-FFF2-40B4-BE49-F238E27FC236}">
              <a16:creationId xmlns:a16="http://schemas.microsoft.com/office/drawing/2014/main" id="{00000000-0008-0000-0200-00002264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171" name="Line 297">
          <a:extLst>
            <a:ext uri="{FF2B5EF4-FFF2-40B4-BE49-F238E27FC236}">
              <a16:creationId xmlns:a16="http://schemas.microsoft.com/office/drawing/2014/main" id="{00000000-0008-0000-0200-00002364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172" name="Line 174">
          <a:extLst>
            <a:ext uri="{FF2B5EF4-FFF2-40B4-BE49-F238E27FC236}">
              <a16:creationId xmlns:a16="http://schemas.microsoft.com/office/drawing/2014/main" id="{00000000-0008-0000-0200-00002464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1173" name="Line 175">
          <a:extLst>
            <a:ext uri="{FF2B5EF4-FFF2-40B4-BE49-F238E27FC236}">
              <a16:creationId xmlns:a16="http://schemas.microsoft.com/office/drawing/2014/main" id="{00000000-0008-0000-0200-00002564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174" name="Line 238">
          <a:extLst>
            <a:ext uri="{FF2B5EF4-FFF2-40B4-BE49-F238E27FC236}">
              <a16:creationId xmlns:a16="http://schemas.microsoft.com/office/drawing/2014/main" id="{00000000-0008-0000-0200-00002664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1175" name="Line 251">
          <a:extLst>
            <a:ext uri="{FF2B5EF4-FFF2-40B4-BE49-F238E27FC236}">
              <a16:creationId xmlns:a16="http://schemas.microsoft.com/office/drawing/2014/main" id="{00000000-0008-0000-0200-00002764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176" name="Line 286">
          <a:extLst>
            <a:ext uri="{FF2B5EF4-FFF2-40B4-BE49-F238E27FC236}">
              <a16:creationId xmlns:a16="http://schemas.microsoft.com/office/drawing/2014/main" id="{00000000-0008-0000-0200-00002864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87461" name="Line 170">
          <a:extLst>
            <a:ext uri="{FF2B5EF4-FFF2-40B4-BE49-F238E27FC236}">
              <a16:creationId xmlns:a16="http://schemas.microsoft.com/office/drawing/2014/main" id="{00000000-0008-0000-0400-0000A555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87462" name="Line 171">
          <a:extLst>
            <a:ext uri="{FF2B5EF4-FFF2-40B4-BE49-F238E27FC236}">
              <a16:creationId xmlns:a16="http://schemas.microsoft.com/office/drawing/2014/main" id="{00000000-0008-0000-0400-0000A655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87463" name="Line 172">
          <a:extLst>
            <a:ext uri="{FF2B5EF4-FFF2-40B4-BE49-F238E27FC236}">
              <a16:creationId xmlns:a16="http://schemas.microsoft.com/office/drawing/2014/main" id="{00000000-0008-0000-0400-0000A755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87464" name="Line 173">
          <a:extLst>
            <a:ext uri="{FF2B5EF4-FFF2-40B4-BE49-F238E27FC236}">
              <a16:creationId xmlns:a16="http://schemas.microsoft.com/office/drawing/2014/main" id="{00000000-0008-0000-0400-0000A855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87465" name="Line 174">
          <a:extLst>
            <a:ext uri="{FF2B5EF4-FFF2-40B4-BE49-F238E27FC236}">
              <a16:creationId xmlns:a16="http://schemas.microsoft.com/office/drawing/2014/main" id="{00000000-0008-0000-0400-0000A955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7466" name="Line 175">
          <a:extLst>
            <a:ext uri="{FF2B5EF4-FFF2-40B4-BE49-F238E27FC236}">
              <a16:creationId xmlns:a16="http://schemas.microsoft.com/office/drawing/2014/main" id="{00000000-0008-0000-0400-0000AA55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7467" name="Line 176">
          <a:extLst>
            <a:ext uri="{FF2B5EF4-FFF2-40B4-BE49-F238E27FC236}">
              <a16:creationId xmlns:a16="http://schemas.microsoft.com/office/drawing/2014/main" id="{00000000-0008-0000-0400-0000AB55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7468" name="Line 177">
          <a:extLst>
            <a:ext uri="{FF2B5EF4-FFF2-40B4-BE49-F238E27FC236}">
              <a16:creationId xmlns:a16="http://schemas.microsoft.com/office/drawing/2014/main" id="{00000000-0008-0000-0400-0000AC55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7469" name="Line 178">
          <a:extLst>
            <a:ext uri="{FF2B5EF4-FFF2-40B4-BE49-F238E27FC236}">
              <a16:creationId xmlns:a16="http://schemas.microsoft.com/office/drawing/2014/main" id="{00000000-0008-0000-0400-0000AD55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87470" name="Line 179">
          <a:extLst>
            <a:ext uri="{FF2B5EF4-FFF2-40B4-BE49-F238E27FC236}">
              <a16:creationId xmlns:a16="http://schemas.microsoft.com/office/drawing/2014/main" id="{00000000-0008-0000-0400-0000AE55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87471" name="Line 180">
          <a:extLst>
            <a:ext uri="{FF2B5EF4-FFF2-40B4-BE49-F238E27FC236}">
              <a16:creationId xmlns:a16="http://schemas.microsoft.com/office/drawing/2014/main" id="{00000000-0008-0000-0400-0000AF55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7472" name="Line 181">
          <a:extLst>
            <a:ext uri="{FF2B5EF4-FFF2-40B4-BE49-F238E27FC236}">
              <a16:creationId xmlns:a16="http://schemas.microsoft.com/office/drawing/2014/main" id="{00000000-0008-0000-0400-0000B055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87473" name="Line 182">
          <a:extLst>
            <a:ext uri="{FF2B5EF4-FFF2-40B4-BE49-F238E27FC236}">
              <a16:creationId xmlns:a16="http://schemas.microsoft.com/office/drawing/2014/main" id="{00000000-0008-0000-0400-0000B155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7474" name="Line 183">
          <a:extLst>
            <a:ext uri="{FF2B5EF4-FFF2-40B4-BE49-F238E27FC236}">
              <a16:creationId xmlns:a16="http://schemas.microsoft.com/office/drawing/2014/main" id="{00000000-0008-0000-0400-0000B255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7475" name="Line 184">
          <a:extLst>
            <a:ext uri="{FF2B5EF4-FFF2-40B4-BE49-F238E27FC236}">
              <a16:creationId xmlns:a16="http://schemas.microsoft.com/office/drawing/2014/main" id="{00000000-0008-0000-0400-0000B355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87476" name="Line 185">
          <a:extLst>
            <a:ext uri="{FF2B5EF4-FFF2-40B4-BE49-F238E27FC236}">
              <a16:creationId xmlns:a16="http://schemas.microsoft.com/office/drawing/2014/main" id="{00000000-0008-0000-0400-0000B455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87477" name="Line 186">
          <a:extLst>
            <a:ext uri="{FF2B5EF4-FFF2-40B4-BE49-F238E27FC236}">
              <a16:creationId xmlns:a16="http://schemas.microsoft.com/office/drawing/2014/main" id="{00000000-0008-0000-0400-0000B555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87478" name="Line 187">
          <a:extLst>
            <a:ext uri="{FF2B5EF4-FFF2-40B4-BE49-F238E27FC236}">
              <a16:creationId xmlns:a16="http://schemas.microsoft.com/office/drawing/2014/main" id="{00000000-0008-0000-0400-0000B655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87479" name="Line 188">
          <a:extLst>
            <a:ext uri="{FF2B5EF4-FFF2-40B4-BE49-F238E27FC236}">
              <a16:creationId xmlns:a16="http://schemas.microsoft.com/office/drawing/2014/main" id="{00000000-0008-0000-0400-0000B755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87480" name="Line 189">
          <a:extLst>
            <a:ext uri="{FF2B5EF4-FFF2-40B4-BE49-F238E27FC236}">
              <a16:creationId xmlns:a16="http://schemas.microsoft.com/office/drawing/2014/main" id="{00000000-0008-0000-0400-0000B855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87481" name="Line 190">
          <a:extLst>
            <a:ext uri="{FF2B5EF4-FFF2-40B4-BE49-F238E27FC236}">
              <a16:creationId xmlns:a16="http://schemas.microsoft.com/office/drawing/2014/main" id="{00000000-0008-0000-0400-0000B955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87482" name="Line 191">
          <a:extLst>
            <a:ext uri="{FF2B5EF4-FFF2-40B4-BE49-F238E27FC236}">
              <a16:creationId xmlns:a16="http://schemas.microsoft.com/office/drawing/2014/main" id="{00000000-0008-0000-0400-0000BA55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87483" name="Line 192">
          <a:extLst>
            <a:ext uri="{FF2B5EF4-FFF2-40B4-BE49-F238E27FC236}">
              <a16:creationId xmlns:a16="http://schemas.microsoft.com/office/drawing/2014/main" id="{00000000-0008-0000-0400-0000BB55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7484" name="Line 193">
          <a:extLst>
            <a:ext uri="{FF2B5EF4-FFF2-40B4-BE49-F238E27FC236}">
              <a16:creationId xmlns:a16="http://schemas.microsoft.com/office/drawing/2014/main" id="{00000000-0008-0000-0400-0000BC55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87485" name="Line 194">
          <a:extLst>
            <a:ext uri="{FF2B5EF4-FFF2-40B4-BE49-F238E27FC236}">
              <a16:creationId xmlns:a16="http://schemas.microsoft.com/office/drawing/2014/main" id="{00000000-0008-0000-0400-0000BD55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7486" name="Line 195">
          <a:extLst>
            <a:ext uri="{FF2B5EF4-FFF2-40B4-BE49-F238E27FC236}">
              <a16:creationId xmlns:a16="http://schemas.microsoft.com/office/drawing/2014/main" id="{00000000-0008-0000-0400-0000BE55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7487" name="Line 196">
          <a:extLst>
            <a:ext uri="{FF2B5EF4-FFF2-40B4-BE49-F238E27FC236}">
              <a16:creationId xmlns:a16="http://schemas.microsoft.com/office/drawing/2014/main" id="{00000000-0008-0000-0400-0000BF55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7488" name="Line 197">
          <a:extLst>
            <a:ext uri="{FF2B5EF4-FFF2-40B4-BE49-F238E27FC236}">
              <a16:creationId xmlns:a16="http://schemas.microsoft.com/office/drawing/2014/main" id="{00000000-0008-0000-0400-0000C055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7489" name="Line 198">
          <a:extLst>
            <a:ext uri="{FF2B5EF4-FFF2-40B4-BE49-F238E27FC236}">
              <a16:creationId xmlns:a16="http://schemas.microsoft.com/office/drawing/2014/main" id="{00000000-0008-0000-0400-0000C155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7490" name="Line 199">
          <a:extLst>
            <a:ext uri="{FF2B5EF4-FFF2-40B4-BE49-F238E27FC236}">
              <a16:creationId xmlns:a16="http://schemas.microsoft.com/office/drawing/2014/main" id="{00000000-0008-0000-0400-0000C255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7491" name="Line 200">
          <a:extLst>
            <a:ext uri="{FF2B5EF4-FFF2-40B4-BE49-F238E27FC236}">
              <a16:creationId xmlns:a16="http://schemas.microsoft.com/office/drawing/2014/main" id="{00000000-0008-0000-0400-0000C355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87492" name="Line 201">
          <a:extLst>
            <a:ext uri="{FF2B5EF4-FFF2-40B4-BE49-F238E27FC236}">
              <a16:creationId xmlns:a16="http://schemas.microsoft.com/office/drawing/2014/main" id="{00000000-0008-0000-0400-0000C455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87493" name="Line 202">
          <a:extLst>
            <a:ext uri="{FF2B5EF4-FFF2-40B4-BE49-F238E27FC236}">
              <a16:creationId xmlns:a16="http://schemas.microsoft.com/office/drawing/2014/main" id="{00000000-0008-0000-0400-0000C555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7494" name="Line 203">
          <a:extLst>
            <a:ext uri="{FF2B5EF4-FFF2-40B4-BE49-F238E27FC236}">
              <a16:creationId xmlns:a16="http://schemas.microsoft.com/office/drawing/2014/main" id="{00000000-0008-0000-0400-0000C655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7495" name="Line 204">
          <a:extLst>
            <a:ext uri="{FF2B5EF4-FFF2-40B4-BE49-F238E27FC236}">
              <a16:creationId xmlns:a16="http://schemas.microsoft.com/office/drawing/2014/main" id="{00000000-0008-0000-0400-0000C755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7496" name="Line 205">
          <a:extLst>
            <a:ext uri="{FF2B5EF4-FFF2-40B4-BE49-F238E27FC236}">
              <a16:creationId xmlns:a16="http://schemas.microsoft.com/office/drawing/2014/main" id="{00000000-0008-0000-0400-0000C855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7497" name="Line 206">
          <a:extLst>
            <a:ext uri="{FF2B5EF4-FFF2-40B4-BE49-F238E27FC236}">
              <a16:creationId xmlns:a16="http://schemas.microsoft.com/office/drawing/2014/main" id="{00000000-0008-0000-0400-0000C955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7498" name="Line 207">
          <a:extLst>
            <a:ext uri="{FF2B5EF4-FFF2-40B4-BE49-F238E27FC236}">
              <a16:creationId xmlns:a16="http://schemas.microsoft.com/office/drawing/2014/main" id="{00000000-0008-0000-0400-0000CA55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7499" name="Line 208">
          <a:extLst>
            <a:ext uri="{FF2B5EF4-FFF2-40B4-BE49-F238E27FC236}">
              <a16:creationId xmlns:a16="http://schemas.microsoft.com/office/drawing/2014/main" id="{00000000-0008-0000-0400-0000CB55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7500" name="Line 209">
          <a:extLst>
            <a:ext uri="{FF2B5EF4-FFF2-40B4-BE49-F238E27FC236}">
              <a16:creationId xmlns:a16="http://schemas.microsoft.com/office/drawing/2014/main" id="{00000000-0008-0000-0400-0000CC55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7501" name="Line 210">
          <a:extLst>
            <a:ext uri="{FF2B5EF4-FFF2-40B4-BE49-F238E27FC236}">
              <a16:creationId xmlns:a16="http://schemas.microsoft.com/office/drawing/2014/main" id="{00000000-0008-0000-0400-0000CD55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7502" name="Line 211">
          <a:extLst>
            <a:ext uri="{FF2B5EF4-FFF2-40B4-BE49-F238E27FC236}">
              <a16:creationId xmlns:a16="http://schemas.microsoft.com/office/drawing/2014/main" id="{00000000-0008-0000-0400-0000CE55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7503" name="Line 212">
          <a:extLst>
            <a:ext uri="{FF2B5EF4-FFF2-40B4-BE49-F238E27FC236}">
              <a16:creationId xmlns:a16="http://schemas.microsoft.com/office/drawing/2014/main" id="{00000000-0008-0000-0400-0000CF55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7504" name="Line 213">
          <a:extLst>
            <a:ext uri="{FF2B5EF4-FFF2-40B4-BE49-F238E27FC236}">
              <a16:creationId xmlns:a16="http://schemas.microsoft.com/office/drawing/2014/main" id="{00000000-0008-0000-0400-0000D055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7505" name="Line 214">
          <a:extLst>
            <a:ext uri="{FF2B5EF4-FFF2-40B4-BE49-F238E27FC236}">
              <a16:creationId xmlns:a16="http://schemas.microsoft.com/office/drawing/2014/main" id="{00000000-0008-0000-0400-0000D155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87506" name="Line 215">
          <a:extLst>
            <a:ext uri="{FF2B5EF4-FFF2-40B4-BE49-F238E27FC236}">
              <a16:creationId xmlns:a16="http://schemas.microsoft.com/office/drawing/2014/main" id="{00000000-0008-0000-0400-0000D255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87507" name="Line 216">
          <a:extLst>
            <a:ext uri="{FF2B5EF4-FFF2-40B4-BE49-F238E27FC236}">
              <a16:creationId xmlns:a16="http://schemas.microsoft.com/office/drawing/2014/main" id="{00000000-0008-0000-0400-0000D355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87508" name="Line 217">
          <a:extLst>
            <a:ext uri="{FF2B5EF4-FFF2-40B4-BE49-F238E27FC236}">
              <a16:creationId xmlns:a16="http://schemas.microsoft.com/office/drawing/2014/main" id="{00000000-0008-0000-0400-0000D455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87509" name="Line 218">
          <a:extLst>
            <a:ext uri="{FF2B5EF4-FFF2-40B4-BE49-F238E27FC236}">
              <a16:creationId xmlns:a16="http://schemas.microsoft.com/office/drawing/2014/main" id="{00000000-0008-0000-0400-0000D555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87510" name="Line 219">
          <a:extLst>
            <a:ext uri="{FF2B5EF4-FFF2-40B4-BE49-F238E27FC236}">
              <a16:creationId xmlns:a16="http://schemas.microsoft.com/office/drawing/2014/main" id="{00000000-0008-0000-0400-0000D655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7511" name="Line 220">
          <a:extLst>
            <a:ext uri="{FF2B5EF4-FFF2-40B4-BE49-F238E27FC236}">
              <a16:creationId xmlns:a16="http://schemas.microsoft.com/office/drawing/2014/main" id="{00000000-0008-0000-0400-0000D755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87512" name="Line 221">
          <a:extLst>
            <a:ext uri="{FF2B5EF4-FFF2-40B4-BE49-F238E27FC236}">
              <a16:creationId xmlns:a16="http://schemas.microsoft.com/office/drawing/2014/main" id="{00000000-0008-0000-0400-0000D855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87513" name="Line 222">
          <a:extLst>
            <a:ext uri="{FF2B5EF4-FFF2-40B4-BE49-F238E27FC236}">
              <a16:creationId xmlns:a16="http://schemas.microsoft.com/office/drawing/2014/main" id="{00000000-0008-0000-0400-0000D955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7514" name="Line 223">
          <a:extLst>
            <a:ext uri="{FF2B5EF4-FFF2-40B4-BE49-F238E27FC236}">
              <a16:creationId xmlns:a16="http://schemas.microsoft.com/office/drawing/2014/main" id="{00000000-0008-0000-0400-0000DA55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7515" name="Line 224">
          <a:extLst>
            <a:ext uri="{FF2B5EF4-FFF2-40B4-BE49-F238E27FC236}">
              <a16:creationId xmlns:a16="http://schemas.microsoft.com/office/drawing/2014/main" id="{00000000-0008-0000-0400-0000DB55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7516" name="Line 225">
          <a:extLst>
            <a:ext uri="{FF2B5EF4-FFF2-40B4-BE49-F238E27FC236}">
              <a16:creationId xmlns:a16="http://schemas.microsoft.com/office/drawing/2014/main" id="{00000000-0008-0000-0400-0000DC55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7517" name="Line 226">
          <a:extLst>
            <a:ext uri="{FF2B5EF4-FFF2-40B4-BE49-F238E27FC236}">
              <a16:creationId xmlns:a16="http://schemas.microsoft.com/office/drawing/2014/main" id="{00000000-0008-0000-0400-0000DD55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7518" name="Line 227">
          <a:extLst>
            <a:ext uri="{FF2B5EF4-FFF2-40B4-BE49-F238E27FC236}">
              <a16:creationId xmlns:a16="http://schemas.microsoft.com/office/drawing/2014/main" id="{00000000-0008-0000-0400-0000DE55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7519" name="Line 228">
          <a:extLst>
            <a:ext uri="{FF2B5EF4-FFF2-40B4-BE49-F238E27FC236}">
              <a16:creationId xmlns:a16="http://schemas.microsoft.com/office/drawing/2014/main" id="{00000000-0008-0000-0400-0000DF55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87520" name="Line 229">
          <a:extLst>
            <a:ext uri="{FF2B5EF4-FFF2-40B4-BE49-F238E27FC236}">
              <a16:creationId xmlns:a16="http://schemas.microsoft.com/office/drawing/2014/main" id="{00000000-0008-0000-0400-0000E055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7521" name="Line 230">
          <a:extLst>
            <a:ext uri="{FF2B5EF4-FFF2-40B4-BE49-F238E27FC236}">
              <a16:creationId xmlns:a16="http://schemas.microsoft.com/office/drawing/2014/main" id="{00000000-0008-0000-0400-0000E155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7522" name="Line 231">
          <a:extLst>
            <a:ext uri="{FF2B5EF4-FFF2-40B4-BE49-F238E27FC236}">
              <a16:creationId xmlns:a16="http://schemas.microsoft.com/office/drawing/2014/main" id="{00000000-0008-0000-0400-0000E255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87523" name="Line 232">
          <a:extLst>
            <a:ext uri="{FF2B5EF4-FFF2-40B4-BE49-F238E27FC236}">
              <a16:creationId xmlns:a16="http://schemas.microsoft.com/office/drawing/2014/main" id="{00000000-0008-0000-0400-0000E355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87524" name="Line 233">
          <a:extLst>
            <a:ext uri="{FF2B5EF4-FFF2-40B4-BE49-F238E27FC236}">
              <a16:creationId xmlns:a16="http://schemas.microsoft.com/office/drawing/2014/main" id="{00000000-0008-0000-0400-0000E455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87525" name="Line 234">
          <a:extLst>
            <a:ext uri="{FF2B5EF4-FFF2-40B4-BE49-F238E27FC236}">
              <a16:creationId xmlns:a16="http://schemas.microsoft.com/office/drawing/2014/main" id="{00000000-0008-0000-0400-0000E555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87526" name="Line 235">
          <a:extLst>
            <a:ext uri="{FF2B5EF4-FFF2-40B4-BE49-F238E27FC236}">
              <a16:creationId xmlns:a16="http://schemas.microsoft.com/office/drawing/2014/main" id="{00000000-0008-0000-0400-0000E655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87527" name="Line 236">
          <a:extLst>
            <a:ext uri="{FF2B5EF4-FFF2-40B4-BE49-F238E27FC236}">
              <a16:creationId xmlns:a16="http://schemas.microsoft.com/office/drawing/2014/main" id="{00000000-0008-0000-0400-0000E755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87528" name="Line 237">
          <a:extLst>
            <a:ext uri="{FF2B5EF4-FFF2-40B4-BE49-F238E27FC236}">
              <a16:creationId xmlns:a16="http://schemas.microsoft.com/office/drawing/2014/main" id="{00000000-0008-0000-0400-0000E855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87529" name="Line 238">
          <a:extLst>
            <a:ext uri="{FF2B5EF4-FFF2-40B4-BE49-F238E27FC236}">
              <a16:creationId xmlns:a16="http://schemas.microsoft.com/office/drawing/2014/main" id="{00000000-0008-0000-0400-0000E955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7530" name="Line 239">
          <a:extLst>
            <a:ext uri="{FF2B5EF4-FFF2-40B4-BE49-F238E27FC236}">
              <a16:creationId xmlns:a16="http://schemas.microsoft.com/office/drawing/2014/main" id="{00000000-0008-0000-0400-0000EA55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87531" name="Line 240">
          <a:extLst>
            <a:ext uri="{FF2B5EF4-FFF2-40B4-BE49-F238E27FC236}">
              <a16:creationId xmlns:a16="http://schemas.microsoft.com/office/drawing/2014/main" id="{00000000-0008-0000-0400-0000EB55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7532" name="Line 241">
          <a:extLst>
            <a:ext uri="{FF2B5EF4-FFF2-40B4-BE49-F238E27FC236}">
              <a16:creationId xmlns:a16="http://schemas.microsoft.com/office/drawing/2014/main" id="{00000000-0008-0000-0400-0000EC55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7533" name="Line 242">
          <a:extLst>
            <a:ext uri="{FF2B5EF4-FFF2-40B4-BE49-F238E27FC236}">
              <a16:creationId xmlns:a16="http://schemas.microsoft.com/office/drawing/2014/main" id="{00000000-0008-0000-0400-0000ED55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7534" name="Line 243">
          <a:extLst>
            <a:ext uri="{FF2B5EF4-FFF2-40B4-BE49-F238E27FC236}">
              <a16:creationId xmlns:a16="http://schemas.microsoft.com/office/drawing/2014/main" id="{00000000-0008-0000-0400-0000EE55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7535" name="Line 244">
          <a:extLst>
            <a:ext uri="{FF2B5EF4-FFF2-40B4-BE49-F238E27FC236}">
              <a16:creationId xmlns:a16="http://schemas.microsoft.com/office/drawing/2014/main" id="{00000000-0008-0000-0400-0000EF55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87536" name="Line 245">
          <a:extLst>
            <a:ext uri="{FF2B5EF4-FFF2-40B4-BE49-F238E27FC236}">
              <a16:creationId xmlns:a16="http://schemas.microsoft.com/office/drawing/2014/main" id="{00000000-0008-0000-0400-0000F055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87537" name="Line 246">
          <a:extLst>
            <a:ext uri="{FF2B5EF4-FFF2-40B4-BE49-F238E27FC236}">
              <a16:creationId xmlns:a16="http://schemas.microsoft.com/office/drawing/2014/main" id="{00000000-0008-0000-0400-0000F155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7538" name="Line 247">
          <a:extLst>
            <a:ext uri="{FF2B5EF4-FFF2-40B4-BE49-F238E27FC236}">
              <a16:creationId xmlns:a16="http://schemas.microsoft.com/office/drawing/2014/main" id="{00000000-0008-0000-0400-0000F255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7539" name="Line 248">
          <a:extLst>
            <a:ext uri="{FF2B5EF4-FFF2-40B4-BE49-F238E27FC236}">
              <a16:creationId xmlns:a16="http://schemas.microsoft.com/office/drawing/2014/main" id="{00000000-0008-0000-0400-0000F355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7540" name="Line 249">
          <a:extLst>
            <a:ext uri="{FF2B5EF4-FFF2-40B4-BE49-F238E27FC236}">
              <a16:creationId xmlns:a16="http://schemas.microsoft.com/office/drawing/2014/main" id="{00000000-0008-0000-0400-0000F455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87541" name="Line 250">
          <a:extLst>
            <a:ext uri="{FF2B5EF4-FFF2-40B4-BE49-F238E27FC236}">
              <a16:creationId xmlns:a16="http://schemas.microsoft.com/office/drawing/2014/main" id="{00000000-0008-0000-0400-0000F555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7542" name="Line 251">
          <a:extLst>
            <a:ext uri="{FF2B5EF4-FFF2-40B4-BE49-F238E27FC236}">
              <a16:creationId xmlns:a16="http://schemas.microsoft.com/office/drawing/2014/main" id="{00000000-0008-0000-0400-0000F655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7543" name="Line 252">
          <a:extLst>
            <a:ext uri="{FF2B5EF4-FFF2-40B4-BE49-F238E27FC236}">
              <a16:creationId xmlns:a16="http://schemas.microsoft.com/office/drawing/2014/main" id="{00000000-0008-0000-0400-0000F755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7544" name="Line 253">
          <a:extLst>
            <a:ext uri="{FF2B5EF4-FFF2-40B4-BE49-F238E27FC236}">
              <a16:creationId xmlns:a16="http://schemas.microsoft.com/office/drawing/2014/main" id="{00000000-0008-0000-0400-0000F855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87545" name="Line 254">
          <a:extLst>
            <a:ext uri="{FF2B5EF4-FFF2-40B4-BE49-F238E27FC236}">
              <a16:creationId xmlns:a16="http://schemas.microsoft.com/office/drawing/2014/main" id="{00000000-0008-0000-0400-0000F955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7546" name="Line 255">
          <a:extLst>
            <a:ext uri="{FF2B5EF4-FFF2-40B4-BE49-F238E27FC236}">
              <a16:creationId xmlns:a16="http://schemas.microsoft.com/office/drawing/2014/main" id="{00000000-0008-0000-0400-0000FA55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7547" name="Line 256">
          <a:extLst>
            <a:ext uri="{FF2B5EF4-FFF2-40B4-BE49-F238E27FC236}">
              <a16:creationId xmlns:a16="http://schemas.microsoft.com/office/drawing/2014/main" id="{00000000-0008-0000-0400-0000FB55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87548" name="Line 257">
          <a:extLst>
            <a:ext uri="{FF2B5EF4-FFF2-40B4-BE49-F238E27FC236}">
              <a16:creationId xmlns:a16="http://schemas.microsoft.com/office/drawing/2014/main" id="{00000000-0008-0000-0400-0000FC55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7549" name="Line 258">
          <a:extLst>
            <a:ext uri="{FF2B5EF4-FFF2-40B4-BE49-F238E27FC236}">
              <a16:creationId xmlns:a16="http://schemas.microsoft.com/office/drawing/2014/main" id="{00000000-0008-0000-0400-0000FD55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7550" name="Line 259">
          <a:extLst>
            <a:ext uri="{FF2B5EF4-FFF2-40B4-BE49-F238E27FC236}">
              <a16:creationId xmlns:a16="http://schemas.microsoft.com/office/drawing/2014/main" id="{00000000-0008-0000-0400-0000FE55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7551" name="Line 260">
          <a:extLst>
            <a:ext uri="{FF2B5EF4-FFF2-40B4-BE49-F238E27FC236}">
              <a16:creationId xmlns:a16="http://schemas.microsoft.com/office/drawing/2014/main" id="{00000000-0008-0000-0400-0000FF55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7552" name="Line 261">
          <a:extLst>
            <a:ext uri="{FF2B5EF4-FFF2-40B4-BE49-F238E27FC236}">
              <a16:creationId xmlns:a16="http://schemas.microsoft.com/office/drawing/2014/main" id="{00000000-0008-0000-0400-00000056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87553" name="Line 262">
          <a:extLst>
            <a:ext uri="{FF2B5EF4-FFF2-40B4-BE49-F238E27FC236}">
              <a16:creationId xmlns:a16="http://schemas.microsoft.com/office/drawing/2014/main" id="{00000000-0008-0000-0400-00000156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87554" name="Line 263">
          <a:extLst>
            <a:ext uri="{FF2B5EF4-FFF2-40B4-BE49-F238E27FC236}">
              <a16:creationId xmlns:a16="http://schemas.microsoft.com/office/drawing/2014/main" id="{00000000-0008-0000-0400-00000256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87555" name="Line 264">
          <a:extLst>
            <a:ext uri="{FF2B5EF4-FFF2-40B4-BE49-F238E27FC236}">
              <a16:creationId xmlns:a16="http://schemas.microsoft.com/office/drawing/2014/main" id="{00000000-0008-0000-0400-00000356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87556" name="Line 265">
          <a:extLst>
            <a:ext uri="{FF2B5EF4-FFF2-40B4-BE49-F238E27FC236}">
              <a16:creationId xmlns:a16="http://schemas.microsoft.com/office/drawing/2014/main" id="{00000000-0008-0000-0400-00000456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7557" name="Line 266">
          <a:extLst>
            <a:ext uri="{FF2B5EF4-FFF2-40B4-BE49-F238E27FC236}">
              <a16:creationId xmlns:a16="http://schemas.microsoft.com/office/drawing/2014/main" id="{00000000-0008-0000-0400-00000556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87558" name="Line 267">
          <a:extLst>
            <a:ext uri="{FF2B5EF4-FFF2-40B4-BE49-F238E27FC236}">
              <a16:creationId xmlns:a16="http://schemas.microsoft.com/office/drawing/2014/main" id="{00000000-0008-0000-0400-00000656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87559" name="Line 268">
          <a:extLst>
            <a:ext uri="{FF2B5EF4-FFF2-40B4-BE49-F238E27FC236}">
              <a16:creationId xmlns:a16="http://schemas.microsoft.com/office/drawing/2014/main" id="{00000000-0008-0000-0400-00000756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7560" name="Line 269">
          <a:extLst>
            <a:ext uri="{FF2B5EF4-FFF2-40B4-BE49-F238E27FC236}">
              <a16:creationId xmlns:a16="http://schemas.microsoft.com/office/drawing/2014/main" id="{00000000-0008-0000-0400-00000856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7561" name="Line 270">
          <a:extLst>
            <a:ext uri="{FF2B5EF4-FFF2-40B4-BE49-F238E27FC236}">
              <a16:creationId xmlns:a16="http://schemas.microsoft.com/office/drawing/2014/main" id="{00000000-0008-0000-0400-00000956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7562" name="Line 271">
          <a:extLst>
            <a:ext uri="{FF2B5EF4-FFF2-40B4-BE49-F238E27FC236}">
              <a16:creationId xmlns:a16="http://schemas.microsoft.com/office/drawing/2014/main" id="{00000000-0008-0000-0400-00000A56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7563" name="Line 272">
          <a:extLst>
            <a:ext uri="{FF2B5EF4-FFF2-40B4-BE49-F238E27FC236}">
              <a16:creationId xmlns:a16="http://schemas.microsoft.com/office/drawing/2014/main" id="{00000000-0008-0000-0400-00000B56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7564" name="Line 273">
          <a:extLst>
            <a:ext uri="{FF2B5EF4-FFF2-40B4-BE49-F238E27FC236}">
              <a16:creationId xmlns:a16="http://schemas.microsoft.com/office/drawing/2014/main" id="{00000000-0008-0000-0400-00000C56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7565" name="Line 274">
          <a:extLst>
            <a:ext uri="{FF2B5EF4-FFF2-40B4-BE49-F238E27FC236}">
              <a16:creationId xmlns:a16="http://schemas.microsoft.com/office/drawing/2014/main" id="{00000000-0008-0000-0400-00000D56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87566" name="Line 275">
          <a:extLst>
            <a:ext uri="{FF2B5EF4-FFF2-40B4-BE49-F238E27FC236}">
              <a16:creationId xmlns:a16="http://schemas.microsoft.com/office/drawing/2014/main" id="{00000000-0008-0000-0400-00000E56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7567" name="Line 276">
          <a:extLst>
            <a:ext uri="{FF2B5EF4-FFF2-40B4-BE49-F238E27FC236}">
              <a16:creationId xmlns:a16="http://schemas.microsoft.com/office/drawing/2014/main" id="{00000000-0008-0000-0400-00000F56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7568" name="Line 277">
          <a:extLst>
            <a:ext uri="{FF2B5EF4-FFF2-40B4-BE49-F238E27FC236}">
              <a16:creationId xmlns:a16="http://schemas.microsoft.com/office/drawing/2014/main" id="{00000000-0008-0000-0400-00001056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87569" name="Line 278">
          <a:extLst>
            <a:ext uri="{FF2B5EF4-FFF2-40B4-BE49-F238E27FC236}">
              <a16:creationId xmlns:a16="http://schemas.microsoft.com/office/drawing/2014/main" id="{00000000-0008-0000-0400-00001156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87570" name="Line 279">
          <a:extLst>
            <a:ext uri="{FF2B5EF4-FFF2-40B4-BE49-F238E27FC236}">
              <a16:creationId xmlns:a16="http://schemas.microsoft.com/office/drawing/2014/main" id="{00000000-0008-0000-0400-00001256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87571" name="Line 280">
          <a:extLst>
            <a:ext uri="{FF2B5EF4-FFF2-40B4-BE49-F238E27FC236}">
              <a16:creationId xmlns:a16="http://schemas.microsoft.com/office/drawing/2014/main" id="{00000000-0008-0000-0400-00001356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87572" name="Line 281">
          <a:extLst>
            <a:ext uri="{FF2B5EF4-FFF2-40B4-BE49-F238E27FC236}">
              <a16:creationId xmlns:a16="http://schemas.microsoft.com/office/drawing/2014/main" id="{00000000-0008-0000-0400-00001456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87573" name="Line 282">
          <a:extLst>
            <a:ext uri="{FF2B5EF4-FFF2-40B4-BE49-F238E27FC236}">
              <a16:creationId xmlns:a16="http://schemas.microsoft.com/office/drawing/2014/main" id="{00000000-0008-0000-0400-00001556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87574" name="Line 283">
          <a:extLst>
            <a:ext uri="{FF2B5EF4-FFF2-40B4-BE49-F238E27FC236}">
              <a16:creationId xmlns:a16="http://schemas.microsoft.com/office/drawing/2014/main" id="{00000000-0008-0000-0400-00001656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87575" name="Line 284">
          <a:extLst>
            <a:ext uri="{FF2B5EF4-FFF2-40B4-BE49-F238E27FC236}">
              <a16:creationId xmlns:a16="http://schemas.microsoft.com/office/drawing/2014/main" id="{00000000-0008-0000-0400-00001756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87576" name="Line 285">
          <a:extLst>
            <a:ext uri="{FF2B5EF4-FFF2-40B4-BE49-F238E27FC236}">
              <a16:creationId xmlns:a16="http://schemas.microsoft.com/office/drawing/2014/main" id="{00000000-0008-0000-0400-00001856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87577" name="Line 286">
          <a:extLst>
            <a:ext uri="{FF2B5EF4-FFF2-40B4-BE49-F238E27FC236}">
              <a16:creationId xmlns:a16="http://schemas.microsoft.com/office/drawing/2014/main" id="{00000000-0008-0000-0400-00001956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7578" name="Line 287">
          <a:extLst>
            <a:ext uri="{FF2B5EF4-FFF2-40B4-BE49-F238E27FC236}">
              <a16:creationId xmlns:a16="http://schemas.microsoft.com/office/drawing/2014/main" id="{00000000-0008-0000-0400-00001A56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87579" name="Line 288">
          <a:extLst>
            <a:ext uri="{FF2B5EF4-FFF2-40B4-BE49-F238E27FC236}">
              <a16:creationId xmlns:a16="http://schemas.microsoft.com/office/drawing/2014/main" id="{00000000-0008-0000-0400-00001B56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7580" name="Line 289">
          <a:extLst>
            <a:ext uri="{FF2B5EF4-FFF2-40B4-BE49-F238E27FC236}">
              <a16:creationId xmlns:a16="http://schemas.microsoft.com/office/drawing/2014/main" id="{00000000-0008-0000-0400-00001C56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7581" name="Line 290">
          <a:extLst>
            <a:ext uri="{FF2B5EF4-FFF2-40B4-BE49-F238E27FC236}">
              <a16:creationId xmlns:a16="http://schemas.microsoft.com/office/drawing/2014/main" id="{00000000-0008-0000-0400-00001D56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7582" name="Line 291">
          <a:extLst>
            <a:ext uri="{FF2B5EF4-FFF2-40B4-BE49-F238E27FC236}">
              <a16:creationId xmlns:a16="http://schemas.microsoft.com/office/drawing/2014/main" id="{00000000-0008-0000-0400-00001E56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7583" name="Line 292">
          <a:extLst>
            <a:ext uri="{FF2B5EF4-FFF2-40B4-BE49-F238E27FC236}">
              <a16:creationId xmlns:a16="http://schemas.microsoft.com/office/drawing/2014/main" id="{00000000-0008-0000-0400-00001F56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87584" name="Line 293">
          <a:extLst>
            <a:ext uri="{FF2B5EF4-FFF2-40B4-BE49-F238E27FC236}">
              <a16:creationId xmlns:a16="http://schemas.microsoft.com/office/drawing/2014/main" id="{00000000-0008-0000-0400-00002056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87585" name="Line 294">
          <a:extLst>
            <a:ext uri="{FF2B5EF4-FFF2-40B4-BE49-F238E27FC236}">
              <a16:creationId xmlns:a16="http://schemas.microsoft.com/office/drawing/2014/main" id="{00000000-0008-0000-0400-00002156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7586" name="Line 295">
          <a:extLst>
            <a:ext uri="{FF2B5EF4-FFF2-40B4-BE49-F238E27FC236}">
              <a16:creationId xmlns:a16="http://schemas.microsoft.com/office/drawing/2014/main" id="{00000000-0008-0000-0400-00002256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7587" name="Line 296">
          <a:extLst>
            <a:ext uri="{FF2B5EF4-FFF2-40B4-BE49-F238E27FC236}">
              <a16:creationId xmlns:a16="http://schemas.microsoft.com/office/drawing/2014/main" id="{00000000-0008-0000-0400-00002356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7588" name="Line 297">
          <a:extLst>
            <a:ext uri="{FF2B5EF4-FFF2-40B4-BE49-F238E27FC236}">
              <a16:creationId xmlns:a16="http://schemas.microsoft.com/office/drawing/2014/main" id="{00000000-0008-0000-0400-00002456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87589" name="Line 298">
          <a:extLst>
            <a:ext uri="{FF2B5EF4-FFF2-40B4-BE49-F238E27FC236}">
              <a16:creationId xmlns:a16="http://schemas.microsoft.com/office/drawing/2014/main" id="{00000000-0008-0000-0400-00002556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87590" name="Line 187">
          <a:extLst>
            <a:ext uri="{FF2B5EF4-FFF2-40B4-BE49-F238E27FC236}">
              <a16:creationId xmlns:a16="http://schemas.microsoft.com/office/drawing/2014/main" id="{00000000-0008-0000-0400-00002656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87591" name="Line 217">
          <a:extLst>
            <a:ext uri="{FF2B5EF4-FFF2-40B4-BE49-F238E27FC236}">
              <a16:creationId xmlns:a16="http://schemas.microsoft.com/office/drawing/2014/main" id="{00000000-0008-0000-0400-00002756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87592" name="Line 263">
          <a:extLst>
            <a:ext uri="{FF2B5EF4-FFF2-40B4-BE49-F238E27FC236}">
              <a16:creationId xmlns:a16="http://schemas.microsoft.com/office/drawing/2014/main" id="{00000000-0008-0000-0400-00002856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87593" name="Line 205">
          <a:extLst>
            <a:ext uri="{FF2B5EF4-FFF2-40B4-BE49-F238E27FC236}">
              <a16:creationId xmlns:a16="http://schemas.microsoft.com/office/drawing/2014/main" id="{00000000-0008-0000-0400-00002956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87594" name="Line 249">
          <a:extLst>
            <a:ext uri="{FF2B5EF4-FFF2-40B4-BE49-F238E27FC236}">
              <a16:creationId xmlns:a16="http://schemas.microsoft.com/office/drawing/2014/main" id="{00000000-0008-0000-0400-00002A56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87595" name="Line 297">
          <a:extLst>
            <a:ext uri="{FF2B5EF4-FFF2-40B4-BE49-F238E27FC236}">
              <a16:creationId xmlns:a16="http://schemas.microsoft.com/office/drawing/2014/main" id="{00000000-0008-0000-0400-00002B56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87596" name="Line 174">
          <a:extLst>
            <a:ext uri="{FF2B5EF4-FFF2-40B4-BE49-F238E27FC236}">
              <a16:creationId xmlns:a16="http://schemas.microsoft.com/office/drawing/2014/main" id="{00000000-0008-0000-0400-00002C56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87597" name="Line 175">
          <a:extLst>
            <a:ext uri="{FF2B5EF4-FFF2-40B4-BE49-F238E27FC236}">
              <a16:creationId xmlns:a16="http://schemas.microsoft.com/office/drawing/2014/main" id="{00000000-0008-0000-0400-00002D56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87598" name="Line 238">
          <a:extLst>
            <a:ext uri="{FF2B5EF4-FFF2-40B4-BE49-F238E27FC236}">
              <a16:creationId xmlns:a16="http://schemas.microsoft.com/office/drawing/2014/main" id="{00000000-0008-0000-0400-00002E56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87599" name="Line 251">
          <a:extLst>
            <a:ext uri="{FF2B5EF4-FFF2-40B4-BE49-F238E27FC236}">
              <a16:creationId xmlns:a16="http://schemas.microsoft.com/office/drawing/2014/main" id="{00000000-0008-0000-0400-00002F56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87600" name="Line 286">
          <a:extLst>
            <a:ext uri="{FF2B5EF4-FFF2-40B4-BE49-F238E27FC236}">
              <a16:creationId xmlns:a16="http://schemas.microsoft.com/office/drawing/2014/main" id="{00000000-0008-0000-0400-00003056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DJ54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114" customWidth="1"/>
    <col min="2" max="2" width="8.75" style="145" customWidth="1"/>
    <col min="3" max="3" width="12.625" style="114" customWidth="1"/>
    <col min="4" max="9" width="14.75" style="146" customWidth="1"/>
    <col min="10" max="10" width="14.75" style="147" customWidth="1"/>
    <col min="11" max="18" width="14.75" style="146" customWidth="1"/>
    <col min="19" max="19" width="14.75" style="147" customWidth="1"/>
    <col min="20" max="27" width="14.75" style="146" customWidth="1"/>
    <col min="28" max="28" width="14.75" style="147" customWidth="1"/>
    <col min="29" max="114" width="14.75" style="146" customWidth="1"/>
    <col min="115" max="16384" width="9" style="114"/>
  </cols>
  <sheetData>
    <row r="1" spans="1:114" s="108" customFormat="1" ht="17.25">
      <c r="A1" s="43" t="s">
        <v>382</v>
      </c>
      <c r="J1" s="109"/>
      <c r="S1" s="109"/>
      <c r="AE1" s="110"/>
      <c r="AF1" s="111"/>
      <c r="AG1" s="111"/>
      <c r="AH1" s="111"/>
      <c r="AI1" s="112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</row>
    <row r="2" spans="1:114" ht="13.5" customHeight="1">
      <c r="A2" s="160" t="s">
        <v>51</v>
      </c>
      <c r="B2" s="163" t="s">
        <v>253</v>
      </c>
      <c r="C2" s="165" t="s">
        <v>254</v>
      </c>
      <c r="D2" s="49" t="s">
        <v>55</v>
      </c>
      <c r="E2" s="50"/>
      <c r="F2" s="50"/>
      <c r="G2" s="50"/>
      <c r="H2" s="50"/>
      <c r="I2" s="50"/>
      <c r="J2" s="113"/>
      <c r="K2" s="50"/>
      <c r="L2" s="51"/>
      <c r="M2" s="49" t="s">
        <v>57</v>
      </c>
      <c r="N2" s="50"/>
      <c r="O2" s="50"/>
      <c r="P2" s="50"/>
      <c r="Q2" s="50"/>
      <c r="R2" s="50"/>
      <c r="S2" s="113"/>
      <c r="T2" s="50"/>
      <c r="U2" s="51"/>
      <c r="V2" s="49" t="s">
        <v>58</v>
      </c>
      <c r="W2" s="50"/>
      <c r="X2" s="50"/>
      <c r="Y2" s="50"/>
      <c r="Z2" s="50"/>
      <c r="AA2" s="50"/>
      <c r="AB2" s="50"/>
      <c r="AC2" s="50"/>
      <c r="AD2" s="51"/>
      <c r="AE2" s="52" t="s">
        <v>59</v>
      </c>
      <c r="AF2" s="53"/>
      <c r="AG2" s="53"/>
      <c r="AH2" s="53"/>
      <c r="AI2" s="53"/>
      <c r="AJ2" s="53"/>
      <c r="AK2" s="53"/>
      <c r="AL2" s="54"/>
      <c r="AM2" s="53"/>
      <c r="AN2" s="53"/>
      <c r="AO2" s="53"/>
      <c r="AP2" s="53"/>
      <c r="AQ2" s="53"/>
      <c r="AR2" s="53"/>
      <c r="AS2" s="53"/>
      <c r="AT2" s="53"/>
      <c r="AU2" s="53"/>
      <c r="AV2" s="54"/>
      <c r="AW2" s="54"/>
      <c r="AX2" s="54"/>
      <c r="AY2" s="53"/>
      <c r="AZ2" s="53"/>
      <c r="BA2" s="53"/>
      <c r="BB2" s="53"/>
      <c r="BC2" s="53"/>
      <c r="BD2" s="53"/>
      <c r="BE2" s="53"/>
      <c r="BF2" s="55"/>
      <c r="BG2" s="52" t="s">
        <v>60</v>
      </c>
      <c r="BH2" s="53"/>
      <c r="BI2" s="53"/>
      <c r="BJ2" s="53"/>
      <c r="BK2" s="53"/>
      <c r="BL2" s="53"/>
      <c r="BM2" s="53"/>
      <c r="BN2" s="54"/>
      <c r="BO2" s="53"/>
      <c r="BP2" s="53"/>
      <c r="BQ2" s="53"/>
      <c r="BR2" s="53"/>
      <c r="BS2" s="53"/>
      <c r="BT2" s="53"/>
      <c r="BU2" s="53"/>
      <c r="BV2" s="53"/>
      <c r="BW2" s="53"/>
      <c r="BX2" s="54"/>
      <c r="BY2" s="54"/>
      <c r="BZ2" s="54"/>
      <c r="CA2" s="54"/>
      <c r="CB2" s="54"/>
      <c r="CC2" s="54"/>
      <c r="CD2" s="53"/>
      <c r="CE2" s="53"/>
      <c r="CF2" s="53"/>
      <c r="CG2" s="53"/>
      <c r="CH2" s="55"/>
      <c r="CI2" s="52" t="s">
        <v>61</v>
      </c>
      <c r="CJ2" s="53"/>
      <c r="CK2" s="53"/>
      <c r="CL2" s="53"/>
      <c r="CM2" s="53"/>
      <c r="CN2" s="53"/>
      <c r="CO2" s="53"/>
      <c r="CP2" s="54"/>
      <c r="CQ2" s="53"/>
      <c r="CR2" s="53"/>
      <c r="CS2" s="53"/>
      <c r="CT2" s="53"/>
      <c r="CU2" s="53"/>
      <c r="CV2" s="53"/>
      <c r="CW2" s="53"/>
      <c r="CX2" s="53"/>
      <c r="CY2" s="53"/>
      <c r="CZ2" s="54"/>
      <c r="DA2" s="54"/>
      <c r="DB2" s="54"/>
      <c r="DC2" s="54"/>
      <c r="DD2" s="54"/>
      <c r="DE2" s="54"/>
      <c r="DF2" s="53"/>
      <c r="DG2" s="53"/>
      <c r="DH2" s="53"/>
      <c r="DI2" s="53"/>
      <c r="DJ2" s="55"/>
    </row>
    <row r="3" spans="1:114" ht="13.5" customHeight="1">
      <c r="A3" s="161"/>
      <c r="B3" s="164"/>
      <c r="C3" s="166"/>
      <c r="D3" s="58" t="s">
        <v>62</v>
      </c>
      <c r="E3" s="59"/>
      <c r="F3" s="59"/>
      <c r="G3" s="59"/>
      <c r="H3" s="59"/>
      <c r="I3" s="59"/>
      <c r="J3" s="115"/>
      <c r="K3" s="59"/>
      <c r="L3" s="60"/>
      <c r="M3" s="58" t="s">
        <v>62</v>
      </c>
      <c r="N3" s="59"/>
      <c r="O3" s="59"/>
      <c r="P3" s="59"/>
      <c r="Q3" s="59"/>
      <c r="R3" s="59"/>
      <c r="S3" s="115"/>
      <c r="T3" s="59"/>
      <c r="U3" s="60"/>
      <c r="V3" s="58" t="s">
        <v>62</v>
      </c>
      <c r="W3" s="59"/>
      <c r="X3" s="59"/>
      <c r="Y3" s="59"/>
      <c r="Z3" s="59"/>
      <c r="AA3" s="59"/>
      <c r="AB3" s="59"/>
      <c r="AC3" s="59"/>
      <c r="AD3" s="60"/>
      <c r="AE3" s="61" t="s">
        <v>63</v>
      </c>
      <c r="AF3" s="53"/>
      <c r="AG3" s="53"/>
      <c r="AH3" s="53"/>
      <c r="AI3" s="53"/>
      <c r="AJ3" s="53"/>
      <c r="AK3" s="53"/>
      <c r="AL3" s="62"/>
      <c r="AM3" s="63" t="s">
        <v>64</v>
      </c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64"/>
      <c r="BD3" s="65"/>
      <c r="BE3" s="66" t="s">
        <v>65</v>
      </c>
      <c r="BF3" s="67" t="s">
        <v>58</v>
      </c>
      <c r="BG3" s="61" t="s">
        <v>63</v>
      </c>
      <c r="BH3" s="53"/>
      <c r="BI3" s="53"/>
      <c r="BJ3" s="53"/>
      <c r="BK3" s="53"/>
      <c r="BL3" s="53"/>
      <c r="BM3" s="53"/>
      <c r="BN3" s="62"/>
      <c r="BO3" s="63" t="s">
        <v>64</v>
      </c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64"/>
      <c r="CF3" s="65"/>
      <c r="CG3" s="66" t="s">
        <v>65</v>
      </c>
      <c r="CH3" s="67" t="s">
        <v>58</v>
      </c>
      <c r="CI3" s="61" t="s">
        <v>63</v>
      </c>
      <c r="CJ3" s="53"/>
      <c r="CK3" s="53"/>
      <c r="CL3" s="53"/>
      <c r="CM3" s="53"/>
      <c r="CN3" s="53"/>
      <c r="CO3" s="53"/>
      <c r="CP3" s="62"/>
      <c r="CQ3" s="63" t="s">
        <v>64</v>
      </c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64"/>
      <c r="DH3" s="65"/>
      <c r="DI3" s="66" t="s">
        <v>65</v>
      </c>
      <c r="DJ3" s="67" t="s">
        <v>58</v>
      </c>
    </row>
    <row r="4" spans="1:114" ht="18.75" customHeight="1">
      <c r="A4" s="161"/>
      <c r="B4" s="164"/>
      <c r="C4" s="166"/>
      <c r="D4" s="57"/>
      <c r="E4" s="58" t="s">
        <v>66</v>
      </c>
      <c r="F4" s="68"/>
      <c r="G4" s="68"/>
      <c r="H4" s="68"/>
      <c r="I4" s="68"/>
      <c r="J4" s="116"/>
      <c r="K4" s="69"/>
      <c r="L4" s="70" t="s">
        <v>68</v>
      </c>
      <c r="M4" s="57"/>
      <c r="N4" s="58" t="s">
        <v>66</v>
      </c>
      <c r="O4" s="68"/>
      <c r="P4" s="68"/>
      <c r="Q4" s="68"/>
      <c r="R4" s="68"/>
      <c r="S4" s="116"/>
      <c r="T4" s="69"/>
      <c r="U4" s="70" t="s">
        <v>68</v>
      </c>
      <c r="V4" s="57"/>
      <c r="W4" s="58" t="s">
        <v>66</v>
      </c>
      <c r="X4" s="68"/>
      <c r="Y4" s="68"/>
      <c r="Z4" s="68"/>
      <c r="AA4" s="68"/>
      <c r="AB4" s="68"/>
      <c r="AC4" s="69"/>
      <c r="AD4" s="70" t="s">
        <v>68</v>
      </c>
      <c r="AE4" s="67" t="s">
        <v>58</v>
      </c>
      <c r="AF4" s="66" t="s">
        <v>69</v>
      </c>
      <c r="AG4" s="66"/>
      <c r="AH4" s="71"/>
      <c r="AI4" s="53"/>
      <c r="AJ4" s="72"/>
      <c r="AK4" s="73" t="s">
        <v>71</v>
      </c>
      <c r="AL4" s="159" t="s">
        <v>72</v>
      </c>
      <c r="AM4" s="67" t="s">
        <v>58</v>
      </c>
      <c r="AN4" s="61" t="s">
        <v>73</v>
      </c>
      <c r="AO4" s="64"/>
      <c r="AP4" s="64"/>
      <c r="AQ4" s="64"/>
      <c r="AR4" s="65"/>
      <c r="AS4" s="61" t="s">
        <v>74</v>
      </c>
      <c r="AT4" s="53"/>
      <c r="AU4" s="53"/>
      <c r="AV4" s="72"/>
      <c r="AW4" s="66" t="s">
        <v>76</v>
      </c>
      <c r="AX4" s="61" t="s">
        <v>77</v>
      </c>
      <c r="AY4" s="63"/>
      <c r="AZ4" s="64"/>
      <c r="BA4" s="64"/>
      <c r="BB4" s="65"/>
      <c r="BC4" s="74" t="s">
        <v>78</v>
      </c>
      <c r="BD4" s="74" t="s">
        <v>79</v>
      </c>
      <c r="BE4" s="67"/>
      <c r="BF4" s="67"/>
      <c r="BG4" s="67" t="s">
        <v>58</v>
      </c>
      <c r="BH4" s="66" t="s">
        <v>69</v>
      </c>
      <c r="BI4" s="66"/>
      <c r="BJ4" s="71"/>
      <c r="BK4" s="53"/>
      <c r="BL4" s="72"/>
      <c r="BM4" s="73" t="s">
        <v>71</v>
      </c>
      <c r="BN4" s="159" t="s">
        <v>72</v>
      </c>
      <c r="BO4" s="67" t="s">
        <v>58</v>
      </c>
      <c r="BP4" s="61" t="s">
        <v>73</v>
      </c>
      <c r="BQ4" s="64"/>
      <c r="BR4" s="64"/>
      <c r="BS4" s="64"/>
      <c r="BT4" s="65"/>
      <c r="BU4" s="61" t="s">
        <v>74</v>
      </c>
      <c r="BV4" s="53"/>
      <c r="BW4" s="53"/>
      <c r="BX4" s="72"/>
      <c r="BY4" s="66" t="s">
        <v>76</v>
      </c>
      <c r="BZ4" s="61" t="s">
        <v>77</v>
      </c>
      <c r="CA4" s="75"/>
      <c r="CB4" s="76"/>
      <c r="CC4" s="64"/>
      <c r="CD4" s="65"/>
      <c r="CE4" s="74" t="s">
        <v>78</v>
      </c>
      <c r="CF4" s="74" t="s">
        <v>79</v>
      </c>
      <c r="CG4" s="67"/>
      <c r="CH4" s="67"/>
      <c r="CI4" s="67" t="s">
        <v>58</v>
      </c>
      <c r="CJ4" s="66" t="s">
        <v>69</v>
      </c>
      <c r="CK4" s="66"/>
      <c r="CL4" s="71"/>
      <c r="CM4" s="53"/>
      <c r="CN4" s="72"/>
      <c r="CO4" s="73" t="s">
        <v>71</v>
      </c>
      <c r="CP4" s="159" t="s">
        <v>72</v>
      </c>
      <c r="CQ4" s="67" t="s">
        <v>58</v>
      </c>
      <c r="CR4" s="61" t="s">
        <v>73</v>
      </c>
      <c r="CS4" s="64"/>
      <c r="CT4" s="64"/>
      <c r="CU4" s="64"/>
      <c r="CV4" s="65"/>
      <c r="CW4" s="61" t="s">
        <v>74</v>
      </c>
      <c r="CX4" s="53"/>
      <c r="CY4" s="53"/>
      <c r="CZ4" s="72"/>
      <c r="DA4" s="66" t="s">
        <v>76</v>
      </c>
      <c r="DB4" s="61" t="s">
        <v>77</v>
      </c>
      <c r="DC4" s="64"/>
      <c r="DD4" s="64"/>
      <c r="DE4" s="64"/>
      <c r="DF4" s="65"/>
      <c r="DG4" s="74" t="s">
        <v>78</v>
      </c>
      <c r="DH4" s="74" t="s">
        <v>79</v>
      </c>
      <c r="DI4" s="67"/>
      <c r="DJ4" s="67"/>
    </row>
    <row r="5" spans="1:114" ht="22.5" customHeight="1">
      <c r="A5" s="161"/>
      <c r="B5" s="164"/>
      <c r="C5" s="166"/>
      <c r="D5" s="57"/>
      <c r="E5" s="57"/>
      <c r="F5" s="77" t="s">
        <v>81</v>
      </c>
      <c r="G5" s="77" t="s">
        <v>82</v>
      </c>
      <c r="H5" s="77" t="s">
        <v>84</v>
      </c>
      <c r="I5" s="77" t="s">
        <v>85</v>
      </c>
      <c r="J5" s="77" t="s">
        <v>86</v>
      </c>
      <c r="K5" s="77" t="s">
        <v>65</v>
      </c>
      <c r="L5" s="56"/>
      <c r="M5" s="57"/>
      <c r="N5" s="57"/>
      <c r="O5" s="77" t="s">
        <v>81</v>
      </c>
      <c r="P5" s="77" t="s">
        <v>82</v>
      </c>
      <c r="Q5" s="77" t="s">
        <v>84</v>
      </c>
      <c r="R5" s="77" t="s">
        <v>85</v>
      </c>
      <c r="S5" s="77" t="s">
        <v>86</v>
      </c>
      <c r="T5" s="77" t="s">
        <v>65</v>
      </c>
      <c r="U5" s="56"/>
      <c r="V5" s="57"/>
      <c r="W5" s="57"/>
      <c r="X5" s="77" t="s">
        <v>81</v>
      </c>
      <c r="Y5" s="77" t="s">
        <v>82</v>
      </c>
      <c r="Z5" s="77" t="s">
        <v>84</v>
      </c>
      <c r="AA5" s="77" t="s">
        <v>85</v>
      </c>
      <c r="AB5" s="77" t="s">
        <v>86</v>
      </c>
      <c r="AC5" s="77" t="s">
        <v>65</v>
      </c>
      <c r="AD5" s="56"/>
      <c r="AE5" s="67"/>
      <c r="AF5" s="67" t="s">
        <v>58</v>
      </c>
      <c r="AG5" s="73" t="s">
        <v>88</v>
      </c>
      <c r="AH5" s="73" t="s">
        <v>90</v>
      </c>
      <c r="AI5" s="73" t="s">
        <v>92</v>
      </c>
      <c r="AJ5" s="73" t="s">
        <v>65</v>
      </c>
      <c r="AK5" s="78"/>
      <c r="AL5" s="159"/>
      <c r="AM5" s="67"/>
      <c r="AN5" s="67"/>
      <c r="AO5" s="67" t="s">
        <v>94</v>
      </c>
      <c r="AP5" s="67" t="s">
        <v>96</v>
      </c>
      <c r="AQ5" s="67" t="s">
        <v>98</v>
      </c>
      <c r="AR5" s="67" t="s">
        <v>100</v>
      </c>
      <c r="AS5" s="67" t="s">
        <v>58</v>
      </c>
      <c r="AT5" s="66" t="s">
        <v>102</v>
      </c>
      <c r="AU5" s="66" t="s">
        <v>104</v>
      </c>
      <c r="AV5" s="66" t="s">
        <v>106</v>
      </c>
      <c r="AW5" s="67"/>
      <c r="AX5" s="67"/>
      <c r="AY5" s="66" t="s">
        <v>102</v>
      </c>
      <c r="AZ5" s="66" t="s">
        <v>104</v>
      </c>
      <c r="BA5" s="66" t="s">
        <v>106</v>
      </c>
      <c r="BB5" s="74" t="s">
        <v>65</v>
      </c>
      <c r="BC5" s="67"/>
      <c r="BD5" s="67"/>
      <c r="BE5" s="67"/>
      <c r="BF5" s="67"/>
      <c r="BG5" s="67"/>
      <c r="BH5" s="67" t="s">
        <v>58</v>
      </c>
      <c r="BI5" s="73" t="s">
        <v>88</v>
      </c>
      <c r="BJ5" s="73" t="s">
        <v>90</v>
      </c>
      <c r="BK5" s="73" t="s">
        <v>92</v>
      </c>
      <c r="BL5" s="73" t="s">
        <v>65</v>
      </c>
      <c r="BM5" s="78"/>
      <c r="BN5" s="159"/>
      <c r="BO5" s="67"/>
      <c r="BP5" s="67"/>
      <c r="BQ5" s="67" t="s">
        <v>94</v>
      </c>
      <c r="BR5" s="67" t="s">
        <v>96</v>
      </c>
      <c r="BS5" s="67" t="s">
        <v>98</v>
      </c>
      <c r="BT5" s="67" t="s">
        <v>100</v>
      </c>
      <c r="BU5" s="67" t="s">
        <v>58</v>
      </c>
      <c r="BV5" s="66" t="s">
        <v>102</v>
      </c>
      <c r="BW5" s="66" t="s">
        <v>104</v>
      </c>
      <c r="BX5" s="66" t="s">
        <v>106</v>
      </c>
      <c r="BY5" s="67"/>
      <c r="BZ5" s="67"/>
      <c r="CA5" s="66" t="s">
        <v>102</v>
      </c>
      <c r="CB5" s="66" t="s">
        <v>104</v>
      </c>
      <c r="CC5" s="66" t="s">
        <v>106</v>
      </c>
      <c r="CD5" s="74" t="s">
        <v>65</v>
      </c>
      <c r="CE5" s="67"/>
      <c r="CF5" s="67"/>
      <c r="CG5" s="67"/>
      <c r="CH5" s="67"/>
      <c r="CI5" s="67"/>
      <c r="CJ5" s="67" t="s">
        <v>58</v>
      </c>
      <c r="CK5" s="73" t="s">
        <v>88</v>
      </c>
      <c r="CL5" s="73" t="s">
        <v>90</v>
      </c>
      <c r="CM5" s="73" t="s">
        <v>92</v>
      </c>
      <c r="CN5" s="73" t="s">
        <v>65</v>
      </c>
      <c r="CO5" s="78"/>
      <c r="CP5" s="159"/>
      <c r="CQ5" s="67"/>
      <c r="CR5" s="67"/>
      <c r="CS5" s="67" t="s">
        <v>94</v>
      </c>
      <c r="CT5" s="67" t="s">
        <v>96</v>
      </c>
      <c r="CU5" s="67" t="s">
        <v>98</v>
      </c>
      <c r="CV5" s="67" t="s">
        <v>100</v>
      </c>
      <c r="CW5" s="67" t="s">
        <v>58</v>
      </c>
      <c r="CX5" s="66" t="s">
        <v>102</v>
      </c>
      <c r="CY5" s="66" t="s">
        <v>104</v>
      </c>
      <c r="CZ5" s="66" t="s">
        <v>106</v>
      </c>
      <c r="DA5" s="67"/>
      <c r="DB5" s="67"/>
      <c r="DC5" s="66" t="s">
        <v>102</v>
      </c>
      <c r="DD5" s="66" t="s">
        <v>104</v>
      </c>
      <c r="DE5" s="66" t="s">
        <v>106</v>
      </c>
      <c r="DF5" s="74" t="s">
        <v>65</v>
      </c>
      <c r="DG5" s="67"/>
      <c r="DH5" s="67"/>
      <c r="DI5" s="67"/>
      <c r="DJ5" s="67"/>
    </row>
    <row r="6" spans="1:114" s="124" customFormat="1" ht="13.5" customHeight="1">
      <c r="A6" s="162"/>
      <c r="B6" s="164"/>
      <c r="C6" s="166"/>
      <c r="D6" s="117" t="s">
        <v>107</v>
      </c>
      <c r="E6" s="117" t="s">
        <v>107</v>
      </c>
      <c r="F6" s="118" t="s">
        <v>107</v>
      </c>
      <c r="G6" s="118" t="s">
        <v>107</v>
      </c>
      <c r="H6" s="118" t="s">
        <v>107</v>
      </c>
      <c r="I6" s="118" t="s">
        <v>107</v>
      </c>
      <c r="J6" s="118" t="s">
        <v>107</v>
      </c>
      <c r="K6" s="118" t="s">
        <v>107</v>
      </c>
      <c r="L6" s="119" t="s">
        <v>107</v>
      </c>
      <c r="M6" s="117" t="s">
        <v>107</v>
      </c>
      <c r="N6" s="117" t="s">
        <v>107</v>
      </c>
      <c r="O6" s="118" t="s">
        <v>107</v>
      </c>
      <c r="P6" s="118" t="s">
        <v>107</v>
      </c>
      <c r="Q6" s="118" t="s">
        <v>107</v>
      </c>
      <c r="R6" s="118" t="s">
        <v>107</v>
      </c>
      <c r="S6" s="118" t="s">
        <v>107</v>
      </c>
      <c r="T6" s="118" t="s">
        <v>107</v>
      </c>
      <c r="U6" s="119" t="s">
        <v>107</v>
      </c>
      <c r="V6" s="117" t="s">
        <v>107</v>
      </c>
      <c r="W6" s="117" t="s">
        <v>107</v>
      </c>
      <c r="X6" s="118" t="s">
        <v>107</v>
      </c>
      <c r="Y6" s="118" t="s">
        <v>107</v>
      </c>
      <c r="Z6" s="118" t="s">
        <v>107</v>
      </c>
      <c r="AA6" s="118" t="s">
        <v>107</v>
      </c>
      <c r="AB6" s="118" t="s">
        <v>107</v>
      </c>
      <c r="AC6" s="118" t="s">
        <v>107</v>
      </c>
      <c r="AD6" s="119" t="s">
        <v>107</v>
      </c>
      <c r="AE6" s="120" t="s">
        <v>107</v>
      </c>
      <c r="AF6" s="120" t="s">
        <v>107</v>
      </c>
      <c r="AG6" s="121" t="s">
        <v>107</v>
      </c>
      <c r="AH6" s="121" t="s">
        <v>107</v>
      </c>
      <c r="AI6" s="121" t="s">
        <v>107</v>
      </c>
      <c r="AJ6" s="121" t="s">
        <v>107</v>
      </c>
      <c r="AK6" s="122" t="s">
        <v>107</v>
      </c>
      <c r="AL6" s="122" t="s">
        <v>107</v>
      </c>
      <c r="AM6" s="120" t="s">
        <v>107</v>
      </c>
      <c r="AN6" s="120" t="s">
        <v>107</v>
      </c>
      <c r="AO6" s="120" t="s">
        <v>107</v>
      </c>
      <c r="AP6" s="120" t="s">
        <v>107</v>
      </c>
      <c r="AQ6" s="120" t="s">
        <v>107</v>
      </c>
      <c r="AR6" s="120" t="s">
        <v>107</v>
      </c>
      <c r="AS6" s="120" t="s">
        <v>107</v>
      </c>
      <c r="AT6" s="123" t="s">
        <v>107</v>
      </c>
      <c r="AU6" s="123" t="s">
        <v>107</v>
      </c>
      <c r="AV6" s="123" t="s">
        <v>107</v>
      </c>
      <c r="AW6" s="120" t="s">
        <v>107</v>
      </c>
      <c r="AX6" s="120" t="s">
        <v>107</v>
      </c>
      <c r="AY6" s="120" t="s">
        <v>107</v>
      </c>
      <c r="AZ6" s="120" t="s">
        <v>107</v>
      </c>
      <c r="BA6" s="120" t="s">
        <v>107</v>
      </c>
      <c r="BB6" s="120" t="s">
        <v>107</v>
      </c>
      <c r="BC6" s="120" t="s">
        <v>107</v>
      </c>
      <c r="BD6" s="120" t="s">
        <v>107</v>
      </c>
      <c r="BE6" s="120" t="s">
        <v>107</v>
      </c>
      <c r="BF6" s="120" t="s">
        <v>107</v>
      </c>
      <c r="BG6" s="120" t="s">
        <v>107</v>
      </c>
      <c r="BH6" s="120" t="s">
        <v>107</v>
      </c>
      <c r="BI6" s="121" t="s">
        <v>107</v>
      </c>
      <c r="BJ6" s="121" t="s">
        <v>107</v>
      </c>
      <c r="BK6" s="121" t="s">
        <v>107</v>
      </c>
      <c r="BL6" s="121" t="s">
        <v>107</v>
      </c>
      <c r="BM6" s="122" t="s">
        <v>107</v>
      </c>
      <c r="BN6" s="122" t="s">
        <v>107</v>
      </c>
      <c r="BO6" s="120" t="s">
        <v>107</v>
      </c>
      <c r="BP6" s="120" t="s">
        <v>107</v>
      </c>
      <c r="BQ6" s="120" t="s">
        <v>107</v>
      </c>
      <c r="BR6" s="120" t="s">
        <v>107</v>
      </c>
      <c r="BS6" s="120" t="s">
        <v>107</v>
      </c>
      <c r="BT6" s="120" t="s">
        <v>107</v>
      </c>
      <c r="BU6" s="120" t="s">
        <v>107</v>
      </c>
      <c r="BV6" s="123" t="s">
        <v>107</v>
      </c>
      <c r="BW6" s="123" t="s">
        <v>107</v>
      </c>
      <c r="BX6" s="123" t="s">
        <v>107</v>
      </c>
      <c r="BY6" s="120" t="s">
        <v>107</v>
      </c>
      <c r="BZ6" s="120" t="s">
        <v>107</v>
      </c>
      <c r="CA6" s="120" t="s">
        <v>107</v>
      </c>
      <c r="CB6" s="120" t="s">
        <v>107</v>
      </c>
      <c r="CC6" s="120" t="s">
        <v>107</v>
      </c>
      <c r="CD6" s="120" t="s">
        <v>107</v>
      </c>
      <c r="CE6" s="120" t="s">
        <v>107</v>
      </c>
      <c r="CF6" s="120" t="s">
        <v>107</v>
      </c>
      <c r="CG6" s="120" t="s">
        <v>107</v>
      </c>
      <c r="CH6" s="120" t="s">
        <v>107</v>
      </c>
      <c r="CI6" s="120" t="s">
        <v>107</v>
      </c>
      <c r="CJ6" s="120" t="s">
        <v>107</v>
      </c>
      <c r="CK6" s="121" t="s">
        <v>107</v>
      </c>
      <c r="CL6" s="121" t="s">
        <v>107</v>
      </c>
      <c r="CM6" s="121" t="s">
        <v>107</v>
      </c>
      <c r="CN6" s="121" t="s">
        <v>107</v>
      </c>
      <c r="CO6" s="122" t="s">
        <v>107</v>
      </c>
      <c r="CP6" s="122" t="s">
        <v>107</v>
      </c>
      <c r="CQ6" s="120" t="s">
        <v>107</v>
      </c>
      <c r="CR6" s="120" t="s">
        <v>107</v>
      </c>
      <c r="CS6" s="121" t="s">
        <v>107</v>
      </c>
      <c r="CT6" s="121" t="s">
        <v>107</v>
      </c>
      <c r="CU6" s="121" t="s">
        <v>107</v>
      </c>
      <c r="CV6" s="121" t="s">
        <v>107</v>
      </c>
      <c r="CW6" s="120" t="s">
        <v>107</v>
      </c>
      <c r="CX6" s="123" t="s">
        <v>107</v>
      </c>
      <c r="CY6" s="123" t="s">
        <v>107</v>
      </c>
      <c r="CZ6" s="123" t="s">
        <v>107</v>
      </c>
      <c r="DA6" s="120" t="s">
        <v>107</v>
      </c>
      <c r="DB6" s="120" t="s">
        <v>107</v>
      </c>
      <c r="DC6" s="120" t="s">
        <v>107</v>
      </c>
      <c r="DD6" s="120" t="s">
        <v>107</v>
      </c>
      <c r="DE6" s="120" t="s">
        <v>107</v>
      </c>
      <c r="DF6" s="120" t="s">
        <v>107</v>
      </c>
      <c r="DG6" s="120" t="s">
        <v>107</v>
      </c>
      <c r="DH6" s="120" t="s">
        <v>107</v>
      </c>
      <c r="DI6" s="120" t="s">
        <v>107</v>
      </c>
      <c r="DJ6" s="120" t="s">
        <v>107</v>
      </c>
    </row>
    <row r="7" spans="1:114" s="152" customFormat="1" ht="13.5" customHeight="1">
      <c r="A7" s="148" t="s">
        <v>3</v>
      </c>
      <c r="B7" s="149" t="s">
        <v>436</v>
      </c>
      <c r="C7" s="148" t="s">
        <v>1</v>
      </c>
      <c r="D7" s="150">
        <v>80420618</v>
      </c>
      <c r="E7" s="150">
        <v>27620022</v>
      </c>
      <c r="F7" s="150">
        <v>1209838</v>
      </c>
      <c r="G7" s="150">
        <v>52664</v>
      </c>
      <c r="H7" s="150">
        <v>5396908</v>
      </c>
      <c r="I7" s="150">
        <v>16540962</v>
      </c>
      <c r="J7" s="151" t="s">
        <v>389</v>
      </c>
      <c r="K7" s="150">
        <v>4419650</v>
      </c>
      <c r="L7" s="150">
        <v>52800596</v>
      </c>
      <c r="M7" s="150">
        <v>7195855</v>
      </c>
      <c r="N7" s="150">
        <v>1861503</v>
      </c>
      <c r="O7" s="150">
        <v>12885</v>
      </c>
      <c r="P7" s="150">
        <v>650</v>
      </c>
      <c r="Q7" s="150">
        <v>41200</v>
      </c>
      <c r="R7" s="150">
        <v>1427392</v>
      </c>
      <c r="S7" s="151" t="s">
        <v>389</v>
      </c>
      <c r="T7" s="150">
        <v>379376</v>
      </c>
      <c r="U7" s="150">
        <v>5334352</v>
      </c>
      <c r="V7" s="150">
        <v>87616473</v>
      </c>
      <c r="W7" s="150">
        <v>29481525</v>
      </c>
      <c r="X7" s="150">
        <v>1222723</v>
      </c>
      <c r="Y7" s="150">
        <v>53314</v>
      </c>
      <c r="Z7" s="150">
        <v>5438108</v>
      </c>
      <c r="AA7" s="150">
        <v>17968354</v>
      </c>
      <c r="AB7" s="151" t="s">
        <v>389</v>
      </c>
      <c r="AC7" s="150">
        <v>4799026</v>
      </c>
      <c r="AD7" s="150">
        <v>58134948</v>
      </c>
      <c r="AE7" s="150">
        <v>8772918</v>
      </c>
      <c r="AF7" s="150">
        <v>8166461</v>
      </c>
      <c r="AG7" s="150">
        <v>105383</v>
      </c>
      <c r="AH7" s="150">
        <v>3271285</v>
      </c>
      <c r="AI7" s="150">
        <v>4508756</v>
      </c>
      <c r="AJ7" s="150">
        <v>281037</v>
      </c>
      <c r="AK7" s="150">
        <v>606457</v>
      </c>
      <c r="AL7" s="150">
        <v>2207109</v>
      </c>
      <c r="AM7" s="150">
        <v>53096106</v>
      </c>
      <c r="AN7" s="150">
        <v>9640498</v>
      </c>
      <c r="AO7" s="150">
        <v>4135615</v>
      </c>
      <c r="AP7" s="150">
        <v>3362267</v>
      </c>
      <c r="AQ7" s="150">
        <v>1537232</v>
      </c>
      <c r="AR7" s="150">
        <v>605384</v>
      </c>
      <c r="AS7" s="150">
        <v>7370970</v>
      </c>
      <c r="AT7" s="150">
        <v>1602912</v>
      </c>
      <c r="AU7" s="150">
        <v>4420706</v>
      </c>
      <c r="AV7" s="150">
        <v>1347352</v>
      </c>
      <c r="AW7" s="150">
        <v>266925</v>
      </c>
      <c r="AX7" s="150">
        <v>35808615</v>
      </c>
      <c r="AY7" s="150">
        <v>19479294</v>
      </c>
      <c r="AZ7" s="150">
        <v>11614185</v>
      </c>
      <c r="BA7" s="150">
        <v>3391316</v>
      </c>
      <c r="BB7" s="150">
        <v>1323820</v>
      </c>
      <c r="BC7" s="150">
        <v>12697999</v>
      </c>
      <c r="BD7" s="150">
        <v>9098</v>
      </c>
      <c r="BE7" s="150">
        <v>3646486</v>
      </c>
      <c r="BF7" s="150">
        <v>65515510</v>
      </c>
      <c r="BG7" s="150">
        <v>164451</v>
      </c>
      <c r="BH7" s="150">
        <v>164442</v>
      </c>
      <c r="BI7" s="150">
        <v>0</v>
      </c>
      <c r="BJ7" s="150">
        <v>48353</v>
      </c>
      <c r="BK7" s="150">
        <v>80036</v>
      </c>
      <c r="BL7" s="150">
        <v>36053</v>
      </c>
      <c r="BM7" s="150">
        <v>9</v>
      </c>
      <c r="BN7" s="150">
        <v>49738</v>
      </c>
      <c r="BO7" s="150">
        <v>4244088</v>
      </c>
      <c r="BP7" s="150">
        <v>487323</v>
      </c>
      <c r="BQ7" s="150">
        <v>380296</v>
      </c>
      <c r="BR7" s="150">
        <v>22373</v>
      </c>
      <c r="BS7" s="150">
        <v>76217</v>
      </c>
      <c r="BT7" s="150">
        <v>8437</v>
      </c>
      <c r="BU7" s="150">
        <v>955280</v>
      </c>
      <c r="BV7" s="150">
        <v>188022</v>
      </c>
      <c r="BW7" s="150">
        <v>657791</v>
      </c>
      <c r="BX7" s="150">
        <v>109467</v>
      </c>
      <c r="BY7" s="150">
        <v>46225</v>
      </c>
      <c r="BZ7" s="150">
        <v>2755170</v>
      </c>
      <c r="CA7" s="150">
        <v>1773343</v>
      </c>
      <c r="CB7" s="150">
        <v>537457</v>
      </c>
      <c r="CC7" s="150">
        <v>222269</v>
      </c>
      <c r="CD7" s="150">
        <v>222101</v>
      </c>
      <c r="CE7" s="150">
        <v>2510630</v>
      </c>
      <c r="CF7" s="150">
        <v>90</v>
      </c>
      <c r="CG7" s="150">
        <v>226948</v>
      </c>
      <c r="CH7" s="150">
        <v>4635487</v>
      </c>
      <c r="CI7" s="150">
        <v>8937369</v>
      </c>
      <c r="CJ7" s="150">
        <v>8330903</v>
      </c>
      <c r="CK7" s="150">
        <v>105383</v>
      </c>
      <c r="CL7" s="150">
        <v>3319638</v>
      </c>
      <c r="CM7" s="150">
        <v>4588792</v>
      </c>
      <c r="CN7" s="150">
        <v>317090</v>
      </c>
      <c r="CO7" s="150">
        <v>606466</v>
      </c>
      <c r="CP7" s="150">
        <v>2256847</v>
      </c>
      <c r="CQ7" s="150">
        <v>57340194</v>
      </c>
      <c r="CR7" s="150">
        <v>10127821</v>
      </c>
      <c r="CS7" s="150">
        <v>4515911</v>
      </c>
      <c r="CT7" s="150">
        <v>3384640</v>
      </c>
      <c r="CU7" s="150">
        <v>1613449</v>
      </c>
      <c r="CV7" s="150">
        <v>613821</v>
      </c>
      <c r="CW7" s="150">
        <v>8326250</v>
      </c>
      <c r="CX7" s="150">
        <v>1790934</v>
      </c>
      <c r="CY7" s="150">
        <v>5078497</v>
      </c>
      <c r="CZ7" s="150">
        <v>1456819</v>
      </c>
      <c r="DA7" s="150">
        <v>313150</v>
      </c>
      <c r="DB7" s="150">
        <v>38563785</v>
      </c>
      <c r="DC7" s="150">
        <v>21252637</v>
      </c>
      <c r="DD7" s="150">
        <v>12151642</v>
      </c>
      <c r="DE7" s="150">
        <v>3613585</v>
      </c>
      <c r="DF7" s="150">
        <v>1545921</v>
      </c>
      <c r="DG7" s="150">
        <v>15208629</v>
      </c>
      <c r="DH7" s="150">
        <v>9188</v>
      </c>
      <c r="DI7" s="150">
        <v>3873434</v>
      </c>
      <c r="DJ7" s="150">
        <v>70150997</v>
      </c>
    </row>
    <row r="8" spans="1:114" s="152" customFormat="1" ht="13.5" customHeight="1">
      <c r="A8" s="148" t="s">
        <v>4</v>
      </c>
      <c r="B8" s="149" t="s">
        <v>390</v>
      </c>
      <c r="C8" s="148" t="s">
        <v>1</v>
      </c>
      <c r="D8" s="150">
        <v>16264662</v>
      </c>
      <c r="E8" s="150">
        <v>3005790</v>
      </c>
      <c r="F8" s="150">
        <v>108636</v>
      </c>
      <c r="G8" s="150">
        <v>749745</v>
      </c>
      <c r="H8" s="150">
        <v>997500</v>
      </c>
      <c r="I8" s="150">
        <v>711554</v>
      </c>
      <c r="J8" s="151" t="s">
        <v>389</v>
      </c>
      <c r="K8" s="150">
        <v>438355</v>
      </c>
      <c r="L8" s="150">
        <v>13258872</v>
      </c>
      <c r="M8" s="150">
        <v>2912089</v>
      </c>
      <c r="N8" s="150">
        <v>9</v>
      </c>
      <c r="O8" s="150">
        <v>0</v>
      </c>
      <c r="P8" s="150">
        <v>9</v>
      </c>
      <c r="Q8" s="150">
        <v>0</v>
      </c>
      <c r="R8" s="150">
        <v>0</v>
      </c>
      <c r="S8" s="151" t="s">
        <v>389</v>
      </c>
      <c r="T8" s="150">
        <v>0</v>
      </c>
      <c r="U8" s="150">
        <v>2912080</v>
      </c>
      <c r="V8" s="150">
        <v>19176751</v>
      </c>
      <c r="W8" s="150">
        <v>3005799</v>
      </c>
      <c r="X8" s="150">
        <v>108636</v>
      </c>
      <c r="Y8" s="150">
        <v>749754</v>
      </c>
      <c r="Z8" s="150">
        <v>997500</v>
      </c>
      <c r="AA8" s="150">
        <v>711554</v>
      </c>
      <c r="AB8" s="151" t="s">
        <v>389</v>
      </c>
      <c r="AC8" s="150">
        <v>438355</v>
      </c>
      <c r="AD8" s="150">
        <v>16170952</v>
      </c>
      <c r="AE8" s="150">
        <v>499108</v>
      </c>
      <c r="AF8" s="150">
        <v>457920</v>
      </c>
      <c r="AG8" s="150">
        <v>1080</v>
      </c>
      <c r="AH8" s="150">
        <v>88770</v>
      </c>
      <c r="AI8" s="150">
        <v>367421</v>
      </c>
      <c r="AJ8" s="150">
        <v>649</v>
      </c>
      <c r="AK8" s="150">
        <v>41188</v>
      </c>
      <c r="AL8" s="150">
        <v>1672618</v>
      </c>
      <c r="AM8" s="150">
        <v>6486241</v>
      </c>
      <c r="AN8" s="150">
        <v>949519</v>
      </c>
      <c r="AO8" s="150">
        <v>706337</v>
      </c>
      <c r="AP8" s="150">
        <v>209610</v>
      </c>
      <c r="AQ8" s="150">
        <v>0</v>
      </c>
      <c r="AR8" s="150">
        <v>33572</v>
      </c>
      <c r="AS8" s="150">
        <v>666347</v>
      </c>
      <c r="AT8" s="150">
        <v>290389</v>
      </c>
      <c r="AU8" s="150">
        <v>140403</v>
      </c>
      <c r="AV8" s="150">
        <v>235555</v>
      </c>
      <c r="AW8" s="150">
        <v>13108</v>
      </c>
      <c r="AX8" s="150">
        <v>4855740</v>
      </c>
      <c r="AY8" s="150">
        <v>3165819</v>
      </c>
      <c r="AZ8" s="150">
        <v>1148830</v>
      </c>
      <c r="BA8" s="150">
        <v>465739</v>
      </c>
      <c r="BB8" s="150">
        <v>75352</v>
      </c>
      <c r="BC8" s="150">
        <v>6277089</v>
      </c>
      <c r="BD8" s="150">
        <v>1527</v>
      </c>
      <c r="BE8" s="150">
        <v>1329606</v>
      </c>
      <c r="BF8" s="150">
        <v>8314955</v>
      </c>
      <c r="BG8" s="150">
        <v>0</v>
      </c>
      <c r="BH8" s="150">
        <v>0</v>
      </c>
      <c r="BI8" s="150">
        <v>0</v>
      </c>
      <c r="BJ8" s="150">
        <v>0</v>
      </c>
      <c r="BK8" s="150">
        <v>0</v>
      </c>
      <c r="BL8" s="150">
        <v>0</v>
      </c>
      <c r="BM8" s="150">
        <v>0</v>
      </c>
      <c r="BN8" s="150">
        <v>250759</v>
      </c>
      <c r="BO8" s="150">
        <v>52503</v>
      </c>
      <c r="BP8" s="150">
        <v>32617</v>
      </c>
      <c r="BQ8" s="150">
        <v>32617</v>
      </c>
      <c r="BR8" s="150">
        <v>0</v>
      </c>
      <c r="BS8" s="150">
        <v>0</v>
      </c>
      <c r="BT8" s="150">
        <v>0</v>
      </c>
      <c r="BU8" s="150">
        <v>0</v>
      </c>
      <c r="BV8" s="150">
        <v>0</v>
      </c>
      <c r="BW8" s="150">
        <v>0</v>
      </c>
      <c r="BX8" s="150">
        <v>0</v>
      </c>
      <c r="BY8" s="150">
        <v>0</v>
      </c>
      <c r="BZ8" s="150">
        <v>19886</v>
      </c>
      <c r="CA8" s="150">
        <v>18700</v>
      </c>
      <c r="CB8" s="150">
        <v>0</v>
      </c>
      <c r="CC8" s="150">
        <v>0</v>
      </c>
      <c r="CD8" s="150">
        <v>1186</v>
      </c>
      <c r="CE8" s="150">
        <v>2608827</v>
      </c>
      <c r="CF8" s="150">
        <v>0</v>
      </c>
      <c r="CG8" s="150">
        <v>0</v>
      </c>
      <c r="CH8" s="150">
        <v>52503</v>
      </c>
      <c r="CI8" s="150">
        <v>499108</v>
      </c>
      <c r="CJ8" s="150">
        <v>457920</v>
      </c>
      <c r="CK8" s="150">
        <v>1080</v>
      </c>
      <c r="CL8" s="150">
        <v>88770</v>
      </c>
      <c r="CM8" s="150">
        <v>367421</v>
      </c>
      <c r="CN8" s="150">
        <v>649</v>
      </c>
      <c r="CO8" s="150">
        <v>41188</v>
      </c>
      <c r="CP8" s="150">
        <v>1923377</v>
      </c>
      <c r="CQ8" s="150">
        <v>6538744</v>
      </c>
      <c r="CR8" s="150">
        <v>982136</v>
      </c>
      <c r="CS8" s="150">
        <v>738954</v>
      </c>
      <c r="CT8" s="150">
        <v>209610</v>
      </c>
      <c r="CU8" s="150">
        <v>0</v>
      </c>
      <c r="CV8" s="150">
        <v>33572</v>
      </c>
      <c r="CW8" s="150">
        <v>666347</v>
      </c>
      <c r="CX8" s="150">
        <v>290389</v>
      </c>
      <c r="CY8" s="150">
        <v>140403</v>
      </c>
      <c r="CZ8" s="150">
        <v>235555</v>
      </c>
      <c r="DA8" s="150">
        <v>13108</v>
      </c>
      <c r="DB8" s="150">
        <v>4875626</v>
      </c>
      <c r="DC8" s="150">
        <v>3184519</v>
      </c>
      <c r="DD8" s="150">
        <v>1148830</v>
      </c>
      <c r="DE8" s="150">
        <v>465739</v>
      </c>
      <c r="DF8" s="150">
        <v>76538</v>
      </c>
      <c r="DG8" s="150">
        <v>8885916</v>
      </c>
      <c r="DH8" s="150">
        <v>1527</v>
      </c>
      <c r="DI8" s="150">
        <v>1329606</v>
      </c>
      <c r="DJ8" s="150">
        <v>8367458</v>
      </c>
    </row>
    <row r="9" spans="1:114" s="152" customFormat="1" ht="13.5" customHeight="1">
      <c r="A9" s="148" t="s">
        <v>5</v>
      </c>
      <c r="B9" s="149" t="s">
        <v>391</v>
      </c>
      <c r="C9" s="148" t="s">
        <v>1</v>
      </c>
      <c r="D9" s="150">
        <v>17527316</v>
      </c>
      <c r="E9" s="150">
        <v>1366782</v>
      </c>
      <c r="F9" s="150">
        <v>17554</v>
      </c>
      <c r="G9" s="150">
        <v>64</v>
      </c>
      <c r="H9" s="150">
        <v>612400</v>
      </c>
      <c r="I9" s="150">
        <v>509134</v>
      </c>
      <c r="J9" s="151" t="s">
        <v>389</v>
      </c>
      <c r="K9" s="150">
        <v>227630</v>
      </c>
      <c r="L9" s="150">
        <v>16160534</v>
      </c>
      <c r="M9" s="150">
        <v>3810561</v>
      </c>
      <c r="N9" s="150">
        <v>445911</v>
      </c>
      <c r="O9" s="150">
        <v>0</v>
      </c>
      <c r="P9" s="150">
        <v>0</v>
      </c>
      <c r="Q9" s="150">
        <v>83600</v>
      </c>
      <c r="R9" s="150">
        <v>323579</v>
      </c>
      <c r="S9" s="151" t="s">
        <v>389</v>
      </c>
      <c r="T9" s="150">
        <v>38732</v>
      </c>
      <c r="U9" s="150">
        <v>3364650</v>
      </c>
      <c r="V9" s="150">
        <v>21337877</v>
      </c>
      <c r="W9" s="150">
        <v>1812693</v>
      </c>
      <c r="X9" s="150">
        <v>17554</v>
      </c>
      <c r="Y9" s="150">
        <v>64</v>
      </c>
      <c r="Z9" s="150">
        <v>696000</v>
      </c>
      <c r="AA9" s="150">
        <v>832713</v>
      </c>
      <c r="AB9" s="151" t="s">
        <v>389</v>
      </c>
      <c r="AC9" s="150">
        <v>266362</v>
      </c>
      <c r="AD9" s="150">
        <v>19525184</v>
      </c>
      <c r="AE9" s="150">
        <v>602376</v>
      </c>
      <c r="AF9" s="150">
        <v>561691</v>
      </c>
      <c r="AG9" s="150">
        <v>2750</v>
      </c>
      <c r="AH9" s="150">
        <v>536137</v>
      </c>
      <c r="AI9" s="150">
        <v>22804</v>
      </c>
      <c r="AJ9" s="150">
        <v>0</v>
      </c>
      <c r="AK9" s="150">
        <v>40685</v>
      </c>
      <c r="AL9" s="150">
        <v>3017092</v>
      </c>
      <c r="AM9" s="150">
        <v>5873443</v>
      </c>
      <c r="AN9" s="150">
        <v>1198976</v>
      </c>
      <c r="AO9" s="150">
        <v>692244</v>
      </c>
      <c r="AP9" s="150">
        <v>214539</v>
      </c>
      <c r="AQ9" s="150">
        <v>252431</v>
      </c>
      <c r="AR9" s="150">
        <v>39762</v>
      </c>
      <c r="AS9" s="150">
        <v>753455</v>
      </c>
      <c r="AT9" s="150">
        <v>52140</v>
      </c>
      <c r="AU9" s="150">
        <v>604809</v>
      </c>
      <c r="AV9" s="150">
        <v>96506</v>
      </c>
      <c r="AW9" s="150">
        <v>19557</v>
      </c>
      <c r="AX9" s="150">
        <v>3901306</v>
      </c>
      <c r="AY9" s="150">
        <v>2772512</v>
      </c>
      <c r="AZ9" s="150">
        <v>982134</v>
      </c>
      <c r="BA9" s="150">
        <v>142607</v>
      </c>
      <c r="BB9" s="150">
        <v>4053</v>
      </c>
      <c r="BC9" s="150">
        <v>8022165</v>
      </c>
      <c r="BD9" s="150">
        <v>149</v>
      </c>
      <c r="BE9" s="150">
        <v>12240</v>
      </c>
      <c r="BF9" s="150">
        <v>6488059</v>
      </c>
      <c r="BG9" s="150">
        <v>0</v>
      </c>
      <c r="BH9" s="150">
        <v>0</v>
      </c>
      <c r="BI9" s="150">
        <v>0</v>
      </c>
      <c r="BJ9" s="150">
        <v>0</v>
      </c>
      <c r="BK9" s="150">
        <v>0</v>
      </c>
      <c r="BL9" s="150">
        <v>0</v>
      </c>
      <c r="BM9" s="150">
        <v>0</v>
      </c>
      <c r="BN9" s="150">
        <v>310232</v>
      </c>
      <c r="BO9" s="150">
        <v>663198</v>
      </c>
      <c r="BP9" s="150">
        <v>54887</v>
      </c>
      <c r="BQ9" s="150">
        <v>54887</v>
      </c>
      <c r="BR9" s="150">
        <v>0</v>
      </c>
      <c r="BS9" s="150">
        <v>0</v>
      </c>
      <c r="BT9" s="150">
        <v>0</v>
      </c>
      <c r="BU9" s="150">
        <v>112362</v>
      </c>
      <c r="BV9" s="150">
        <v>1421</v>
      </c>
      <c r="BW9" s="150">
        <v>110941</v>
      </c>
      <c r="BX9" s="150">
        <v>0</v>
      </c>
      <c r="BY9" s="150">
        <v>0</v>
      </c>
      <c r="BZ9" s="150">
        <v>495949</v>
      </c>
      <c r="CA9" s="150">
        <v>355550</v>
      </c>
      <c r="CB9" s="150">
        <v>140399</v>
      </c>
      <c r="CC9" s="150">
        <v>0</v>
      </c>
      <c r="CD9" s="150">
        <v>0</v>
      </c>
      <c r="CE9" s="150">
        <v>2837131</v>
      </c>
      <c r="CF9" s="150">
        <v>0</v>
      </c>
      <c r="CG9" s="150">
        <v>0</v>
      </c>
      <c r="CH9" s="150">
        <v>663198</v>
      </c>
      <c r="CI9" s="150">
        <v>602376</v>
      </c>
      <c r="CJ9" s="150">
        <v>561691</v>
      </c>
      <c r="CK9" s="150">
        <v>2750</v>
      </c>
      <c r="CL9" s="150">
        <v>536137</v>
      </c>
      <c r="CM9" s="150">
        <v>22804</v>
      </c>
      <c r="CN9" s="150">
        <v>0</v>
      </c>
      <c r="CO9" s="150">
        <v>40685</v>
      </c>
      <c r="CP9" s="150">
        <v>3327324</v>
      </c>
      <c r="CQ9" s="150">
        <v>6536641</v>
      </c>
      <c r="CR9" s="150">
        <v>1253863</v>
      </c>
      <c r="CS9" s="150">
        <v>747131</v>
      </c>
      <c r="CT9" s="150">
        <v>214539</v>
      </c>
      <c r="CU9" s="150">
        <v>252431</v>
      </c>
      <c r="CV9" s="150">
        <v>39762</v>
      </c>
      <c r="CW9" s="150">
        <v>865817</v>
      </c>
      <c r="CX9" s="150">
        <v>53561</v>
      </c>
      <c r="CY9" s="150">
        <v>715750</v>
      </c>
      <c r="CZ9" s="150">
        <v>96506</v>
      </c>
      <c r="DA9" s="150">
        <v>19557</v>
      </c>
      <c r="DB9" s="150">
        <v>4397255</v>
      </c>
      <c r="DC9" s="150">
        <v>3128062</v>
      </c>
      <c r="DD9" s="150">
        <v>1122533</v>
      </c>
      <c r="DE9" s="150">
        <v>142607</v>
      </c>
      <c r="DF9" s="150">
        <v>4053</v>
      </c>
      <c r="DG9" s="150">
        <v>10859296</v>
      </c>
      <c r="DH9" s="150">
        <v>149</v>
      </c>
      <c r="DI9" s="150">
        <v>12240</v>
      </c>
      <c r="DJ9" s="150">
        <v>7151257</v>
      </c>
    </row>
    <row r="10" spans="1:114" s="152" customFormat="1" ht="13.5" customHeight="1">
      <c r="A10" s="148" t="s">
        <v>6</v>
      </c>
      <c r="B10" s="149" t="s">
        <v>392</v>
      </c>
      <c r="C10" s="148" t="s">
        <v>1</v>
      </c>
      <c r="D10" s="150">
        <v>32540765</v>
      </c>
      <c r="E10" s="150">
        <v>8370647</v>
      </c>
      <c r="F10" s="150">
        <v>1422350</v>
      </c>
      <c r="G10" s="150">
        <v>29846</v>
      </c>
      <c r="H10" s="150">
        <v>1360400</v>
      </c>
      <c r="I10" s="150">
        <v>4517386</v>
      </c>
      <c r="J10" s="151" t="s">
        <v>389</v>
      </c>
      <c r="K10" s="150">
        <v>1040665</v>
      </c>
      <c r="L10" s="150">
        <v>24170118</v>
      </c>
      <c r="M10" s="150">
        <v>4494404</v>
      </c>
      <c r="N10" s="150">
        <v>614287</v>
      </c>
      <c r="O10" s="150">
        <v>20992</v>
      </c>
      <c r="P10" s="150">
        <v>66</v>
      </c>
      <c r="Q10" s="150">
        <v>3500</v>
      </c>
      <c r="R10" s="150">
        <v>588126</v>
      </c>
      <c r="S10" s="151" t="s">
        <v>389</v>
      </c>
      <c r="T10" s="150">
        <v>1603</v>
      </c>
      <c r="U10" s="150">
        <v>3880117</v>
      </c>
      <c r="V10" s="150">
        <v>37035169</v>
      </c>
      <c r="W10" s="150">
        <v>8984934</v>
      </c>
      <c r="X10" s="150">
        <v>1443342</v>
      </c>
      <c r="Y10" s="150">
        <v>29912</v>
      </c>
      <c r="Z10" s="150">
        <v>1363900</v>
      </c>
      <c r="AA10" s="150">
        <v>5105512</v>
      </c>
      <c r="AB10" s="151" t="s">
        <v>389</v>
      </c>
      <c r="AC10" s="150">
        <v>1042268</v>
      </c>
      <c r="AD10" s="150">
        <v>28050235</v>
      </c>
      <c r="AE10" s="150">
        <v>6138585</v>
      </c>
      <c r="AF10" s="150">
        <v>6108718</v>
      </c>
      <c r="AG10" s="150">
        <v>38750</v>
      </c>
      <c r="AH10" s="150">
        <v>5434648</v>
      </c>
      <c r="AI10" s="150">
        <v>625216</v>
      </c>
      <c r="AJ10" s="150">
        <v>10104</v>
      </c>
      <c r="AK10" s="150">
        <v>29867</v>
      </c>
      <c r="AL10" s="150">
        <v>4450652</v>
      </c>
      <c r="AM10" s="150">
        <v>16236458</v>
      </c>
      <c r="AN10" s="150">
        <v>2764149</v>
      </c>
      <c r="AO10" s="150">
        <v>1586265</v>
      </c>
      <c r="AP10" s="150">
        <v>655971</v>
      </c>
      <c r="AQ10" s="150">
        <v>399265</v>
      </c>
      <c r="AR10" s="150">
        <v>122648</v>
      </c>
      <c r="AS10" s="150">
        <v>2525711</v>
      </c>
      <c r="AT10" s="150">
        <v>849277</v>
      </c>
      <c r="AU10" s="150">
        <v>1395825</v>
      </c>
      <c r="AV10" s="150">
        <v>280609</v>
      </c>
      <c r="AW10" s="150">
        <v>13561</v>
      </c>
      <c r="AX10" s="150">
        <v>10933037</v>
      </c>
      <c r="AY10" s="150">
        <v>5985495</v>
      </c>
      <c r="AZ10" s="150">
        <v>4577005</v>
      </c>
      <c r="BA10" s="150">
        <v>310091</v>
      </c>
      <c r="BB10" s="150">
        <v>60446</v>
      </c>
      <c r="BC10" s="150">
        <v>5612816</v>
      </c>
      <c r="BD10" s="150">
        <v>0</v>
      </c>
      <c r="BE10" s="150">
        <v>102254</v>
      </c>
      <c r="BF10" s="150">
        <v>22477297</v>
      </c>
      <c r="BG10" s="150">
        <v>67889</v>
      </c>
      <c r="BH10" s="150">
        <v>67889</v>
      </c>
      <c r="BI10" s="150">
        <v>0</v>
      </c>
      <c r="BJ10" s="150">
        <v>51670</v>
      </c>
      <c r="BK10" s="150">
        <v>0</v>
      </c>
      <c r="BL10" s="150">
        <v>16219</v>
      </c>
      <c r="BM10" s="150">
        <v>0</v>
      </c>
      <c r="BN10" s="150">
        <v>0</v>
      </c>
      <c r="BO10" s="150">
        <v>1726076</v>
      </c>
      <c r="BP10" s="150">
        <v>157161</v>
      </c>
      <c r="BQ10" s="150">
        <v>148773</v>
      </c>
      <c r="BR10" s="150">
        <v>0</v>
      </c>
      <c r="BS10" s="150">
        <v>8388</v>
      </c>
      <c r="BT10" s="150">
        <v>0</v>
      </c>
      <c r="BU10" s="150">
        <v>492333</v>
      </c>
      <c r="BV10" s="150">
        <v>14705</v>
      </c>
      <c r="BW10" s="150">
        <v>475699</v>
      </c>
      <c r="BX10" s="150">
        <v>1929</v>
      </c>
      <c r="BY10" s="150">
        <v>0</v>
      </c>
      <c r="BZ10" s="150">
        <v>1076582</v>
      </c>
      <c r="CA10" s="150">
        <v>618039</v>
      </c>
      <c r="CB10" s="150">
        <v>455813</v>
      </c>
      <c r="CC10" s="150">
        <v>0</v>
      </c>
      <c r="CD10" s="150">
        <v>2730</v>
      </c>
      <c r="CE10" s="150">
        <v>2658118</v>
      </c>
      <c r="CF10" s="150">
        <v>0</v>
      </c>
      <c r="CG10" s="150">
        <v>42321</v>
      </c>
      <c r="CH10" s="150">
        <v>1836286</v>
      </c>
      <c r="CI10" s="150">
        <v>6206474</v>
      </c>
      <c r="CJ10" s="150">
        <v>6176607</v>
      </c>
      <c r="CK10" s="150">
        <v>38750</v>
      </c>
      <c r="CL10" s="150">
        <v>5486318</v>
      </c>
      <c r="CM10" s="150">
        <v>625216</v>
      </c>
      <c r="CN10" s="150">
        <v>26323</v>
      </c>
      <c r="CO10" s="150">
        <v>29867</v>
      </c>
      <c r="CP10" s="150">
        <v>4450652</v>
      </c>
      <c r="CQ10" s="150">
        <v>17962534</v>
      </c>
      <c r="CR10" s="150">
        <v>2921310</v>
      </c>
      <c r="CS10" s="150">
        <v>1735038</v>
      </c>
      <c r="CT10" s="150">
        <v>655971</v>
      </c>
      <c r="CU10" s="150">
        <v>407653</v>
      </c>
      <c r="CV10" s="150">
        <v>122648</v>
      </c>
      <c r="CW10" s="150">
        <v>3018044</v>
      </c>
      <c r="CX10" s="150">
        <v>863982</v>
      </c>
      <c r="CY10" s="150">
        <v>1871524</v>
      </c>
      <c r="CZ10" s="150">
        <v>282538</v>
      </c>
      <c r="DA10" s="150">
        <v>13561</v>
      </c>
      <c r="DB10" s="150">
        <v>12009619</v>
      </c>
      <c r="DC10" s="150">
        <v>6603534</v>
      </c>
      <c r="DD10" s="150">
        <v>5032818</v>
      </c>
      <c r="DE10" s="150">
        <v>310091</v>
      </c>
      <c r="DF10" s="150">
        <v>63176</v>
      </c>
      <c r="DG10" s="150">
        <v>8270934</v>
      </c>
      <c r="DH10" s="150">
        <v>0</v>
      </c>
      <c r="DI10" s="150">
        <v>144575</v>
      </c>
      <c r="DJ10" s="150">
        <v>24313583</v>
      </c>
    </row>
    <row r="11" spans="1:114" s="152" customFormat="1" ht="13.5" customHeight="1">
      <c r="A11" s="148" t="s">
        <v>7</v>
      </c>
      <c r="B11" s="149" t="s">
        <v>393</v>
      </c>
      <c r="C11" s="148" t="s">
        <v>1</v>
      </c>
      <c r="D11" s="150">
        <v>14133623</v>
      </c>
      <c r="E11" s="150">
        <v>3078915</v>
      </c>
      <c r="F11" s="150">
        <v>9530</v>
      </c>
      <c r="G11" s="150">
        <v>52</v>
      </c>
      <c r="H11" s="150">
        <v>504200</v>
      </c>
      <c r="I11" s="150">
        <v>1911932</v>
      </c>
      <c r="J11" s="151" t="s">
        <v>389</v>
      </c>
      <c r="K11" s="150">
        <v>653201</v>
      </c>
      <c r="L11" s="150">
        <v>11054708</v>
      </c>
      <c r="M11" s="150">
        <v>2717133</v>
      </c>
      <c r="N11" s="150">
        <v>132374</v>
      </c>
      <c r="O11" s="150">
        <v>1445</v>
      </c>
      <c r="P11" s="150">
        <v>1367</v>
      </c>
      <c r="Q11" s="150">
        <v>100100</v>
      </c>
      <c r="R11" s="150">
        <v>21631</v>
      </c>
      <c r="S11" s="151" t="s">
        <v>389</v>
      </c>
      <c r="T11" s="150">
        <v>7831</v>
      </c>
      <c r="U11" s="150">
        <v>2584759</v>
      </c>
      <c r="V11" s="150">
        <v>16850756</v>
      </c>
      <c r="W11" s="150">
        <v>3211289</v>
      </c>
      <c r="X11" s="150">
        <v>10975</v>
      </c>
      <c r="Y11" s="150">
        <v>1419</v>
      </c>
      <c r="Z11" s="150">
        <v>604300</v>
      </c>
      <c r="AA11" s="150">
        <v>1933563</v>
      </c>
      <c r="AB11" s="151" t="s">
        <v>389</v>
      </c>
      <c r="AC11" s="150">
        <v>661032</v>
      </c>
      <c r="AD11" s="150">
        <v>13639467</v>
      </c>
      <c r="AE11" s="150">
        <v>1137798</v>
      </c>
      <c r="AF11" s="150">
        <v>1071669</v>
      </c>
      <c r="AG11" s="150">
        <v>0</v>
      </c>
      <c r="AH11" s="150">
        <v>1038610</v>
      </c>
      <c r="AI11" s="150">
        <v>33059</v>
      </c>
      <c r="AJ11" s="150">
        <v>0</v>
      </c>
      <c r="AK11" s="150">
        <v>66129</v>
      </c>
      <c r="AL11" s="150">
        <v>5941</v>
      </c>
      <c r="AM11" s="150">
        <v>9406322</v>
      </c>
      <c r="AN11" s="150">
        <v>1287874</v>
      </c>
      <c r="AO11" s="150">
        <v>671415</v>
      </c>
      <c r="AP11" s="150">
        <v>242053</v>
      </c>
      <c r="AQ11" s="150">
        <v>342406</v>
      </c>
      <c r="AR11" s="150">
        <v>32000</v>
      </c>
      <c r="AS11" s="150">
        <v>1415467</v>
      </c>
      <c r="AT11" s="150">
        <v>101861</v>
      </c>
      <c r="AU11" s="150">
        <v>1148757</v>
      </c>
      <c r="AV11" s="150">
        <v>164849</v>
      </c>
      <c r="AW11" s="150">
        <v>9453</v>
      </c>
      <c r="AX11" s="150">
        <v>6686699</v>
      </c>
      <c r="AY11" s="150">
        <v>3546668</v>
      </c>
      <c r="AZ11" s="150">
        <v>2677850</v>
      </c>
      <c r="BA11" s="150">
        <v>361345</v>
      </c>
      <c r="BB11" s="150">
        <v>100836</v>
      </c>
      <c r="BC11" s="150">
        <v>2785437</v>
      </c>
      <c r="BD11" s="150">
        <v>6829</v>
      </c>
      <c r="BE11" s="150">
        <v>798125</v>
      </c>
      <c r="BF11" s="150">
        <v>11342245</v>
      </c>
      <c r="BG11" s="150">
        <v>107898</v>
      </c>
      <c r="BH11" s="150">
        <v>107898</v>
      </c>
      <c r="BI11" s="150">
        <v>0</v>
      </c>
      <c r="BJ11" s="150">
        <v>103538</v>
      </c>
      <c r="BK11" s="150">
        <v>0</v>
      </c>
      <c r="BL11" s="150">
        <v>4360</v>
      </c>
      <c r="BM11" s="150">
        <v>0</v>
      </c>
      <c r="BN11" s="150">
        <v>0</v>
      </c>
      <c r="BO11" s="150">
        <v>972620</v>
      </c>
      <c r="BP11" s="150">
        <v>192281</v>
      </c>
      <c r="BQ11" s="150">
        <v>144779</v>
      </c>
      <c r="BR11" s="150">
        <v>0</v>
      </c>
      <c r="BS11" s="150">
        <v>47502</v>
      </c>
      <c r="BT11" s="150">
        <v>0</v>
      </c>
      <c r="BU11" s="150">
        <v>448843</v>
      </c>
      <c r="BV11" s="150">
        <v>0</v>
      </c>
      <c r="BW11" s="150">
        <v>448648</v>
      </c>
      <c r="BX11" s="150">
        <v>195</v>
      </c>
      <c r="BY11" s="150">
        <v>0</v>
      </c>
      <c r="BZ11" s="150">
        <v>331496</v>
      </c>
      <c r="CA11" s="150">
        <v>8717</v>
      </c>
      <c r="CB11" s="150">
        <v>186827</v>
      </c>
      <c r="CC11" s="150">
        <v>37375</v>
      </c>
      <c r="CD11" s="150">
        <v>98577</v>
      </c>
      <c r="CE11" s="150">
        <v>1636595</v>
      </c>
      <c r="CF11" s="150">
        <v>0</v>
      </c>
      <c r="CG11" s="150">
        <v>20</v>
      </c>
      <c r="CH11" s="150">
        <v>1080538</v>
      </c>
      <c r="CI11" s="150">
        <v>1245696</v>
      </c>
      <c r="CJ11" s="150">
        <v>1179567</v>
      </c>
      <c r="CK11" s="150">
        <v>0</v>
      </c>
      <c r="CL11" s="150">
        <v>1142148</v>
      </c>
      <c r="CM11" s="150">
        <v>33059</v>
      </c>
      <c r="CN11" s="150">
        <v>4360</v>
      </c>
      <c r="CO11" s="150">
        <v>66129</v>
      </c>
      <c r="CP11" s="150">
        <v>5941</v>
      </c>
      <c r="CQ11" s="150">
        <v>10378942</v>
      </c>
      <c r="CR11" s="150">
        <v>1480155</v>
      </c>
      <c r="CS11" s="150">
        <v>816194</v>
      </c>
      <c r="CT11" s="150">
        <v>242053</v>
      </c>
      <c r="CU11" s="150">
        <v>389908</v>
      </c>
      <c r="CV11" s="150">
        <v>32000</v>
      </c>
      <c r="CW11" s="150">
        <v>1864310</v>
      </c>
      <c r="CX11" s="150">
        <v>101861</v>
      </c>
      <c r="CY11" s="150">
        <v>1597405</v>
      </c>
      <c r="CZ11" s="150">
        <v>165044</v>
      </c>
      <c r="DA11" s="150">
        <v>9453</v>
      </c>
      <c r="DB11" s="150">
        <v>7018195</v>
      </c>
      <c r="DC11" s="150">
        <v>3555385</v>
      </c>
      <c r="DD11" s="150">
        <v>2864677</v>
      </c>
      <c r="DE11" s="150">
        <v>398720</v>
      </c>
      <c r="DF11" s="150">
        <v>199413</v>
      </c>
      <c r="DG11" s="150">
        <v>4422032</v>
      </c>
      <c r="DH11" s="150">
        <v>6829</v>
      </c>
      <c r="DI11" s="150">
        <v>798145</v>
      </c>
      <c r="DJ11" s="150">
        <v>12422783</v>
      </c>
    </row>
    <row r="12" spans="1:114" s="152" customFormat="1" ht="13.5" customHeight="1">
      <c r="A12" s="148" t="s">
        <v>8</v>
      </c>
      <c r="B12" s="149" t="s">
        <v>394</v>
      </c>
      <c r="C12" s="148" t="s">
        <v>1</v>
      </c>
      <c r="D12" s="150">
        <v>17238298</v>
      </c>
      <c r="E12" s="150">
        <v>8506694</v>
      </c>
      <c r="F12" s="150">
        <v>2060710</v>
      </c>
      <c r="G12" s="150">
        <v>1430</v>
      </c>
      <c r="H12" s="150">
        <v>5402200</v>
      </c>
      <c r="I12" s="150">
        <v>762655</v>
      </c>
      <c r="J12" s="151" t="s">
        <v>389</v>
      </c>
      <c r="K12" s="150">
        <v>279699</v>
      </c>
      <c r="L12" s="150">
        <v>8731604</v>
      </c>
      <c r="M12" s="150">
        <v>1673159</v>
      </c>
      <c r="N12" s="150">
        <v>67886</v>
      </c>
      <c r="O12" s="150">
        <v>3038</v>
      </c>
      <c r="P12" s="150">
        <v>6422</v>
      </c>
      <c r="Q12" s="150">
        <v>0</v>
      </c>
      <c r="R12" s="150">
        <v>47604</v>
      </c>
      <c r="S12" s="151" t="s">
        <v>389</v>
      </c>
      <c r="T12" s="150">
        <v>10822</v>
      </c>
      <c r="U12" s="150">
        <v>1605273</v>
      </c>
      <c r="V12" s="150">
        <v>18911457</v>
      </c>
      <c r="W12" s="150">
        <v>8574580</v>
      </c>
      <c r="X12" s="150">
        <v>2063748</v>
      </c>
      <c r="Y12" s="150">
        <v>7852</v>
      </c>
      <c r="Z12" s="150">
        <v>5402200</v>
      </c>
      <c r="AA12" s="150">
        <v>810259</v>
      </c>
      <c r="AB12" s="151" t="s">
        <v>389</v>
      </c>
      <c r="AC12" s="150">
        <v>290521</v>
      </c>
      <c r="AD12" s="150">
        <v>10336877</v>
      </c>
      <c r="AE12" s="150">
        <v>8594302</v>
      </c>
      <c r="AF12" s="150">
        <v>7964460</v>
      </c>
      <c r="AG12" s="150">
        <v>0</v>
      </c>
      <c r="AH12" s="150">
        <v>7024860</v>
      </c>
      <c r="AI12" s="150">
        <v>939600</v>
      </c>
      <c r="AJ12" s="150">
        <v>0</v>
      </c>
      <c r="AK12" s="150">
        <v>629842</v>
      </c>
      <c r="AL12" s="150">
        <v>453987</v>
      </c>
      <c r="AM12" s="150">
        <v>4135582</v>
      </c>
      <c r="AN12" s="150">
        <v>615490</v>
      </c>
      <c r="AO12" s="150">
        <v>493949</v>
      </c>
      <c r="AP12" s="150">
        <v>110245</v>
      </c>
      <c r="AQ12" s="150">
        <v>0</v>
      </c>
      <c r="AR12" s="150">
        <v>11296</v>
      </c>
      <c r="AS12" s="150">
        <v>443879</v>
      </c>
      <c r="AT12" s="150">
        <v>136788</v>
      </c>
      <c r="AU12" s="150">
        <v>223784</v>
      </c>
      <c r="AV12" s="150">
        <v>83307</v>
      </c>
      <c r="AW12" s="150">
        <v>0</v>
      </c>
      <c r="AX12" s="150">
        <v>3076213</v>
      </c>
      <c r="AY12" s="150">
        <v>2561437</v>
      </c>
      <c r="AZ12" s="150">
        <v>333057</v>
      </c>
      <c r="BA12" s="150">
        <v>158131</v>
      </c>
      <c r="BB12" s="150">
        <v>23588</v>
      </c>
      <c r="BC12" s="150">
        <v>3968657</v>
      </c>
      <c r="BD12" s="150">
        <v>0</v>
      </c>
      <c r="BE12" s="150">
        <v>85770</v>
      </c>
      <c r="BF12" s="150">
        <v>12815654</v>
      </c>
      <c r="BG12" s="150">
        <v>0</v>
      </c>
      <c r="BH12" s="150">
        <v>0</v>
      </c>
      <c r="BI12" s="150">
        <v>0</v>
      </c>
      <c r="BJ12" s="150">
        <v>0</v>
      </c>
      <c r="BK12" s="150">
        <v>0</v>
      </c>
      <c r="BL12" s="150">
        <v>0</v>
      </c>
      <c r="BM12" s="150">
        <v>0</v>
      </c>
      <c r="BN12" s="150">
        <v>0</v>
      </c>
      <c r="BO12" s="150">
        <v>284378</v>
      </c>
      <c r="BP12" s="150">
        <v>31541</v>
      </c>
      <c r="BQ12" s="150">
        <v>31541</v>
      </c>
      <c r="BR12" s="150">
        <v>0</v>
      </c>
      <c r="BS12" s="150">
        <v>0</v>
      </c>
      <c r="BT12" s="150">
        <v>0</v>
      </c>
      <c r="BU12" s="150">
        <v>74041</v>
      </c>
      <c r="BV12" s="150">
        <v>6349</v>
      </c>
      <c r="BW12" s="150">
        <v>67692</v>
      </c>
      <c r="BX12" s="150">
        <v>0</v>
      </c>
      <c r="BY12" s="150">
        <v>0</v>
      </c>
      <c r="BZ12" s="150">
        <v>178796</v>
      </c>
      <c r="CA12" s="150">
        <v>127663</v>
      </c>
      <c r="CB12" s="150">
        <v>50641</v>
      </c>
      <c r="CC12" s="150">
        <v>67</v>
      </c>
      <c r="CD12" s="150">
        <v>425</v>
      </c>
      <c r="CE12" s="150">
        <v>1364421</v>
      </c>
      <c r="CF12" s="150">
        <v>0</v>
      </c>
      <c r="CG12" s="150">
        <v>24360</v>
      </c>
      <c r="CH12" s="150">
        <v>308738</v>
      </c>
      <c r="CI12" s="150">
        <v>8594302</v>
      </c>
      <c r="CJ12" s="150">
        <v>7964460</v>
      </c>
      <c r="CK12" s="150">
        <v>0</v>
      </c>
      <c r="CL12" s="150">
        <v>7024860</v>
      </c>
      <c r="CM12" s="150">
        <v>939600</v>
      </c>
      <c r="CN12" s="150">
        <v>0</v>
      </c>
      <c r="CO12" s="150">
        <v>629842</v>
      </c>
      <c r="CP12" s="150">
        <v>453987</v>
      </c>
      <c r="CQ12" s="150">
        <v>4419960</v>
      </c>
      <c r="CR12" s="150">
        <v>647031</v>
      </c>
      <c r="CS12" s="150">
        <v>525490</v>
      </c>
      <c r="CT12" s="150">
        <v>110245</v>
      </c>
      <c r="CU12" s="150">
        <v>0</v>
      </c>
      <c r="CV12" s="150">
        <v>11296</v>
      </c>
      <c r="CW12" s="150">
        <v>517920</v>
      </c>
      <c r="CX12" s="150">
        <v>143137</v>
      </c>
      <c r="CY12" s="150">
        <v>291476</v>
      </c>
      <c r="CZ12" s="150">
        <v>83307</v>
      </c>
      <c r="DA12" s="150">
        <v>0</v>
      </c>
      <c r="DB12" s="150">
        <v>3255009</v>
      </c>
      <c r="DC12" s="150">
        <v>2689100</v>
      </c>
      <c r="DD12" s="150">
        <v>383698</v>
      </c>
      <c r="DE12" s="150">
        <v>158198</v>
      </c>
      <c r="DF12" s="150">
        <v>24013</v>
      </c>
      <c r="DG12" s="150">
        <v>5333078</v>
      </c>
      <c r="DH12" s="150">
        <v>0</v>
      </c>
      <c r="DI12" s="150">
        <v>110130</v>
      </c>
      <c r="DJ12" s="150">
        <v>13124392</v>
      </c>
    </row>
    <row r="13" spans="1:114" s="152" customFormat="1" ht="13.5" customHeight="1">
      <c r="A13" s="148" t="s">
        <v>9</v>
      </c>
      <c r="B13" s="149" t="s">
        <v>395</v>
      </c>
      <c r="C13" s="148" t="s">
        <v>1</v>
      </c>
      <c r="D13" s="150">
        <v>23748346</v>
      </c>
      <c r="E13" s="150">
        <v>3077137</v>
      </c>
      <c r="F13" s="150">
        <v>562165</v>
      </c>
      <c r="G13" s="150">
        <v>11830</v>
      </c>
      <c r="H13" s="150">
        <v>311900</v>
      </c>
      <c r="I13" s="150">
        <v>1369070</v>
      </c>
      <c r="J13" s="151" t="s">
        <v>389</v>
      </c>
      <c r="K13" s="150">
        <v>822172</v>
      </c>
      <c r="L13" s="150">
        <v>20671209</v>
      </c>
      <c r="M13" s="150">
        <v>4654897</v>
      </c>
      <c r="N13" s="150">
        <v>103367</v>
      </c>
      <c r="O13" s="150">
        <v>0</v>
      </c>
      <c r="P13" s="150">
        <v>0</v>
      </c>
      <c r="Q13" s="150">
        <v>0</v>
      </c>
      <c r="R13" s="150">
        <v>76852</v>
      </c>
      <c r="S13" s="151" t="s">
        <v>389</v>
      </c>
      <c r="T13" s="150">
        <v>26515</v>
      </c>
      <c r="U13" s="150">
        <v>4551530</v>
      </c>
      <c r="V13" s="150">
        <v>28403243</v>
      </c>
      <c r="W13" s="150">
        <v>3180504</v>
      </c>
      <c r="X13" s="150">
        <v>562165</v>
      </c>
      <c r="Y13" s="150">
        <v>11830</v>
      </c>
      <c r="Z13" s="150">
        <v>311900</v>
      </c>
      <c r="AA13" s="150">
        <v>1445922</v>
      </c>
      <c r="AB13" s="151" t="s">
        <v>389</v>
      </c>
      <c r="AC13" s="150">
        <v>848687</v>
      </c>
      <c r="AD13" s="150">
        <v>25222739</v>
      </c>
      <c r="AE13" s="150">
        <v>2467509</v>
      </c>
      <c r="AF13" s="150">
        <v>2451747</v>
      </c>
      <c r="AG13" s="150">
        <v>0</v>
      </c>
      <c r="AH13" s="150">
        <v>843149</v>
      </c>
      <c r="AI13" s="150">
        <v>1608070</v>
      </c>
      <c r="AJ13" s="150">
        <v>528</v>
      </c>
      <c r="AK13" s="150">
        <v>15762</v>
      </c>
      <c r="AL13" s="150">
        <v>1764811</v>
      </c>
      <c r="AM13" s="150">
        <v>13093535</v>
      </c>
      <c r="AN13" s="150">
        <v>1122779</v>
      </c>
      <c r="AO13" s="150">
        <v>801799</v>
      </c>
      <c r="AP13" s="150">
        <v>94974</v>
      </c>
      <c r="AQ13" s="150">
        <v>177986</v>
      </c>
      <c r="AR13" s="150">
        <v>48020</v>
      </c>
      <c r="AS13" s="150">
        <v>2233566</v>
      </c>
      <c r="AT13" s="150">
        <v>265714</v>
      </c>
      <c r="AU13" s="150">
        <v>1776263</v>
      </c>
      <c r="AV13" s="150">
        <v>191589</v>
      </c>
      <c r="AW13" s="150">
        <v>0</v>
      </c>
      <c r="AX13" s="150">
        <v>9722603</v>
      </c>
      <c r="AY13" s="150">
        <v>5194484</v>
      </c>
      <c r="AZ13" s="150">
        <v>3397420</v>
      </c>
      <c r="BA13" s="150">
        <v>1087466</v>
      </c>
      <c r="BB13" s="150">
        <v>43233</v>
      </c>
      <c r="BC13" s="150">
        <v>5890912</v>
      </c>
      <c r="BD13" s="150">
        <v>14587</v>
      </c>
      <c r="BE13" s="150">
        <v>531579</v>
      </c>
      <c r="BF13" s="150">
        <v>16092623</v>
      </c>
      <c r="BG13" s="150">
        <v>9977</v>
      </c>
      <c r="BH13" s="150">
        <v>0</v>
      </c>
      <c r="BI13" s="150">
        <v>0</v>
      </c>
      <c r="BJ13" s="150">
        <v>0</v>
      </c>
      <c r="BK13" s="150">
        <v>0</v>
      </c>
      <c r="BL13" s="150">
        <v>0</v>
      </c>
      <c r="BM13" s="150">
        <v>9977</v>
      </c>
      <c r="BN13" s="150">
        <v>1750744</v>
      </c>
      <c r="BO13" s="150">
        <v>1323298</v>
      </c>
      <c r="BP13" s="150">
        <v>170703</v>
      </c>
      <c r="BQ13" s="150">
        <v>84011</v>
      </c>
      <c r="BR13" s="150">
        <v>0</v>
      </c>
      <c r="BS13" s="150">
        <v>86692</v>
      </c>
      <c r="BT13" s="150">
        <v>0</v>
      </c>
      <c r="BU13" s="150">
        <v>497017</v>
      </c>
      <c r="BV13" s="150">
        <v>489</v>
      </c>
      <c r="BW13" s="150">
        <v>240034</v>
      </c>
      <c r="BX13" s="150">
        <v>256494</v>
      </c>
      <c r="BY13" s="150">
        <v>0</v>
      </c>
      <c r="BZ13" s="150">
        <v>654505</v>
      </c>
      <c r="CA13" s="150">
        <v>196504</v>
      </c>
      <c r="CB13" s="150">
        <v>378246</v>
      </c>
      <c r="CC13" s="150">
        <v>77911</v>
      </c>
      <c r="CD13" s="150">
        <v>1844</v>
      </c>
      <c r="CE13" s="150">
        <v>1530058</v>
      </c>
      <c r="CF13" s="150">
        <v>1073</v>
      </c>
      <c r="CG13" s="150">
        <v>40820</v>
      </c>
      <c r="CH13" s="150">
        <v>1374095</v>
      </c>
      <c r="CI13" s="150">
        <v>2477486</v>
      </c>
      <c r="CJ13" s="150">
        <v>2451747</v>
      </c>
      <c r="CK13" s="150">
        <v>0</v>
      </c>
      <c r="CL13" s="150">
        <v>843149</v>
      </c>
      <c r="CM13" s="150">
        <v>1608070</v>
      </c>
      <c r="CN13" s="150">
        <v>528</v>
      </c>
      <c r="CO13" s="150">
        <v>25739</v>
      </c>
      <c r="CP13" s="150">
        <v>3515555</v>
      </c>
      <c r="CQ13" s="150">
        <v>14416833</v>
      </c>
      <c r="CR13" s="150">
        <v>1293482</v>
      </c>
      <c r="CS13" s="150">
        <v>885810</v>
      </c>
      <c r="CT13" s="150">
        <v>94974</v>
      </c>
      <c r="CU13" s="150">
        <v>264678</v>
      </c>
      <c r="CV13" s="150">
        <v>48020</v>
      </c>
      <c r="CW13" s="150">
        <v>2730583</v>
      </c>
      <c r="CX13" s="150">
        <v>266203</v>
      </c>
      <c r="CY13" s="150">
        <v>2016297</v>
      </c>
      <c r="CZ13" s="150">
        <v>448083</v>
      </c>
      <c r="DA13" s="150">
        <v>0</v>
      </c>
      <c r="DB13" s="150">
        <v>10377108</v>
      </c>
      <c r="DC13" s="150">
        <v>5390988</v>
      </c>
      <c r="DD13" s="150">
        <v>3775666</v>
      </c>
      <c r="DE13" s="150">
        <v>1165377</v>
      </c>
      <c r="DF13" s="150">
        <v>45077</v>
      </c>
      <c r="DG13" s="150">
        <v>7420970</v>
      </c>
      <c r="DH13" s="150">
        <v>15660</v>
      </c>
      <c r="DI13" s="150">
        <v>572399</v>
      </c>
      <c r="DJ13" s="150">
        <v>17466718</v>
      </c>
    </row>
    <row r="14" spans="1:114" s="152" customFormat="1" ht="13.5" customHeight="1">
      <c r="A14" s="148" t="s">
        <v>10</v>
      </c>
      <c r="B14" s="149" t="s">
        <v>396</v>
      </c>
      <c r="C14" s="148" t="s">
        <v>1</v>
      </c>
      <c r="D14" s="150">
        <v>52831356</v>
      </c>
      <c r="E14" s="150">
        <v>7873743</v>
      </c>
      <c r="F14" s="150">
        <v>1812497</v>
      </c>
      <c r="G14" s="150">
        <v>980</v>
      </c>
      <c r="H14" s="150">
        <v>981000</v>
      </c>
      <c r="I14" s="150">
        <v>3916681</v>
      </c>
      <c r="J14" s="151" t="s">
        <v>389</v>
      </c>
      <c r="K14" s="150">
        <v>1162585</v>
      </c>
      <c r="L14" s="150">
        <v>44957613</v>
      </c>
      <c r="M14" s="150">
        <v>9544792</v>
      </c>
      <c r="N14" s="150">
        <v>1044892</v>
      </c>
      <c r="O14" s="150">
        <v>557307</v>
      </c>
      <c r="P14" s="150">
        <v>34664</v>
      </c>
      <c r="Q14" s="150">
        <v>24500</v>
      </c>
      <c r="R14" s="150">
        <v>401359</v>
      </c>
      <c r="S14" s="151" t="s">
        <v>389</v>
      </c>
      <c r="T14" s="150">
        <v>27062</v>
      </c>
      <c r="U14" s="150">
        <v>8499900</v>
      </c>
      <c r="V14" s="150">
        <v>62376148</v>
      </c>
      <c r="W14" s="150">
        <v>8918635</v>
      </c>
      <c r="X14" s="150">
        <v>2369804</v>
      </c>
      <c r="Y14" s="150">
        <v>35644</v>
      </c>
      <c r="Z14" s="150">
        <v>1005500</v>
      </c>
      <c r="AA14" s="150">
        <v>4318040</v>
      </c>
      <c r="AB14" s="151" t="s">
        <v>389</v>
      </c>
      <c r="AC14" s="150">
        <v>1189647</v>
      </c>
      <c r="AD14" s="150">
        <v>53457513</v>
      </c>
      <c r="AE14" s="150">
        <v>7826425</v>
      </c>
      <c r="AF14" s="150">
        <v>7756205</v>
      </c>
      <c r="AG14" s="150">
        <v>0</v>
      </c>
      <c r="AH14" s="150">
        <v>6405186</v>
      </c>
      <c r="AI14" s="150">
        <v>1338405</v>
      </c>
      <c r="AJ14" s="150">
        <v>12614</v>
      </c>
      <c r="AK14" s="150">
        <v>70220</v>
      </c>
      <c r="AL14" s="150">
        <v>10580137</v>
      </c>
      <c r="AM14" s="150">
        <v>21056116</v>
      </c>
      <c r="AN14" s="150">
        <v>3052082</v>
      </c>
      <c r="AO14" s="150">
        <v>1723310</v>
      </c>
      <c r="AP14" s="150">
        <v>987669</v>
      </c>
      <c r="AQ14" s="150">
        <v>315392</v>
      </c>
      <c r="AR14" s="150">
        <v>25711</v>
      </c>
      <c r="AS14" s="150">
        <v>3334492</v>
      </c>
      <c r="AT14" s="150">
        <v>553455</v>
      </c>
      <c r="AU14" s="150">
        <v>2614525</v>
      </c>
      <c r="AV14" s="150">
        <v>166512</v>
      </c>
      <c r="AW14" s="150">
        <v>34448</v>
      </c>
      <c r="AX14" s="150">
        <v>14622218</v>
      </c>
      <c r="AY14" s="150">
        <v>7166876</v>
      </c>
      <c r="AZ14" s="150">
        <v>5998513</v>
      </c>
      <c r="BA14" s="150">
        <v>1093956</v>
      </c>
      <c r="BB14" s="150">
        <v>362873</v>
      </c>
      <c r="BC14" s="150">
        <v>12525133</v>
      </c>
      <c r="BD14" s="150">
        <v>12876</v>
      </c>
      <c r="BE14" s="150">
        <v>843545</v>
      </c>
      <c r="BF14" s="150">
        <v>29726086</v>
      </c>
      <c r="BG14" s="150">
        <v>2701225</v>
      </c>
      <c r="BH14" s="150">
        <v>2683619</v>
      </c>
      <c r="BI14" s="150">
        <v>0</v>
      </c>
      <c r="BJ14" s="150">
        <v>2683619</v>
      </c>
      <c r="BK14" s="150">
        <v>0</v>
      </c>
      <c r="BL14" s="150">
        <v>0</v>
      </c>
      <c r="BM14" s="150">
        <v>17606</v>
      </c>
      <c r="BN14" s="150">
        <v>517336</v>
      </c>
      <c r="BO14" s="150">
        <v>2710666</v>
      </c>
      <c r="BP14" s="150">
        <v>513049</v>
      </c>
      <c r="BQ14" s="150">
        <v>376774</v>
      </c>
      <c r="BR14" s="150">
        <v>110675</v>
      </c>
      <c r="BS14" s="150">
        <v>25600</v>
      </c>
      <c r="BT14" s="150">
        <v>0</v>
      </c>
      <c r="BU14" s="150">
        <v>868849</v>
      </c>
      <c r="BV14" s="150">
        <v>139841</v>
      </c>
      <c r="BW14" s="150">
        <v>729008</v>
      </c>
      <c r="BX14" s="150">
        <v>0</v>
      </c>
      <c r="BY14" s="150">
        <v>17384</v>
      </c>
      <c r="BZ14" s="150">
        <v>1303827</v>
      </c>
      <c r="CA14" s="150">
        <v>331534</v>
      </c>
      <c r="CB14" s="150">
        <v>889498</v>
      </c>
      <c r="CC14" s="150">
        <v>15590</v>
      </c>
      <c r="CD14" s="150">
        <v>67205</v>
      </c>
      <c r="CE14" s="150">
        <v>3432025</v>
      </c>
      <c r="CF14" s="150">
        <v>7557</v>
      </c>
      <c r="CG14" s="150">
        <v>183540</v>
      </c>
      <c r="CH14" s="150">
        <v>5595431</v>
      </c>
      <c r="CI14" s="150">
        <v>10527650</v>
      </c>
      <c r="CJ14" s="150">
        <v>10439824</v>
      </c>
      <c r="CK14" s="150">
        <v>0</v>
      </c>
      <c r="CL14" s="150">
        <v>9088805</v>
      </c>
      <c r="CM14" s="150">
        <v>1338405</v>
      </c>
      <c r="CN14" s="150">
        <v>12614</v>
      </c>
      <c r="CO14" s="150">
        <v>87826</v>
      </c>
      <c r="CP14" s="150">
        <v>11097473</v>
      </c>
      <c r="CQ14" s="150">
        <v>23766782</v>
      </c>
      <c r="CR14" s="150">
        <v>3565131</v>
      </c>
      <c r="CS14" s="150">
        <v>2100084</v>
      </c>
      <c r="CT14" s="150">
        <v>1098344</v>
      </c>
      <c r="CU14" s="150">
        <v>340992</v>
      </c>
      <c r="CV14" s="150">
        <v>25711</v>
      </c>
      <c r="CW14" s="150">
        <v>4203341</v>
      </c>
      <c r="CX14" s="150">
        <v>693296</v>
      </c>
      <c r="CY14" s="150">
        <v>3343533</v>
      </c>
      <c r="CZ14" s="150">
        <v>166512</v>
      </c>
      <c r="DA14" s="150">
        <v>51832</v>
      </c>
      <c r="DB14" s="150">
        <v>15926045</v>
      </c>
      <c r="DC14" s="150">
        <v>7498410</v>
      </c>
      <c r="DD14" s="150">
        <v>6888011</v>
      </c>
      <c r="DE14" s="150">
        <v>1109546</v>
      </c>
      <c r="DF14" s="150">
        <v>430078</v>
      </c>
      <c r="DG14" s="150">
        <v>15957158</v>
      </c>
      <c r="DH14" s="150">
        <v>20433</v>
      </c>
      <c r="DI14" s="150">
        <v>1027085</v>
      </c>
      <c r="DJ14" s="150">
        <v>35321517</v>
      </c>
    </row>
    <row r="15" spans="1:114" s="152" customFormat="1" ht="13.5" customHeight="1">
      <c r="A15" s="148" t="s">
        <v>11</v>
      </c>
      <c r="B15" s="149" t="s">
        <v>397</v>
      </c>
      <c r="C15" s="148" t="s">
        <v>1</v>
      </c>
      <c r="D15" s="150">
        <v>30981401</v>
      </c>
      <c r="E15" s="150">
        <v>7455076</v>
      </c>
      <c r="F15" s="150">
        <v>900396</v>
      </c>
      <c r="G15" s="150">
        <v>12918</v>
      </c>
      <c r="H15" s="150">
        <v>1580900</v>
      </c>
      <c r="I15" s="150">
        <v>3523210</v>
      </c>
      <c r="J15" s="151" t="s">
        <v>389</v>
      </c>
      <c r="K15" s="150">
        <v>1437652</v>
      </c>
      <c r="L15" s="150">
        <v>23526325</v>
      </c>
      <c r="M15" s="150">
        <v>3280696</v>
      </c>
      <c r="N15" s="150">
        <v>220096</v>
      </c>
      <c r="O15" s="150">
        <v>0</v>
      </c>
      <c r="P15" s="150">
        <v>0</v>
      </c>
      <c r="Q15" s="150">
        <v>22400</v>
      </c>
      <c r="R15" s="150">
        <v>193397</v>
      </c>
      <c r="S15" s="151" t="s">
        <v>389</v>
      </c>
      <c r="T15" s="150">
        <v>4299</v>
      </c>
      <c r="U15" s="150">
        <v>3060600</v>
      </c>
      <c r="V15" s="150">
        <v>34262097</v>
      </c>
      <c r="W15" s="150">
        <v>7675172</v>
      </c>
      <c r="X15" s="150">
        <v>900396</v>
      </c>
      <c r="Y15" s="150">
        <v>12918</v>
      </c>
      <c r="Z15" s="150">
        <v>1603300</v>
      </c>
      <c r="AA15" s="150">
        <v>3716607</v>
      </c>
      <c r="AB15" s="151" t="s">
        <v>389</v>
      </c>
      <c r="AC15" s="150">
        <v>1441951</v>
      </c>
      <c r="AD15" s="150">
        <v>26586925</v>
      </c>
      <c r="AE15" s="150">
        <v>5916503</v>
      </c>
      <c r="AF15" s="150">
        <v>5916037</v>
      </c>
      <c r="AG15" s="150">
        <v>0</v>
      </c>
      <c r="AH15" s="150">
        <v>3303283</v>
      </c>
      <c r="AI15" s="150">
        <v>2610219</v>
      </c>
      <c r="AJ15" s="150">
        <v>2535</v>
      </c>
      <c r="AK15" s="150">
        <v>466</v>
      </c>
      <c r="AL15" s="150">
        <v>2977047</v>
      </c>
      <c r="AM15" s="150">
        <v>16684010</v>
      </c>
      <c r="AN15" s="150">
        <v>1866334</v>
      </c>
      <c r="AO15" s="150">
        <v>903187</v>
      </c>
      <c r="AP15" s="150">
        <v>206801</v>
      </c>
      <c r="AQ15" s="150">
        <v>714175</v>
      </c>
      <c r="AR15" s="150">
        <v>42171</v>
      </c>
      <c r="AS15" s="150">
        <v>1877255</v>
      </c>
      <c r="AT15" s="150">
        <v>250566</v>
      </c>
      <c r="AU15" s="150">
        <v>1480419</v>
      </c>
      <c r="AV15" s="150">
        <v>146270</v>
      </c>
      <c r="AW15" s="150">
        <v>4440</v>
      </c>
      <c r="AX15" s="150">
        <v>12825835</v>
      </c>
      <c r="AY15" s="150">
        <v>6179368</v>
      </c>
      <c r="AZ15" s="150">
        <v>5901178</v>
      </c>
      <c r="BA15" s="150">
        <v>457090</v>
      </c>
      <c r="BB15" s="150">
        <v>288199</v>
      </c>
      <c r="BC15" s="150">
        <v>4939564</v>
      </c>
      <c r="BD15" s="150">
        <v>110146</v>
      </c>
      <c r="BE15" s="150">
        <v>464277</v>
      </c>
      <c r="BF15" s="150">
        <v>23064790</v>
      </c>
      <c r="BG15" s="150">
        <v>60452</v>
      </c>
      <c r="BH15" s="150">
        <v>60452</v>
      </c>
      <c r="BI15" s="150">
        <v>0</v>
      </c>
      <c r="BJ15" s="150">
        <v>60452</v>
      </c>
      <c r="BK15" s="150">
        <v>0</v>
      </c>
      <c r="BL15" s="150">
        <v>0</v>
      </c>
      <c r="BM15" s="150">
        <v>0</v>
      </c>
      <c r="BN15" s="150">
        <v>67547</v>
      </c>
      <c r="BO15" s="150">
        <v>1802952</v>
      </c>
      <c r="BP15" s="150">
        <v>463052</v>
      </c>
      <c r="BQ15" s="150">
        <v>143765</v>
      </c>
      <c r="BR15" s="150">
        <v>163762</v>
      </c>
      <c r="BS15" s="150">
        <v>155525</v>
      </c>
      <c r="BT15" s="150">
        <v>0</v>
      </c>
      <c r="BU15" s="150">
        <v>438882</v>
      </c>
      <c r="BV15" s="150">
        <v>29451</v>
      </c>
      <c r="BW15" s="150">
        <v>409429</v>
      </c>
      <c r="BX15" s="150">
        <v>2</v>
      </c>
      <c r="BY15" s="150">
        <v>0</v>
      </c>
      <c r="BZ15" s="150">
        <v>894459</v>
      </c>
      <c r="CA15" s="150">
        <v>212630</v>
      </c>
      <c r="CB15" s="150">
        <v>668254</v>
      </c>
      <c r="CC15" s="150">
        <v>10556</v>
      </c>
      <c r="CD15" s="150">
        <v>3019</v>
      </c>
      <c r="CE15" s="150">
        <v>1310129</v>
      </c>
      <c r="CF15" s="150">
        <v>6559</v>
      </c>
      <c r="CG15" s="150">
        <v>39616</v>
      </c>
      <c r="CH15" s="150">
        <v>1903020</v>
      </c>
      <c r="CI15" s="150">
        <v>5976955</v>
      </c>
      <c r="CJ15" s="150">
        <v>5976489</v>
      </c>
      <c r="CK15" s="150">
        <v>0</v>
      </c>
      <c r="CL15" s="150">
        <v>3363735</v>
      </c>
      <c r="CM15" s="150">
        <v>2610219</v>
      </c>
      <c r="CN15" s="150">
        <v>2535</v>
      </c>
      <c r="CO15" s="150">
        <v>466</v>
      </c>
      <c r="CP15" s="150">
        <v>3044594</v>
      </c>
      <c r="CQ15" s="150">
        <v>18486962</v>
      </c>
      <c r="CR15" s="150">
        <v>2329386</v>
      </c>
      <c r="CS15" s="150">
        <v>1046952</v>
      </c>
      <c r="CT15" s="150">
        <v>370563</v>
      </c>
      <c r="CU15" s="150">
        <v>869700</v>
      </c>
      <c r="CV15" s="150">
        <v>42171</v>
      </c>
      <c r="CW15" s="150">
        <v>2316137</v>
      </c>
      <c r="CX15" s="150">
        <v>280017</v>
      </c>
      <c r="CY15" s="150">
        <v>1889848</v>
      </c>
      <c r="CZ15" s="150">
        <v>146272</v>
      </c>
      <c r="DA15" s="150">
        <v>4440</v>
      </c>
      <c r="DB15" s="150">
        <v>13720294</v>
      </c>
      <c r="DC15" s="150">
        <v>6391998</v>
      </c>
      <c r="DD15" s="150">
        <v>6569432</v>
      </c>
      <c r="DE15" s="150">
        <v>467646</v>
      </c>
      <c r="DF15" s="150">
        <v>291218</v>
      </c>
      <c r="DG15" s="150">
        <v>6249693</v>
      </c>
      <c r="DH15" s="150">
        <v>116705</v>
      </c>
      <c r="DI15" s="150">
        <v>503893</v>
      </c>
      <c r="DJ15" s="150">
        <v>24967810</v>
      </c>
    </row>
    <row r="16" spans="1:114" s="152" customFormat="1" ht="13.5" customHeight="1">
      <c r="A16" s="148" t="s">
        <v>12</v>
      </c>
      <c r="B16" s="149" t="s">
        <v>398</v>
      </c>
      <c r="C16" s="148" t="s">
        <v>1</v>
      </c>
      <c r="D16" s="150">
        <v>23454289</v>
      </c>
      <c r="E16" s="150">
        <v>4889634</v>
      </c>
      <c r="F16" s="150">
        <v>126847</v>
      </c>
      <c r="G16" s="150">
        <v>33694</v>
      </c>
      <c r="H16" s="150">
        <v>701000</v>
      </c>
      <c r="I16" s="150">
        <v>2555960</v>
      </c>
      <c r="J16" s="151" t="s">
        <v>389</v>
      </c>
      <c r="K16" s="150">
        <v>1472133</v>
      </c>
      <c r="L16" s="150">
        <v>18564655</v>
      </c>
      <c r="M16" s="150">
        <v>4675296</v>
      </c>
      <c r="N16" s="150">
        <v>781537</v>
      </c>
      <c r="O16" s="150">
        <v>0</v>
      </c>
      <c r="P16" s="150">
        <v>8832</v>
      </c>
      <c r="Q16" s="150">
        <v>0</v>
      </c>
      <c r="R16" s="150">
        <v>393503</v>
      </c>
      <c r="S16" s="151" t="s">
        <v>389</v>
      </c>
      <c r="T16" s="150">
        <v>379202</v>
      </c>
      <c r="U16" s="150">
        <v>3893759</v>
      </c>
      <c r="V16" s="150">
        <v>28129585</v>
      </c>
      <c r="W16" s="150">
        <v>5671171</v>
      </c>
      <c r="X16" s="150">
        <v>126847</v>
      </c>
      <c r="Y16" s="150">
        <v>42526</v>
      </c>
      <c r="Z16" s="150">
        <v>701000</v>
      </c>
      <c r="AA16" s="150">
        <v>2949463</v>
      </c>
      <c r="AB16" s="151" t="s">
        <v>389</v>
      </c>
      <c r="AC16" s="150">
        <v>1851335</v>
      </c>
      <c r="AD16" s="150">
        <v>22458414</v>
      </c>
      <c r="AE16" s="150">
        <v>2634997</v>
      </c>
      <c r="AF16" s="150">
        <v>2599016</v>
      </c>
      <c r="AG16" s="150">
        <v>49027</v>
      </c>
      <c r="AH16" s="150">
        <v>2497057</v>
      </c>
      <c r="AI16" s="150">
        <v>48587</v>
      </c>
      <c r="AJ16" s="150">
        <v>4345</v>
      </c>
      <c r="AK16" s="150">
        <v>35981</v>
      </c>
      <c r="AL16" s="150">
        <v>328965</v>
      </c>
      <c r="AM16" s="150">
        <v>16017372</v>
      </c>
      <c r="AN16" s="150">
        <v>2431463</v>
      </c>
      <c r="AO16" s="150">
        <v>1286522</v>
      </c>
      <c r="AP16" s="150">
        <v>623404</v>
      </c>
      <c r="AQ16" s="150">
        <v>412023</v>
      </c>
      <c r="AR16" s="150">
        <v>109514</v>
      </c>
      <c r="AS16" s="150">
        <v>3035708</v>
      </c>
      <c r="AT16" s="150">
        <v>107879</v>
      </c>
      <c r="AU16" s="150">
        <v>2663376</v>
      </c>
      <c r="AV16" s="150">
        <v>264453</v>
      </c>
      <c r="AW16" s="150">
        <v>9695</v>
      </c>
      <c r="AX16" s="150">
        <v>10539973</v>
      </c>
      <c r="AY16" s="150">
        <v>5464046</v>
      </c>
      <c r="AZ16" s="150">
        <v>4448002</v>
      </c>
      <c r="BA16" s="150">
        <v>403631</v>
      </c>
      <c r="BB16" s="150">
        <v>224294</v>
      </c>
      <c r="BC16" s="150">
        <v>3774713</v>
      </c>
      <c r="BD16" s="150">
        <v>533</v>
      </c>
      <c r="BE16" s="150">
        <v>698242</v>
      </c>
      <c r="BF16" s="150">
        <v>19350611</v>
      </c>
      <c r="BG16" s="150">
        <v>377914</v>
      </c>
      <c r="BH16" s="150">
        <v>372664</v>
      </c>
      <c r="BI16" s="150">
        <v>0</v>
      </c>
      <c r="BJ16" s="150">
        <v>372664</v>
      </c>
      <c r="BK16" s="150">
        <v>0</v>
      </c>
      <c r="BL16" s="150">
        <v>0</v>
      </c>
      <c r="BM16" s="150">
        <v>5250</v>
      </c>
      <c r="BN16" s="150">
        <v>13750</v>
      </c>
      <c r="BO16" s="150">
        <v>3142327</v>
      </c>
      <c r="BP16" s="150">
        <v>302074</v>
      </c>
      <c r="BQ16" s="150">
        <v>256822</v>
      </c>
      <c r="BR16" s="150">
        <v>0</v>
      </c>
      <c r="BS16" s="150">
        <v>45252</v>
      </c>
      <c r="BT16" s="150">
        <v>0</v>
      </c>
      <c r="BU16" s="150">
        <v>1182579</v>
      </c>
      <c r="BV16" s="150">
        <v>68104</v>
      </c>
      <c r="BW16" s="150">
        <v>1114293</v>
      </c>
      <c r="BX16" s="150">
        <v>182</v>
      </c>
      <c r="BY16" s="150">
        <v>6111</v>
      </c>
      <c r="BZ16" s="150">
        <v>1651197</v>
      </c>
      <c r="CA16" s="150">
        <v>178382</v>
      </c>
      <c r="CB16" s="150">
        <v>1346580</v>
      </c>
      <c r="CC16" s="150">
        <v>32497</v>
      </c>
      <c r="CD16" s="150">
        <v>93738</v>
      </c>
      <c r="CE16" s="150">
        <v>1021525</v>
      </c>
      <c r="CF16" s="150">
        <v>366</v>
      </c>
      <c r="CG16" s="150">
        <v>119780</v>
      </c>
      <c r="CH16" s="150">
        <v>3640021</v>
      </c>
      <c r="CI16" s="150">
        <v>3012911</v>
      </c>
      <c r="CJ16" s="150">
        <v>2971680</v>
      </c>
      <c r="CK16" s="150">
        <v>49027</v>
      </c>
      <c r="CL16" s="150">
        <v>2869721</v>
      </c>
      <c r="CM16" s="150">
        <v>48587</v>
      </c>
      <c r="CN16" s="150">
        <v>4345</v>
      </c>
      <c r="CO16" s="150">
        <v>41231</v>
      </c>
      <c r="CP16" s="150">
        <v>342715</v>
      </c>
      <c r="CQ16" s="150">
        <v>19159699</v>
      </c>
      <c r="CR16" s="150">
        <v>2733537</v>
      </c>
      <c r="CS16" s="150">
        <v>1543344</v>
      </c>
      <c r="CT16" s="150">
        <v>623404</v>
      </c>
      <c r="CU16" s="150">
        <v>457275</v>
      </c>
      <c r="CV16" s="150">
        <v>109514</v>
      </c>
      <c r="CW16" s="150">
        <v>4218287</v>
      </c>
      <c r="CX16" s="150">
        <v>175983</v>
      </c>
      <c r="CY16" s="150">
        <v>3777669</v>
      </c>
      <c r="CZ16" s="150">
        <v>264635</v>
      </c>
      <c r="DA16" s="150">
        <v>15806</v>
      </c>
      <c r="DB16" s="150">
        <v>12191170</v>
      </c>
      <c r="DC16" s="150">
        <v>5642428</v>
      </c>
      <c r="DD16" s="150">
        <v>5794582</v>
      </c>
      <c r="DE16" s="150">
        <v>436128</v>
      </c>
      <c r="DF16" s="150">
        <v>318032</v>
      </c>
      <c r="DG16" s="150">
        <v>4796238</v>
      </c>
      <c r="DH16" s="150">
        <v>899</v>
      </c>
      <c r="DI16" s="150">
        <v>818022</v>
      </c>
      <c r="DJ16" s="150">
        <v>22990632</v>
      </c>
    </row>
    <row r="17" spans="1:114" s="152" customFormat="1" ht="13.5" customHeight="1">
      <c r="A17" s="148" t="s">
        <v>13</v>
      </c>
      <c r="B17" s="149" t="s">
        <v>399</v>
      </c>
      <c r="C17" s="148" t="s">
        <v>1</v>
      </c>
      <c r="D17" s="150">
        <v>89023213</v>
      </c>
      <c r="E17" s="150">
        <v>14745092</v>
      </c>
      <c r="F17" s="150">
        <v>723318</v>
      </c>
      <c r="G17" s="150">
        <v>0</v>
      </c>
      <c r="H17" s="150">
        <v>2777608</v>
      </c>
      <c r="I17" s="150">
        <v>6719651</v>
      </c>
      <c r="J17" s="151" t="s">
        <v>389</v>
      </c>
      <c r="K17" s="150">
        <v>4524515</v>
      </c>
      <c r="L17" s="150">
        <v>74278121</v>
      </c>
      <c r="M17" s="150">
        <v>7422837</v>
      </c>
      <c r="N17" s="150">
        <v>953063</v>
      </c>
      <c r="O17" s="150">
        <v>49531</v>
      </c>
      <c r="P17" s="150">
        <v>40659</v>
      </c>
      <c r="Q17" s="150">
        <v>328494</v>
      </c>
      <c r="R17" s="150">
        <v>444262</v>
      </c>
      <c r="S17" s="151" t="s">
        <v>389</v>
      </c>
      <c r="T17" s="150">
        <v>90117</v>
      </c>
      <c r="U17" s="150">
        <v>6469774</v>
      </c>
      <c r="V17" s="150">
        <v>96446050</v>
      </c>
      <c r="W17" s="150">
        <v>15698155</v>
      </c>
      <c r="X17" s="150">
        <v>772849</v>
      </c>
      <c r="Y17" s="150">
        <v>40659</v>
      </c>
      <c r="Z17" s="150">
        <v>3106102</v>
      </c>
      <c r="AA17" s="150">
        <v>7163913</v>
      </c>
      <c r="AB17" s="151" t="s">
        <v>389</v>
      </c>
      <c r="AC17" s="150">
        <v>4614632</v>
      </c>
      <c r="AD17" s="150">
        <v>80747895</v>
      </c>
      <c r="AE17" s="150">
        <v>4902679</v>
      </c>
      <c r="AF17" s="150">
        <v>4794930</v>
      </c>
      <c r="AG17" s="150">
        <v>130980</v>
      </c>
      <c r="AH17" s="150">
        <v>4171919</v>
      </c>
      <c r="AI17" s="150">
        <v>492031</v>
      </c>
      <c r="AJ17" s="150">
        <v>0</v>
      </c>
      <c r="AK17" s="150">
        <v>107749</v>
      </c>
      <c r="AL17" s="150">
        <v>1579572</v>
      </c>
      <c r="AM17" s="150">
        <v>67219068</v>
      </c>
      <c r="AN17" s="150">
        <v>11398427</v>
      </c>
      <c r="AO17" s="150">
        <v>4955362</v>
      </c>
      <c r="AP17" s="150">
        <v>4632266</v>
      </c>
      <c r="AQ17" s="150">
        <v>1765330</v>
      </c>
      <c r="AR17" s="150">
        <v>45469</v>
      </c>
      <c r="AS17" s="150">
        <v>10192788</v>
      </c>
      <c r="AT17" s="150">
        <v>570503</v>
      </c>
      <c r="AU17" s="150">
        <v>9243127</v>
      </c>
      <c r="AV17" s="150">
        <v>379158</v>
      </c>
      <c r="AW17" s="150">
        <v>118799</v>
      </c>
      <c r="AX17" s="150">
        <v>45470834</v>
      </c>
      <c r="AY17" s="150">
        <v>22928934</v>
      </c>
      <c r="AZ17" s="150">
        <v>19321259</v>
      </c>
      <c r="BA17" s="150">
        <v>2698426</v>
      </c>
      <c r="BB17" s="150">
        <v>522215</v>
      </c>
      <c r="BC17" s="150">
        <v>14106555</v>
      </c>
      <c r="BD17" s="150">
        <v>38220</v>
      </c>
      <c r="BE17" s="150">
        <v>1215339</v>
      </c>
      <c r="BF17" s="150">
        <v>73337086</v>
      </c>
      <c r="BG17" s="150">
        <v>458248</v>
      </c>
      <c r="BH17" s="150">
        <v>458248</v>
      </c>
      <c r="BI17" s="150">
        <v>0</v>
      </c>
      <c r="BJ17" s="150">
        <v>458248</v>
      </c>
      <c r="BK17" s="150">
        <v>0</v>
      </c>
      <c r="BL17" s="150">
        <v>0</v>
      </c>
      <c r="BM17" s="150">
        <v>0</v>
      </c>
      <c r="BN17" s="150">
        <v>14918</v>
      </c>
      <c r="BO17" s="150">
        <v>4309156</v>
      </c>
      <c r="BP17" s="150">
        <v>977143</v>
      </c>
      <c r="BQ17" s="150">
        <v>710656</v>
      </c>
      <c r="BR17" s="150">
        <v>0</v>
      </c>
      <c r="BS17" s="150">
        <v>266487</v>
      </c>
      <c r="BT17" s="150">
        <v>0</v>
      </c>
      <c r="BU17" s="150">
        <v>1421099</v>
      </c>
      <c r="BV17" s="150">
        <v>14681</v>
      </c>
      <c r="BW17" s="150">
        <v>1406418</v>
      </c>
      <c r="BX17" s="150">
        <v>0</v>
      </c>
      <c r="BY17" s="150">
        <v>0</v>
      </c>
      <c r="BZ17" s="150">
        <v>1909034</v>
      </c>
      <c r="CA17" s="150">
        <v>837068</v>
      </c>
      <c r="CB17" s="150">
        <v>869932</v>
      </c>
      <c r="CC17" s="150">
        <v>60671</v>
      </c>
      <c r="CD17" s="150">
        <v>141363</v>
      </c>
      <c r="CE17" s="150">
        <v>2410084</v>
      </c>
      <c r="CF17" s="150">
        <v>1880</v>
      </c>
      <c r="CG17" s="150">
        <v>230431</v>
      </c>
      <c r="CH17" s="150">
        <v>4997835</v>
      </c>
      <c r="CI17" s="150">
        <v>5360927</v>
      </c>
      <c r="CJ17" s="150">
        <v>5253178</v>
      </c>
      <c r="CK17" s="150">
        <v>130980</v>
      </c>
      <c r="CL17" s="150">
        <v>4630167</v>
      </c>
      <c r="CM17" s="150">
        <v>492031</v>
      </c>
      <c r="CN17" s="150">
        <v>0</v>
      </c>
      <c r="CO17" s="150">
        <v>107749</v>
      </c>
      <c r="CP17" s="150">
        <v>1594490</v>
      </c>
      <c r="CQ17" s="150">
        <v>71528224</v>
      </c>
      <c r="CR17" s="150">
        <v>12375570</v>
      </c>
      <c r="CS17" s="150">
        <v>5666018</v>
      </c>
      <c r="CT17" s="150">
        <v>4632266</v>
      </c>
      <c r="CU17" s="150">
        <v>2031817</v>
      </c>
      <c r="CV17" s="150">
        <v>45469</v>
      </c>
      <c r="CW17" s="150">
        <v>11613887</v>
      </c>
      <c r="CX17" s="150">
        <v>585184</v>
      </c>
      <c r="CY17" s="150">
        <v>10649545</v>
      </c>
      <c r="CZ17" s="150">
        <v>379158</v>
      </c>
      <c r="DA17" s="150">
        <v>118799</v>
      </c>
      <c r="DB17" s="150">
        <v>47379868</v>
      </c>
      <c r="DC17" s="150">
        <v>23766002</v>
      </c>
      <c r="DD17" s="150">
        <v>20191191</v>
      </c>
      <c r="DE17" s="150">
        <v>2759097</v>
      </c>
      <c r="DF17" s="150">
        <v>663578</v>
      </c>
      <c r="DG17" s="150">
        <v>16516639</v>
      </c>
      <c r="DH17" s="150">
        <v>40100</v>
      </c>
      <c r="DI17" s="150">
        <v>1445770</v>
      </c>
      <c r="DJ17" s="150">
        <v>78334921</v>
      </c>
    </row>
    <row r="18" spans="1:114" s="152" customFormat="1" ht="13.5" customHeight="1">
      <c r="A18" s="148" t="s">
        <v>14</v>
      </c>
      <c r="B18" s="149" t="s">
        <v>400</v>
      </c>
      <c r="C18" s="148" t="s">
        <v>1</v>
      </c>
      <c r="D18" s="150">
        <v>96095946</v>
      </c>
      <c r="E18" s="150">
        <v>19712577</v>
      </c>
      <c r="F18" s="150">
        <v>392405</v>
      </c>
      <c r="G18" s="150">
        <v>3115</v>
      </c>
      <c r="H18" s="150">
        <v>1624743</v>
      </c>
      <c r="I18" s="150">
        <v>12018513</v>
      </c>
      <c r="J18" s="151" t="s">
        <v>389</v>
      </c>
      <c r="K18" s="150">
        <v>5673801</v>
      </c>
      <c r="L18" s="150">
        <v>76383369</v>
      </c>
      <c r="M18" s="150">
        <v>8470152</v>
      </c>
      <c r="N18" s="150">
        <v>2092543</v>
      </c>
      <c r="O18" s="150">
        <v>494347</v>
      </c>
      <c r="P18" s="150">
        <v>32034</v>
      </c>
      <c r="Q18" s="150">
        <v>798700</v>
      </c>
      <c r="R18" s="150">
        <v>720627</v>
      </c>
      <c r="S18" s="151" t="s">
        <v>389</v>
      </c>
      <c r="T18" s="150">
        <v>46835</v>
      </c>
      <c r="U18" s="150">
        <v>6377609</v>
      </c>
      <c r="V18" s="150">
        <v>104566098</v>
      </c>
      <c r="W18" s="150">
        <v>21805120</v>
      </c>
      <c r="X18" s="150">
        <v>886752</v>
      </c>
      <c r="Y18" s="150">
        <v>35149</v>
      </c>
      <c r="Z18" s="150">
        <v>2423443</v>
      </c>
      <c r="AA18" s="150">
        <v>12739140</v>
      </c>
      <c r="AB18" s="151" t="s">
        <v>389</v>
      </c>
      <c r="AC18" s="150">
        <v>5720636</v>
      </c>
      <c r="AD18" s="150">
        <v>82760978</v>
      </c>
      <c r="AE18" s="150">
        <v>3416941</v>
      </c>
      <c r="AF18" s="150">
        <v>3143980</v>
      </c>
      <c r="AG18" s="150">
        <v>256003</v>
      </c>
      <c r="AH18" s="150">
        <v>1977137</v>
      </c>
      <c r="AI18" s="150">
        <v>492553</v>
      </c>
      <c r="AJ18" s="150">
        <v>418287</v>
      </c>
      <c r="AK18" s="150">
        <v>272961</v>
      </c>
      <c r="AL18" s="150">
        <v>12855603</v>
      </c>
      <c r="AM18" s="150">
        <v>69795325</v>
      </c>
      <c r="AN18" s="150">
        <v>10423480</v>
      </c>
      <c r="AO18" s="150">
        <v>5391174</v>
      </c>
      <c r="AP18" s="150">
        <v>3254769</v>
      </c>
      <c r="AQ18" s="150">
        <v>1679888</v>
      </c>
      <c r="AR18" s="150">
        <v>97649</v>
      </c>
      <c r="AS18" s="150">
        <v>8766797</v>
      </c>
      <c r="AT18" s="150">
        <v>1835921</v>
      </c>
      <c r="AU18" s="150">
        <v>6415802</v>
      </c>
      <c r="AV18" s="150">
        <v>515074</v>
      </c>
      <c r="AW18" s="150">
        <v>137863</v>
      </c>
      <c r="AX18" s="150">
        <v>50385950</v>
      </c>
      <c r="AY18" s="150">
        <v>18055698</v>
      </c>
      <c r="AZ18" s="150">
        <v>25537404</v>
      </c>
      <c r="BA18" s="150">
        <v>4198663</v>
      </c>
      <c r="BB18" s="150">
        <v>2594185</v>
      </c>
      <c r="BC18" s="150">
        <v>7842213</v>
      </c>
      <c r="BD18" s="150">
        <v>81235</v>
      </c>
      <c r="BE18" s="150">
        <v>2185864</v>
      </c>
      <c r="BF18" s="150">
        <v>75398130</v>
      </c>
      <c r="BG18" s="150">
        <v>677561</v>
      </c>
      <c r="BH18" s="150">
        <v>663778</v>
      </c>
      <c r="BI18" s="150">
        <v>0</v>
      </c>
      <c r="BJ18" s="150">
        <v>663765</v>
      </c>
      <c r="BK18" s="150">
        <v>13</v>
      </c>
      <c r="BL18" s="150">
        <v>0</v>
      </c>
      <c r="BM18" s="150">
        <v>13783</v>
      </c>
      <c r="BN18" s="150">
        <v>14498</v>
      </c>
      <c r="BO18" s="150">
        <v>6088737</v>
      </c>
      <c r="BP18" s="150">
        <v>781745</v>
      </c>
      <c r="BQ18" s="150">
        <v>520510</v>
      </c>
      <c r="BR18" s="150">
        <v>61968</v>
      </c>
      <c r="BS18" s="150">
        <v>199156</v>
      </c>
      <c r="BT18" s="150">
        <v>111</v>
      </c>
      <c r="BU18" s="150">
        <v>2029158</v>
      </c>
      <c r="BV18" s="150">
        <v>130520</v>
      </c>
      <c r="BW18" s="150">
        <v>1796016</v>
      </c>
      <c r="BX18" s="150">
        <v>102622</v>
      </c>
      <c r="BY18" s="150">
        <v>29797</v>
      </c>
      <c r="BZ18" s="150">
        <v>3242491</v>
      </c>
      <c r="CA18" s="150">
        <v>909267</v>
      </c>
      <c r="CB18" s="150">
        <v>2064918</v>
      </c>
      <c r="CC18" s="150">
        <v>89724</v>
      </c>
      <c r="CD18" s="150">
        <v>178582</v>
      </c>
      <c r="CE18" s="150">
        <v>1526164</v>
      </c>
      <c r="CF18" s="150">
        <v>5546</v>
      </c>
      <c r="CG18" s="150">
        <v>163192</v>
      </c>
      <c r="CH18" s="150">
        <v>6929490</v>
      </c>
      <c r="CI18" s="150">
        <v>4094502</v>
      </c>
      <c r="CJ18" s="150">
        <v>3807758</v>
      </c>
      <c r="CK18" s="150">
        <v>256003</v>
      </c>
      <c r="CL18" s="150">
        <v>2640902</v>
      </c>
      <c r="CM18" s="150">
        <v>492566</v>
      </c>
      <c r="CN18" s="150">
        <v>418287</v>
      </c>
      <c r="CO18" s="150">
        <v>286744</v>
      </c>
      <c r="CP18" s="150">
        <v>12870101</v>
      </c>
      <c r="CQ18" s="150">
        <v>75884062</v>
      </c>
      <c r="CR18" s="150">
        <v>11205225</v>
      </c>
      <c r="CS18" s="150">
        <v>5911684</v>
      </c>
      <c r="CT18" s="150">
        <v>3316737</v>
      </c>
      <c r="CU18" s="150">
        <v>1879044</v>
      </c>
      <c r="CV18" s="150">
        <v>97760</v>
      </c>
      <c r="CW18" s="150">
        <v>10795955</v>
      </c>
      <c r="CX18" s="150">
        <v>1966441</v>
      </c>
      <c r="CY18" s="150">
        <v>8211818</v>
      </c>
      <c r="CZ18" s="150">
        <v>617696</v>
      </c>
      <c r="DA18" s="150">
        <v>167660</v>
      </c>
      <c r="DB18" s="150">
        <v>53628441</v>
      </c>
      <c r="DC18" s="150">
        <v>18964965</v>
      </c>
      <c r="DD18" s="150">
        <v>27602322</v>
      </c>
      <c r="DE18" s="150">
        <v>4288387</v>
      </c>
      <c r="DF18" s="150">
        <v>2772767</v>
      </c>
      <c r="DG18" s="150">
        <v>9368377</v>
      </c>
      <c r="DH18" s="150">
        <v>86781</v>
      </c>
      <c r="DI18" s="150">
        <v>2349056</v>
      </c>
      <c r="DJ18" s="150">
        <v>82327620</v>
      </c>
    </row>
    <row r="19" spans="1:114" s="152" customFormat="1" ht="13.5" customHeight="1">
      <c r="A19" s="148" t="s">
        <v>15</v>
      </c>
      <c r="B19" s="149" t="s">
        <v>401</v>
      </c>
      <c r="C19" s="148" t="s">
        <v>1</v>
      </c>
      <c r="D19" s="150">
        <v>219671236</v>
      </c>
      <c r="E19" s="150">
        <v>45906514</v>
      </c>
      <c r="F19" s="150">
        <v>4618166</v>
      </c>
      <c r="G19" s="150">
        <v>4457330</v>
      </c>
      <c r="H19" s="150">
        <v>7071200</v>
      </c>
      <c r="I19" s="150">
        <v>22320301</v>
      </c>
      <c r="J19" s="151" t="s">
        <v>389</v>
      </c>
      <c r="K19" s="150">
        <v>7439517</v>
      </c>
      <c r="L19" s="150">
        <v>173764722</v>
      </c>
      <c r="M19" s="150">
        <v>2689651</v>
      </c>
      <c r="N19" s="150">
        <v>637109</v>
      </c>
      <c r="O19" s="150">
        <v>54860</v>
      </c>
      <c r="P19" s="150">
        <v>215476</v>
      </c>
      <c r="Q19" s="150">
        <v>47700</v>
      </c>
      <c r="R19" s="150">
        <v>276393</v>
      </c>
      <c r="S19" s="151" t="s">
        <v>389</v>
      </c>
      <c r="T19" s="150">
        <v>42680</v>
      </c>
      <c r="U19" s="150">
        <v>2052542</v>
      </c>
      <c r="V19" s="150">
        <v>222360887</v>
      </c>
      <c r="W19" s="150">
        <v>46543623</v>
      </c>
      <c r="X19" s="150">
        <v>4673026</v>
      </c>
      <c r="Y19" s="150">
        <v>4672806</v>
      </c>
      <c r="Z19" s="150">
        <v>7118900</v>
      </c>
      <c r="AA19" s="150">
        <v>22596694</v>
      </c>
      <c r="AB19" s="151" t="s">
        <v>389</v>
      </c>
      <c r="AC19" s="150">
        <v>7482197</v>
      </c>
      <c r="AD19" s="150">
        <v>175817264</v>
      </c>
      <c r="AE19" s="150">
        <v>14170031</v>
      </c>
      <c r="AF19" s="150">
        <v>14132917</v>
      </c>
      <c r="AG19" s="150">
        <v>811244</v>
      </c>
      <c r="AH19" s="150">
        <v>12534546</v>
      </c>
      <c r="AI19" s="150">
        <v>106558</v>
      </c>
      <c r="AJ19" s="150">
        <v>680569</v>
      </c>
      <c r="AK19" s="150">
        <v>37114</v>
      </c>
      <c r="AL19" s="150">
        <v>11441028</v>
      </c>
      <c r="AM19" s="150">
        <v>145327672</v>
      </c>
      <c r="AN19" s="150">
        <v>43260677</v>
      </c>
      <c r="AO19" s="150">
        <v>10272114</v>
      </c>
      <c r="AP19" s="150">
        <v>32130697</v>
      </c>
      <c r="AQ19" s="150">
        <v>857866</v>
      </c>
      <c r="AR19" s="150">
        <v>0</v>
      </c>
      <c r="AS19" s="150">
        <v>27413160</v>
      </c>
      <c r="AT19" s="150">
        <v>23980388</v>
      </c>
      <c r="AU19" s="150">
        <v>3373249</v>
      </c>
      <c r="AV19" s="150">
        <v>59523</v>
      </c>
      <c r="AW19" s="150">
        <v>440801</v>
      </c>
      <c r="AX19" s="150">
        <v>74132771</v>
      </c>
      <c r="AY19" s="150">
        <v>53537037</v>
      </c>
      <c r="AZ19" s="150">
        <v>16497362</v>
      </c>
      <c r="BA19" s="150">
        <v>624219</v>
      </c>
      <c r="BB19" s="150">
        <v>3474153</v>
      </c>
      <c r="BC19" s="150">
        <v>39298908</v>
      </c>
      <c r="BD19" s="150">
        <v>80263</v>
      </c>
      <c r="BE19" s="150">
        <v>9433597</v>
      </c>
      <c r="BF19" s="150">
        <v>168931300</v>
      </c>
      <c r="BG19" s="150">
        <v>123237</v>
      </c>
      <c r="BH19" s="150">
        <v>123237</v>
      </c>
      <c r="BI19" s="150">
        <v>0</v>
      </c>
      <c r="BJ19" s="150">
        <v>6790</v>
      </c>
      <c r="BK19" s="150">
        <v>0</v>
      </c>
      <c r="BL19" s="150">
        <v>116447</v>
      </c>
      <c r="BM19" s="150">
        <v>0</v>
      </c>
      <c r="BN19" s="150">
        <v>0</v>
      </c>
      <c r="BO19" s="150">
        <v>1900068</v>
      </c>
      <c r="BP19" s="150">
        <v>377398</v>
      </c>
      <c r="BQ19" s="150">
        <v>292375</v>
      </c>
      <c r="BR19" s="150">
        <v>24413</v>
      </c>
      <c r="BS19" s="150">
        <v>60610</v>
      </c>
      <c r="BT19" s="150">
        <v>0</v>
      </c>
      <c r="BU19" s="150">
        <v>425352</v>
      </c>
      <c r="BV19" s="150">
        <v>168707</v>
      </c>
      <c r="BW19" s="150">
        <v>256645</v>
      </c>
      <c r="BX19" s="150">
        <v>0</v>
      </c>
      <c r="BY19" s="150">
        <v>0</v>
      </c>
      <c r="BZ19" s="150">
        <v>1097318</v>
      </c>
      <c r="CA19" s="150">
        <v>654592</v>
      </c>
      <c r="CB19" s="150">
        <v>333977</v>
      </c>
      <c r="CC19" s="150">
        <v>28413</v>
      </c>
      <c r="CD19" s="150">
        <v>80336</v>
      </c>
      <c r="CE19" s="150">
        <v>458076</v>
      </c>
      <c r="CF19" s="150">
        <v>0</v>
      </c>
      <c r="CG19" s="150">
        <v>208270</v>
      </c>
      <c r="CH19" s="150">
        <v>2231575</v>
      </c>
      <c r="CI19" s="150">
        <v>14293268</v>
      </c>
      <c r="CJ19" s="150">
        <v>14256154</v>
      </c>
      <c r="CK19" s="150">
        <v>811244</v>
      </c>
      <c r="CL19" s="150">
        <v>12541336</v>
      </c>
      <c r="CM19" s="150">
        <v>106558</v>
      </c>
      <c r="CN19" s="150">
        <v>797016</v>
      </c>
      <c r="CO19" s="150">
        <v>37114</v>
      </c>
      <c r="CP19" s="150">
        <v>11441028</v>
      </c>
      <c r="CQ19" s="150">
        <v>147227740</v>
      </c>
      <c r="CR19" s="150">
        <v>43638075</v>
      </c>
      <c r="CS19" s="150">
        <v>10564489</v>
      </c>
      <c r="CT19" s="150">
        <v>32155110</v>
      </c>
      <c r="CU19" s="150">
        <v>918476</v>
      </c>
      <c r="CV19" s="150">
        <v>0</v>
      </c>
      <c r="CW19" s="150">
        <v>27838512</v>
      </c>
      <c r="CX19" s="150">
        <v>24149095</v>
      </c>
      <c r="CY19" s="150">
        <v>3629894</v>
      </c>
      <c r="CZ19" s="150">
        <v>59523</v>
      </c>
      <c r="DA19" s="150">
        <v>440801</v>
      </c>
      <c r="DB19" s="150">
        <v>75230089</v>
      </c>
      <c r="DC19" s="150">
        <v>54191629</v>
      </c>
      <c r="DD19" s="150">
        <v>16831339</v>
      </c>
      <c r="DE19" s="150">
        <v>652632</v>
      </c>
      <c r="DF19" s="150">
        <v>3554489</v>
      </c>
      <c r="DG19" s="150">
        <v>39756984</v>
      </c>
      <c r="DH19" s="150">
        <v>80263</v>
      </c>
      <c r="DI19" s="150">
        <v>9641867</v>
      </c>
      <c r="DJ19" s="150">
        <v>171162875</v>
      </c>
    </row>
    <row r="20" spans="1:114" s="152" customFormat="1" ht="13.5" customHeight="1">
      <c r="A20" s="148" t="s">
        <v>16</v>
      </c>
      <c r="B20" s="149" t="s">
        <v>402</v>
      </c>
      <c r="C20" s="148" t="s">
        <v>1</v>
      </c>
      <c r="D20" s="150">
        <v>119481872</v>
      </c>
      <c r="E20" s="150">
        <v>37092237</v>
      </c>
      <c r="F20" s="150">
        <v>2256470</v>
      </c>
      <c r="G20" s="150">
        <v>116726</v>
      </c>
      <c r="H20" s="150">
        <v>9905937</v>
      </c>
      <c r="I20" s="150">
        <v>14200328</v>
      </c>
      <c r="J20" s="151" t="s">
        <v>389</v>
      </c>
      <c r="K20" s="150">
        <v>10612776</v>
      </c>
      <c r="L20" s="150">
        <v>82389635</v>
      </c>
      <c r="M20" s="150">
        <v>7950493</v>
      </c>
      <c r="N20" s="150">
        <v>2509213</v>
      </c>
      <c r="O20" s="150">
        <v>2331</v>
      </c>
      <c r="P20" s="150">
        <v>24067</v>
      </c>
      <c r="Q20" s="150">
        <v>1659800</v>
      </c>
      <c r="R20" s="150">
        <v>670066</v>
      </c>
      <c r="S20" s="151" t="s">
        <v>389</v>
      </c>
      <c r="T20" s="150">
        <v>152949</v>
      </c>
      <c r="U20" s="150">
        <v>5441280</v>
      </c>
      <c r="V20" s="150">
        <v>127432365</v>
      </c>
      <c r="W20" s="150">
        <v>39601450</v>
      </c>
      <c r="X20" s="150">
        <v>2258801</v>
      </c>
      <c r="Y20" s="150">
        <v>140793</v>
      </c>
      <c r="Z20" s="150">
        <v>11565737</v>
      </c>
      <c r="AA20" s="150">
        <v>14870394</v>
      </c>
      <c r="AB20" s="151" t="s">
        <v>389</v>
      </c>
      <c r="AC20" s="150">
        <v>10765725</v>
      </c>
      <c r="AD20" s="150">
        <v>87830915</v>
      </c>
      <c r="AE20" s="150">
        <v>15733192</v>
      </c>
      <c r="AF20" s="150">
        <v>15569004</v>
      </c>
      <c r="AG20" s="150">
        <v>91475</v>
      </c>
      <c r="AH20" s="150">
        <v>15105035</v>
      </c>
      <c r="AI20" s="150">
        <v>179719</v>
      </c>
      <c r="AJ20" s="150">
        <v>192775</v>
      </c>
      <c r="AK20" s="150">
        <v>164188</v>
      </c>
      <c r="AL20" s="150">
        <v>224299</v>
      </c>
      <c r="AM20" s="150">
        <v>97498719</v>
      </c>
      <c r="AN20" s="150">
        <v>36989462</v>
      </c>
      <c r="AO20" s="150">
        <v>9996555</v>
      </c>
      <c r="AP20" s="150">
        <v>21840740.300000001</v>
      </c>
      <c r="AQ20" s="150">
        <v>4883335.4000000004</v>
      </c>
      <c r="AR20" s="150">
        <v>268831.3</v>
      </c>
      <c r="AS20" s="150">
        <v>16050541</v>
      </c>
      <c r="AT20" s="150">
        <v>3762556</v>
      </c>
      <c r="AU20" s="150">
        <v>8483124</v>
      </c>
      <c r="AV20" s="150">
        <v>3804861</v>
      </c>
      <c r="AW20" s="150">
        <v>1084285</v>
      </c>
      <c r="AX20" s="150">
        <v>43293676</v>
      </c>
      <c r="AY20" s="150">
        <v>20878044</v>
      </c>
      <c r="AZ20" s="150">
        <v>20210556</v>
      </c>
      <c r="BA20" s="150">
        <v>2015631</v>
      </c>
      <c r="BB20" s="150">
        <v>189445</v>
      </c>
      <c r="BC20" s="150">
        <v>2660485</v>
      </c>
      <c r="BD20" s="150">
        <v>80755</v>
      </c>
      <c r="BE20" s="150">
        <v>3365177</v>
      </c>
      <c r="BF20" s="150">
        <v>116597088</v>
      </c>
      <c r="BG20" s="150">
        <v>2097329</v>
      </c>
      <c r="BH20" s="150">
        <v>2097329</v>
      </c>
      <c r="BI20" s="150">
        <v>0</v>
      </c>
      <c r="BJ20" s="150">
        <v>2097329</v>
      </c>
      <c r="BK20" s="150">
        <v>0</v>
      </c>
      <c r="BL20" s="150">
        <v>0</v>
      </c>
      <c r="BM20" s="150">
        <v>0</v>
      </c>
      <c r="BN20" s="150">
        <v>0</v>
      </c>
      <c r="BO20" s="150">
        <v>5291492</v>
      </c>
      <c r="BP20" s="150">
        <v>2072456</v>
      </c>
      <c r="BQ20" s="150">
        <v>549845</v>
      </c>
      <c r="BR20" s="150">
        <v>1226813</v>
      </c>
      <c r="BS20" s="150">
        <v>295798</v>
      </c>
      <c r="BT20" s="150">
        <v>0</v>
      </c>
      <c r="BU20" s="150">
        <v>1071764</v>
      </c>
      <c r="BV20" s="150">
        <v>324371</v>
      </c>
      <c r="BW20" s="150">
        <v>693423</v>
      </c>
      <c r="BX20" s="150">
        <v>53970</v>
      </c>
      <c r="BY20" s="150">
        <v>41625</v>
      </c>
      <c r="BZ20" s="150">
        <v>2105647</v>
      </c>
      <c r="CA20" s="150">
        <v>1062390</v>
      </c>
      <c r="CB20" s="150">
        <v>976795</v>
      </c>
      <c r="CC20" s="150">
        <v>49932</v>
      </c>
      <c r="CD20" s="150">
        <v>16530</v>
      </c>
      <c r="CE20" s="150">
        <v>187802</v>
      </c>
      <c r="CF20" s="150">
        <v>0</v>
      </c>
      <c r="CG20" s="150">
        <v>373870</v>
      </c>
      <c r="CH20" s="150">
        <v>7762691</v>
      </c>
      <c r="CI20" s="150">
        <v>17830521</v>
      </c>
      <c r="CJ20" s="150">
        <v>17666333</v>
      </c>
      <c r="CK20" s="150">
        <v>91475</v>
      </c>
      <c r="CL20" s="150">
        <v>17202364</v>
      </c>
      <c r="CM20" s="150">
        <v>179719</v>
      </c>
      <c r="CN20" s="150">
        <v>192775</v>
      </c>
      <c r="CO20" s="150">
        <v>164188</v>
      </c>
      <c r="CP20" s="150">
        <v>224299</v>
      </c>
      <c r="CQ20" s="150">
        <v>102790211</v>
      </c>
      <c r="CR20" s="150">
        <v>39061918</v>
      </c>
      <c r="CS20" s="150">
        <v>10546400</v>
      </c>
      <c r="CT20" s="150">
        <v>23067553.300000001</v>
      </c>
      <c r="CU20" s="150">
        <v>5179133.4000000004</v>
      </c>
      <c r="CV20" s="150">
        <v>268831.3</v>
      </c>
      <c r="CW20" s="150">
        <v>17122305</v>
      </c>
      <c r="CX20" s="150">
        <v>4086927</v>
      </c>
      <c r="CY20" s="150">
        <v>9176547</v>
      </c>
      <c r="CZ20" s="150">
        <v>3858831</v>
      </c>
      <c r="DA20" s="150">
        <v>1125910</v>
      </c>
      <c r="DB20" s="150">
        <v>45399323</v>
      </c>
      <c r="DC20" s="150">
        <v>21940434</v>
      </c>
      <c r="DD20" s="150">
        <v>21187351</v>
      </c>
      <c r="DE20" s="150">
        <v>2065563</v>
      </c>
      <c r="DF20" s="150">
        <v>205975</v>
      </c>
      <c r="DG20" s="150">
        <v>2848287</v>
      </c>
      <c r="DH20" s="150">
        <v>80755</v>
      </c>
      <c r="DI20" s="150">
        <v>3739047</v>
      </c>
      <c r="DJ20" s="150">
        <v>124359779</v>
      </c>
    </row>
    <row r="21" spans="1:114" s="152" customFormat="1" ht="13.5" customHeight="1">
      <c r="A21" s="148" t="s">
        <v>17</v>
      </c>
      <c r="B21" s="149" t="s">
        <v>403</v>
      </c>
      <c r="C21" s="148" t="s">
        <v>1</v>
      </c>
      <c r="D21" s="150">
        <v>31590925</v>
      </c>
      <c r="E21" s="150">
        <v>9012000</v>
      </c>
      <c r="F21" s="150">
        <v>817225</v>
      </c>
      <c r="G21" s="150">
        <v>39332</v>
      </c>
      <c r="H21" s="150">
        <v>1667000</v>
      </c>
      <c r="I21" s="150">
        <v>4816916</v>
      </c>
      <c r="J21" s="151" t="s">
        <v>389</v>
      </c>
      <c r="K21" s="150">
        <v>1671527</v>
      </c>
      <c r="L21" s="150">
        <v>22578925</v>
      </c>
      <c r="M21" s="150">
        <v>4451136</v>
      </c>
      <c r="N21" s="150">
        <v>894772</v>
      </c>
      <c r="O21" s="150">
        <v>4600</v>
      </c>
      <c r="P21" s="150">
        <v>0</v>
      </c>
      <c r="Q21" s="150">
        <v>58300</v>
      </c>
      <c r="R21" s="150">
        <v>680116</v>
      </c>
      <c r="S21" s="151" t="s">
        <v>389</v>
      </c>
      <c r="T21" s="150">
        <v>151756</v>
      </c>
      <c r="U21" s="150">
        <v>3556364</v>
      </c>
      <c r="V21" s="150">
        <v>36042061</v>
      </c>
      <c r="W21" s="150">
        <v>9906772</v>
      </c>
      <c r="X21" s="150">
        <v>821825</v>
      </c>
      <c r="Y21" s="150">
        <v>39332</v>
      </c>
      <c r="Z21" s="150">
        <v>1725300</v>
      </c>
      <c r="AA21" s="150">
        <v>5497032</v>
      </c>
      <c r="AB21" s="151" t="s">
        <v>389</v>
      </c>
      <c r="AC21" s="150">
        <v>1823283</v>
      </c>
      <c r="AD21" s="150">
        <v>26135289</v>
      </c>
      <c r="AE21" s="150">
        <v>3399687</v>
      </c>
      <c r="AF21" s="150">
        <v>3369762</v>
      </c>
      <c r="AG21" s="150">
        <v>0</v>
      </c>
      <c r="AH21" s="150">
        <v>941922</v>
      </c>
      <c r="AI21" s="150">
        <v>2425496</v>
      </c>
      <c r="AJ21" s="150">
        <v>2344</v>
      </c>
      <c r="AK21" s="150">
        <v>29925</v>
      </c>
      <c r="AL21" s="150">
        <v>57730</v>
      </c>
      <c r="AM21" s="150">
        <v>24613892</v>
      </c>
      <c r="AN21" s="150">
        <v>2576578</v>
      </c>
      <c r="AO21" s="150">
        <v>1447988</v>
      </c>
      <c r="AP21" s="150">
        <v>466819</v>
      </c>
      <c r="AQ21" s="150">
        <v>525242</v>
      </c>
      <c r="AR21" s="150">
        <v>136529</v>
      </c>
      <c r="AS21" s="150">
        <v>3975762</v>
      </c>
      <c r="AT21" s="150">
        <v>679249</v>
      </c>
      <c r="AU21" s="150">
        <v>3059579</v>
      </c>
      <c r="AV21" s="150">
        <v>236934</v>
      </c>
      <c r="AW21" s="150">
        <v>10755</v>
      </c>
      <c r="AX21" s="150">
        <v>18027280</v>
      </c>
      <c r="AY21" s="150">
        <v>8350185</v>
      </c>
      <c r="AZ21" s="150">
        <v>7966541</v>
      </c>
      <c r="BA21" s="150">
        <v>771304</v>
      </c>
      <c r="BB21" s="150">
        <v>939250</v>
      </c>
      <c r="BC21" s="150">
        <v>2452974</v>
      </c>
      <c r="BD21" s="150">
        <v>23517</v>
      </c>
      <c r="BE21" s="150">
        <v>1066642</v>
      </c>
      <c r="BF21" s="150">
        <v>29080221</v>
      </c>
      <c r="BG21" s="150">
        <v>92155</v>
      </c>
      <c r="BH21" s="150">
        <v>92155</v>
      </c>
      <c r="BI21" s="150">
        <v>0</v>
      </c>
      <c r="BJ21" s="150">
        <v>85545</v>
      </c>
      <c r="BK21" s="150">
        <v>0</v>
      </c>
      <c r="BL21" s="150">
        <v>6610</v>
      </c>
      <c r="BM21" s="150">
        <v>0</v>
      </c>
      <c r="BN21" s="150">
        <v>6768</v>
      </c>
      <c r="BO21" s="150">
        <v>4006236</v>
      </c>
      <c r="BP21" s="150">
        <v>582169</v>
      </c>
      <c r="BQ21" s="150">
        <v>392150</v>
      </c>
      <c r="BR21" s="150">
        <v>10596</v>
      </c>
      <c r="BS21" s="150">
        <v>179423</v>
      </c>
      <c r="BT21" s="150">
        <v>0</v>
      </c>
      <c r="BU21" s="150">
        <v>1567780</v>
      </c>
      <c r="BV21" s="150">
        <v>69260</v>
      </c>
      <c r="BW21" s="150">
        <v>1404971</v>
      </c>
      <c r="BX21" s="150">
        <v>93549</v>
      </c>
      <c r="BY21" s="150">
        <v>129132</v>
      </c>
      <c r="BZ21" s="150">
        <v>1726459</v>
      </c>
      <c r="CA21" s="150">
        <v>1025705</v>
      </c>
      <c r="CB21" s="150">
        <v>633507</v>
      </c>
      <c r="CC21" s="150">
        <v>35512</v>
      </c>
      <c r="CD21" s="150">
        <v>31735</v>
      </c>
      <c r="CE21" s="150">
        <v>323221</v>
      </c>
      <c r="CF21" s="150">
        <v>696</v>
      </c>
      <c r="CG21" s="150">
        <v>22756</v>
      </c>
      <c r="CH21" s="150">
        <v>4121147</v>
      </c>
      <c r="CI21" s="150">
        <v>3491842</v>
      </c>
      <c r="CJ21" s="150">
        <v>3461917</v>
      </c>
      <c r="CK21" s="150">
        <v>0</v>
      </c>
      <c r="CL21" s="150">
        <v>1027467</v>
      </c>
      <c r="CM21" s="150">
        <v>2425496</v>
      </c>
      <c r="CN21" s="150">
        <v>8954</v>
      </c>
      <c r="CO21" s="150">
        <v>29925</v>
      </c>
      <c r="CP21" s="150">
        <v>64498</v>
      </c>
      <c r="CQ21" s="150">
        <v>28620128</v>
      </c>
      <c r="CR21" s="150">
        <v>3158747</v>
      </c>
      <c r="CS21" s="150">
        <v>1840138</v>
      </c>
      <c r="CT21" s="150">
        <v>477415</v>
      </c>
      <c r="CU21" s="150">
        <v>704665</v>
      </c>
      <c r="CV21" s="150">
        <v>136529</v>
      </c>
      <c r="CW21" s="150">
        <v>5543542</v>
      </c>
      <c r="CX21" s="150">
        <v>748509</v>
      </c>
      <c r="CY21" s="150">
        <v>4464550</v>
      </c>
      <c r="CZ21" s="150">
        <v>330483</v>
      </c>
      <c r="DA21" s="150">
        <v>139887</v>
      </c>
      <c r="DB21" s="150">
        <v>19753739</v>
      </c>
      <c r="DC21" s="150">
        <v>9375890</v>
      </c>
      <c r="DD21" s="150">
        <v>8600048</v>
      </c>
      <c r="DE21" s="150">
        <v>806816</v>
      </c>
      <c r="DF21" s="150">
        <v>970985</v>
      </c>
      <c r="DG21" s="150">
        <v>2776195</v>
      </c>
      <c r="DH21" s="150">
        <v>24213</v>
      </c>
      <c r="DI21" s="150">
        <v>1089398</v>
      </c>
      <c r="DJ21" s="150">
        <v>33201368</v>
      </c>
    </row>
    <row r="22" spans="1:114" s="152" customFormat="1" ht="13.5" customHeight="1">
      <c r="A22" s="148" t="s">
        <v>18</v>
      </c>
      <c r="B22" s="149" t="s">
        <v>404</v>
      </c>
      <c r="C22" s="148" t="s">
        <v>1</v>
      </c>
      <c r="D22" s="150">
        <v>11028108</v>
      </c>
      <c r="E22" s="150">
        <v>2854524</v>
      </c>
      <c r="F22" s="150">
        <v>877185</v>
      </c>
      <c r="G22" s="150">
        <v>5903</v>
      </c>
      <c r="H22" s="150">
        <v>1123200</v>
      </c>
      <c r="I22" s="150">
        <v>612552</v>
      </c>
      <c r="J22" s="151" t="s">
        <v>389</v>
      </c>
      <c r="K22" s="150">
        <v>235684</v>
      </c>
      <c r="L22" s="150">
        <v>8173584</v>
      </c>
      <c r="M22" s="150">
        <v>1138949</v>
      </c>
      <c r="N22" s="150">
        <v>164667</v>
      </c>
      <c r="O22" s="150">
        <v>2270</v>
      </c>
      <c r="P22" s="150">
        <v>1995</v>
      </c>
      <c r="Q22" s="150">
        <v>0</v>
      </c>
      <c r="R22" s="150">
        <v>160396</v>
      </c>
      <c r="S22" s="151" t="s">
        <v>389</v>
      </c>
      <c r="T22" s="150">
        <v>6</v>
      </c>
      <c r="U22" s="150">
        <v>974282</v>
      </c>
      <c r="V22" s="150">
        <v>12167057</v>
      </c>
      <c r="W22" s="150">
        <v>3019191</v>
      </c>
      <c r="X22" s="150">
        <v>879455</v>
      </c>
      <c r="Y22" s="150">
        <v>7898</v>
      </c>
      <c r="Z22" s="150">
        <v>1123200</v>
      </c>
      <c r="AA22" s="150">
        <v>772948</v>
      </c>
      <c r="AB22" s="151" t="s">
        <v>389</v>
      </c>
      <c r="AC22" s="150">
        <v>235690</v>
      </c>
      <c r="AD22" s="150">
        <v>9147866</v>
      </c>
      <c r="AE22" s="150">
        <v>2010317</v>
      </c>
      <c r="AF22" s="150">
        <v>2010317</v>
      </c>
      <c r="AG22" s="150">
        <v>0</v>
      </c>
      <c r="AH22" s="150">
        <v>2009497</v>
      </c>
      <c r="AI22" s="150">
        <v>0</v>
      </c>
      <c r="AJ22" s="150">
        <v>820</v>
      </c>
      <c r="AK22" s="150">
        <v>0</v>
      </c>
      <c r="AL22" s="150">
        <v>69724</v>
      </c>
      <c r="AM22" s="150">
        <v>6149073</v>
      </c>
      <c r="AN22" s="150">
        <v>1485699</v>
      </c>
      <c r="AO22" s="150">
        <v>368641</v>
      </c>
      <c r="AP22" s="150">
        <v>1040211</v>
      </c>
      <c r="AQ22" s="150">
        <v>27926</v>
      </c>
      <c r="AR22" s="150">
        <v>48921</v>
      </c>
      <c r="AS22" s="150">
        <v>330338</v>
      </c>
      <c r="AT22" s="150">
        <v>162463</v>
      </c>
      <c r="AU22" s="150">
        <v>112890</v>
      </c>
      <c r="AV22" s="150">
        <v>54985</v>
      </c>
      <c r="AW22" s="150">
        <v>39592</v>
      </c>
      <c r="AX22" s="150">
        <v>4293017</v>
      </c>
      <c r="AY22" s="150">
        <v>3036955</v>
      </c>
      <c r="AZ22" s="150">
        <v>1012209</v>
      </c>
      <c r="BA22" s="150">
        <v>156471</v>
      </c>
      <c r="BB22" s="150">
        <v>87382</v>
      </c>
      <c r="BC22" s="150">
        <v>2566319</v>
      </c>
      <c r="BD22" s="150">
        <v>427</v>
      </c>
      <c r="BE22" s="150">
        <v>232675</v>
      </c>
      <c r="BF22" s="150">
        <v>8392065</v>
      </c>
      <c r="BG22" s="150">
        <v>0</v>
      </c>
      <c r="BH22" s="150">
        <v>0</v>
      </c>
      <c r="BI22" s="150">
        <v>0</v>
      </c>
      <c r="BJ22" s="150">
        <v>0</v>
      </c>
      <c r="BK22" s="150">
        <v>0</v>
      </c>
      <c r="BL22" s="150">
        <v>0</v>
      </c>
      <c r="BM22" s="150">
        <v>0</v>
      </c>
      <c r="BN22" s="150">
        <v>0</v>
      </c>
      <c r="BO22" s="150">
        <v>685373</v>
      </c>
      <c r="BP22" s="150">
        <v>174969</v>
      </c>
      <c r="BQ22" s="150">
        <v>88937</v>
      </c>
      <c r="BR22" s="150">
        <v>79977</v>
      </c>
      <c r="BS22" s="150">
        <v>6055</v>
      </c>
      <c r="BT22" s="150">
        <v>0</v>
      </c>
      <c r="BU22" s="150">
        <v>144483</v>
      </c>
      <c r="BV22" s="150">
        <v>4439</v>
      </c>
      <c r="BW22" s="150">
        <v>139898</v>
      </c>
      <c r="BX22" s="150">
        <v>146</v>
      </c>
      <c r="BY22" s="150">
        <v>0</v>
      </c>
      <c r="BZ22" s="150">
        <v>365921</v>
      </c>
      <c r="CA22" s="150">
        <v>143781</v>
      </c>
      <c r="CB22" s="150">
        <v>166158</v>
      </c>
      <c r="CC22" s="150">
        <v>0</v>
      </c>
      <c r="CD22" s="150">
        <v>55982</v>
      </c>
      <c r="CE22" s="150">
        <v>411056</v>
      </c>
      <c r="CF22" s="150">
        <v>0</v>
      </c>
      <c r="CG22" s="150">
        <v>42520</v>
      </c>
      <c r="CH22" s="150">
        <v>727893</v>
      </c>
      <c r="CI22" s="150">
        <v>2010317</v>
      </c>
      <c r="CJ22" s="150">
        <v>2010317</v>
      </c>
      <c r="CK22" s="150">
        <v>0</v>
      </c>
      <c r="CL22" s="150">
        <v>2009497</v>
      </c>
      <c r="CM22" s="150">
        <v>0</v>
      </c>
      <c r="CN22" s="150">
        <v>820</v>
      </c>
      <c r="CO22" s="150">
        <v>0</v>
      </c>
      <c r="CP22" s="150">
        <v>69724</v>
      </c>
      <c r="CQ22" s="150">
        <v>6834446</v>
      </c>
      <c r="CR22" s="150">
        <v>1660668</v>
      </c>
      <c r="CS22" s="150">
        <v>457578</v>
      </c>
      <c r="CT22" s="150">
        <v>1120188</v>
      </c>
      <c r="CU22" s="150">
        <v>33981</v>
      </c>
      <c r="CV22" s="150">
        <v>48921</v>
      </c>
      <c r="CW22" s="150">
        <v>474821</v>
      </c>
      <c r="CX22" s="150">
        <v>166902</v>
      </c>
      <c r="CY22" s="150">
        <v>252788</v>
      </c>
      <c r="CZ22" s="150">
        <v>55131</v>
      </c>
      <c r="DA22" s="150">
        <v>39592</v>
      </c>
      <c r="DB22" s="150">
        <v>4658938</v>
      </c>
      <c r="DC22" s="150">
        <v>3180736</v>
      </c>
      <c r="DD22" s="150">
        <v>1178367</v>
      </c>
      <c r="DE22" s="150">
        <v>156471</v>
      </c>
      <c r="DF22" s="150">
        <v>143364</v>
      </c>
      <c r="DG22" s="150">
        <v>2977375</v>
      </c>
      <c r="DH22" s="150">
        <v>427</v>
      </c>
      <c r="DI22" s="150">
        <v>275195</v>
      </c>
      <c r="DJ22" s="150">
        <v>9119958</v>
      </c>
    </row>
    <row r="23" spans="1:114" s="152" customFormat="1" ht="13.5" customHeight="1">
      <c r="A23" s="148" t="s">
        <v>19</v>
      </c>
      <c r="B23" s="149" t="s">
        <v>405</v>
      </c>
      <c r="C23" s="148" t="s">
        <v>1</v>
      </c>
      <c r="D23" s="150">
        <v>16712404</v>
      </c>
      <c r="E23" s="150">
        <v>4867347</v>
      </c>
      <c r="F23" s="150">
        <v>850506</v>
      </c>
      <c r="G23" s="150">
        <v>0</v>
      </c>
      <c r="H23" s="150">
        <v>1153700</v>
      </c>
      <c r="I23" s="150">
        <v>1616029</v>
      </c>
      <c r="J23" s="151" t="s">
        <v>389</v>
      </c>
      <c r="K23" s="150">
        <v>1247112</v>
      </c>
      <c r="L23" s="150">
        <v>11845057</v>
      </c>
      <c r="M23" s="150">
        <v>921834</v>
      </c>
      <c r="N23" s="150">
        <v>30051</v>
      </c>
      <c r="O23" s="150">
        <v>0</v>
      </c>
      <c r="P23" s="150">
        <v>0</v>
      </c>
      <c r="Q23" s="150">
        <v>900</v>
      </c>
      <c r="R23" s="150">
        <v>28771</v>
      </c>
      <c r="S23" s="151" t="s">
        <v>389</v>
      </c>
      <c r="T23" s="150">
        <v>380</v>
      </c>
      <c r="U23" s="150">
        <v>891783</v>
      </c>
      <c r="V23" s="150">
        <v>17634238</v>
      </c>
      <c r="W23" s="150">
        <v>4897398</v>
      </c>
      <c r="X23" s="150">
        <v>850506</v>
      </c>
      <c r="Y23" s="150">
        <v>0</v>
      </c>
      <c r="Z23" s="150">
        <v>1154600</v>
      </c>
      <c r="AA23" s="150">
        <v>1644800</v>
      </c>
      <c r="AB23" s="151" t="s">
        <v>389</v>
      </c>
      <c r="AC23" s="150">
        <v>1247492</v>
      </c>
      <c r="AD23" s="150">
        <v>12736840</v>
      </c>
      <c r="AE23" s="150">
        <v>2307434</v>
      </c>
      <c r="AF23" s="150">
        <v>2306803</v>
      </c>
      <c r="AG23" s="150">
        <v>0</v>
      </c>
      <c r="AH23" s="150">
        <v>1943013</v>
      </c>
      <c r="AI23" s="150">
        <v>363632</v>
      </c>
      <c r="AJ23" s="150">
        <v>158</v>
      </c>
      <c r="AK23" s="150">
        <v>631</v>
      </c>
      <c r="AL23" s="150">
        <v>225417</v>
      </c>
      <c r="AM23" s="150">
        <v>9534365</v>
      </c>
      <c r="AN23" s="150">
        <v>2383525</v>
      </c>
      <c r="AO23" s="150">
        <v>918068</v>
      </c>
      <c r="AP23" s="150">
        <v>800059</v>
      </c>
      <c r="AQ23" s="150">
        <v>538876</v>
      </c>
      <c r="AR23" s="150">
        <v>126522</v>
      </c>
      <c r="AS23" s="150">
        <v>1969981</v>
      </c>
      <c r="AT23" s="150">
        <v>128336</v>
      </c>
      <c r="AU23" s="150">
        <v>1579190</v>
      </c>
      <c r="AV23" s="150">
        <v>262455</v>
      </c>
      <c r="AW23" s="150">
        <v>55364</v>
      </c>
      <c r="AX23" s="150">
        <v>5125129</v>
      </c>
      <c r="AY23" s="150">
        <v>3387837</v>
      </c>
      <c r="AZ23" s="150">
        <v>1438790</v>
      </c>
      <c r="BA23" s="150">
        <v>207879</v>
      </c>
      <c r="BB23" s="150">
        <v>90623</v>
      </c>
      <c r="BC23" s="150">
        <v>3502557</v>
      </c>
      <c r="BD23" s="150">
        <v>366</v>
      </c>
      <c r="BE23" s="150">
        <v>1142631</v>
      </c>
      <c r="BF23" s="150">
        <v>12984430</v>
      </c>
      <c r="BG23" s="150">
        <v>6292</v>
      </c>
      <c r="BH23" s="150">
        <v>6292</v>
      </c>
      <c r="BI23" s="150">
        <v>0</v>
      </c>
      <c r="BJ23" s="150">
        <v>6292</v>
      </c>
      <c r="BK23" s="150">
        <v>0</v>
      </c>
      <c r="BL23" s="150">
        <v>0</v>
      </c>
      <c r="BM23" s="150">
        <v>0</v>
      </c>
      <c r="BN23" s="150">
        <v>191833</v>
      </c>
      <c r="BO23" s="150">
        <v>310851</v>
      </c>
      <c r="BP23" s="150">
        <v>26195</v>
      </c>
      <c r="BQ23" s="150">
        <v>2330</v>
      </c>
      <c r="BR23" s="150">
        <v>0</v>
      </c>
      <c r="BS23" s="150">
        <v>23865</v>
      </c>
      <c r="BT23" s="150">
        <v>0</v>
      </c>
      <c r="BU23" s="150">
        <v>157384</v>
      </c>
      <c r="BV23" s="150">
        <v>0</v>
      </c>
      <c r="BW23" s="150">
        <v>157384</v>
      </c>
      <c r="BX23" s="150">
        <v>0</v>
      </c>
      <c r="BY23" s="150">
        <v>0</v>
      </c>
      <c r="BZ23" s="150">
        <v>127272</v>
      </c>
      <c r="CA23" s="150">
        <v>0</v>
      </c>
      <c r="CB23" s="150">
        <v>113877</v>
      </c>
      <c r="CC23" s="150">
        <v>13395</v>
      </c>
      <c r="CD23" s="150">
        <v>0</v>
      </c>
      <c r="CE23" s="150">
        <v>397067</v>
      </c>
      <c r="CF23" s="150">
        <v>0</v>
      </c>
      <c r="CG23" s="150">
        <v>15791</v>
      </c>
      <c r="CH23" s="150">
        <v>332934</v>
      </c>
      <c r="CI23" s="150">
        <v>2313726</v>
      </c>
      <c r="CJ23" s="150">
        <v>2313095</v>
      </c>
      <c r="CK23" s="150">
        <v>0</v>
      </c>
      <c r="CL23" s="150">
        <v>1949305</v>
      </c>
      <c r="CM23" s="150">
        <v>363632</v>
      </c>
      <c r="CN23" s="150">
        <v>158</v>
      </c>
      <c r="CO23" s="150">
        <v>631</v>
      </c>
      <c r="CP23" s="150">
        <v>417250</v>
      </c>
      <c r="CQ23" s="150">
        <v>9845216</v>
      </c>
      <c r="CR23" s="150">
        <v>2409720</v>
      </c>
      <c r="CS23" s="150">
        <v>920398</v>
      </c>
      <c r="CT23" s="150">
        <v>800059</v>
      </c>
      <c r="CU23" s="150">
        <v>562741</v>
      </c>
      <c r="CV23" s="150">
        <v>126522</v>
      </c>
      <c r="CW23" s="150">
        <v>2127365</v>
      </c>
      <c r="CX23" s="150">
        <v>128336</v>
      </c>
      <c r="CY23" s="150">
        <v>1736574</v>
      </c>
      <c r="CZ23" s="150">
        <v>262455</v>
      </c>
      <c r="DA23" s="150">
        <v>55364</v>
      </c>
      <c r="DB23" s="150">
        <v>5252401</v>
      </c>
      <c r="DC23" s="150">
        <v>3387837</v>
      </c>
      <c r="DD23" s="150">
        <v>1552667</v>
      </c>
      <c r="DE23" s="150">
        <v>221274</v>
      </c>
      <c r="DF23" s="150">
        <v>90623</v>
      </c>
      <c r="DG23" s="150">
        <v>3899624</v>
      </c>
      <c r="DH23" s="150">
        <v>366</v>
      </c>
      <c r="DI23" s="150">
        <v>1158422</v>
      </c>
      <c r="DJ23" s="150">
        <v>13317364</v>
      </c>
    </row>
    <row r="24" spans="1:114" s="152" customFormat="1" ht="13.5" customHeight="1">
      <c r="A24" s="148" t="s">
        <v>20</v>
      </c>
      <c r="B24" s="149" t="s">
        <v>406</v>
      </c>
      <c r="C24" s="148" t="s">
        <v>1</v>
      </c>
      <c r="D24" s="150">
        <v>10109015</v>
      </c>
      <c r="E24" s="150">
        <v>1496441</v>
      </c>
      <c r="F24" s="150">
        <v>669009</v>
      </c>
      <c r="G24" s="150">
        <v>20401</v>
      </c>
      <c r="H24" s="150">
        <v>35100</v>
      </c>
      <c r="I24" s="150">
        <v>557035</v>
      </c>
      <c r="J24" s="151" t="s">
        <v>389</v>
      </c>
      <c r="K24" s="150">
        <v>214896</v>
      </c>
      <c r="L24" s="150">
        <v>8612574</v>
      </c>
      <c r="M24" s="150">
        <v>931264</v>
      </c>
      <c r="N24" s="150">
        <v>70284</v>
      </c>
      <c r="O24" s="150">
        <v>39700</v>
      </c>
      <c r="P24" s="150">
        <v>0</v>
      </c>
      <c r="Q24" s="150">
        <v>0</v>
      </c>
      <c r="R24" s="150">
        <v>13653</v>
      </c>
      <c r="S24" s="151" t="s">
        <v>389</v>
      </c>
      <c r="T24" s="150">
        <v>16931</v>
      </c>
      <c r="U24" s="150">
        <v>860980</v>
      </c>
      <c r="V24" s="150">
        <v>11040279</v>
      </c>
      <c r="W24" s="150">
        <v>1566725</v>
      </c>
      <c r="X24" s="150">
        <v>708709</v>
      </c>
      <c r="Y24" s="150">
        <v>20401</v>
      </c>
      <c r="Z24" s="150">
        <v>35100</v>
      </c>
      <c r="AA24" s="150">
        <v>570688</v>
      </c>
      <c r="AB24" s="151" t="s">
        <v>389</v>
      </c>
      <c r="AC24" s="150">
        <v>231827</v>
      </c>
      <c r="AD24" s="150">
        <v>9473554</v>
      </c>
      <c r="AE24" s="150">
        <v>179989</v>
      </c>
      <c r="AF24" s="150">
        <v>179989</v>
      </c>
      <c r="AG24" s="150">
        <v>0</v>
      </c>
      <c r="AH24" s="150">
        <v>178790</v>
      </c>
      <c r="AI24" s="150">
        <v>1199</v>
      </c>
      <c r="AJ24" s="150">
        <v>0</v>
      </c>
      <c r="AK24" s="150">
        <v>0</v>
      </c>
      <c r="AL24" s="150">
        <v>0</v>
      </c>
      <c r="AM24" s="150">
        <v>5589897</v>
      </c>
      <c r="AN24" s="150">
        <v>924839</v>
      </c>
      <c r="AO24" s="150">
        <v>500882</v>
      </c>
      <c r="AP24" s="150">
        <v>228164</v>
      </c>
      <c r="AQ24" s="150">
        <v>195793</v>
      </c>
      <c r="AR24" s="150">
        <v>0</v>
      </c>
      <c r="AS24" s="150">
        <v>796966</v>
      </c>
      <c r="AT24" s="150">
        <v>46607</v>
      </c>
      <c r="AU24" s="150">
        <v>691256</v>
      </c>
      <c r="AV24" s="150">
        <v>59103</v>
      </c>
      <c r="AW24" s="150">
        <v>8170</v>
      </c>
      <c r="AX24" s="150">
        <v>3859262</v>
      </c>
      <c r="AY24" s="150">
        <v>2165671</v>
      </c>
      <c r="AZ24" s="150">
        <v>1303826</v>
      </c>
      <c r="BA24" s="150">
        <v>313192</v>
      </c>
      <c r="BB24" s="150">
        <v>76573</v>
      </c>
      <c r="BC24" s="150">
        <v>4249409</v>
      </c>
      <c r="BD24" s="150">
        <v>660</v>
      </c>
      <c r="BE24" s="150">
        <v>89720</v>
      </c>
      <c r="BF24" s="150">
        <v>5859606</v>
      </c>
      <c r="BG24" s="150">
        <v>73343</v>
      </c>
      <c r="BH24" s="150">
        <v>67865</v>
      </c>
      <c r="BI24" s="150">
        <v>0</v>
      </c>
      <c r="BJ24" s="150">
        <v>58683</v>
      </c>
      <c r="BK24" s="150">
        <v>9182</v>
      </c>
      <c r="BL24" s="150">
        <v>0</v>
      </c>
      <c r="BM24" s="150">
        <v>5478</v>
      </c>
      <c r="BN24" s="150">
        <v>0</v>
      </c>
      <c r="BO24" s="150">
        <v>424093</v>
      </c>
      <c r="BP24" s="150">
        <v>57397</v>
      </c>
      <c r="BQ24" s="150">
        <v>23848</v>
      </c>
      <c r="BR24" s="150">
        <v>0</v>
      </c>
      <c r="BS24" s="150">
        <v>33549</v>
      </c>
      <c r="BT24" s="150">
        <v>0</v>
      </c>
      <c r="BU24" s="150">
        <v>185913</v>
      </c>
      <c r="BV24" s="150">
        <v>0</v>
      </c>
      <c r="BW24" s="150">
        <v>185913</v>
      </c>
      <c r="BX24" s="150">
        <v>0</v>
      </c>
      <c r="BY24" s="150">
        <v>0</v>
      </c>
      <c r="BZ24" s="150">
        <v>180783</v>
      </c>
      <c r="CA24" s="150">
        <v>4309</v>
      </c>
      <c r="CB24" s="150">
        <v>136374</v>
      </c>
      <c r="CC24" s="150">
        <v>40100</v>
      </c>
      <c r="CD24" s="150">
        <v>0</v>
      </c>
      <c r="CE24" s="150">
        <v>421518</v>
      </c>
      <c r="CF24" s="150">
        <v>0</v>
      </c>
      <c r="CG24" s="150">
        <v>12310</v>
      </c>
      <c r="CH24" s="150">
        <v>509746</v>
      </c>
      <c r="CI24" s="150">
        <v>253332</v>
      </c>
      <c r="CJ24" s="150">
        <v>247854</v>
      </c>
      <c r="CK24" s="150">
        <v>0</v>
      </c>
      <c r="CL24" s="150">
        <v>237473</v>
      </c>
      <c r="CM24" s="150">
        <v>10381</v>
      </c>
      <c r="CN24" s="150">
        <v>0</v>
      </c>
      <c r="CO24" s="150">
        <v>5478</v>
      </c>
      <c r="CP24" s="150">
        <v>0</v>
      </c>
      <c r="CQ24" s="150">
        <v>6013990</v>
      </c>
      <c r="CR24" s="150">
        <v>982236</v>
      </c>
      <c r="CS24" s="150">
        <v>524730</v>
      </c>
      <c r="CT24" s="150">
        <v>228164</v>
      </c>
      <c r="CU24" s="150">
        <v>229342</v>
      </c>
      <c r="CV24" s="150">
        <v>0</v>
      </c>
      <c r="CW24" s="150">
        <v>982879</v>
      </c>
      <c r="CX24" s="150">
        <v>46607</v>
      </c>
      <c r="CY24" s="150">
        <v>877169</v>
      </c>
      <c r="CZ24" s="150">
        <v>59103</v>
      </c>
      <c r="DA24" s="150">
        <v>8170</v>
      </c>
      <c r="DB24" s="150">
        <v>4040045</v>
      </c>
      <c r="DC24" s="150">
        <v>2169980</v>
      </c>
      <c r="DD24" s="150">
        <v>1440200</v>
      </c>
      <c r="DE24" s="150">
        <v>353292</v>
      </c>
      <c r="DF24" s="150">
        <v>76573</v>
      </c>
      <c r="DG24" s="150">
        <v>4670927</v>
      </c>
      <c r="DH24" s="150">
        <v>660</v>
      </c>
      <c r="DI24" s="150">
        <v>102030</v>
      </c>
      <c r="DJ24" s="150">
        <v>6369352</v>
      </c>
    </row>
    <row r="25" spans="1:114" s="152" customFormat="1" ht="13.5" customHeight="1">
      <c r="A25" s="148" t="s">
        <v>21</v>
      </c>
      <c r="B25" s="149" t="s">
        <v>407</v>
      </c>
      <c r="C25" s="148" t="s">
        <v>1</v>
      </c>
      <c r="D25" s="150">
        <v>10115862</v>
      </c>
      <c r="E25" s="150">
        <v>1490497</v>
      </c>
      <c r="F25" s="150">
        <v>158695</v>
      </c>
      <c r="G25" s="150">
        <v>548</v>
      </c>
      <c r="H25" s="150">
        <v>231800</v>
      </c>
      <c r="I25" s="150">
        <v>293309</v>
      </c>
      <c r="J25" s="151" t="s">
        <v>389</v>
      </c>
      <c r="K25" s="150">
        <v>806145</v>
      </c>
      <c r="L25" s="150">
        <v>8625365</v>
      </c>
      <c r="M25" s="150">
        <v>1501185</v>
      </c>
      <c r="N25" s="150">
        <v>165725</v>
      </c>
      <c r="O25" s="150">
        <v>1052</v>
      </c>
      <c r="P25" s="150">
        <v>1989</v>
      </c>
      <c r="Q25" s="150">
        <v>69600</v>
      </c>
      <c r="R25" s="150">
        <v>44149</v>
      </c>
      <c r="S25" s="151" t="s">
        <v>389</v>
      </c>
      <c r="T25" s="150">
        <v>48935</v>
      </c>
      <c r="U25" s="150">
        <v>1335460</v>
      </c>
      <c r="V25" s="150">
        <v>11617047</v>
      </c>
      <c r="W25" s="150">
        <v>1656222</v>
      </c>
      <c r="X25" s="150">
        <v>159747</v>
      </c>
      <c r="Y25" s="150">
        <v>2537</v>
      </c>
      <c r="Z25" s="150">
        <v>301400</v>
      </c>
      <c r="AA25" s="150">
        <v>337458</v>
      </c>
      <c r="AB25" s="151" t="s">
        <v>389</v>
      </c>
      <c r="AC25" s="150">
        <v>855080</v>
      </c>
      <c r="AD25" s="150">
        <v>9960825</v>
      </c>
      <c r="AE25" s="150">
        <v>415282</v>
      </c>
      <c r="AF25" s="150">
        <v>415282</v>
      </c>
      <c r="AG25" s="150">
        <v>0</v>
      </c>
      <c r="AH25" s="150">
        <v>415282</v>
      </c>
      <c r="AI25" s="150">
        <v>0</v>
      </c>
      <c r="AJ25" s="150">
        <v>0</v>
      </c>
      <c r="AK25" s="150">
        <v>0</v>
      </c>
      <c r="AL25" s="150">
        <v>216183</v>
      </c>
      <c r="AM25" s="150">
        <v>6020022</v>
      </c>
      <c r="AN25" s="150">
        <v>1026175</v>
      </c>
      <c r="AO25" s="150">
        <v>701056</v>
      </c>
      <c r="AP25" s="150">
        <v>249483</v>
      </c>
      <c r="AQ25" s="150">
        <v>75636</v>
      </c>
      <c r="AR25" s="150">
        <v>0</v>
      </c>
      <c r="AS25" s="150">
        <v>599759</v>
      </c>
      <c r="AT25" s="150">
        <v>171785</v>
      </c>
      <c r="AU25" s="150">
        <v>420350</v>
      </c>
      <c r="AV25" s="150">
        <v>7624</v>
      </c>
      <c r="AW25" s="150">
        <v>0</v>
      </c>
      <c r="AX25" s="150">
        <v>4390775</v>
      </c>
      <c r="AY25" s="150">
        <v>2672234</v>
      </c>
      <c r="AZ25" s="150">
        <v>1315409</v>
      </c>
      <c r="BA25" s="150">
        <v>306663</v>
      </c>
      <c r="BB25" s="150">
        <v>96469</v>
      </c>
      <c r="BC25" s="150">
        <v>3313422</v>
      </c>
      <c r="BD25" s="150">
        <v>3313</v>
      </c>
      <c r="BE25" s="150">
        <v>150953</v>
      </c>
      <c r="BF25" s="150">
        <v>6586257</v>
      </c>
      <c r="BG25" s="150">
        <v>77489</v>
      </c>
      <c r="BH25" s="150">
        <v>77489</v>
      </c>
      <c r="BI25" s="150">
        <v>0</v>
      </c>
      <c r="BJ25" s="150">
        <v>77489</v>
      </c>
      <c r="BK25" s="150">
        <v>0</v>
      </c>
      <c r="BL25" s="150">
        <v>0</v>
      </c>
      <c r="BM25" s="150">
        <v>0</v>
      </c>
      <c r="BN25" s="150">
        <v>52192</v>
      </c>
      <c r="BO25" s="150">
        <v>662935</v>
      </c>
      <c r="BP25" s="150">
        <v>175805</v>
      </c>
      <c r="BQ25" s="150">
        <v>105980</v>
      </c>
      <c r="BR25" s="150">
        <v>16576</v>
      </c>
      <c r="BS25" s="150">
        <v>53249</v>
      </c>
      <c r="BT25" s="150">
        <v>0</v>
      </c>
      <c r="BU25" s="150">
        <v>177679</v>
      </c>
      <c r="BV25" s="150">
        <v>0</v>
      </c>
      <c r="BW25" s="150">
        <v>177679</v>
      </c>
      <c r="BX25" s="150">
        <v>0</v>
      </c>
      <c r="BY25" s="150">
        <v>0</v>
      </c>
      <c r="BZ25" s="150">
        <v>309451</v>
      </c>
      <c r="CA25" s="150">
        <v>7787</v>
      </c>
      <c r="CB25" s="150">
        <v>265865</v>
      </c>
      <c r="CC25" s="150">
        <v>2259</v>
      </c>
      <c r="CD25" s="150">
        <v>33540</v>
      </c>
      <c r="CE25" s="150">
        <v>702197</v>
      </c>
      <c r="CF25" s="150">
        <v>0</v>
      </c>
      <c r="CG25" s="150">
        <v>6372</v>
      </c>
      <c r="CH25" s="150">
        <v>746796</v>
      </c>
      <c r="CI25" s="150">
        <v>492771</v>
      </c>
      <c r="CJ25" s="150">
        <v>492771</v>
      </c>
      <c r="CK25" s="150">
        <v>0</v>
      </c>
      <c r="CL25" s="150">
        <v>492771</v>
      </c>
      <c r="CM25" s="150">
        <v>0</v>
      </c>
      <c r="CN25" s="150">
        <v>0</v>
      </c>
      <c r="CO25" s="150">
        <v>0</v>
      </c>
      <c r="CP25" s="150">
        <v>268375</v>
      </c>
      <c r="CQ25" s="150">
        <v>6682957</v>
      </c>
      <c r="CR25" s="150">
        <v>1201980</v>
      </c>
      <c r="CS25" s="150">
        <v>807036</v>
      </c>
      <c r="CT25" s="150">
        <v>266059</v>
      </c>
      <c r="CU25" s="150">
        <v>128885</v>
      </c>
      <c r="CV25" s="150">
        <v>0</v>
      </c>
      <c r="CW25" s="150">
        <v>777438</v>
      </c>
      <c r="CX25" s="150">
        <v>171785</v>
      </c>
      <c r="CY25" s="150">
        <v>598029</v>
      </c>
      <c r="CZ25" s="150">
        <v>7624</v>
      </c>
      <c r="DA25" s="150">
        <v>0</v>
      </c>
      <c r="DB25" s="150">
        <v>4700226</v>
      </c>
      <c r="DC25" s="150">
        <v>2680021</v>
      </c>
      <c r="DD25" s="150">
        <v>1581274</v>
      </c>
      <c r="DE25" s="150">
        <v>308922</v>
      </c>
      <c r="DF25" s="150">
        <v>130009</v>
      </c>
      <c r="DG25" s="150">
        <v>4015619</v>
      </c>
      <c r="DH25" s="150">
        <v>3313</v>
      </c>
      <c r="DI25" s="150">
        <v>157325</v>
      </c>
      <c r="DJ25" s="150">
        <v>7333053</v>
      </c>
    </row>
    <row r="26" spans="1:114" s="152" customFormat="1" ht="13.5" customHeight="1">
      <c r="A26" s="148" t="s">
        <v>22</v>
      </c>
      <c r="B26" s="149" t="s">
        <v>408</v>
      </c>
      <c r="C26" s="148" t="s">
        <v>1</v>
      </c>
      <c r="D26" s="150">
        <v>25792199</v>
      </c>
      <c r="E26" s="150">
        <v>6229104</v>
      </c>
      <c r="F26" s="150">
        <v>7938</v>
      </c>
      <c r="G26" s="150">
        <v>0</v>
      </c>
      <c r="H26" s="150">
        <v>3065000</v>
      </c>
      <c r="I26" s="150">
        <v>2551034</v>
      </c>
      <c r="J26" s="151" t="s">
        <v>389</v>
      </c>
      <c r="K26" s="150">
        <v>605132</v>
      </c>
      <c r="L26" s="150">
        <v>19563095</v>
      </c>
      <c r="M26" s="150">
        <v>3770670</v>
      </c>
      <c r="N26" s="150">
        <v>341053</v>
      </c>
      <c r="O26" s="150">
        <v>2264</v>
      </c>
      <c r="P26" s="150">
        <v>506</v>
      </c>
      <c r="Q26" s="150">
        <v>0</v>
      </c>
      <c r="R26" s="150">
        <v>279462</v>
      </c>
      <c r="S26" s="151" t="s">
        <v>389</v>
      </c>
      <c r="T26" s="150">
        <v>58821</v>
      </c>
      <c r="U26" s="150">
        <v>3429617</v>
      </c>
      <c r="V26" s="150">
        <v>29562869</v>
      </c>
      <c r="W26" s="150">
        <v>6570157</v>
      </c>
      <c r="X26" s="150">
        <v>10202</v>
      </c>
      <c r="Y26" s="150">
        <v>506</v>
      </c>
      <c r="Z26" s="150">
        <v>3065000</v>
      </c>
      <c r="AA26" s="150">
        <v>2830496</v>
      </c>
      <c r="AB26" s="151" t="s">
        <v>389</v>
      </c>
      <c r="AC26" s="150">
        <v>663953</v>
      </c>
      <c r="AD26" s="150">
        <v>22992712</v>
      </c>
      <c r="AE26" s="150">
        <v>1018478</v>
      </c>
      <c r="AF26" s="150">
        <v>993003</v>
      </c>
      <c r="AG26" s="150">
        <v>4590</v>
      </c>
      <c r="AH26" s="150">
        <v>804065</v>
      </c>
      <c r="AI26" s="150">
        <v>177779</v>
      </c>
      <c r="AJ26" s="150">
        <v>6569</v>
      </c>
      <c r="AK26" s="150">
        <v>25475</v>
      </c>
      <c r="AL26" s="150">
        <v>7080600</v>
      </c>
      <c r="AM26" s="150">
        <v>10046216</v>
      </c>
      <c r="AN26" s="150">
        <v>1557839</v>
      </c>
      <c r="AO26" s="150">
        <v>1151489</v>
      </c>
      <c r="AP26" s="150">
        <v>246468</v>
      </c>
      <c r="AQ26" s="150">
        <v>125054</v>
      </c>
      <c r="AR26" s="150">
        <v>34828</v>
      </c>
      <c r="AS26" s="150">
        <v>972883</v>
      </c>
      <c r="AT26" s="150">
        <v>239227</v>
      </c>
      <c r="AU26" s="150">
        <v>562489</v>
      </c>
      <c r="AV26" s="150">
        <v>171167</v>
      </c>
      <c r="AW26" s="150">
        <v>24005</v>
      </c>
      <c r="AX26" s="150">
        <v>7477776</v>
      </c>
      <c r="AY26" s="150">
        <v>5072568</v>
      </c>
      <c r="AZ26" s="150">
        <v>1840787</v>
      </c>
      <c r="BA26" s="150">
        <v>528164</v>
      </c>
      <c r="BB26" s="150">
        <v>36257</v>
      </c>
      <c r="BC26" s="150">
        <v>6892502</v>
      </c>
      <c r="BD26" s="150">
        <v>13713</v>
      </c>
      <c r="BE26" s="150">
        <v>754403</v>
      </c>
      <c r="BF26" s="150">
        <v>11819097</v>
      </c>
      <c r="BG26" s="150">
        <v>38016</v>
      </c>
      <c r="BH26" s="150">
        <v>33451</v>
      </c>
      <c r="BI26" s="150">
        <v>0</v>
      </c>
      <c r="BJ26" s="150">
        <v>33451</v>
      </c>
      <c r="BK26" s="150">
        <v>0</v>
      </c>
      <c r="BL26" s="150">
        <v>0</v>
      </c>
      <c r="BM26" s="150">
        <v>4565</v>
      </c>
      <c r="BN26" s="150">
        <v>290301</v>
      </c>
      <c r="BO26" s="150">
        <v>739663</v>
      </c>
      <c r="BP26" s="150">
        <v>179106</v>
      </c>
      <c r="BQ26" s="150">
        <v>111280</v>
      </c>
      <c r="BR26" s="150">
        <v>432</v>
      </c>
      <c r="BS26" s="150">
        <v>67394</v>
      </c>
      <c r="BT26" s="150">
        <v>0</v>
      </c>
      <c r="BU26" s="150">
        <v>180996</v>
      </c>
      <c r="BV26" s="150">
        <v>15043</v>
      </c>
      <c r="BW26" s="150">
        <v>165953</v>
      </c>
      <c r="BX26" s="150">
        <v>0</v>
      </c>
      <c r="BY26" s="150">
        <v>0</v>
      </c>
      <c r="BZ26" s="150">
        <v>379504</v>
      </c>
      <c r="CA26" s="150">
        <v>238168</v>
      </c>
      <c r="CB26" s="150">
        <v>108900</v>
      </c>
      <c r="CC26" s="150">
        <v>32436</v>
      </c>
      <c r="CD26" s="150">
        <v>0</v>
      </c>
      <c r="CE26" s="150">
        <v>2641631</v>
      </c>
      <c r="CF26" s="150">
        <v>57</v>
      </c>
      <c r="CG26" s="150">
        <v>61059</v>
      </c>
      <c r="CH26" s="150">
        <v>838738</v>
      </c>
      <c r="CI26" s="150">
        <v>1056494</v>
      </c>
      <c r="CJ26" s="150">
        <v>1026454</v>
      </c>
      <c r="CK26" s="150">
        <v>4590</v>
      </c>
      <c r="CL26" s="150">
        <v>837516</v>
      </c>
      <c r="CM26" s="150">
        <v>177779</v>
      </c>
      <c r="CN26" s="150">
        <v>6569</v>
      </c>
      <c r="CO26" s="150">
        <v>30040</v>
      </c>
      <c r="CP26" s="150">
        <v>7370901</v>
      </c>
      <c r="CQ26" s="150">
        <v>10785879</v>
      </c>
      <c r="CR26" s="150">
        <v>1736945</v>
      </c>
      <c r="CS26" s="150">
        <v>1262769</v>
      </c>
      <c r="CT26" s="150">
        <v>246900</v>
      </c>
      <c r="CU26" s="150">
        <v>192448</v>
      </c>
      <c r="CV26" s="150">
        <v>34828</v>
      </c>
      <c r="CW26" s="150">
        <v>1153879</v>
      </c>
      <c r="CX26" s="150">
        <v>254270</v>
      </c>
      <c r="CY26" s="150">
        <v>728442</v>
      </c>
      <c r="CZ26" s="150">
        <v>171167</v>
      </c>
      <c r="DA26" s="150">
        <v>24005</v>
      </c>
      <c r="DB26" s="150">
        <v>7857280</v>
      </c>
      <c r="DC26" s="150">
        <v>5310736</v>
      </c>
      <c r="DD26" s="150">
        <v>1949687</v>
      </c>
      <c r="DE26" s="150">
        <v>560600</v>
      </c>
      <c r="DF26" s="150">
        <v>36257</v>
      </c>
      <c r="DG26" s="150">
        <v>9534133</v>
      </c>
      <c r="DH26" s="150">
        <v>13770</v>
      </c>
      <c r="DI26" s="150">
        <v>815462</v>
      </c>
      <c r="DJ26" s="150">
        <v>12657835</v>
      </c>
    </row>
    <row r="27" spans="1:114" s="152" customFormat="1" ht="13.5" customHeight="1">
      <c r="A27" s="148" t="s">
        <v>23</v>
      </c>
      <c r="B27" s="149" t="s">
        <v>409</v>
      </c>
      <c r="C27" s="148" t="s">
        <v>1</v>
      </c>
      <c r="D27" s="150">
        <v>29440986</v>
      </c>
      <c r="E27" s="150">
        <v>5657106</v>
      </c>
      <c r="F27" s="150">
        <v>817239</v>
      </c>
      <c r="G27" s="150">
        <v>76669</v>
      </c>
      <c r="H27" s="150">
        <v>709200</v>
      </c>
      <c r="I27" s="150">
        <v>3087740</v>
      </c>
      <c r="J27" s="151" t="s">
        <v>389</v>
      </c>
      <c r="K27" s="150">
        <v>966258</v>
      </c>
      <c r="L27" s="150">
        <v>23783880</v>
      </c>
      <c r="M27" s="150">
        <v>4606812</v>
      </c>
      <c r="N27" s="150">
        <v>910002</v>
      </c>
      <c r="O27" s="150">
        <v>44173</v>
      </c>
      <c r="P27" s="150">
        <v>19414</v>
      </c>
      <c r="Q27" s="150">
        <v>118000</v>
      </c>
      <c r="R27" s="150">
        <v>596334</v>
      </c>
      <c r="S27" s="151" t="s">
        <v>389</v>
      </c>
      <c r="T27" s="150">
        <v>132081</v>
      </c>
      <c r="U27" s="150">
        <v>3696810</v>
      </c>
      <c r="V27" s="150">
        <v>34047798</v>
      </c>
      <c r="W27" s="150">
        <v>6567108</v>
      </c>
      <c r="X27" s="150">
        <v>861412</v>
      </c>
      <c r="Y27" s="150">
        <v>96083</v>
      </c>
      <c r="Z27" s="150">
        <v>827200</v>
      </c>
      <c r="AA27" s="150">
        <v>3684074</v>
      </c>
      <c r="AB27" s="151" t="s">
        <v>389</v>
      </c>
      <c r="AC27" s="150">
        <v>1098339</v>
      </c>
      <c r="AD27" s="150">
        <v>27480690</v>
      </c>
      <c r="AE27" s="150">
        <v>1863921</v>
      </c>
      <c r="AF27" s="150">
        <v>1822558</v>
      </c>
      <c r="AG27" s="150">
        <v>1180</v>
      </c>
      <c r="AH27" s="150">
        <v>906290</v>
      </c>
      <c r="AI27" s="150">
        <v>867549</v>
      </c>
      <c r="AJ27" s="150">
        <v>47539</v>
      </c>
      <c r="AK27" s="150">
        <v>41363</v>
      </c>
      <c r="AL27" s="150">
        <v>622602</v>
      </c>
      <c r="AM27" s="150">
        <v>21577582</v>
      </c>
      <c r="AN27" s="150">
        <v>4381036</v>
      </c>
      <c r="AO27" s="150">
        <v>1631089</v>
      </c>
      <c r="AP27" s="150">
        <v>1786602</v>
      </c>
      <c r="AQ27" s="150">
        <v>849009</v>
      </c>
      <c r="AR27" s="150">
        <v>114336</v>
      </c>
      <c r="AS27" s="150">
        <v>3682649</v>
      </c>
      <c r="AT27" s="150">
        <v>689899</v>
      </c>
      <c r="AU27" s="150">
        <v>2697686</v>
      </c>
      <c r="AV27" s="150">
        <v>295064</v>
      </c>
      <c r="AW27" s="150">
        <v>111300</v>
      </c>
      <c r="AX27" s="150">
        <v>13402365</v>
      </c>
      <c r="AY27" s="150">
        <v>6699863</v>
      </c>
      <c r="AZ27" s="150">
        <v>5875290</v>
      </c>
      <c r="BA27" s="150">
        <v>637691</v>
      </c>
      <c r="BB27" s="150">
        <v>189521</v>
      </c>
      <c r="BC27" s="150">
        <v>3716522</v>
      </c>
      <c r="BD27" s="150">
        <v>232</v>
      </c>
      <c r="BE27" s="150">
        <v>1660359</v>
      </c>
      <c r="BF27" s="150">
        <v>25101862</v>
      </c>
      <c r="BG27" s="150">
        <v>459698</v>
      </c>
      <c r="BH27" s="150">
        <v>453428</v>
      </c>
      <c r="BI27" s="150">
        <v>0</v>
      </c>
      <c r="BJ27" s="150">
        <v>174981</v>
      </c>
      <c r="BK27" s="150">
        <v>50527</v>
      </c>
      <c r="BL27" s="150">
        <v>227920</v>
      </c>
      <c r="BM27" s="150">
        <v>6270</v>
      </c>
      <c r="BN27" s="150">
        <v>49340</v>
      </c>
      <c r="BO27" s="150">
        <v>2523834</v>
      </c>
      <c r="BP27" s="150">
        <v>824483</v>
      </c>
      <c r="BQ27" s="150">
        <v>452077</v>
      </c>
      <c r="BR27" s="150">
        <v>323954</v>
      </c>
      <c r="BS27" s="150">
        <v>48452</v>
      </c>
      <c r="BT27" s="150">
        <v>0</v>
      </c>
      <c r="BU27" s="150">
        <v>785524</v>
      </c>
      <c r="BV27" s="150">
        <v>11600</v>
      </c>
      <c r="BW27" s="150">
        <v>709231</v>
      </c>
      <c r="BX27" s="150">
        <v>64693</v>
      </c>
      <c r="BY27" s="150">
        <v>0</v>
      </c>
      <c r="BZ27" s="150">
        <v>913827</v>
      </c>
      <c r="CA27" s="150">
        <v>349373</v>
      </c>
      <c r="CB27" s="150">
        <v>339988</v>
      </c>
      <c r="CC27" s="150">
        <v>38598</v>
      </c>
      <c r="CD27" s="150">
        <v>185868</v>
      </c>
      <c r="CE27" s="150">
        <v>1362990</v>
      </c>
      <c r="CF27" s="150">
        <v>0</v>
      </c>
      <c r="CG27" s="150">
        <v>210950</v>
      </c>
      <c r="CH27" s="150">
        <v>3194482</v>
      </c>
      <c r="CI27" s="150">
        <v>2323619</v>
      </c>
      <c r="CJ27" s="150">
        <v>2275986</v>
      </c>
      <c r="CK27" s="150">
        <v>1180</v>
      </c>
      <c r="CL27" s="150">
        <v>1081271</v>
      </c>
      <c r="CM27" s="150">
        <v>918076</v>
      </c>
      <c r="CN27" s="150">
        <v>275459</v>
      </c>
      <c r="CO27" s="150">
        <v>47633</v>
      </c>
      <c r="CP27" s="150">
        <v>671942</v>
      </c>
      <c r="CQ27" s="150">
        <v>24101416</v>
      </c>
      <c r="CR27" s="150">
        <v>5205519</v>
      </c>
      <c r="CS27" s="150">
        <v>2083166</v>
      </c>
      <c r="CT27" s="150">
        <v>2110556</v>
      </c>
      <c r="CU27" s="150">
        <v>897461</v>
      </c>
      <c r="CV27" s="150">
        <v>114336</v>
      </c>
      <c r="CW27" s="150">
        <v>4468173</v>
      </c>
      <c r="CX27" s="150">
        <v>701499</v>
      </c>
      <c r="CY27" s="150">
        <v>3406917</v>
      </c>
      <c r="CZ27" s="150">
        <v>359757</v>
      </c>
      <c r="DA27" s="150">
        <v>111300</v>
      </c>
      <c r="DB27" s="150">
        <v>14316192</v>
      </c>
      <c r="DC27" s="150">
        <v>7049236</v>
      </c>
      <c r="DD27" s="150">
        <v>6215278</v>
      </c>
      <c r="DE27" s="150">
        <v>676289</v>
      </c>
      <c r="DF27" s="150">
        <v>375389</v>
      </c>
      <c r="DG27" s="150">
        <v>5079512</v>
      </c>
      <c r="DH27" s="150">
        <v>232</v>
      </c>
      <c r="DI27" s="150">
        <v>1871309</v>
      </c>
      <c r="DJ27" s="150">
        <v>28296344</v>
      </c>
    </row>
    <row r="28" spans="1:114" s="152" customFormat="1" ht="13.5" customHeight="1">
      <c r="A28" s="148" t="s">
        <v>24</v>
      </c>
      <c r="B28" s="149" t="s">
        <v>410</v>
      </c>
      <c r="C28" s="148" t="s">
        <v>1</v>
      </c>
      <c r="D28" s="150">
        <v>55897483</v>
      </c>
      <c r="E28" s="150">
        <v>19030507</v>
      </c>
      <c r="F28" s="150">
        <v>4019273</v>
      </c>
      <c r="G28" s="150">
        <v>3139</v>
      </c>
      <c r="H28" s="150">
        <v>8415800</v>
      </c>
      <c r="I28" s="150">
        <v>3644663</v>
      </c>
      <c r="J28" s="151" t="s">
        <v>389</v>
      </c>
      <c r="K28" s="150">
        <v>2947632</v>
      </c>
      <c r="L28" s="150">
        <v>36866976</v>
      </c>
      <c r="M28" s="150">
        <v>8859580</v>
      </c>
      <c r="N28" s="150">
        <v>1745886</v>
      </c>
      <c r="O28" s="150">
        <v>313013</v>
      </c>
      <c r="P28" s="150">
        <v>79</v>
      </c>
      <c r="Q28" s="150">
        <v>777000</v>
      </c>
      <c r="R28" s="150">
        <v>530968</v>
      </c>
      <c r="S28" s="151" t="s">
        <v>389</v>
      </c>
      <c r="T28" s="150">
        <v>124826</v>
      </c>
      <c r="U28" s="150">
        <v>7113694</v>
      </c>
      <c r="V28" s="150">
        <v>64757063</v>
      </c>
      <c r="W28" s="150">
        <v>20776393</v>
      </c>
      <c r="X28" s="150">
        <v>4332286</v>
      </c>
      <c r="Y28" s="150">
        <v>3218</v>
      </c>
      <c r="Z28" s="150">
        <v>9192800</v>
      </c>
      <c r="AA28" s="150">
        <v>4175631</v>
      </c>
      <c r="AB28" s="151" t="s">
        <v>389</v>
      </c>
      <c r="AC28" s="150">
        <v>3072458</v>
      </c>
      <c r="AD28" s="150">
        <v>43980670</v>
      </c>
      <c r="AE28" s="150">
        <v>13907523</v>
      </c>
      <c r="AF28" s="150">
        <v>9899892</v>
      </c>
      <c r="AG28" s="150">
        <v>0</v>
      </c>
      <c r="AH28" s="150">
        <v>1154144</v>
      </c>
      <c r="AI28" s="150">
        <v>278720</v>
      </c>
      <c r="AJ28" s="150">
        <v>8467028</v>
      </c>
      <c r="AK28" s="150">
        <v>4007631</v>
      </c>
      <c r="AL28" s="150">
        <v>1606730</v>
      </c>
      <c r="AM28" s="150">
        <v>32763573</v>
      </c>
      <c r="AN28" s="150">
        <v>7184297</v>
      </c>
      <c r="AO28" s="150">
        <v>2114607</v>
      </c>
      <c r="AP28" s="150">
        <v>3455286</v>
      </c>
      <c r="AQ28" s="150">
        <v>1488310</v>
      </c>
      <c r="AR28" s="150">
        <v>126094</v>
      </c>
      <c r="AS28" s="150">
        <v>5719386</v>
      </c>
      <c r="AT28" s="150">
        <v>618400</v>
      </c>
      <c r="AU28" s="150">
        <v>4385709</v>
      </c>
      <c r="AV28" s="150">
        <v>715277</v>
      </c>
      <c r="AW28" s="150">
        <v>116230</v>
      </c>
      <c r="AX28" s="150">
        <v>19738424</v>
      </c>
      <c r="AY28" s="150">
        <v>8901025</v>
      </c>
      <c r="AZ28" s="150">
        <v>9413918</v>
      </c>
      <c r="BA28" s="150">
        <v>1117067</v>
      </c>
      <c r="BB28" s="150">
        <v>306414</v>
      </c>
      <c r="BC28" s="150">
        <v>6460431</v>
      </c>
      <c r="BD28" s="150">
        <v>5236</v>
      </c>
      <c r="BE28" s="150">
        <v>1159226</v>
      </c>
      <c r="BF28" s="150">
        <v>47830322</v>
      </c>
      <c r="BG28" s="150">
        <v>1328259</v>
      </c>
      <c r="BH28" s="150">
        <v>1328259</v>
      </c>
      <c r="BI28" s="150">
        <v>0</v>
      </c>
      <c r="BJ28" s="150">
        <v>1328234</v>
      </c>
      <c r="BK28" s="150">
        <v>0</v>
      </c>
      <c r="BL28" s="150">
        <v>25</v>
      </c>
      <c r="BM28" s="150">
        <v>0</v>
      </c>
      <c r="BN28" s="150">
        <v>1341</v>
      </c>
      <c r="BO28" s="150">
        <v>3694823</v>
      </c>
      <c r="BP28" s="150">
        <v>660442</v>
      </c>
      <c r="BQ28" s="150">
        <v>284320</v>
      </c>
      <c r="BR28" s="150">
        <v>200860</v>
      </c>
      <c r="BS28" s="150">
        <v>166067</v>
      </c>
      <c r="BT28" s="150">
        <v>9195</v>
      </c>
      <c r="BU28" s="150">
        <v>971974</v>
      </c>
      <c r="BV28" s="150">
        <v>25624</v>
      </c>
      <c r="BW28" s="150">
        <v>919563</v>
      </c>
      <c r="BX28" s="150">
        <v>26787</v>
      </c>
      <c r="BY28" s="150">
        <v>28641</v>
      </c>
      <c r="BZ28" s="150">
        <v>2033766</v>
      </c>
      <c r="CA28" s="150">
        <v>272408</v>
      </c>
      <c r="CB28" s="150">
        <v>1716099</v>
      </c>
      <c r="CC28" s="150">
        <v>13893</v>
      </c>
      <c r="CD28" s="150">
        <v>31366</v>
      </c>
      <c r="CE28" s="150">
        <v>3620665</v>
      </c>
      <c r="CF28" s="150">
        <v>0</v>
      </c>
      <c r="CG28" s="150">
        <v>214492</v>
      </c>
      <c r="CH28" s="150">
        <v>5237574</v>
      </c>
      <c r="CI28" s="150">
        <v>15235782</v>
      </c>
      <c r="CJ28" s="150">
        <v>11228151</v>
      </c>
      <c r="CK28" s="150">
        <v>0</v>
      </c>
      <c r="CL28" s="150">
        <v>2482378</v>
      </c>
      <c r="CM28" s="150">
        <v>278720</v>
      </c>
      <c r="CN28" s="150">
        <v>8467053</v>
      </c>
      <c r="CO28" s="150">
        <v>4007631</v>
      </c>
      <c r="CP28" s="150">
        <v>1608071</v>
      </c>
      <c r="CQ28" s="150">
        <v>36458396</v>
      </c>
      <c r="CR28" s="150">
        <v>7844739</v>
      </c>
      <c r="CS28" s="150">
        <v>2398927</v>
      </c>
      <c r="CT28" s="150">
        <v>3656146</v>
      </c>
      <c r="CU28" s="150">
        <v>1654377</v>
      </c>
      <c r="CV28" s="150">
        <v>135289</v>
      </c>
      <c r="CW28" s="150">
        <v>6691360</v>
      </c>
      <c r="CX28" s="150">
        <v>644024</v>
      </c>
      <c r="CY28" s="150">
        <v>5305272</v>
      </c>
      <c r="CZ28" s="150">
        <v>742064</v>
      </c>
      <c r="DA28" s="150">
        <v>144871</v>
      </c>
      <c r="DB28" s="150">
        <v>21772190</v>
      </c>
      <c r="DC28" s="150">
        <v>9173433</v>
      </c>
      <c r="DD28" s="150">
        <v>11130017</v>
      </c>
      <c r="DE28" s="150">
        <v>1130960</v>
      </c>
      <c r="DF28" s="150">
        <v>337780</v>
      </c>
      <c r="DG28" s="150">
        <v>10081096</v>
      </c>
      <c r="DH28" s="150">
        <v>5236</v>
      </c>
      <c r="DI28" s="150">
        <v>1373718</v>
      </c>
      <c r="DJ28" s="150">
        <v>53067896</v>
      </c>
    </row>
    <row r="29" spans="1:114" s="152" customFormat="1" ht="13.5" customHeight="1">
      <c r="A29" s="148" t="s">
        <v>25</v>
      </c>
      <c r="B29" s="149" t="s">
        <v>411</v>
      </c>
      <c r="C29" s="148" t="s">
        <v>1</v>
      </c>
      <c r="D29" s="150">
        <v>105241635</v>
      </c>
      <c r="E29" s="150">
        <v>21817245</v>
      </c>
      <c r="F29" s="150">
        <v>1283215</v>
      </c>
      <c r="G29" s="150">
        <v>53931</v>
      </c>
      <c r="H29" s="150">
        <v>4820100</v>
      </c>
      <c r="I29" s="150">
        <v>9360499</v>
      </c>
      <c r="J29" s="151" t="s">
        <v>389</v>
      </c>
      <c r="K29" s="150">
        <v>6299500</v>
      </c>
      <c r="L29" s="150">
        <v>83424390</v>
      </c>
      <c r="M29" s="150">
        <v>8815229</v>
      </c>
      <c r="N29" s="150">
        <v>1207946</v>
      </c>
      <c r="O29" s="150">
        <v>206234</v>
      </c>
      <c r="P29" s="150">
        <v>5422</v>
      </c>
      <c r="Q29" s="150">
        <v>211400</v>
      </c>
      <c r="R29" s="150">
        <v>377404</v>
      </c>
      <c r="S29" s="151" t="s">
        <v>389</v>
      </c>
      <c r="T29" s="150">
        <v>407486</v>
      </c>
      <c r="U29" s="150">
        <v>7607283</v>
      </c>
      <c r="V29" s="150">
        <v>114056864</v>
      </c>
      <c r="W29" s="150">
        <v>23025191</v>
      </c>
      <c r="X29" s="150">
        <v>1489449</v>
      </c>
      <c r="Y29" s="150">
        <v>59353</v>
      </c>
      <c r="Z29" s="150">
        <v>5031500</v>
      </c>
      <c r="AA29" s="150">
        <v>9737903</v>
      </c>
      <c r="AB29" s="151" t="s">
        <v>389</v>
      </c>
      <c r="AC29" s="150">
        <v>6706986</v>
      </c>
      <c r="AD29" s="150">
        <v>91031673</v>
      </c>
      <c r="AE29" s="150">
        <v>10492969</v>
      </c>
      <c r="AF29" s="150">
        <v>10469741</v>
      </c>
      <c r="AG29" s="150">
        <v>51537</v>
      </c>
      <c r="AH29" s="150">
        <v>9883706</v>
      </c>
      <c r="AI29" s="150">
        <v>403221</v>
      </c>
      <c r="AJ29" s="150">
        <v>131277</v>
      </c>
      <c r="AK29" s="150">
        <v>23228</v>
      </c>
      <c r="AL29" s="150">
        <v>2709558</v>
      </c>
      <c r="AM29" s="150">
        <v>78897480</v>
      </c>
      <c r="AN29" s="150">
        <v>19841650</v>
      </c>
      <c r="AO29" s="150">
        <v>7009894</v>
      </c>
      <c r="AP29" s="150">
        <v>10551349</v>
      </c>
      <c r="AQ29" s="150">
        <v>2041056</v>
      </c>
      <c r="AR29" s="150">
        <v>239351</v>
      </c>
      <c r="AS29" s="150">
        <v>16597668</v>
      </c>
      <c r="AT29" s="150">
        <v>4920155</v>
      </c>
      <c r="AU29" s="150">
        <v>10551316</v>
      </c>
      <c r="AV29" s="150">
        <v>1126197</v>
      </c>
      <c r="AW29" s="150">
        <v>461561</v>
      </c>
      <c r="AX29" s="150">
        <v>41974765</v>
      </c>
      <c r="AY29" s="150">
        <v>18734020</v>
      </c>
      <c r="AZ29" s="150">
        <v>20007224</v>
      </c>
      <c r="BA29" s="150">
        <v>1257425</v>
      </c>
      <c r="BB29" s="150">
        <v>1976096</v>
      </c>
      <c r="BC29" s="150">
        <v>9536482</v>
      </c>
      <c r="BD29" s="150">
        <v>21836</v>
      </c>
      <c r="BE29" s="150">
        <v>3605146</v>
      </c>
      <c r="BF29" s="150">
        <v>92995595</v>
      </c>
      <c r="BG29" s="150">
        <v>336542</v>
      </c>
      <c r="BH29" s="150">
        <v>283442</v>
      </c>
      <c r="BI29" s="150">
        <v>0</v>
      </c>
      <c r="BJ29" s="150">
        <v>262139</v>
      </c>
      <c r="BK29" s="150">
        <v>21303</v>
      </c>
      <c r="BL29" s="150">
        <v>0</v>
      </c>
      <c r="BM29" s="150">
        <v>53100</v>
      </c>
      <c r="BN29" s="150">
        <v>440</v>
      </c>
      <c r="BO29" s="150">
        <v>5733271</v>
      </c>
      <c r="BP29" s="150">
        <v>1433889</v>
      </c>
      <c r="BQ29" s="150">
        <v>617684</v>
      </c>
      <c r="BR29" s="150">
        <v>595897</v>
      </c>
      <c r="BS29" s="150">
        <v>70076</v>
      </c>
      <c r="BT29" s="150">
        <v>150232</v>
      </c>
      <c r="BU29" s="150">
        <v>1282524</v>
      </c>
      <c r="BV29" s="150">
        <v>92192</v>
      </c>
      <c r="BW29" s="150">
        <v>888030</v>
      </c>
      <c r="BX29" s="150">
        <v>302302</v>
      </c>
      <c r="BY29" s="150">
        <v>10379</v>
      </c>
      <c r="BZ29" s="150">
        <v>3005247</v>
      </c>
      <c r="CA29" s="150">
        <v>806238</v>
      </c>
      <c r="CB29" s="150">
        <v>1299676</v>
      </c>
      <c r="CC29" s="150">
        <v>381369</v>
      </c>
      <c r="CD29" s="150">
        <v>517964</v>
      </c>
      <c r="CE29" s="150">
        <v>2463782</v>
      </c>
      <c r="CF29" s="150">
        <v>1232</v>
      </c>
      <c r="CG29" s="150">
        <v>281194</v>
      </c>
      <c r="CH29" s="150">
        <v>6351007</v>
      </c>
      <c r="CI29" s="150">
        <v>10829511</v>
      </c>
      <c r="CJ29" s="150">
        <v>10753183</v>
      </c>
      <c r="CK29" s="150">
        <v>51537</v>
      </c>
      <c r="CL29" s="150">
        <v>10145845</v>
      </c>
      <c r="CM29" s="150">
        <v>424524</v>
      </c>
      <c r="CN29" s="150">
        <v>131277</v>
      </c>
      <c r="CO29" s="150">
        <v>76328</v>
      </c>
      <c r="CP29" s="150">
        <v>2709998</v>
      </c>
      <c r="CQ29" s="150">
        <v>84630751</v>
      </c>
      <c r="CR29" s="150">
        <v>21275539</v>
      </c>
      <c r="CS29" s="150">
        <v>7627578</v>
      </c>
      <c r="CT29" s="150">
        <v>11147246</v>
      </c>
      <c r="CU29" s="150">
        <v>2111132</v>
      </c>
      <c r="CV29" s="150">
        <v>389583</v>
      </c>
      <c r="CW29" s="150">
        <v>17880192</v>
      </c>
      <c r="CX29" s="150">
        <v>5012347</v>
      </c>
      <c r="CY29" s="150">
        <v>11439346</v>
      </c>
      <c r="CZ29" s="150">
        <v>1428499</v>
      </c>
      <c r="DA29" s="150">
        <v>471940</v>
      </c>
      <c r="DB29" s="150">
        <v>44980012</v>
      </c>
      <c r="DC29" s="150">
        <v>19540258</v>
      </c>
      <c r="DD29" s="150">
        <v>21306900</v>
      </c>
      <c r="DE29" s="150">
        <v>1638794</v>
      </c>
      <c r="DF29" s="150">
        <v>2494060</v>
      </c>
      <c r="DG29" s="150">
        <v>12000264</v>
      </c>
      <c r="DH29" s="150">
        <v>23068</v>
      </c>
      <c r="DI29" s="150">
        <v>3886340</v>
      </c>
      <c r="DJ29" s="150">
        <v>99346602</v>
      </c>
    </row>
    <row r="30" spans="1:114" s="152" customFormat="1" ht="13.5" customHeight="1">
      <c r="A30" s="148" t="s">
        <v>26</v>
      </c>
      <c r="B30" s="149" t="s">
        <v>412</v>
      </c>
      <c r="C30" s="148" t="s">
        <v>1</v>
      </c>
      <c r="D30" s="150">
        <v>26572283</v>
      </c>
      <c r="E30" s="150">
        <v>4237222</v>
      </c>
      <c r="F30" s="150">
        <v>40814</v>
      </c>
      <c r="G30" s="150">
        <v>12977</v>
      </c>
      <c r="H30" s="150">
        <v>319300</v>
      </c>
      <c r="I30" s="150">
        <v>1984862</v>
      </c>
      <c r="J30" s="151" t="s">
        <v>389</v>
      </c>
      <c r="K30" s="150">
        <v>1879269</v>
      </c>
      <c r="L30" s="150">
        <v>22335061</v>
      </c>
      <c r="M30" s="150">
        <v>5853610</v>
      </c>
      <c r="N30" s="150">
        <v>626632</v>
      </c>
      <c r="O30" s="150">
        <v>304036</v>
      </c>
      <c r="P30" s="150">
        <v>6622</v>
      </c>
      <c r="Q30" s="150">
        <v>26700</v>
      </c>
      <c r="R30" s="150">
        <v>243473</v>
      </c>
      <c r="S30" s="151" t="s">
        <v>389</v>
      </c>
      <c r="T30" s="150">
        <v>45801</v>
      </c>
      <c r="U30" s="150">
        <v>5226978</v>
      </c>
      <c r="V30" s="150">
        <v>32425893</v>
      </c>
      <c r="W30" s="150">
        <v>4863854</v>
      </c>
      <c r="X30" s="150">
        <v>344850</v>
      </c>
      <c r="Y30" s="150">
        <v>19599</v>
      </c>
      <c r="Z30" s="150">
        <v>346000</v>
      </c>
      <c r="AA30" s="150">
        <v>2228335</v>
      </c>
      <c r="AB30" s="151" t="s">
        <v>389</v>
      </c>
      <c r="AC30" s="150">
        <v>1925070</v>
      </c>
      <c r="AD30" s="150">
        <v>27562039</v>
      </c>
      <c r="AE30" s="150">
        <v>1032202</v>
      </c>
      <c r="AF30" s="150">
        <v>1032202</v>
      </c>
      <c r="AG30" s="150">
        <v>90770</v>
      </c>
      <c r="AH30" s="150">
        <v>611076</v>
      </c>
      <c r="AI30" s="150">
        <v>322260</v>
      </c>
      <c r="AJ30" s="150">
        <v>8096</v>
      </c>
      <c r="AK30" s="150">
        <v>0</v>
      </c>
      <c r="AL30" s="150">
        <v>386563</v>
      </c>
      <c r="AM30" s="150">
        <v>19782996</v>
      </c>
      <c r="AN30" s="150">
        <v>4286111</v>
      </c>
      <c r="AO30" s="150">
        <v>1445143</v>
      </c>
      <c r="AP30" s="150">
        <v>2260702</v>
      </c>
      <c r="AQ30" s="150">
        <v>481159</v>
      </c>
      <c r="AR30" s="150">
        <v>99107</v>
      </c>
      <c r="AS30" s="150">
        <v>2570569</v>
      </c>
      <c r="AT30" s="150">
        <v>604173</v>
      </c>
      <c r="AU30" s="150">
        <v>1647845</v>
      </c>
      <c r="AV30" s="150">
        <v>318551</v>
      </c>
      <c r="AW30" s="150">
        <v>73978</v>
      </c>
      <c r="AX30" s="150">
        <v>12837662</v>
      </c>
      <c r="AY30" s="150">
        <v>5954771</v>
      </c>
      <c r="AZ30" s="150">
        <v>6316712</v>
      </c>
      <c r="BA30" s="150">
        <v>423085</v>
      </c>
      <c r="BB30" s="150">
        <v>143094</v>
      </c>
      <c r="BC30" s="150">
        <v>4022838</v>
      </c>
      <c r="BD30" s="150">
        <v>14676</v>
      </c>
      <c r="BE30" s="150">
        <v>1347684</v>
      </c>
      <c r="BF30" s="150">
        <v>22162882</v>
      </c>
      <c r="BG30" s="150">
        <v>920594</v>
      </c>
      <c r="BH30" s="150">
        <v>920594</v>
      </c>
      <c r="BI30" s="150">
        <v>0</v>
      </c>
      <c r="BJ30" s="150">
        <v>846811</v>
      </c>
      <c r="BK30" s="150">
        <v>0</v>
      </c>
      <c r="BL30" s="150">
        <v>73783</v>
      </c>
      <c r="BM30" s="150">
        <v>0</v>
      </c>
      <c r="BN30" s="150">
        <v>0</v>
      </c>
      <c r="BO30" s="150">
        <v>2320318</v>
      </c>
      <c r="BP30" s="150">
        <v>412052</v>
      </c>
      <c r="BQ30" s="150">
        <v>264217</v>
      </c>
      <c r="BR30" s="150">
        <v>61685</v>
      </c>
      <c r="BS30" s="150">
        <v>44128</v>
      </c>
      <c r="BT30" s="150">
        <v>42022</v>
      </c>
      <c r="BU30" s="150">
        <v>405948</v>
      </c>
      <c r="BV30" s="150">
        <v>48561</v>
      </c>
      <c r="BW30" s="150">
        <v>317302</v>
      </c>
      <c r="BX30" s="150">
        <v>40085</v>
      </c>
      <c r="BY30" s="150">
        <v>679</v>
      </c>
      <c r="BZ30" s="150">
        <v>1501288</v>
      </c>
      <c r="CA30" s="150">
        <v>474156</v>
      </c>
      <c r="CB30" s="150">
        <v>967608</v>
      </c>
      <c r="CC30" s="150">
        <v>33769</v>
      </c>
      <c r="CD30" s="150">
        <v>25755</v>
      </c>
      <c r="CE30" s="150">
        <v>2424448</v>
      </c>
      <c r="CF30" s="150">
        <v>351</v>
      </c>
      <c r="CG30" s="150">
        <v>188250</v>
      </c>
      <c r="CH30" s="150">
        <v>3429162</v>
      </c>
      <c r="CI30" s="150">
        <v>1952796</v>
      </c>
      <c r="CJ30" s="150">
        <v>1952796</v>
      </c>
      <c r="CK30" s="150">
        <v>90770</v>
      </c>
      <c r="CL30" s="150">
        <v>1457887</v>
      </c>
      <c r="CM30" s="150">
        <v>322260</v>
      </c>
      <c r="CN30" s="150">
        <v>81879</v>
      </c>
      <c r="CO30" s="150">
        <v>0</v>
      </c>
      <c r="CP30" s="150">
        <v>386563</v>
      </c>
      <c r="CQ30" s="150">
        <v>22103314</v>
      </c>
      <c r="CR30" s="150">
        <v>4698163</v>
      </c>
      <c r="CS30" s="150">
        <v>1709360</v>
      </c>
      <c r="CT30" s="150">
        <v>2322387</v>
      </c>
      <c r="CU30" s="150">
        <v>525287</v>
      </c>
      <c r="CV30" s="150">
        <v>141129</v>
      </c>
      <c r="CW30" s="150">
        <v>2976517</v>
      </c>
      <c r="CX30" s="150">
        <v>652734</v>
      </c>
      <c r="CY30" s="150">
        <v>1965147</v>
      </c>
      <c r="CZ30" s="150">
        <v>358636</v>
      </c>
      <c r="DA30" s="150">
        <v>74657</v>
      </c>
      <c r="DB30" s="150">
        <v>14338950</v>
      </c>
      <c r="DC30" s="150">
        <v>6428927</v>
      </c>
      <c r="DD30" s="150">
        <v>7284320</v>
      </c>
      <c r="DE30" s="150">
        <v>456854</v>
      </c>
      <c r="DF30" s="150">
        <v>168849</v>
      </c>
      <c r="DG30" s="150">
        <v>6447286</v>
      </c>
      <c r="DH30" s="150">
        <v>15027</v>
      </c>
      <c r="DI30" s="150">
        <v>1535934</v>
      </c>
      <c r="DJ30" s="150">
        <v>25592044</v>
      </c>
    </row>
    <row r="31" spans="1:114" s="152" customFormat="1" ht="13.5" customHeight="1">
      <c r="A31" s="148" t="s">
        <v>27</v>
      </c>
      <c r="B31" s="149" t="s">
        <v>413</v>
      </c>
      <c r="C31" s="148" t="s">
        <v>1</v>
      </c>
      <c r="D31" s="150">
        <v>37773516</v>
      </c>
      <c r="E31" s="150">
        <v>11033320</v>
      </c>
      <c r="F31" s="150">
        <v>1853309</v>
      </c>
      <c r="G31" s="150">
        <v>3371</v>
      </c>
      <c r="H31" s="150">
        <v>6815000</v>
      </c>
      <c r="I31" s="150">
        <v>1916955</v>
      </c>
      <c r="J31" s="151" t="s">
        <v>389</v>
      </c>
      <c r="K31" s="150">
        <v>444685</v>
      </c>
      <c r="L31" s="150">
        <v>26740196</v>
      </c>
      <c r="M31" s="150">
        <v>2272955</v>
      </c>
      <c r="N31" s="150">
        <v>154164.79999999999</v>
      </c>
      <c r="O31" s="150">
        <v>884</v>
      </c>
      <c r="P31" s="150">
        <v>1946</v>
      </c>
      <c r="Q31" s="150">
        <v>0</v>
      </c>
      <c r="R31" s="150">
        <v>112831.8</v>
      </c>
      <c r="S31" s="151" t="s">
        <v>389</v>
      </c>
      <c r="T31" s="150">
        <v>38503</v>
      </c>
      <c r="U31" s="150">
        <v>2118790.2000000002</v>
      </c>
      <c r="V31" s="150">
        <v>40046471</v>
      </c>
      <c r="W31" s="150">
        <v>11187484.800000001</v>
      </c>
      <c r="X31" s="150">
        <v>1854193</v>
      </c>
      <c r="Y31" s="150">
        <v>5317</v>
      </c>
      <c r="Z31" s="150">
        <v>6815000</v>
      </c>
      <c r="AA31" s="150">
        <v>2029786.8</v>
      </c>
      <c r="AB31" s="151" t="s">
        <v>389</v>
      </c>
      <c r="AC31" s="150">
        <v>483188</v>
      </c>
      <c r="AD31" s="150">
        <v>28858986.199999999</v>
      </c>
      <c r="AE31" s="150">
        <v>15789359</v>
      </c>
      <c r="AF31" s="150">
        <v>15770332</v>
      </c>
      <c r="AG31" s="150">
        <v>33</v>
      </c>
      <c r="AH31" s="150">
        <v>15624074</v>
      </c>
      <c r="AI31" s="150">
        <v>60738</v>
      </c>
      <c r="AJ31" s="150">
        <v>85487</v>
      </c>
      <c r="AK31" s="150">
        <v>19027</v>
      </c>
      <c r="AL31" s="150">
        <v>171730</v>
      </c>
      <c r="AM31" s="150">
        <v>12704828</v>
      </c>
      <c r="AN31" s="150">
        <v>987573</v>
      </c>
      <c r="AO31" s="150">
        <v>517293</v>
      </c>
      <c r="AP31" s="150">
        <v>173446</v>
      </c>
      <c r="AQ31" s="150">
        <v>259279</v>
      </c>
      <c r="AR31" s="150">
        <v>37555</v>
      </c>
      <c r="AS31" s="150">
        <v>2137652</v>
      </c>
      <c r="AT31" s="150">
        <v>235821</v>
      </c>
      <c r="AU31" s="150">
        <v>1679963</v>
      </c>
      <c r="AV31" s="150">
        <v>221868</v>
      </c>
      <c r="AW31" s="150">
        <v>8319</v>
      </c>
      <c r="AX31" s="150">
        <v>9571269</v>
      </c>
      <c r="AY31" s="150">
        <v>4765394</v>
      </c>
      <c r="AZ31" s="150">
        <v>4224293</v>
      </c>
      <c r="BA31" s="150">
        <v>381457</v>
      </c>
      <c r="BB31" s="150">
        <v>200125</v>
      </c>
      <c r="BC31" s="150">
        <v>2833757</v>
      </c>
      <c r="BD31" s="150">
        <v>15</v>
      </c>
      <c r="BE31" s="150">
        <v>6273842</v>
      </c>
      <c r="BF31" s="150">
        <v>34768029</v>
      </c>
      <c r="BG31" s="150">
        <v>37146</v>
      </c>
      <c r="BH31" s="150">
        <v>37146</v>
      </c>
      <c r="BI31" s="150">
        <v>0</v>
      </c>
      <c r="BJ31" s="150">
        <v>37146</v>
      </c>
      <c r="BK31" s="150">
        <v>0</v>
      </c>
      <c r="BL31" s="150">
        <v>0</v>
      </c>
      <c r="BM31" s="150">
        <v>0</v>
      </c>
      <c r="BN31" s="150">
        <v>0</v>
      </c>
      <c r="BO31" s="150">
        <v>1092131</v>
      </c>
      <c r="BP31" s="150">
        <v>166847</v>
      </c>
      <c r="BQ31" s="150">
        <v>109806</v>
      </c>
      <c r="BR31" s="150">
        <v>0</v>
      </c>
      <c r="BS31" s="150">
        <v>11327</v>
      </c>
      <c r="BT31" s="150">
        <v>45714</v>
      </c>
      <c r="BU31" s="150">
        <v>209930</v>
      </c>
      <c r="BV31" s="150">
        <v>847</v>
      </c>
      <c r="BW31" s="150">
        <v>209083</v>
      </c>
      <c r="BX31" s="150">
        <v>0</v>
      </c>
      <c r="BY31" s="150">
        <v>0</v>
      </c>
      <c r="BZ31" s="150">
        <v>715270</v>
      </c>
      <c r="CA31" s="150">
        <v>287328</v>
      </c>
      <c r="CB31" s="150">
        <v>413065</v>
      </c>
      <c r="CC31" s="150">
        <v>100</v>
      </c>
      <c r="CD31" s="150">
        <v>14777</v>
      </c>
      <c r="CE31" s="150">
        <v>1143498</v>
      </c>
      <c r="CF31" s="150">
        <v>84</v>
      </c>
      <c r="CG31" s="150">
        <v>180</v>
      </c>
      <c r="CH31" s="150">
        <v>1129457</v>
      </c>
      <c r="CI31" s="150">
        <v>15826505</v>
      </c>
      <c r="CJ31" s="150">
        <v>15807478</v>
      </c>
      <c r="CK31" s="150">
        <v>33</v>
      </c>
      <c r="CL31" s="150">
        <v>15661220</v>
      </c>
      <c r="CM31" s="150">
        <v>60738</v>
      </c>
      <c r="CN31" s="150">
        <v>85487</v>
      </c>
      <c r="CO31" s="150">
        <v>19027</v>
      </c>
      <c r="CP31" s="150">
        <v>171730</v>
      </c>
      <c r="CQ31" s="150">
        <v>13796959</v>
      </c>
      <c r="CR31" s="150">
        <v>1154420</v>
      </c>
      <c r="CS31" s="150">
        <v>627099</v>
      </c>
      <c r="CT31" s="150">
        <v>173446</v>
      </c>
      <c r="CU31" s="150">
        <v>270606</v>
      </c>
      <c r="CV31" s="150">
        <v>83269</v>
      </c>
      <c r="CW31" s="150">
        <v>2347582</v>
      </c>
      <c r="CX31" s="150">
        <v>236668</v>
      </c>
      <c r="CY31" s="150">
        <v>1889046</v>
      </c>
      <c r="CZ31" s="150">
        <v>221868</v>
      </c>
      <c r="DA31" s="150">
        <v>8319</v>
      </c>
      <c r="DB31" s="150">
        <v>10286539</v>
      </c>
      <c r="DC31" s="150">
        <v>5052722</v>
      </c>
      <c r="DD31" s="150">
        <v>4637358</v>
      </c>
      <c r="DE31" s="150">
        <v>381557</v>
      </c>
      <c r="DF31" s="150">
        <v>214902</v>
      </c>
      <c r="DG31" s="150">
        <v>3977255</v>
      </c>
      <c r="DH31" s="150">
        <v>99</v>
      </c>
      <c r="DI31" s="150">
        <v>6274022</v>
      </c>
      <c r="DJ31" s="150">
        <v>35897486</v>
      </c>
    </row>
    <row r="32" spans="1:114" s="152" customFormat="1" ht="13.5" customHeight="1">
      <c r="A32" s="148" t="s">
        <v>28</v>
      </c>
      <c r="B32" s="149" t="s">
        <v>414</v>
      </c>
      <c r="C32" s="148" t="s">
        <v>1</v>
      </c>
      <c r="D32" s="150">
        <v>43358606</v>
      </c>
      <c r="E32" s="150">
        <v>16494204</v>
      </c>
      <c r="F32" s="150">
        <v>2830208</v>
      </c>
      <c r="G32" s="150">
        <v>28600</v>
      </c>
      <c r="H32" s="150">
        <v>4594202</v>
      </c>
      <c r="I32" s="150">
        <v>5515472</v>
      </c>
      <c r="J32" s="151" t="s">
        <v>389</v>
      </c>
      <c r="K32" s="150">
        <v>3525722</v>
      </c>
      <c r="L32" s="150">
        <v>26864402</v>
      </c>
      <c r="M32" s="150">
        <v>4020840</v>
      </c>
      <c r="N32" s="150">
        <v>1074483</v>
      </c>
      <c r="O32" s="150">
        <v>690</v>
      </c>
      <c r="P32" s="150">
        <v>5293</v>
      </c>
      <c r="Q32" s="150">
        <v>270800</v>
      </c>
      <c r="R32" s="150">
        <v>763571</v>
      </c>
      <c r="S32" s="151" t="s">
        <v>389</v>
      </c>
      <c r="T32" s="150">
        <v>34129</v>
      </c>
      <c r="U32" s="150">
        <v>2946357</v>
      </c>
      <c r="V32" s="150">
        <v>47379446</v>
      </c>
      <c r="W32" s="150">
        <v>17568687</v>
      </c>
      <c r="X32" s="150">
        <v>2830898</v>
      </c>
      <c r="Y32" s="150">
        <v>33893</v>
      </c>
      <c r="Z32" s="150">
        <v>4865002</v>
      </c>
      <c r="AA32" s="150">
        <v>6279043</v>
      </c>
      <c r="AB32" s="151" t="s">
        <v>389</v>
      </c>
      <c r="AC32" s="150">
        <v>3559851</v>
      </c>
      <c r="AD32" s="150">
        <v>29810759</v>
      </c>
      <c r="AE32" s="150">
        <v>6752496</v>
      </c>
      <c r="AF32" s="150">
        <v>6689047</v>
      </c>
      <c r="AG32" s="150">
        <v>49383</v>
      </c>
      <c r="AH32" s="150">
        <v>6071604</v>
      </c>
      <c r="AI32" s="150">
        <v>568060</v>
      </c>
      <c r="AJ32" s="150">
        <v>0</v>
      </c>
      <c r="AK32" s="150">
        <v>63449</v>
      </c>
      <c r="AL32" s="150">
        <v>1835989</v>
      </c>
      <c r="AM32" s="150">
        <v>27012635</v>
      </c>
      <c r="AN32" s="150">
        <v>8931906</v>
      </c>
      <c r="AO32" s="150">
        <v>2637977</v>
      </c>
      <c r="AP32" s="150">
        <v>5152808</v>
      </c>
      <c r="AQ32" s="150">
        <v>1069837</v>
      </c>
      <c r="AR32" s="150">
        <v>71284</v>
      </c>
      <c r="AS32" s="150">
        <v>6677969</v>
      </c>
      <c r="AT32" s="150">
        <v>1160790</v>
      </c>
      <c r="AU32" s="150">
        <v>4747539</v>
      </c>
      <c r="AV32" s="150">
        <v>769640</v>
      </c>
      <c r="AW32" s="150">
        <v>118728</v>
      </c>
      <c r="AX32" s="150">
        <v>11244669</v>
      </c>
      <c r="AY32" s="150">
        <v>7617079</v>
      </c>
      <c r="AZ32" s="150">
        <v>2861446</v>
      </c>
      <c r="BA32" s="150">
        <v>633762</v>
      </c>
      <c r="BB32" s="150">
        <v>132382</v>
      </c>
      <c r="BC32" s="150">
        <v>3196426</v>
      </c>
      <c r="BD32" s="150">
        <v>39363</v>
      </c>
      <c r="BE32" s="150">
        <v>4561060</v>
      </c>
      <c r="BF32" s="150">
        <v>38326191</v>
      </c>
      <c r="BG32" s="150">
        <v>23529</v>
      </c>
      <c r="BH32" s="150">
        <v>17140</v>
      </c>
      <c r="BI32" s="150">
        <v>0</v>
      </c>
      <c r="BJ32" s="150">
        <v>17140</v>
      </c>
      <c r="BK32" s="150">
        <v>0</v>
      </c>
      <c r="BL32" s="150">
        <v>0</v>
      </c>
      <c r="BM32" s="150">
        <v>6389</v>
      </c>
      <c r="BN32" s="150">
        <v>336051</v>
      </c>
      <c r="BO32" s="150">
        <v>2078833</v>
      </c>
      <c r="BP32" s="150">
        <v>376226</v>
      </c>
      <c r="BQ32" s="150">
        <v>206978</v>
      </c>
      <c r="BR32" s="150">
        <v>134420</v>
      </c>
      <c r="BS32" s="150">
        <v>34828</v>
      </c>
      <c r="BT32" s="150">
        <v>0</v>
      </c>
      <c r="BU32" s="150">
        <v>309716</v>
      </c>
      <c r="BV32" s="150">
        <v>18387</v>
      </c>
      <c r="BW32" s="150">
        <v>291329</v>
      </c>
      <c r="BX32" s="150">
        <v>0</v>
      </c>
      <c r="BY32" s="150">
        <v>0</v>
      </c>
      <c r="BZ32" s="150">
        <v>1389613</v>
      </c>
      <c r="CA32" s="150">
        <v>975877</v>
      </c>
      <c r="CB32" s="150">
        <v>402568</v>
      </c>
      <c r="CC32" s="150">
        <v>9952</v>
      </c>
      <c r="CD32" s="150">
        <v>1216</v>
      </c>
      <c r="CE32" s="150">
        <v>1364505</v>
      </c>
      <c r="CF32" s="150">
        <v>3278</v>
      </c>
      <c r="CG32" s="150">
        <v>217922</v>
      </c>
      <c r="CH32" s="150">
        <v>2320284</v>
      </c>
      <c r="CI32" s="150">
        <v>6776025</v>
      </c>
      <c r="CJ32" s="150">
        <v>6706187</v>
      </c>
      <c r="CK32" s="150">
        <v>49383</v>
      </c>
      <c r="CL32" s="150">
        <v>6088744</v>
      </c>
      <c r="CM32" s="150">
        <v>568060</v>
      </c>
      <c r="CN32" s="150">
        <v>0</v>
      </c>
      <c r="CO32" s="150">
        <v>69838</v>
      </c>
      <c r="CP32" s="150">
        <v>2172040</v>
      </c>
      <c r="CQ32" s="150">
        <v>29091468</v>
      </c>
      <c r="CR32" s="150">
        <v>9308132</v>
      </c>
      <c r="CS32" s="150">
        <v>2844955</v>
      </c>
      <c r="CT32" s="150">
        <v>5287228</v>
      </c>
      <c r="CU32" s="150">
        <v>1104665</v>
      </c>
      <c r="CV32" s="150">
        <v>71284</v>
      </c>
      <c r="CW32" s="150">
        <v>6987685</v>
      </c>
      <c r="CX32" s="150">
        <v>1179177</v>
      </c>
      <c r="CY32" s="150">
        <v>5038868</v>
      </c>
      <c r="CZ32" s="150">
        <v>769640</v>
      </c>
      <c r="DA32" s="150">
        <v>118728</v>
      </c>
      <c r="DB32" s="150">
        <v>12634282</v>
      </c>
      <c r="DC32" s="150">
        <v>8592956</v>
      </c>
      <c r="DD32" s="150">
        <v>3264014</v>
      </c>
      <c r="DE32" s="150">
        <v>643714</v>
      </c>
      <c r="DF32" s="150">
        <v>133598</v>
      </c>
      <c r="DG32" s="150">
        <v>4560931</v>
      </c>
      <c r="DH32" s="150">
        <v>42641</v>
      </c>
      <c r="DI32" s="150">
        <v>4778982</v>
      </c>
      <c r="DJ32" s="150">
        <v>40646475</v>
      </c>
    </row>
    <row r="33" spans="1:114" s="152" customFormat="1" ht="13.5" customHeight="1">
      <c r="A33" s="148" t="s">
        <v>29</v>
      </c>
      <c r="B33" s="149" t="s">
        <v>415</v>
      </c>
      <c r="C33" s="148" t="s">
        <v>1</v>
      </c>
      <c r="D33" s="150">
        <v>108210553</v>
      </c>
      <c r="E33" s="150">
        <v>19031938</v>
      </c>
      <c r="F33" s="150">
        <v>1864932</v>
      </c>
      <c r="G33" s="150">
        <v>125166</v>
      </c>
      <c r="H33" s="150">
        <v>3084140</v>
      </c>
      <c r="I33" s="150">
        <v>11520062</v>
      </c>
      <c r="J33" s="151" t="s">
        <v>389</v>
      </c>
      <c r="K33" s="150">
        <v>2437638</v>
      </c>
      <c r="L33" s="150">
        <v>89178615</v>
      </c>
      <c r="M33" s="150">
        <v>6457322</v>
      </c>
      <c r="N33" s="150">
        <v>792129</v>
      </c>
      <c r="O33" s="150">
        <v>578</v>
      </c>
      <c r="P33" s="150">
        <v>0</v>
      </c>
      <c r="Q33" s="150">
        <v>129800</v>
      </c>
      <c r="R33" s="150">
        <v>365095</v>
      </c>
      <c r="S33" s="151" t="s">
        <v>389</v>
      </c>
      <c r="T33" s="150">
        <v>296656</v>
      </c>
      <c r="U33" s="150">
        <v>5665193</v>
      </c>
      <c r="V33" s="150">
        <v>114667875</v>
      </c>
      <c r="W33" s="150">
        <v>19824067</v>
      </c>
      <c r="X33" s="150">
        <v>1865510</v>
      </c>
      <c r="Y33" s="150">
        <v>125166</v>
      </c>
      <c r="Z33" s="150">
        <v>3213940</v>
      </c>
      <c r="AA33" s="150">
        <v>11885157</v>
      </c>
      <c r="AB33" s="151" t="s">
        <v>389</v>
      </c>
      <c r="AC33" s="150">
        <v>2734294</v>
      </c>
      <c r="AD33" s="150">
        <v>94843808</v>
      </c>
      <c r="AE33" s="150">
        <v>7674602</v>
      </c>
      <c r="AF33" s="150">
        <v>7660423</v>
      </c>
      <c r="AG33" s="150">
        <v>1392471</v>
      </c>
      <c r="AH33" s="150">
        <v>6113599</v>
      </c>
      <c r="AI33" s="150">
        <v>153754</v>
      </c>
      <c r="AJ33" s="150">
        <v>599</v>
      </c>
      <c r="AK33" s="150">
        <v>14179</v>
      </c>
      <c r="AL33" s="150">
        <v>1597101</v>
      </c>
      <c r="AM33" s="150">
        <v>79036624</v>
      </c>
      <c r="AN33" s="150">
        <v>31395316</v>
      </c>
      <c r="AO33" s="150">
        <v>8190461</v>
      </c>
      <c r="AP33" s="150">
        <v>21989844</v>
      </c>
      <c r="AQ33" s="150">
        <v>1139802</v>
      </c>
      <c r="AR33" s="150">
        <v>75209</v>
      </c>
      <c r="AS33" s="150">
        <v>9463304</v>
      </c>
      <c r="AT33" s="150">
        <v>2910931</v>
      </c>
      <c r="AU33" s="150">
        <v>6483186</v>
      </c>
      <c r="AV33" s="150">
        <v>69187</v>
      </c>
      <c r="AW33" s="150">
        <v>699802</v>
      </c>
      <c r="AX33" s="150">
        <v>37440518</v>
      </c>
      <c r="AY33" s="150">
        <v>27152780</v>
      </c>
      <c r="AZ33" s="150">
        <v>8586535</v>
      </c>
      <c r="BA33" s="150">
        <v>1201241</v>
      </c>
      <c r="BB33" s="150">
        <v>499962</v>
      </c>
      <c r="BC33" s="150">
        <v>17213648</v>
      </c>
      <c r="BD33" s="150">
        <v>37684</v>
      </c>
      <c r="BE33" s="150">
        <v>2688578</v>
      </c>
      <c r="BF33" s="150">
        <v>89399804</v>
      </c>
      <c r="BG33" s="150">
        <v>142756</v>
      </c>
      <c r="BH33" s="150">
        <v>123199</v>
      </c>
      <c r="BI33" s="150">
        <v>0</v>
      </c>
      <c r="BJ33" s="150">
        <v>122178</v>
      </c>
      <c r="BK33" s="150">
        <v>0</v>
      </c>
      <c r="BL33" s="150">
        <v>1021</v>
      </c>
      <c r="BM33" s="150">
        <v>19557</v>
      </c>
      <c r="BN33" s="150">
        <v>223340</v>
      </c>
      <c r="BO33" s="150">
        <v>5004426</v>
      </c>
      <c r="BP33" s="150">
        <v>1524777</v>
      </c>
      <c r="BQ33" s="150">
        <v>841756</v>
      </c>
      <c r="BR33" s="150">
        <v>602833</v>
      </c>
      <c r="BS33" s="150">
        <v>78881</v>
      </c>
      <c r="BT33" s="150">
        <v>1307</v>
      </c>
      <c r="BU33" s="150">
        <v>1142205</v>
      </c>
      <c r="BV33" s="150">
        <v>91954</v>
      </c>
      <c r="BW33" s="150">
        <v>986846</v>
      </c>
      <c r="BX33" s="150">
        <v>63405</v>
      </c>
      <c r="BY33" s="150">
        <v>74847</v>
      </c>
      <c r="BZ33" s="150">
        <v>2248248</v>
      </c>
      <c r="CA33" s="150">
        <v>1004055</v>
      </c>
      <c r="CB33" s="150">
        <v>1053926</v>
      </c>
      <c r="CC33" s="150">
        <v>131272</v>
      </c>
      <c r="CD33" s="150">
        <v>58995</v>
      </c>
      <c r="CE33" s="150">
        <v>782297</v>
      </c>
      <c r="CF33" s="150">
        <v>14349</v>
      </c>
      <c r="CG33" s="150">
        <v>304503</v>
      </c>
      <c r="CH33" s="150">
        <v>5451685</v>
      </c>
      <c r="CI33" s="150">
        <v>7817358</v>
      </c>
      <c r="CJ33" s="150">
        <v>7783622</v>
      </c>
      <c r="CK33" s="150">
        <v>1392471</v>
      </c>
      <c r="CL33" s="150">
        <v>6235777</v>
      </c>
      <c r="CM33" s="150">
        <v>153754</v>
      </c>
      <c r="CN33" s="150">
        <v>1620</v>
      </c>
      <c r="CO33" s="150">
        <v>33736</v>
      </c>
      <c r="CP33" s="150">
        <v>1820441</v>
      </c>
      <c r="CQ33" s="150">
        <v>84041050</v>
      </c>
      <c r="CR33" s="150">
        <v>32920093</v>
      </c>
      <c r="CS33" s="150">
        <v>9032217</v>
      </c>
      <c r="CT33" s="150">
        <v>22592677</v>
      </c>
      <c r="CU33" s="150">
        <v>1218683</v>
      </c>
      <c r="CV33" s="150">
        <v>76516</v>
      </c>
      <c r="CW33" s="150">
        <v>10605509</v>
      </c>
      <c r="CX33" s="150">
        <v>3002885</v>
      </c>
      <c r="CY33" s="150">
        <v>7470032</v>
      </c>
      <c r="CZ33" s="150">
        <v>132592</v>
      </c>
      <c r="DA33" s="150">
        <v>774649</v>
      </c>
      <c r="DB33" s="150">
        <v>39688766</v>
      </c>
      <c r="DC33" s="150">
        <v>28156835</v>
      </c>
      <c r="DD33" s="150">
        <v>9640461</v>
      </c>
      <c r="DE33" s="150">
        <v>1332513</v>
      </c>
      <c r="DF33" s="150">
        <v>558957</v>
      </c>
      <c r="DG33" s="150">
        <v>17995945</v>
      </c>
      <c r="DH33" s="150">
        <v>52033</v>
      </c>
      <c r="DI33" s="150">
        <v>2993081</v>
      </c>
      <c r="DJ33" s="150">
        <v>94851489</v>
      </c>
    </row>
    <row r="34" spans="1:114" s="152" customFormat="1" ht="13.5" customHeight="1">
      <c r="A34" s="148" t="s">
        <v>30</v>
      </c>
      <c r="B34" s="149" t="s">
        <v>416</v>
      </c>
      <c r="C34" s="148" t="s">
        <v>1</v>
      </c>
      <c r="D34" s="150">
        <v>84683230</v>
      </c>
      <c r="E34" s="150">
        <v>30017117</v>
      </c>
      <c r="F34" s="150">
        <v>6246268</v>
      </c>
      <c r="G34" s="150">
        <v>49716</v>
      </c>
      <c r="H34" s="150">
        <v>12134923</v>
      </c>
      <c r="I34" s="150">
        <v>7259798</v>
      </c>
      <c r="J34" s="151" t="s">
        <v>389</v>
      </c>
      <c r="K34" s="150">
        <v>4326412</v>
      </c>
      <c r="L34" s="150">
        <v>54666113</v>
      </c>
      <c r="M34" s="150">
        <v>5065851</v>
      </c>
      <c r="N34" s="150">
        <v>1453027</v>
      </c>
      <c r="O34" s="150">
        <v>4593</v>
      </c>
      <c r="P34" s="150">
        <v>1534</v>
      </c>
      <c r="Q34" s="150">
        <v>196800</v>
      </c>
      <c r="R34" s="150">
        <v>1107469</v>
      </c>
      <c r="S34" s="151" t="s">
        <v>389</v>
      </c>
      <c r="T34" s="150">
        <v>142631</v>
      </c>
      <c r="U34" s="150">
        <v>3612824</v>
      </c>
      <c r="V34" s="150">
        <v>89749081</v>
      </c>
      <c r="W34" s="150">
        <v>31470144</v>
      </c>
      <c r="X34" s="150">
        <v>6250861</v>
      </c>
      <c r="Y34" s="150">
        <v>51250</v>
      </c>
      <c r="Z34" s="150">
        <v>12331723</v>
      </c>
      <c r="AA34" s="150">
        <v>8367267</v>
      </c>
      <c r="AB34" s="151" t="s">
        <v>389</v>
      </c>
      <c r="AC34" s="150">
        <v>4469043</v>
      </c>
      <c r="AD34" s="150">
        <v>58278937</v>
      </c>
      <c r="AE34" s="150">
        <v>20769745</v>
      </c>
      <c r="AF34" s="150">
        <v>20675530</v>
      </c>
      <c r="AG34" s="150">
        <v>4264144</v>
      </c>
      <c r="AH34" s="150">
        <v>15544468</v>
      </c>
      <c r="AI34" s="150">
        <v>740133</v>
      </c>
      <c r="AJ34" s="150">
        <v>126785</v>
      </c>
      <c r="AK34" s="150">
        <v>94215</v>
      </c>
      <c r="AL34" s="150">
        <v>173082</v>
      </c>
      <c r="AM34" s="150">
        <v>55934986</v>
      </c>
      <c r="AN34" s="150">
        <v>21892533</v>
      </c>
      <c r="AO34" s="150">
        <v>4193437</v>
      </c>
      <c r="AP34" s="150">
        <v>12912230</v>
      </c>
      <c r="AQ34" s="150">
        <v>4351289</v>
      </c>
      <c r="AR34" s="150">
        <v>435577</v>
      </c>
      <c r="AS34" s="150">
        <v>10358498</v>
      </c>
      <c r="AT34" s="150">
        <v>3427889</v>
      </c>
      <c r="AU34" s="150">
        <v>5554094</v>
      </c>
      <c r="AV34" s="150">
        <v>1376515</v>
      </c>
      <c r="AW34" s="150">
        <v>364851</v>
      </c>
      <c r="AX34" s="150">
        <v>23316170</v>
      </c>
      <c r="AY34" s="150">
        <v>10683869</v>
      </c>
      <c r="AZ34" s="150">
        <v>10407834</v>
      </c>
      <c r="BA34" s="150">
        <v>1824440</v>
      </c>
      <c r="BB34" s="150">
        <v>400027</v>
      </c>
      <c r="BC34" s="150">
        <v>6580059</v>
      </c>
      <c r="BD34" s="150">
        <v>2934</v>
      </c>
      <c r="BE34" s="150">
        <v>1225358</v>
      </c>
      <c r="BF34" s="150">
        <v>77930089</v>
      </c>
      <c r="BG34" s="150">
        <v>80960</v>
      </c>
      <c r="BH34" s="150">
        <v>77848</v>
      </c>
      <c r="BI34" s="150">
        <v>21651</v>
      </c>
      <c r="BJ34" s="150">
        <v>43218</v>
      </c>
      <c r="BK34" s="150">
        <v>0</v>
      </c>
      <c r="BL34" s="150">
        <v>12979</v>
      </c>
      <c r="BM34" s="150">
        <v>3112</v>
      </c>
      <c r="BN34" s="150">
        <v>9314</v>
      </c>
      <c r="BO34" s="150">
        <v>3525638</v>
      </c>
      <c r="BP34" s="150">
        <v>1064597</v>
      </c>
      <c r="BQ34" s="150">
        <v>488063</v>
      </c>
      <c r="BR34" s="150">
        <v>455014</v>
      </c>
      <c r="BS34" s="150">
        <v>120469</v>
      </c>
      <c r="BT34" s="150">
        <v>1051</v>
      </c>
      <c r="BU34" s="150">
        <v>869107</v>
      </c>
      <c r="BV34" s="150">
        <v>61313</v>
      </c>
      <c r="BW34" s="150">
        <v>775190</v>
      </c>
      <c r="BX34" s="150">
        <v>32604</v>
      </c>
      <c r="BY34" s="150">
        <v>17676</v>
      </c>
      <c r="BZ34" s="150">
        <v>1574258</v>
      </c>
      <c r="CA34" s="150">
        <v>694848</v>
      </c>
      <c r="CB34" s="150">
        <v>612833</v>
      </c>
      <c r="CC34" s="150">
        <v>218212</v>
      </c>
      <c r="CD34" s="150">
        <v>48365</v>
      </c>
      <c r="CE34" s="150">
        <v>640456</v>
      </c>
      <c r="CF34" s="150">
        <v>0</v>
      </c>
      <c r="CG34" s="150">
        <v>809483</v>
      </c>
      <c r="CH34" s="150">
        <v>4416081</v>
      </c>
      <c r="CI34" s="150">
        <v>20850705</v>
      </c>
      <c r="CJ34" s="150">
        <v>20753378</v>
      </c>
      <c r="CK34" s="150">
        <v>4285795</v>
      </c>
      <c r="CL34" s="150">
        <v>15587686</v>
      </c>
      <c r="CM34" s="150">
        <v>740133</v>
      </c>
      <c r="CN34" s="150">
        <v>139764</v>
      </c>
      <c r="CO34" s="150">
        <v>97327</v>
      </c>
      <c r="CP34" s="150">
        <v>182396</v>
      </c>
      <c r="CQ34" s="150">
        <v>59460624</v>
      </c>
      <c r="CR34" s="150">
        <v>22957130</v>
      </c>
      <c r="CS34" s="150">
        <v>4681500</v>
      </c>
      <c r="CT34" s="150">
        <v>13367244</v>
      </c>
      <c r="CU34" s="150">
        <v>4471758</v>
      </c>
      <c r="CV34" s="150">
        <v>436628</v>
      </c>
      <c r="CW34" s="150">
        <v>11227605</v>
      </c>
      <c r="CX34" s="150">
        <v>3489202</v>
      </c>
      <c r="CY34" s="150">
        <v>6329284</v>
      </c>
      <c r="CZ34" s="150">
        <v>1409119</v>
      </c>
      <c r="DA34" s="150">
        <v>382527</v>
      </c>
      <c r="DB34" s="150">
        <v>24890428</v>
      </c>
      <c r="DC34" s="150">
        <v>11378717</v>
      </c>
      <c r="DD34" s="150">
        <v>11020667</v>
      </c>
      <c r="DE34" s="150">
        <v>2042652</v>
      </c>
      <c r="DF34" s="150">
        <v>448392</v>
      </c>
      <c r="DG34" s="150">
        <v>7220515</v>
      </c>
      <c r="DH34" s="150">
        <v>2934</v>
      </c>
      <c r="DI34" s="150">
        <v>2034841</v>
      </c>
      <c r="DJ34" s="150">
        <v>82346170</v>
      </c>
    </row>
    <row r="35" spans="1:114" s="152" customFormat="1" ht="13.5" customHeight="1">
      <c r="A35" s="148" t="s">
        <v>31</v>
      </c>
      <c r="B35" s="149" t="s">
        <v>417</v>
      </c>
      <c r="C35" s="148" t="s">
        <v>1</v>
      </c>
      <c r="D35" s="150">
        <v>23315718</v>
      </c>
      <c r="E35" s="150">
        <v>3377174</v>
      </c>
      <c r="F35" s="150">
        <v>2383</v>
      </c>
      <c r="G35" s="150">
        <v>11857</v>
      </c>
      <c r="H35" s="150">
        <v>320190</v>
      </c>
      <c r="I35" s="150">
        <v>2352545</v>
      </c>
      <c r="J35" s="151" t="s">
        <v>389</v>
      </c>
      <c r="K35" s="150">
        <v>690199</v>
      </c>
      <c r="L35" s="150">
        <v>19938544</v>
      </c>
      <c r="M35" s="150">
        <v>4448051</v>
      </c>
      <c r="N35" s="150">
        <v>692184</v>
      </c>
      <c r="O35" s="150">
        <v>16863</v>
      </c>
      <c r="P35" s="150">
        <v>5784</v>
      </c>
      <c r="Q35" s="150">
        <v>3800</v>
      </c>
      <c r="R35" s="150">
        <v>435804</v>
      </c>
      <c r="S35" s="151" t="s">
        <v>389</v>
      </c>
      <c r="T35" s="150">
        <v>229933</v>
      </c>
      <c r="U35" s="150">
        <v>3755867</v>
      </c>
      <c r="V35" s="150">
        <v>27763769</v>
      </c>
      <c r="W35" s="150">
        <v>4069358</v>
      </c>
      <c r="X35" s="150">
        <v>19246</v>
      </c>
      <c r="Y35" s="150">
        <v>17641</v>
      </c>
      <c r="Z35" s="150">
        <v>323990</v>
      </c>
      <c r="AA35" s="150">
        <v>2788349</v>
      </c>
      <c r="AB35" s="151" t="s">
        <v>389</v>
      </c>
      <c r="AC35" s="150">
        <v>920132</v>
      </c>
      <c r="AD35" s="150">
        <v>23694411</v>
      </c>
      <c r="AE35" s="150">
        <v>656940</v>
      </c>
      <c r="AF35" s="150">
        <v>612342</v>
      </c>
      <c r="AG35" s="150">
        <v>48764</v>
      </c>
      <c r="AH35" s="150">
        <v>489349</v>
      </c>
      <c r="AI35" s="150">
        <v>32714</v>
      </c>
      <c r="AJ35" s="150">
        <v>41515</v>
      </c>
      <c r="AK35" s="150">
        <v>44598</v>
      </c>
      <c r="AL35" s="150">
        <v>875520</v>
      </c>
      <c r="AM35" s="150">
        <v>18877193</v>
      </c>
      <c r="AN35" s="150">
        <v>7216006</v>
      </c>
      <c r="AO35" s="150">
        <v>1979177</v>
      </c>
      <c r="AP35" s="150">
        <v>4172570</v>
      </c>
      <c r="AQ35" s="150">
        <v>1009269</v>
      </c>
      <c r="AR35" s="150">
        <v>54990</v>
      </c>
      <c r="AS35" s="150">
        <v>3122824</v>
      </c>
      <c r="AT35" s="150">
        <v>428228</v>
      </c>
      <c r="AU35" s="150">
        <v>2150344</v>
      </c>
      <c r="AV35" s="150">
        <v>544252</v>
      </c>
      <c r="AW35" s="150">
        <v>170294</v>
      </c>
      <c r="AX35" s="150">
        <v>8360112</v>
      </c>
      <c r="AY35" s="150">
        <v>2757272</v>
      </c>
      <c r="AZ35" s="150">
        <v>4201721</v>
      </c>
      <c r="BA35" s="150">
        <v>1233632</v>
      </c>
      <c r="BB35" s="150">
        <v>167487</v>
      </c>
      <c r="BC35" s="150">
        <v>2449546</v>
      </c>
      <c r="BD35" s="150">
        <v>7957</v>
      </c>
      <c r="BE35" s="150">
        <v>456519</v>
      </c>
      <c r="BF35" s="150">
        <v>19990652</v>
      </c>
      <c r="BG35" s="150">
        <v>34065</v>
      </c>
      <c r="BH35" s="150">
        <v>34065</v>
      </c>
      <c r="BI35" s="150">
        <v>16</v>
      </c>
      <c r="BJ35" s="150">
        <v>34049</v>
      </c>
      <c r="BK35" s="150">
        <v>0</v>
      </c>
      <c r="BL35" s="150">
        <v>0</v>
      </c>
      <c r="BM35" s="150">
        <v>0</v>
      </c>
      <c r="BN35" s="150">
        <v>0</v>
      </c>
      <c r="BO35" s="150">
        <v>2995554</v>
      </c>
      <c r="BP35" s="150">
        <v>421612</v>
      </c>
      <c r="BQ35" s="150">
        <v>255232</v>
      </c>
      <c r="BR35" s="150">
        <v>115995</v>
      </c>
      <c r="BS35" s="150">
        <v>43493</v>
      </c>
      <c r="BT35" s="150">
        <v>6892</v>
      </c>
      <c r="BU35" s="150">
        <v>779335</v>
      </c>
      <c r="BV35" s="150">
        <v>127302</v>
      </c>
      <c r="BW35" s="150">
        <v>630028</v>
      </c>
      <c r="BX35" s="150">
        <v>22005</v>
      </c>
      <c r="BY35" s="150">
        <v>0</v>
      </c>
      <c r="BZ35" s="150">
        <v>1794607</v>
      </c>
      <c r="CA35" s="150">
        <v>661394</v>
      </c>
      <c r="CB35" s="150">
        <v>762030</v>
      </c>
      <c r="CC35" s="150">
        <v>144615</v>
      </c>
      <c r="CD35" s="150">
        <v>226568</v>
      </c>
      <c r="CE35" s="150">
        <v>1370891</v>
      </c>
      <c r="CF35" s="150">
        <v>0</v>
      </c>
      <c r="CG35" s="150">
        <v>47541</v>
      </c>
      <c r="CH35" s="150">
        <v>3077160</v>
      </c>
      <c r="CI35" s="150">
        <v>691005</v>
      </c>
      <c r="CJ35" s="150">
        <v>646407</v>
      </c>
      <c r="CK35" s="150">
        <v>48780</v>
      </c>
      <c r="CL35" s="150">
        <v>523398</v>
      </c>
      <c r="CM35" s="150">
        <v>32714</v>
      </c>
      <c r="CN35" s="150">
        <v>41515</v>
      </c>
      <c r="CO35" s="150">
        <v>44598</v>
      </c>
      <c r="CP35" s="150">
        <v>875520</v>
      </c>
      <c r="CQ35" s="150">
        <v>21872747</v>
      </c>
      <c r="CR35" s="150">
        <v>7637618</v>
      </c>
      <c r="CS35" s="150">
        <v>2234409</v>
      </c>
      <c r="CT35" s="150">
        <v>4288565</v>
      </c>
      <c r="CU35" s="150">
        <v>1052762</v>
      </c>
      <c r="CV35" s="150">
        <v>61882</v>
      </c>
      <c r="CW35" s="150">
        <v>3902159</v>
      </c>
      <c r="CX35" s="150">
        <v>555530</v>
      </c>
      <c r="CY35" s="150">
        <v>2780372</v>
      </c>
      <c r="CZ35" s="150">
        <v>566257</v>
      </c>
      <c r="DA35" s="150">
        <v>170294</v>
      </c>
      <c r="DB35" s="150">
        <v>10154719</v>
      </c>
      <c r="DC35" s="150">
        <v>3418666</v>
      </c>
      <c r="DD35" s="150">
        <v>4963751</v>
      </c>
      <c r="DE35" s="150">
        <v>1378247</v>
      </c>
      <c r="DF35" s="150">
        <v>394055</v>
      </c>
      <c r="DG35" s="150">
        <v>3820437</v>
      </c>
      <c r="DH35" s="150">
        <v>7957</v>
      </c>
      <c r="DI35" s="150">
        <v>504060</v>
      </c>
      <c r="DJ35" s="150">
        <v>23067812</v>
      </c>
    </row>
    <row r="36" spans="1:114" s="152" customFormat="1" ht="13.5" customHeight="1">
      <c r="A36" s="148" t="s">
        <v>33</v>
      </c>
      <c r="B36" s="149" t="s">
        <v>418</v>
      </c>
      <c r="C36" s="148" t="s">
        <v>1</v>
      </c>
      <c r="D36" s="150">
        <v>16610735</v>
      </c>
      <c r="E36" s="150">
        <v>2361921</v>
      </c>
      <c r="F36" s="150">
        <v>65076</v>
      </c>
      <c r="G36" s="150">
        <v>0</v>
      </c>
      <c r="H36" s="150">
        <v>442400</v>
      </c>
      <c r="I36" s="150">
        <v>1436504</v>
      </c>
      <c r="J36" s="151" t="s">
        <v>389</v>
      </c>
      <c r="K36" s="150">
        <v>417941</v>
      </c>
      <c r="L36" s="150">
        <v>14248814</v>
      </c>
      <c r="M36" s="150">
        <v>3140366</v>
      </c>
      <c r="N36" s="150">
        <v>307772</v>
      </c>
      <c r="O36" s="150">
        <v>77272</v>
      </c>
      <c r="P36" s="150">
        <v>91106</v>
      </c>
      <c r="Q36" s="150">
        <v>0</v>
      </c>
      <c r="R36" s="150">
        <v>51944</v>
      </c>
      <c r="S36" s="151" t="s">
        <v>389</v>
      </c>
      <c r="T36" s="150">
        <v>87450</v>
      </c>
      <c r="U36" s="150">
        <v>2832594</v>
      </c>
      <c r="V36" s="150">
        <v>19751101</v>
      </c>
      <c r="W36" s="150">
        <v>2669693</v>
      </c>
      <c r="X36" s="150">
        <v>142348</v>
      </c>
      <c r="Y36" s="150">
        <v>91106</v>
      </c>
      <c r="Z36" s="150">
        <v>442400</v>
      </c>
      <c r="AA36" s="150">
        <v>1488448</v>
      </c>
      <c r="AB36" s="151" t="s">
        <v>389</v>
      </c>
      <c r="AC36" s="150">
        <v>505391</v>
      </c>
      <c r="AD36" s="150">
        <v>17081408</v>
      </c>
      <c r="AE36" s="150">
        <v>410111</v>
      </c>
      <c r="AF36" s="150">
        <v>405375</v>
      </c>
      <c r="AG36" s="150">
        <v>19949</v>
      </c>
      <c r="AH36" s="150">
        <v>338591</v>
      </c>
      <c r="AI36" s="150">
        <v>46655</v>
      </c>
      <c r="AJ36" s="150">
        <v>180</v>
      </c>
      <c r="AK36" s="150">
        <v>4736</v>
      </c>
      <c r="AL36" s="150">
        <v>2610603</v>
      </c>
      <c r="AM36" s="150">
        <v>10533062</v>
      </c>
      <c r="AN36" s="150">
        <v>3227240</v>
      </c>
      <c r="AO36" s="150">
        <v>1159236</v>
      </c>
      <c r="AP36" s="150">
        <v>1447974</v>
      </c>
      <c r="AQ36" s="150">
        <v>572095</v>
      </c>
      <c r="AR36" s="150">
        <v>47935</v>
      </c>
      <c r="AS36" s="150">
        <v>2027592</v>
      </c>
      <c r="AT36" s="150">
        <v>363220</v>
      </c>
      <c r="AU36" s="150">
        <v>1570457</v>
      </c>
      <c r="AV36" s="150">
        <v>93915</v>
      </c>
      <c r="AW36" s="150">
        <v>73196</v>
      </c>
      <c r="AX36" s="150">
        <v>5193582</v>
      </c>
      <c r="AY36" s="150">
        <v>2473943</v>
      </c>
      <c r="AZ36" s="150">
        <v>2120959</v>
      </c>
      <c r="BA36" s="150">
        <v>499798</v>
      </c>
      <c r="BB36" s="150">
        <v>98882</v>
      </c>
      <c r="BC36" s="150">
        <v>2846726</v>
      </c>
      <c r="BD36" s="150">
        <v>11452</v>
      </c>
      <c r="BE36" s="150">
        <v>210233</v>
      </c>
      <c r="BF36" s="150">
        <v>11153406</v>
      </c>
      <c r="BG36" s="150">
        <v>0</v>
      </c>
      <c r="BH36" s="150">
        <v>0</v>
      </c>
      <c r="BI36" s="150">
        <v>0</v>
      </c>
      <c r="BJ36" s="150">
        <v>0</v>
      </c>
      <c r="BK36" s="150">
        <v>0</v>
      </c>
      <c r="BL36" s="150">
        <v>0</v>
      </c>
      <c r="BM36" s="150">
        <v>0</v>
      </c>
      <c r="BN36" s="150">
        <v>195451</v>
      </c>
      <c r="BO36" s="150">
        <v>348069</v>
      </c>
      <c r="BP36" s="150">
        <v>170170</v>
      </c>
      <c r="BQ36" s="150">
        <v>95956</v>
      </c>
      <c r="BR36" s="150">
        <v>34361</v>
      </c>
      <c r="BS36" s="150">
        <v>39853</v>
      </c>
      <c r="BT36" s="150">
        <v>0</v>
      </c>
      <c r="BU36" s="150">
        <v>110654</v>
      </c>
      <c r="BV36" s="150">
        <v>19970</v>
      </c>
      <c r="BW36" s="150">
        <v>90684</v>
      </c>
      <c r="BX36" s="150">
        <v>0</v>
      </c>
      <c r="BY36" s="150">
        <v>0</v>
      </c>
      <c r="BZ36" s="150">
        <v>67245</v>
      </c>
      <c r="CA36" s="150">
        <v>4010</v>
      </c>
      <c r="CB36" s="150">
        <v>63235</v>
      </c>
      <c r="CC36" s="150">
        <v>0</v>
      </c>
      <c r="CD36" s="150">
        <v>0</v>
      </c>
      <c r="CE36" s="150">
        <v>2223700</v>
      </c>
      <c r="CF36" s="150">
        <v>0</v>
      </c>
      <c r="CG36" s="150">
        <v>373146</v>
      </c>
      <c r="CH36" s="150">
        <v>721215</v>
      </c>
      <c r="CI36" s="150">
        <v>410111</v>
      </c>
      <c r="CJ36" s="150">
        <v>405375</v>
      </c>
      <c r="CK36" s="150">
        <v>19949</v>
      </c>
      <c r="CL36" s="150">
        <v>338591</v>
      </c>
      <c r="CM36" s="150">
        <v>46655</v>
      </c>
      <c r="CN36" s="150">
        <v>180</v>
      </c>
      <c r="CO36" s="150">
        <v>4736</v>
      </c>
      <c r="CP36" s="150">
        <v>2806054</v>
      </c>
      <c r="CQ36" s="150">
        <v>10881131</v>
      </c>
      <c r="CR36" s="150">
        <v>3397410</v>
      </c>
      <c r="CS36" s="150">
        <v>1255192</v>
      </c>
      <c r="CT36" s="150">
        <v>1482335</v>
      </c>
      <c r="CU36" s="150">
        <v>611948</v>
      </c>
      <c r="CV36" s="150">
        <v>47935</v>
      </c>
      <c r="CW36" s="150">
        <v>2138246</v>
      </c>
      <c r="CX36" s="150">
        <v>383190</v>
      </c>
      <c r="CY36" s="150">
        <v>1661141</v>
      </c>
      <c r="CZ36" s="150">
        <v>93915</v>
      </c>
      <c r="DA36" s="150">
        <v>73196</v>
      </c>
      <c r="DB36" s="150">
        <v>5260827</v>
      </c>
      <c r="DC36" s="150">
        <v>2477953</v>
      </c>
      <c r="DD36" s="150">
        <v>2184194</v>
      </c>
      <c r="DE36" s="150">
        <v>499798</v>
      </c>
      <c r="DF36" s="150">
        <v>98882</v>
      </c>
      <c r="DG36" s="150">
        <v>5070426</v>
      </c>
      <c r="DH36" s="150">
        <v>11452</v>
      </c>
      <c r="DI36" s="150">
        <v>583379</v>
      </c>
      <c r="DJ36" s="150">
        <v>11874621</v>
      </c>
    </row>
    <row r="37" spans="1:114" s="152" customFormat="1" ht="13.5" customHeight="1">
      <c r="A37" s="148" t="s">
        <v>34</v>
      </c>
      <c r="B37" s="149" t="s">
        <v>419</v>
      </c>
      <c r="C37" s="148" t="s">
        <v>1</v>
      </c>
      <c r="D37" s="150">
        <v>11216806</v>
      </c>
      <c r="E37" s="150">
        <v>2756273</v>
      </c>
      <c r="F37" s="150">
        <v>68</v>
      </c>
      <c r="G37" s="150">
        <v>6091</v>
      </c>
      <c r="H37" s="150">
        <v>543300</v>
      </c>
      <c r="I37" s="150">
        <v>1663106</v>
      </c>
      <c r="J37" s="151" t="s">
        <v>389</v>
      </c>
      <c r="K37" s="150">
        <v>543708</v>
      </c>
      <c r="L37" s="150">
        <v>8460533</v>
      </c>
      <c r="M37" s="150">
        <v>785158</v>
      </c>
      <c r="N37" s="150">
        <v>24196</v>
      </c>
      <c r="O37" s="150">
        <v>456</v>
      </c>
      <c r="P37" s="150">
        <v>0</v>
      </c>
      <c r="Q37" s="150">
        <v>4800</v>
      </c>
      <c r="R37" s="150">
        <v>17032</v>
      </c>
      <c r="S37" s="151" t="s">
        <v>389</v>
      </c>
      <c r="T37" s="150">
        <v>1908</v>
      </c>
      <c r="U37" s="150">
        <v>760962</v>
      </c>
      <c r="V37" s="150">
        <v>12001964</v>
      </c>
      <c r="W37" s="150">
        <v>2780469</v>
      </c>
      <c r="X37" s="150">
        <v>524</v>
      </c>
      <c r="Y37" s="150">
        <v>6091</v>
      </c>
      <c r="Z37" s="150">
        <v>548100</v>
      </c>
      <c r="AA37" s="150">
        <v>1680138</v>
      </c>
      <c r="AB37" s="151" t="s">
        <v>389</v>
      </c>
      <c r="AC37" s="150">
        <v>545616</v>
      </c>
      <c r="AD37" s="150">
        <v>9221495</v>
      </c>
      <c r="AE37" s="150">
        <v>275946</v>
      </c>
      <c r="AF37" s="150">
        <v>275946</v>
      </c>
      <c r="AG37" s="150">
        <v>0</v>
      </c>
      <c r="AH37" s="150">
        <v>275946</v>
      </c>
      <c r="AI37" s="150">
        <v>0</v>
      </c>
      <c r="AJ37" s="150">
        <v>0</v>
      </c>
      <c r="AK37" s="150">
        <v>0</v>
      </c>
      <c r="AL37" s="150">
        <v>3381063</v>
      </c>
      <c r="AM37" s="150">
        <v>5342370</v>
      </c>
      <c r="AN37" s="150">
        <v>409621</v>
      </c>
      <c r="AO37" s="150">
        <v>300667</v>
      </c>
      <c r="AP37" s="150">
        <v>42472</v>
      </c>
      <c r="AQ37" s="150">
        <v>66482</v>
      </c>
      <c r="AR37" s="150">
        <v>0</v>
      </c>
      <c r="AS37" s="150">
        <v>364165</v>
      </c>
      <c r="AT37" s="150">
        <v>144251</v>
      </c>
      <c r="AU37" s="150">
        <v>219358</v>
      </c>
      <c r="AV37" s="150">
        <v>556</v>
      </c>
      <c r="AW37" s="150">
        <v>0</v>
      </c>
      <c r="AX37" s="150">
        <v>4566690</v>
      </c>
      <c r="AY37" s="150">
        <v>2664138</v>
      </c>
      <c r="AZ37" s="150">
        <v>1854107</v>
      </c>
      <c r="BA37" s="150">
        <v>10834</v>
      </c>
      <c r="BB37" s="150">
        <v>37611</v>
      </c>
      <c r="BC37" s="150">
        <v>1997562</v>
      </c>
      <c r="BD37" s="150">
        <v>1894</v>
      </c>
      <c r="BE37" s="150">
        <v>219865</v>
      </c>
      <c r="BF37" s="150">
        <v>5838181</v>
      </c>
      <c r="BG37" s="150">
        <v>0</v>
      </c>
      <c r="BH37" s="150">
        <v>0</v>
      </c>
      <c r="BI37" s="150">
        <v>0</v>
      </c>
      <c r="BJ37" s="150">
        <v>0</v>
      </c>
      <c r="BK37" s="150">
        <v>0</v>
      </c>
      <c r="BL37" s="150">
        <v>0</v>
      </c>
      <c r="BM37" s="150">
        <v>0</v>
      </c>
      <c r="BN37" s="150">
        <v>9632</v>
      </c>
      <c r="BO37" s="150">
        <v>53140</v>
      </c>
      <c r="BP37" s="150">
        <v>21752</v>
      </c>
      <c r="BQ37" s="150">
        <v>21079</v>
      </c>
      <c r="BR37" s="150">
        <v>673</v>
      </c>
      <c r="BS37" s="150">
        <v>0</v>
      </c>
      <c r="BT37" s="150">
        <v>0</v>
      </c>
      <c r="BU37" s="150">
        <v>531</v>
      </c>
      <c r="BV37" s="150">
        <v>0</v>
      </c>
      <c r="BW37" s="150">
        <v>531</v>
      </c>
      <c r="BX37" s="150">
        <v>0</v>
      </c>
      <c r="BY37" s="150">
        <v>0</v>
      </c>
      <c r="BZ37" s="150">
        <v>30857</v>
      </c>
      <c r="CA37" s="150">
        <v>29690</v>
      </c>
      <c r="CB37" s="150">
        <v>0</v>
      </c>
      <c r="CC37" s="150">
        <v>0</v>
      </c>
      <c r="CD37" s="150">
        <v>1167</v>
      </c>
      <c r="CE37" s="150">
        <v>679029</v>
      </c>
      <c r="CF37" s="150">
        <v>0</v>
      </c>
      <c r="CG37" s="150">
        <v>43357</v>
      </c>
      <c r="CH37" s="150">
        <v>96497</v>
      </c>
      <c r="CI37" s="150">
        <v>275946</v>
      </c>
      <c r="CJ37" s="150">
        <v>275946</v>
      </c>
      <c r="CK37" s="150">
        <v>0</v>
      </c>
      <c r="CL37" s="150">
        <v>275946</v>
      </c>
      <c r="CM37" s="150">
        <v>0</v>
      </c>
      <c r="CN37" s="150">
        <v>0</v>
      </c>
      <c r="CO37" s="150">
        <v>0</v>
      </c>
      <c r="CP37" s="150">
        <v>3390695</v>
      </c>
      <c r="CQ37" s="150">
        <v>5395510</v>
      </c>
      <c r="CR37" s="150">
        <v>431373</v>
      </c>
      <c r="CS37" s="150">
        <v>321746</v>
      </c>
      <c r="CT37" s="150">
        <v>43145</v>
      </c>
      <c r="CU37" s="150">
        <v>66482</v>
      </c>
      <c r="CV37" s="150">
        <v>0</v>
      </c>
      <c r="CW37" s="150">
        <v>364696</v>
      </c>
      <c r="CX37" s="150">
        <v>144251</v>
      </c>
      <c r="CY37" s="150">
        <v>219889</v>
      </c>
      <c r="CZ37" s="150">
        <v>556</v>
      </c>
      <c r="DA37" s="150">
        <v>0</v>
      </c>
      <c r="DB37" s="150">
        <v>4597547</v>
      </c>
      <c r="DC37" s="150">
        <v>2693828</v>
      </c>
      <c r="DD37" s="150">
        <v>1854107</v>
      </c>
      <c r="DE37" s="150">
        <v>10834</v>
      </c>
      <c r="DF37" s="150">
        <v>38778</v>
      </c>
      <c r="DG37" s="150">
        <v>2676591</v>
      </c>
      <c r="DH37" s="150">
        <v>1894</v>
      </c>
      <c r="DI37" s="150">
        <v>263222</v>
      </c>
      <c r="DJ37" s="150">
        <v>5934678</v>
      </c>
    </row>
    <row r="38" spans="1:114" s="152" customFormat="1" ht="13.5" customHeight="1">
      <c r="A38" s="148" t="s">
        <v>35</v>
      </c>
      <c r="B38" s="149" t="s">
        <v>420</v>
      </c>
      <c r="C38" s="148" t="s">
        <v>1</v>
      </c>
      <c r="D38" s="150">
        <v>17880492</v>
      </c>
      <c r="E38" s="150">
        <v>10004189</v>
      </c>
      <c r="F38" s="150">
        <v>1863852</v>
      </c>
      <c r="G38" s="150">
        <v>0</v>
      </c>
      <c r="H38" s="150">
        <v>5072805</v>
      </c>
      <c r="I38" s="150">
        <v>2108551</v>
      </c>
      <c r="J38" s="151" t="s">
        <v>389</v>
      </c>
      <c r="K38" s="150">
        <v>958981</v>
      </c>
      <c r="L38" s="150">
        <v>7876303</v>
      </c>
      <c r="M38" s="150">
        <v>1665338</v>
      </c>
      <c r="N38" s="150">
        <v>339269</v>
      </c>
      <c r="O38" s="150">
        <v>1558</v>
      </c>
      <c r="P38" s="150">
        <v>0</v>
      </c>
      <c r="Q38" s="150">
        <v>128600</v>
      </c>
      <c r="R38" s="150">
        <v>198120</v>
      </c>
      <c r="S38" s="151" t="s">
        <v>389</v>
      </c>
      <c r="T38" s="150">
        <v>10991</v>
      </c>
      <c r="U38" s="150">
        <v>1326069</v>
      </c>
      <c r="V38" s="150">
        <v>19545830</v>
      </c>
      <c r="W38" s="150">
        <v>10343458</v>
      </c>
      <c r="X38" s="150">
        <v>1865410</v>
      </c>
      <c r="Y38" s="150">
        <v>0</v>
      </c>
      <c r="Z38" s="150">
        <v>5201405</v>
      </c>
      <c r="AA38" s="150">
        <v>2306671</v>
      </c>
      <c r="AB38" s="151" t="s">
        <v>389</v>
      </c>
      <c r="AC38" s="150">
        <v>969972</v>
      </c>
      <c r="AD38" s="150">
        <v>9202372</v>
      </c>
      <c r="AE38" s="150">
        <v>6163043</v>
      </c>
      <c r="AF38" s="150">
        <v>6148059</v>
      </c>
      <c r="AG38" s="150">
        <v>278</v>
      </c>
      <c r="AH38" s="150">
        <v>6134627</v>
      </c>
      <c r="AI38" s="150">
        <v>10408</v>
      </c>
      <c r="AJ38" s="150">
        <v>2746</v>
      </c>
      <c r="AK38" s="150">
        <v>14984</v>
      </c>
      <c r="AL38" s="150">
        <v>107396</v>
      </c>
      <c r="AM38" s="150">
        <v>8078418</v>
      </c>
      <c r="AN38" s="150">
        <v>1074313</v>
      </c>
      <c r="AO38" s="150">
        <v>828408</v>
      </c>
      <c r="AP38" s="150">
        <v>123563</v>
      </c>
      <c r="AQ38" s="150">
        <v>113976</v>
      </c>
      <c r="AR38" s="150">
        <v>8366</v>
      </c>
      <c r="AS38" s="150">
        <v>1059041</v>
      </c>
      <c r="AT38" s="150">
        <v>100899</v>
      </c>
      <c r="AU38" s="150">
        <v>826933</v>
      </c>
      <c r="AV38" s="150">
        <v>131209</v>
      </c>
      <c r="AW38" s="150">
        <v>0</v>
      </c>
      <c r="AX38" s="150">
        <v>5945064</v>
      </c>
      <c r="AY38" s="150">
        <v>2075859</v>
      </c>
      <c r="AZ38" s="150">
        <v>2606823</v>
      </c>
      <c r="BA38" s="150">
        <v>194178</v>
      </c>
      <c r="BB38" s="150">
        <v>1068204</v>
      </c>
      <c r="BC38" s="150">
        <v>2778601</v>
      </c>
      <c r="BD38" s="150">
        <v>0</v>
      </c>
      <c r="BE38" s="150">
        <v>753034</v>
      </c>
      <c r="BF38" s="150">
        <v>14994495</v>
      </c>
      <c r="BG38" s="150">
        <v>72418</v>
      </c>
      <c r="BH38" s="150">
        <v>72418</v>
      </c>
      <c r="BI38" s="150">
        <v>7984</v>
      </c>
      <c r="BJ38" s="150">
        <v>58784</v>
      </c>
      <c r="BK38" s="150">
        <v>0</v>
      </c>
      <c r="BL38" s="150">
        <v>5650</v>
      </c>
      <c r="BM38" s="150">
        <v>0</v>
      </c>
      <c r="BN38" s="150">
        <v>0</v>
      </c>
      <c r="BO38" s="150">
        <v>1245437</v>
      </c>
      <c r="BP38" s="150">
        <v>183473</v>
      </c>
      <c r="BQ38" s="150">
        <v>137311</v>
      </c>
      <c r="BR38" s="150">
        <v>0</v>
      </c>
      <c r="BS38" s="150">
        <v>46162</v>
      </c>
      <c r="BT38" s="150">
        <v>0</v>
      </c>
      <c r="BU38" s="150">
        <v>297673</v>
      </c>
      <c r="BV38" s="150">
        <v>49295</v>
      </c>
      <c r="BW38" s="150">
        <v>231240</v>
      </c>
      <c r="BX38" s="150">
        <v>17138</v>
      </c>
      <c r="BY38" s="150">
        <v>0</v>
      </c>
      <c r="BZ38" s="150">
        <v>764291</v>
      </c>
      <c r="CA38" s="150">
        <v>58716</v>
      </c>
      <c r="CB38" s="150">
        <v>673889</v>
      </c>
      <c r="CC38" s="150">
        <v>19674</v>
      </c>
      <c r="CD38" s="150">
        <v>12012</v>
      </c>
      <c r="CE38" s="150">
        <v>343725</v>
      </c>
      <c r="CF38" s="150">
        <v>0</v>
      </c>
      <c r="CG38" s="150">
        <v>3758</v>
      </c>
      <c r="CH38" s="150">
        <v>1321613</v>
      </c>
      <c r="CI38" s="150">
        <v>6235461</v>
      </c>
      <c r="CJ38" s="150">
        <v>6220477</v>
      </c>
      <c r="CK38" s="150">
        <v>8262</v>
      </c>
      <c r="CL38" s="150">
        <v>6193411</v>
      </c>
      <c r="CM38" s="150">
        <v>10408</v>
      </c>
      <c r="CN38" s="150">
        <v>8396</v>
      </c>
      <c r="CO38" s="150">
        <v>14984</v>
      </c>
      <c r="CP38" s="150">
        <v>107396</v>
      </c>
      <c r="CQ38" s="150">
        <v>9323855</v>
      </c>
      <c r="CR38" s="150">
        <v>1257786</v>
      </c>
      <c r="CS38" s="150">
        <v>965719</v>
      </c>
      <c r="CT38" s="150">
        <v>123563</v>
      </c>
      <c r="CU38" s="150">
        <v>160138</v>
      </c>
      <c r="CV38" s="150">
        <v>8366</v>
      </c>
      <c r="CW38" s="150">
        <v>1356714</v>
      </c>
      <c r="CX38" s="150">
        <v>150194</v>
      </c>
      <c r="CY38" s="150">
        <v>1058173</v>
      </c>
      <c r="CZ38" s="150">
        <v>148347</v>
      </c>
      <c r="DA38" s="150">
        <v>0</v>
      </c>
      <c r="DB38" s="150">
        <v>6709355</v>
      </c>
      <c r="DC38" s="150">
        <v>2134575</v>
      </c>
      <c r="DD38" s="150">
        <v>3280712</v>
      </c>
      <c r="DE38" s="150">
        <v>213852</v>
      </c>
      <c r="DF38" s="150">
        <v>1080216</v>
      </c>
      <c r="DG38" s="150">
        <v>3122326</v>
      </c>
      <c r="DH38" s="150">
        <v>0</v>
      </c>
      <c r="DI38" s="150">
        <v>756792</v>
      </c>
      <c r="DJ38" s="150">
        <v>16316108</v>
      </c>
    </row>
    <row r="39" spans="1:114" s="152" customFormat="1" ht="13.5" customHeight="1">
      <c r="A39" s="148" t="s">
        <v>36</v>
      </c>
      <c r="B39" s="149" t="s">
        <v>421</v>
      </c>
      <c r="C39" s="148" t="s">
        <v>1</v>
      </c>
      <c r="D39" s="150">
        <v>28027716</v>
      </c>
      <c r="E39" s="150">
        <v>5878321</v>
      </c>
      <c r="F39" s="150">
        <v>44186</v>
      </c>
      <c r="G39" s="150">
        <v>25521</v>
      </c>
      <c r="H39" s="150">
        <v>1396500</v>
      </c>
      <c r="I39" s="150">
        <v>3643493</v>
      </c>
      <c r="J39" s="151" t="s">
        <v>389</v>
      </c>
      <c r="K39" s="150">
        <v>768621</v>
      </c>
      <c r="L39" s="150">
        <v>22149395</v>
      </c>
      <c r="M39" s="150">
        <v>5000564</v>
      </c>
      <c r="N39" s="150">
        <v>1371760</v>
      </c>
      <c r="O39" s="150">
        <v>219661</v>
      </c>
      <c r="P39" s="150">
        <v>0</v>
      </c>
      <c r="Q39" s="150">
        <v>908800</v>
      </c>
      <c r="R39" s="150">
        <v>229812</v>
      </c>
      <c r="S39" s="151" t="s">
        <v>389</v>
      </c>
      <c r="T39" s="150">
        <v>13487</v>
      </c>
      <c r="U39" s="150">
        <v>3628804</v>
      </c>
      <c r="V39" s="150">
        <v>33028280</v>
      </c>
      <c r="W39" s="150">
        <v>7250081</v>
      </c>
      <c r="X39" s="150">
        <v>263847</v>
      </c>
      <c r="Y39" s="150">
        <v>25521</v>
      </c>
      <c r="Z39" s="150">
        <v>2305300</v>
      </c>
      <c r="AA39" s="150">
        <v>3873305</v>
      </c>
      <c r="AB39" s="151" t="s">
        <v>389</v>
      </c>
      <c r="AC39" s="150">
        <v>782108</v>
      </c>
      <c r="AD39" s="150">
        <v>25778199</v>
      </c>
      <c r="AE39" s="150">
        <v>2094744</v>
      </c>
      <c r="AF39" s="150">
        <v>2094744</v>
      </c>
      <c r="AG39" s="150">
        <v>2905</v>
      </c>
      <c r="AH39" s="150">
        <v>2071515</v>
      </c>
      <c r="AI39" s="150">
        <v>12419</v>
      </c>
      <c r="AJ39" s="150">
        <v>7905</v>
      </c>
      <c r="AK39" s="150">
        <v>0</v>
      </c>
      <c r="AL39" s="150">
        <v>731257</v>
      </c>
      <c r="AM39" s="150">
        <v>20869097</v>
      </c>
      <c r="AN39" s="150">
        <v>4999535</v>
      </c>
      <c r="AO39" s="150">
        <v>1124528</v>
      </c>
      <c r="AP39" s="150">
        <v>2562059</v>
      </c>
      <c r="AQ39" s="150">
        <v>1027027</v>
      </c>
      <c r="AR39" s="150">
        <v>285921</v>
      </c>
      <c r="AS39" s="150">
        <v>2246756</v>
      </c>
      <c r="AT39" s="150">
        <v>429549</v>
      </c>
      <c r="AU39" s="150">
        <v>1539854</v>
      </c>
      <c r="AV39" s="150">
        <v>277353</v>
      </c>
      <c r="AW39" s="150">
        <v>81199</v>
      </c>
      <c r="AX39" s="150">
        <v>13520472</v>
      </c>
      <c r="AY39" s="150">
        <v>4665895</v>
      </c>
      <c r="AZ39" s="150">
        <v>8327849</v>
      </c>
      <c r="BA39" s="150">
        <v>506259</v>
      </c>
      <c r="BB39" s="150">
        <v>20469</v>
      </c>
      <c r="BC39" s="150">
        <v>3134567</v>
      </c>
      <c r="BD39" s="150">
        <v>21135</v>
      </c>
      <c r="BE39" s="150">
        <v>1198051</v>
      </c>
      <c r="BF39" s="150">
        <v>24161892</v>
      </c>
      <c r="BG39" s="150">
        <v>1198894</v>
      </c>
      <c r="BH39" s="150">
        <v>1188696</v>
      </c>
      <c r="BI39" s="150">
        <v>0</v>
      </c>
      <c r="BJ39" s="150">
        <v>1187129</v>
      </c>
      <c r="BK39" s="150">
        <v>0</v>
      </c>
      <c r="BL39" s="150">
        <v>1567</v>
      </c>
      <c r="BM39" s="150">
        <v>10198</v>
      </c>
      <c r="BN39" s="150">
        <v>152233</v>
      </c>
      <c r="BO39" s="150">
        <v>1862926</v>
      </c>
      <c r="BP39" s="150">
        <v>585490</v>
      </c>
      <c r="BQ39" s="150">
        <v>386803</v>
      </c>
      <c r="BR39" s="150">
        <v>126113</v>
      </c>
      <c r="BS39" s="150">
        <v>72574</v>
      </c>
      <c r="BT39" s="150">
        <v>0</v>
      </c>
      <c r="BU39" s="150">
        <v>455561</v>
      </c>
      <c r="BV39" s="150">
        <v>27749</v>
      </c>
      <c r="BW39" s="150">
        <v>427582</v>
      </c>
      <c r="BX39" s="150">
        <v>230</v>
      </c>
      <c r="BY39" s="150">
        <v>6115</v>
      </c>
      <c r="BZ39" s="150">
        <v>815760</v>
      </c>
      <c r="CA39" s="150">
        <v>138383</v>
      </c>
      <c r="CB39" s="150">
        <v>648858</v>
      </c>
      <c r="CC39" s="150">
        <v>18645</v>
      </c>
      <c r="CD39" s="150">
        <v>9874</v>
      </c>
      <c r="CE39" s="150">
        <v>1499275</v>
      </c>
      <c r="CF39" s="150">
        <v>0</v>
      </c>
      <c r="CG39" s="150">
        <v>287236</v>
      </c>
      <c r="CH39" s="150">
        <v>3349056</v>
      </c>
      <c r="CI39" s="150">
        <v>3293638</v>
      </c>
      <c r="CJ39" s="150">
        <v>3283440</v>
      </c>
      <c r="CK39" s="150">
        <v>2905</v>
      </c>
      <c r="CL39" s="150">
        <v>3258644</v>
      </c>
      <c r="CM39" s="150">
        <v>12419</v>
      </c>
      <c r="CN39" s="150">
        <v>9472</v>
      </c>
      <c r="CO39" s="150">
        <v>10198</v>
      </c>
      <c r="CP39" s="150">
        <v>883490</v>
      </c>
      <c r="CQ39" s="150">
        <v>22732023</v>
      </c>
      <c r="CR39" s="150">
        <v>5585025</v>
      </c>
      <c r="CS39" s="150">
        <v>1511331</v>
      </c>
      <c r="CT39" s="150">
        <v>2688172</v>
      </c>
      <c r="CU39" s="150">
        <v>1099601</v>
      </c>
      <c r="CV39" s="150">
        <v>285921</v>
      </c>
      <c r="CW39" s="150">
        <v>2702317</v>
      </c>
      <c r="CX39" s="150">
        <v>457298</v>
      </c>
      <c r="CY39" s="150">
        <v>1967436</v>
      </c>
      <c r="CZ39" s="150">
        <v>277583</v>
      </c>
      <c r="DA39" s="150">
        <v>87314</v>
      </c>
      <c r="DB39" s="150">
        <v>14336232</v>
      </c>
      <c r="DC39" s="150">
        <v>4804278</v>
      </c>
      <c r="DD39" s="150">
        <v>8976707</v>
      </c>
      <c r="DE39" s="150">
        <v>524904</v>
      </c>
      <c r="DF39" s="150">
        <v>30343</v>
      </c>
      <c r="DG39" s="150">
        <v>4633842</v>
      </c>
      <c r="DH39" s="150">
        <v>21135</v>
      </c>
      <c r="DI39" s="150">
        <v>1485287</v>
      </c>
      <c r="DJ39" s="150">
        <v>27510948</v>
      </c>
    </row>
    <row r="40" spans="1:114" s="152" customFormat="1" ht="13.5" customHeight="1">
      <c r="A40" s="148" t="s">
        <v>37</v>
      </c>
      <c r="B40" s="149" t="s">
        <v>422</v>
      </c>
      <c r="C40" s="148" t="s">
        <v>1</v>
      </c>
      <c r="D40" s="150">
        <v>44519996</v>
      </c>
      <c r="E40" s="150">
        <v>16014145</v>
      </c>
      <c r="F40" s="150">
        <v>1367273</v>
      </c>
      <c r="G40" s="150">
        <v>83298</v>
      </c>
      <c r="H40" s="150">
        <v>6817600</v>
      </c>
      <c r="I40" s="150">
        <v>5728205</v>
      </c>
      <c r="J40" s="151" t="s">
        <v>389</v>
      </c>
      <c r="K40" s="150">
        <v>2017769</v>
      </c>
      <c r="L40" s="150">
        <v>28505851</v>
      </c>
      <c r="M40" s="150">
        <v>6236568</v>
      </c>
      <c r="N40" s="150">
        <v>2794783</v>
      </c>
      <c r="O40" s="150">
        <v>99436</v>
      </c>
      <c r="P40" s="150">
        <v>4398</v>
      </c>
      <c r="Q40" s="150">
        <v>1163500</v>
      </c>
      <c r="R40" s="150">
        <v>1408492</v>
      </c>
      <c r="S40" s="151" t="s">
        <v>389</v>
      </c>
      <c r="T40" s="150">
        <v>118957</v>
      </c>
      <c r="U40" s="150">
        <v>3441785</v>
      </c>
      <c r="V40" s="150">
        <v>50756564</v>
      </c>
      <c r="W40" s="150">
        <v>18808928</v>
      </c>
      <c r="X40" s="150">
        <v>1466709</v>
      </c>
      <c r="Y40" s="150">
        <v>87696</v>
      </c>
      <c r="Z40" s="150">
        <v>7981100</v>
      </c>
      <c r="AA40" s="150">
        <v>7136697</v>
      </c>
      <c r="AB40" s="151" t="s">
        <v>389</v>
      </c>
      <c r="AC40" s="150">
        <v>2136726</v>
      </c>
      <c r="AD40" s="150">
        <v>31947636</v>
      </c>
      <c r="AE40" s="150">
        <v>7315648</v>
      </c>
      <c r="AF40" s="150">
        <v>7261628</v>
      </c>
      <c r="AG40" s="150">
        <v>788</v>
      </c>
      <c r="AH40" s="150">
        <v>3929180</v>
      </c>
      <c r="AI40" s="150">
        <v>3207345</v>
      </c>
      <c r="AJ40" s="150">
        <v>124315</v>
      </c>
      <c r="AK40" s="150">
        <v>54020</v>
      </c>
      <c r="AL40" s="150">
        <v>1948463</v>
      </c>
      <c r="AM40" s="150">
        <v>31127589</v>
      </c>
      <c r="AN40" s="150">
        <v>6112876</v>
      </c>
      <c r="AO40" s="150">
        <v>2475772</v>
      </c>
      <c r="AP40" s="150">
        <v>3072264</v>
      </c>
      <c r="AQ40" s="150">
        <v>479947</v>
      </c>
      <c r="AR40" s="150">
        <v>84893</v>
      </c>
      <c r="AS40" s="150">
        <v>5244482</v>
      </c>
      <c r="AT40" s="150">
        <v>529401</v>
      </c>
      <c r="AU40" s="150">
        <v>4230309</v>
      </c>
      <c r="AV40" s="150">
        <v>484772</v>
      </c>
      <c r="AW40" s="150">
        <v>62763</v>
      </c>
      <c r="AX40" s="150">
        <v>19699803</v>
      </c>
      <c r="AY40" s="150">
        <v>9436877</v>
      </c>
      <c r="AZ40" s="150">
        <v>8950947</v>
      </c>
      <c r="BA40" s="150">
        <v>607058</v>
      </c>
      <c r="BB40" s="150">
        <v>704921</v>
      </c>
      <c r="BC40" s="150">
        <v>3643174</v>
      </c>
      <c r="BD40" s="150">
        <v>7665</v>
      </c>
      <c r="BE40" s="150">
        <v>485122</v>
      </c>
      <c r="BF40" s="150">
        <v>38928359</v>
      </c>
      <c r="BG40" s="150">
        <v>654216</v>
      </c>
      <c r="BH40" s="150">
        <v>617981</v>
      </c>
      <c r="BI40" s="150">
        <v>19620</v>
      </c>
      <c r="BJ40" s="150">
        <v>502276</v>
      </c>
      <c r="BK40" s="150">
        <v>96085</v>
      </c>
      <c r="BL40" s="150">
        <v>0</v>
      </c>
      <c r="BM40" s="150">
        <v>36235</v>
      </c>
      <c r="BN40" s="150">
        <v>120337</v>
      </c>
      <c r="BO40" s="150">
        <v>4613289</v>
      </c>
      <c r="BP40" s="150">
        <v>580901</v>
      </c>
      <c r="BQ40" s="150">
        <v>289730</v>
      </c>
      <c r="BR40" s="150">
        <v>146386</v>
      </c>
      <c r="BS40" s="150">
        <v>144785</v>
      </c>
      <c r="BT40" s="150">
        <v>0</v>
      </c>
      <c r="BU40" s="150">
        <v>1012469</v>
      </c>
      <c r="BV40" s="150">
        <v>128608</v>
      </c>
      <c r="BW40" s="150">
        <v>646253</v>
      </c>
      <c r="BX40" s="150">
        <v>237608</v>
      </c>
      <c r="BY40" s="150">
        <v>0</v>
      </c>
      <c r="BZ40" s="150">
        <v>3019919</v>
      </c>
      <c r="CA40" s="150">
        <v>1144913</v>
      </c>
      <c r="CB40" s="150">
        <v>1021893</v>
      </c>
      <c r="CC40" s="150">
        <v>70475</v>
      </c>
      <c r="CD40" s="150">
        <v>782638</v>
      </c>
      <c r="CE40" s="150">
        <v>830905</v>
      </c>
      <c r="CF40" s="150">
        <v>0</v>
      </c>
      <c r="CG40" s="150">
        <v>17821</v>
      </c>
      <c r="CH40" s="150">
        <v>5285326</v>
      </c>
      <c r="CI40" s="150">
        <v>7969864</v>
      </c>
      <c r="CJ40" s="150">
        <v>7879609</v>
      </c>
      <c r="CK40" s="150">
        <v>20408</v>
      </c>
      <c r="CL40" s="150">
        <v>4431456</v>
      </c>
      <c r="CM40" s="150">
        <v>3303430</v>
      </c>
      <c r="CN40" s="150">
        <v>124315</v>
      </c>
      <c r="CO40" s="150">
        <v>90255</v>
      </c>
      <c r="CP40" s="150">
        <v>2068800</v>
      </c>
      <c r="CQ40" s="150">
        <v>35740878</v>
      </c>
      <c r="CR40" s="150">
        <v>6693777</v>
      </c>
      <c r="CS40" s="150">
        <v>2765502</v>
      </c>
      <c r="CT40" s="150">
        <v>3218650</v>
      </c>
      <c r="CU40" s="150">
        <v>624732</v>
      </c>
      <c r="CV40" s="150">
        <v>84893</v>
      </c>
      <c r="CW40" s="150">
        <v>6256951</v>
      </c>
      <c r="CX40" s="150">
        <v>658009</v>
      </c>
      <c r="CY40" s="150">
        <v>4876562</v>
      </c>
      <c r="CZ40" s="150">
        <v>722380</v>
      </c>
      <c r="DA40" s="150">
        <v>62763</v>
      </c>
      <c r="DB40" s="150">
        <v>22719722</v>
      </c>
      <c r="DC40" s="150">
        <v>10581790</v>
      </c>
      <c r="DD40" s="150">
        <v>9972840</v>
      </c>
      <c r="DE40" s="150">
        <v>677533</v>
      </c>
      <c r="DF40" s="150">
        <v>1487559</v>
      </c>
      <c r="DG40" s="150">
        <v>4474079</v>
      </c>
      <c r="DH40" s="150">
        <v>7665</v>
      </c>
      <c r="DI40" s="150">
        <v>502943</v>
      </c>
      <c r="DJ40" s="150">
        <v>44213685</v>
      </c>
    </row>
    <row r="41" spans="1:114" s="152" customFormat="1" ht="13.5" customHeight="1">
      <c r="A41" s="148" t="s">
        <v>38</v>
      </c>
      <c r="B41" s="149" t="s">
        <v>423</v>
      </c>
      <c r="C41" s="148" t="s">
        <v>1</v>
      </c>
      <c r="D41" s="150">
        <v>19946688</v>
      </c>
      <c r="E41" s="150">
        <v>3725843</v>
      </c>
      <c r="F41" s="150">
        <v>40490</v>
      </c>
      <c r="G41" s="150">
        <v>36515</v>
      </c>
      <c r="H41" s="150">
        <v>89700</v>
      </c>
      <c r="I41" s="150">
        <v>2439566</v>
      </c>
      <c r="J41" s="151" t="s">
        <v>389</v>
      </c>
      <c r="K41" s="150">
        <v>1119572</v>
      </c>
      <c r="L41" s="150">
        <v>16220845</v>
      </c>
      <c r="M41" s="150">
        <v>2744476</v>
      </c>
      <c r="N41" s="150">
        <v>308911</v>
      </c>
      <c r="O41" s="150">
        <v>7276</v>
      </c>
      <c r="P41" s="150">
        <v>0</v>
      </c>
      <c r="Q41" s="150">
        <v>2300</v>
      </c>
      <c r="R41" s="150">
        <v>277621</v>
      </c>
      <c r="S41" s="151" t="s">
        <v>389</v>
      </c>
      <c r="T41" s="150">
        <v>21714</v>
      </c>
      <c r="U41" s="150">
        <v>2435565</v>
      </c>
      <c r="V41" s="150">
        <v>22691164</v>
      </c>
      <c r="W41" s="150">
        <v>4034754</v>
      </c>
      <c r="X41" s="150">
        <v>47766</v>
      </c>
      <c r="Y41" s="150">
        <v>36515</v>
      </c>
      <c r="Z41" s="150">
        <v>92000</v>
      </c>
      <c r="AA41" s="150">
        <v>2717187</v>
      </c>
      <c r="AB41" s="151" t="s">
        <v>389</v>
      </c>
      <c r="AC41" s="150">
        <v>1141286</v>
      </c>
      <c r="AD41" s="150">
        <v>18656410</v>
      </c>
      <c r="AE41" s="150">
        <v>193937</v>
      </c>
      <c r="AF41" s="150">
        <v>184280</v>
      </c>
      <c r="AG41" s="150">
        <v>0</v>
      </c>
      <c r="AH41" s="150">
        <v>130522</v>
      </c>
      <c r="AI41" s="150">
        <v>2395</v>
      </c>
      <c r="AJ41" s="150">
        <v>51363</v>
      </c>
      <c r="AK41" s="150">
        <v>9657</v>
      </c>
      <c r="AL41" s="150">
        <v>0</v>
      </c>
      <c r="AM41" s="150">
        <v>17098874</v>
      </c>
      <c r="AN41" s="150">
        <v>4730967</v>
      </c>
      <c r="AO41" s="150">
        <v>1429957</v>
      </c>
      <c r="AP41" s="150">
        <v>2407456</v>
      </c>
      <c r="AQ41" s="150">
        <v>699921</v>
      </c>
      <c r="AR41" s="150">
        <v>193633</v>
      </c>
      <c r="AS41" s="150">
        <v>2402858</v>
      </c>
      <c r="AT41" s="150">
        <v>328232</v>
      </c>
      <c r="AU41" s="150">
        <v>1960446</v>
      </c>
      <c r="AV41" s="150">
        <v>114180</v>
      </c>
      <c r="AW41" s="150">
        <v>87382</v>
      </c>
      <c r="AX41" s="150">
        <v>9877667</v>
      </c>
      <c r="AY41" s="150">
        <v>4190255</v>
      </c>
      <c r="AZ41" s="150">
        <v>4382403</v>
      </c>
      <c r="BA41" s="150">
        <v>296616</v>
      </c>
      <c r="BB41" s="150">
        <v>1008393</v>
      </c>
      <c r="BC41" s="150">
        <v>2164469</v>
      </c>
      <c r="BD41" s="150">
        <v>0</v>
      </c>
      <c r="BE41" s="150">
        <v>489408</v>
      </c>
      <c r="BF41" s="150">
        <v>17782219</v>
      </c>
      <c r="BG41" s="150">
        <v>12967</v>
      </c>
      <c r="BH41" s="150">
        <v>4497</v>
      </c>
      <c r="BI41" s="150">
        <v>0</v>
      </c>
      <c r="BJ41" s="150">
        <v>1626</v>
      </c>
      <c r="BK41" s="150">
        <v>0</v>
      </c>
      <c r="BL41" s="150">
        <v>2871</v>
      </c>
      <c r="BM41" s="150">
        <v>8470</v>
      </c>
      <c r="BN41" s="150">
        <v>0</v>
      </c>
      <c r="BO41" s="150">
        <v>2363893</v>
      </c>
      <c r="BP41" s="150">
        <v>258436</v>
      </c>
      <c r="BQ41" s="150">
        <v>144266</v>
      </c>
      <c r="BR41" s="150">
        <v>0</v>
      </c>
      <c r="BS41" s="150">
        <v>114170</v>
      </c>
      <c r="BT41" s="150">
        <v>0</v>
      </c>
      <c r="BU41" s="150">
        <v>709953</v>
      </c>
      <c r="BV41" s="150">
        <v>12329</v>
      </c>
      <c r="BW41" s="150">
        <v>693205</v>
      </c>
      <c r="BX41" s="150">
        <v>4419</v>
      </c>
      <c r="BY41" s="150">
        <v>0</v>
      </c>
      <c r="BZ41" s="150">
        <v>1395504</v>
      </c>
      <c r="CA41" s="150">
        <v>576111</v>
      </c>
      <c r="CB41" s="150">
        <v>576974</v>
      </c>
      <c r="CC41" s="150">
        <v>21685</v>
      </c>
      <c r="CD41" s="150">
        <v>220734</v>
      </c>
      <c r="CE41" s="150">
        <v>317170</v>
      </c>
      <c r="CF41" s="150">
        <v>0</v>
      </c>
      <c r="CG41" s="150">
        <v>50446</v>
      </c>
      <c r="CH41" s="150">
        <v>2427306</v>
      </c>
      <c r="CI41" s="150">
        <v>206904</v>
      </c>
      <c r="CJ41" s="150">
        <v>188777</v>
      </c>
      <c r="CK41" s="150">
        <v>0</v>
      </c>
      <c r="CL41" s="150">
        <v>132148</v>
      </c>
      <c r="CM41" s="150">
        <v>2395</v>
      </c>
      <c r="CN41" s="150">
        <v>54234</v>
      </c>
      <c r="CO41" s="150">
        <v>18127</v>
      </c>
      <c r="CP41" s="150">
        <v>0</v>
      </c>
      <c r="CQ41" s="150">
        <v>19462767</v>
      </c>
      <c r="CR41" s="150">
        <v>4989403</v>
      </c>
      <c r="CS41" s="150">
        <v>1574223</v>
      </c>
      <c r="CT41" s="150">
        <v>2407456</v>
      </c>
      <c r="CU41" s="150">
        <v>814091</v>
      </c>
      <c r="CV41" s="150">
        <v>193633</v>
      </c>
      <c r="CW41" s="150">
        <v>3112811</v>
      </c>
      <c r="CX41" s="150">
        <v>340561</v>
      </c>
      <c r="CY41" s="150">
        <v>2653651</v>
      </c>
      <c r="CZ41" s="150">
        <v>118599</v>
      </c>
      <c r="DA41" s="150">
        <v>87382</v>
      </c>
      <c r="DB41" s="150">
        <v>11273171</v>
      </c>
      <c r="DC41" s="150">
        <v>4766366</v>
      </c>
      <c r="DD41" s="150">
        <v>4959377</v>
      </c>
      <c r="DE41" s="150">
        <v>318301</v>
      </c>
      <c r="DF41" s="150">
        <v>1229127</v>
      </c>
      <c r="DG41" s="150">
        <v>2481639</v>
      </c>
      <c r="DH41" s="150">
        <v>0</v>
      </c>
      <c r="DI41" s="150">
        <v>539854</v>
      </c>
      <c r="DJ41" s="150">
        <v>20209525</v>
      </c>
    </row>
    <row r="42" spans="1:114" s="152" customFormat="1" ht="13.5" customHeight="1">
      <c r="A42" s="148" t="s">
        <v>39</v>
      </c>
      <c r="B42" s="149" t="s">
        <v>424</v>
      </c>
      <c r="C42" s="148" t="s">
        <v>1</v>
      </c>
      <c r="D42" s="150">
        <v>14008691</v>
      </c>
      <c r="E42" s="150">
        <v>1565284</v>
      </c>
      <c r="F42" s="150">
        <v>760</v>
      </c>
      <c r="G42" s="150">
        <v>18105</v>
      </c>
      <c r="H42" s="150">
        <v>588648</v>
      </c>
      <c r="I42" s="150">
        <v>678605</v>
      </c>
      <c r="J42" s="151" t="s">
        <v>389</v>
      </c>
      <c r="K42" s="150">
        <v>279166</v>
      </c>
      <c r="L42" s="150">
        <v>12443407</v>
      </c>
      <c r="M42" s="150">
        <v>3590013</v>
      </c>
      <c r="N42" s="150">
        <v>488068</v>
      </c>
      <c r="O42" s="150">
        <v>766</v>
      </c>
      <c r="P42" s="150">
        <v>1022</v>
      </c>
      <c r="Q42" s="150">
        <v>163000</v>
      </c>
      <c r="R42" s="150">
        <v>314328</v>
      </c>
      <c r="S42" s="151" t="s">
        <v>389</v>
      </c>
      <c r="T42" s="150">
        <v>8952</v>
      </c>
      <c r="U42" s="150">
        <v>3101945</v>
      </c>
      <c r="V42" s="150">
        <v>17598704</v>
      </c>
      <c r="W42" s="150">
        <v>2053352</v>
      </c>
      <c r="X42" s="150">
        <v>1526</v>
      </c>
      <c r="Y42" s="150">
        <v>19127</v>
      </c>
      <c r="Z42" s="150">
        <v>751648</v>
      </c>
      <c r="AA42" s="150">
        <v>992933</v>
      </c>
      <c r="AB42" s="151" t="s">
        <v>389</v>
      </c>
      <c r="AC42" s="150">
        <v>288118</v>
      </c>
      <c r="AD42" s="150">
        <v>15545352</v>
      </c>
      <c r="AE42" s="150">
        <v>541688</v>
      </c>
      <c r="AF42" s="150">
        <v>508934</v>
      </c>
      <c r="AG42" s="150">
        <v>757</v>
      </c>
      <c r="AH42" s="150">
        <v>462237</v>
      </c>
      <c r="AI42" s="150">
        <v>1839</v>
      </c>
      <c r="AJ42" s="150">
        <v>44101</v>
      </c>
      <c r="AK42" s="150">
        <v>32754</v>
      </c>
      <c r="AL42" s="150">
        <v>113508</v>
      </c>
      <c r="AM42" s="150">
        <v>9914450</v>
      </c>
      <c r="AN42" s="150">
        <v>4018711</v>
      </c>
      <c r="AO42" s="150">
        <v>1583400</v>
      </c>
      <c r="AP42" s="150">
        <v>1749739</v>
      </c>
      <c r="AQ42" s="150">
        <v>657459</v>
      </c>
      <c r="AR42" s="150">
        <v>28113</v>
      </c>
      <c r="AS42" s="150">
        <v>1962915</v>
      </c>
      <c r="AT42" s="150">
        <v>394609</v>
      </c>
      <c r="AU42" s="150">
        <v>1378094</v>
      </c>
      <c r="AV42" s="150">
        <v>190212</v>
      </c>
      <c r="AW42" s="150">
        <v>184379</v>
      </c>
      <c r="AX42" s="150">
        <v>3733710</v>
      </c>
      <c r="AY42" s="150">
        <v>836670</v>
      </c>
      <c r="AZ42" s="150">
        <v>1943222</v>
      </c>
      <c r="BA42" s="150">
        <v>861112</v>
      </c>
      <c r="BB42" s="150">
        <v>92706</v>
      </c>
      <c r="BC42" s="150">
        <v>3034667</v>
      </c>
      <c r="BD42" s="150">
        <v>14735</v>
      </c>
      <c r="BE42" s="150">
        <v>404378</v>
      </c>
      <c r="BF42" s="150">
        <v>10860516</v>
      </c>
      <c r="BG42" s="150">
        <v>125880</v>
      </c>
      <c r="BH42" s="150">
        <v>125880</v>
      </c>
      <c r="BI42" s="150">
        <v>0</v>
      </c>
      <c r="BJ42" s="150">
        <v>125880</v>
      </c>
      <c r="BK42" s="150">
        <v>0</v>
      </c>
      <c r="BL42" s="150">
        <v>0</v>
      </c>
      <c r="BM42" s="150">
        <v>0</v>
      </c>
      <c r="BN42" s="150">
        <v>624877</v>
      </c>
      <c r="BO42" s="150">
        <v>1777060</v>
      </c>
      <c r="BP42" s="150">
        <v>345807</v>
      </c>
      <c r="BQ42" s="150">
        <v>219270</v>
      </c>
      <c r="BR42" s="150">
        <v>0</v>
      </c>
      <c r="BS42" s="150">
        <v>126537</v>
      </c>
      <c r="BT42" s="150">
        <v>0</v>
      </c>
      <c r="BU42" s="150">
        <v>952574</v>
      </c>
      <c r="BV42" s="150">
        <v>862</v>
      </c>
      <c r="BW42" s="150">
        <v>946343</v>
      </c>
      <c r="BX42" s="150">
        <v>5369</v>
      </c>
      <c r="BY42" s="150">
        <v>0</v>
      </c>
      <c r="BZ42" s="150">
        <v>477777</v>
      </c>
      <c r="CA42" s="150">
        <v>92666</v>
      </c>
      <c r="CB42" s="150">
        <v>364283</v>
      </c>
      <c r="CC42" s="150">
        <v>3124</v>
      </c>
      <c r="CD42" s="150">
        <v>17704</v>
      </c>
      <c r="CE42" s="150">
        <v>1031380</v>
      </c>
      <c r="CF42" s="150">
        <v>902</v>
      </c>
      <c r="CG42" s="150">
        <v>30816</v>
      </c>
      <c r="CH42" s="150">
        <v>1933756</v>
      </c>
      <c r="CI42" s="150">
        <v>667568</v>
      </c>
      <c r="CJ42" s="150">
        <v>634814</v>
      </c>
      <c r="CK42" s="150">
        <v>757</v>
      </c>
      <c r="CL42" s="150">
        <v>588117</v>
      </c>
      <c r="CM42" s="150">
        <v>1839</v>
      </c>
      <c r="CN42" s="150">
        <v>44101</v>
      </c>
      <c r="CO42" s="150">
        <v>32754</v>
      </c>
      <c r="CP42" s="150">
        <v>738385</v>
      </c>
      <c r="CQ42" s="150">
        <v>11691510</v>
      </c>
      <c r="CR42" s="150">
        <v>4364518</v>
      </c>
      <c r="CS42" s="150">
        <v>1802670</v>
      </c>
      <c r="CT42" s="150">
        <v>1749739</v>
      </c>
      <c r="CU42" s="150">
        <v>783996</v>
      </c>
      <c r="CV42" s="150">
        <v>28113</v>
      </c>
      <c r="CW42" s="150">
        <v>2915489</v>
      </c>
      <c r="CX42" s="150">
        <v>395471</v>
      </c>
      <c r="CY42" s="150">
        <v>2324437</v>
      </c>
      <c r="CZ42" s="150">
        <v>195581</v>
      </c>
      <c r="DA42" s="150">
        <v>184379</v>
      </c>
      <c r="DB42" s="150">
        <v>4211487</v>
      </c>
      <c r="DC42" s="150">
        <v>929336</v>
      </c>
      <c r="DD42" s="150">
        <v>2307505</v>
      </c>
      <c r="DE42" s="150">
        <v>864236</v>
      </c>
      <c r="DF42" s="150">
        <v>110410</v>
      </c>
      <c r="DG42" s="150">
        <v>4066047</v>
      </c>
      <c r="DH42" s="150">
        <v>15637</v>
      </c>
      <c r="DI42" s="150">
        <v>435194</v>
      </c>
      <c r="DJ42" s="150">
        <v>12794272</v>
      </c>
    </row>
    <row r="43" spans="1:114" s="152" customFormat="1" ht="13.5" customHeight="1">
      <c r="A43" s="148" t="s">
        <v>40</v>
      </c>
      <c r="B43" s="149" t="s">
        <v>425</v>
      </c>
      <c r="C43" s="148" t="s">
        <v>1</v>
      </c>
      <c r="D43" s="150">
        <v>13516652</v>
      </c>
      <c r="E43" s="150">
        <v>3469007</v>
      </c>
      <c r="F43" s="150">
        <v>0</v>
      </c>
      <c r="G43" s="150">
        <v>573</v>
      </c>
      <c r="H43" s="150">
        <v>963900</v>
      </c>
      <c r="I43" s="150">
        <v>2116961</v>
      </c>
      <c r="J43" s="151" t="s">
        <v>389</v>
      </c>
      <c r="K43" s="150">
        <v>387573</v>
      </c>
      <c r="L43" s="150">
        <v>10047645</v>
      </c>
      <c r="M43" s="150">
        <v>2541261</v>
      </c>
      <c r="N43" s="150">
        <v>1013393</v>
      </c>
      <c r="O43" s="150">
        <v>29682</v>
      </c>
      <c r="P43" s="150">
        <v>0</v>
      </c>
      <c r="Q43" s="150">
        <v>152600</v>
      </c>
      <c r="R43" s="150">
        <v>712872</v>
      </c>
      <c r="S43" s="151" t="s">
        <v>389</v>
      </c>
      <c r="T43" s="150">
        <v>118239</v>
      </c>
      <c r="U43" s="150">
        <v>1527868</v>
      </c>
      <c r="V43" s="150">
        <v>16057913</v>
      </c>
      <c r="W43" s="150">
        <v>4482400</v>
      </c>
      <c r="X43" s="150">
        <v>29682</v>
      </c>
      <c r="Y43" s="150">
        <v>573</v>
      </c>
      <c r="Z43" s="150">
        <v>1116500</v>
      </c>
      <c r="AA43" s="150">
        <v>2829833</v>
      </c>
      <c r="AB43" s="151" t="s">
        <v>389</v>
      </c>
      <c r="AC43" s="150">
        <v>505812</v>
      </c>
      <c r="AD43" s="150">
        <v>11575513</v>
      </c>
      <c r="AE43" s="150">
        <v>1297290</v>
      </c>
      <c r="AF43" s="150">
        <v>1297290</v>
      </c>
      <c r="AG43" s="150">
        <v>0</v>
      </c>
      <c r="AH43" s="150">
        <v>342466</v>
      </c>
      <c r="AI43" s="150">
        <v>954824</v>
      </c>
      <c r="AJ43" s="150">
        <v>0</v>
      </c>
      <c r="AK43" s="150">
        <v>0</v>
      </c>
      <c r="AL43" s="150">
        <v>109411</v>
      </c>
      <c r="AM43" s="150">
        <v>9864168</v>
      </c>
      <c r="AN43" s="150">
        <v>2884277</v>
      </c>
      <c r="AO43" s="150">
        <v>867243</v>
      </c>
      <c r="AP43" s="150">
        <v>1633881</v>
      </c>
      <c r="AQ43" s="150">
        <v>295874</v>
      </c>
      <c r="AR43" s="150">
        <v>87279</v>
      </c>
      <c r="AS43" s="150">
        <v>828999</v>
      </c>
      <c r="AT43" s="150">
        <v>430603</v>
      </c>
      <c r="AU43" s="150">
        <v>292532</v>
      </c>
      <c r="AV43" s="150">
        <v>105864</v>
      </c>
      <c r="AW43" s="150">
        <v>36174</v>
      </c>
      <c r="AX43" s="150">
        <v>6114718</v>
      </c>
      <c r="AY43" s="150">
        <v>2605469</v>
      </c>
      <c r="AZ43" s="150">
        <v>3086607</v>
      </c>
      <c r="BA43" s="150">
        <v>384741</v>
      </c>
      <c r="BB43" s="150">
        <v>37901</v>
      </c>
      <c r="BC43" s="150">
        <v>2029638</v>
      </c>
      <c r="BD43" s="150">
        <v>0</v>
      </c>
      <c r="BE43" s="150">
        <v>216145</v>
      </c>
      <c r="BF43" s="150">
        <v>11377603</v>
      </c>
      <c r="BG43" s="150">
        <v>216838</v>
      </c>
      <c r="BH43" s="150">
        <v>194432</v>
      </c>
      <c r="BI43" s="150">
        <v>0</v>
      </c>
      <c r="BJ43" s="150">
        <v>21393</v>
      </c>
      <c r="BK43" s="150">
        <v>173039</v>
      </c>
      <c r="BL43" s="150">
        <v>0</v>
      </c>
      <c r="BM43" s="150">
        <v>22406</v>
      </c>
      <c r="BN43" s="150">
        <v>22174</v>
      </c>
      <c r="BO43" s="150">
        <v>1602649</v>
      </c>
      <c r="BP43" s="150">
        <v>436186</v>
      </c>
      <c r="BQ43" s="150">
        <v>185331</v>
      </c>
      <c r="BR43" s="150">
        <v>185154</v>
      </c>
      <c r="BS43" s="150">
        <v>36691</v>
      </c>
      <c r="BT43" s="150">
        <v>29010</v>
      </c>
      <c r="BU43" s="150">
        <v>530636</v>
      </c>
      <c r="BV43" s="150">
        <v>123108</v>
      </c>
      <c r="BW43" s="150">
        <v>297318</v>
      </c>
      <c r="BX43" s="150">
        <v>110210</v>
      </c>
      <c r="BY43" s="150">
        <v>9324</v>
      </c>
      <c r="BZ43" s="150">
        <v>626293</v>
      </c>
      <c r="CA43" s="150">
        <v>209927</v>
      </c>
      <c r="CB43" s="150">
        <v>229988</v>
      </c>
      <c r="CC43" s="150">
        <v>141570</v>
      </c>
      <c r="CD43" s="150">
        <v>44808</v>
      </c>
      <c r="CE43" s="150">
        <v>619854</v>
      </c>
      <c r="CF43" s="150">
        <v>210</v>
      </c>
      <c r="CG43" s="150">
        <v>79746</v>
      </c>
      <c r="CH43" s="150">
        <v>1899233</v>
      </c>
      <c r="CI43" s="150">
        <v>1514128</v>
      </c>
      <c r="CJ43" s="150">
        <v>1491722</v>
      </c>
      <c r="CK43" s="150">
        <v>0</v>
      </c>
      <c r="CL43" s="150">
        <v>363859</v>
      </c>
      <c r="CM43" s="150">
        <v>1127863</v>
      </c>
      <c r="CN43" s="150">
        <v>0</v>
      </c>
      <c r="CO43" s="150">
        <v>22406</v>
      </c>
      <c r="CP43" s="150">
        <v>131585</v>
      </c>
      <c r="CQ43" s="150">
        <v>11466817</v>
      </c>
      <c r="CR43" s="150">
        <v>3320463</v>
      </c>
      <c r="CS43" s="150">
        <v>1052574</v>
      </c>
      <c r="CT43" s="150">
        <v>1819035</v>
      </c>
      <c r="CU43" s="150">
        <v>332565</v>
      </c>
      <c r="CV43" s="150">
        <v>116289</v>
      </c>
      <c r="CW43" s="150">
        <v>1359635</v>
      </c>
      <c r="CX43" s="150">
        <v>553711</v>
      </c>
      <c r="CY43" s="150">
        <v>589850</v>
      </c>
      <c r="CZ43" s="150">
        <v>216074</v>
      </c>
      <c r="DA43" s="150">
        <v>45498</v>
      </c>
      <c r="DB43" s="150">
        <v>6741011</v>
      </c>
      <c r="DC43" s="150">
        <v>2815396</v>
      </c>
      <c r="DD43" s="150">
        <v>3316595</v>
      </c>
      <c r="DE43" s="150">
        <v>526311</v>
      </c>
      <c r="DF43" s="150">
        <v>82709</v>
      </c>
      <c r="DG43" s="150">
        <v>2649492</v>
      </c>
      <c r="DH43" s="150">
        <v>210</v>
      </c>
      <c r="DI43" s="150">
        <v>295891</v>
      </c>
      <c r="DJ43" s="150">
        <v>13276836</v>
      </c>
    </row>
    <row r="44" spans="1:114" s="152" customFormat="1" ht="13.5" customHeight="1">
      <c r="A44" s="148" t="s">
        <v>41</v>
      </c>
      <c r="B44" s="149" t="s">
        <v>426</v>
      </c>
      <c r="C44" s="148" t="s">
        <v>1</v>
      </c>
      <c r="D44" s="150">
        <v>18180403</v>
      </c>
      <c r="E44" s="150">
        <v>3756653</v>
      </c>
      <c r="F44" s="150">
        <v>133753</v>
      </c>
      <c r="G44" s="150">
        <v>948</v>
      </c>
      <c r="H44" s="150">
        <v>594016</v>
      </c>
      <c r="I44" s="150">
        <v>2076950</v>
      </c>
      <c r="J44" s="151" t="s">
        <v>389</v>
      </c>
      <c r="K44" s="150">
        <v>950986</v>
      </c>
      <c r="L44" s="150">
        <v>14423750</v>
      </c>
      <c r="M44" s="150">
        <v>3424021</v>
      </c>
      <c r="N44" s="150">
        <v>561927</v>
      </c>
      <c r="O44" s="150">
        <v>103187</v>
      </c>
      <c r="P44" s="150">
        <v>23839</v>
      </c>
      <c r="Q44" s="150">
        <v>180300</v>
      </c>
      <c r="R44" s="150">
        <v>162148</v>
      </c>
      <c r="S44" s="151" t="s">
        <v>389</v>
      </c>
      <c r="T44" s="150">
        <v>92453</v>
      </c>
      <c r="U44" s="150">
        <v>2862094</v>
      </c>
      <c r="V44" s="150">
        <v>21604424</v>
      </c>
      <c r="W44" s="150">
        <v>4318580</v>
      </c>
      <c r="X44" s="150">
        <v>236940</v>
      </c>
      <c r="Y44" s="150">
        <v>24787</v>
      </c>
      <c r="Z44" s="150">
        <v>774316</v>
      </c>
      <c r="AA44" s="150">
        <v>2239098</v>
      </c>
      <c r="AB44" s="151" t="s">
        <v>389</v>
      </c>
      <c r="AC44" s="150">
        <v>1043439</v>
      </c>
      <c r="AD44" s="150">
        <v>17285844</v>
      </c>
      <c r="AE44" s="150">
        <v>2495211</v>
      </c>
      <c r="AF44" s="150">
        <v>2464330</v>
      </c>
      <c r="AG44" s="150">
        <v>14551</v>
      </c>
      <c r="AH44" s="150">
        <v>1757250</v>
      </c>
      <c r="AI44" s="150">
        <v>670791</v>
      </c>
      <c r="AJ44" s="150">
        <v>21738</v>
      </c>
      <c r="AK44" s="150">
        <v>30881</v>
      </c>
      <c r="AL44" s="150">
        <v>1502</v>
      </c>
      <c r="AM44" s="150">
        <v>14488493</v>
      </c>
      <c r="AN44" s="150">
        <v>2539107</v>
      </c>
      <c r="AO44" s="150">
        <v>1345356</v>
      </c>
      <c r="AP44" s="150">
        <v>1072032</v>
      </c>
      <c r="AQ44" s="150">
        <v>109483</v>
      </c>
      <c r="AR44" s="150">
        <v>12236</v>
      </c>
      <c r="AS44" s="150">
        <v>2812962</v>
      </c>
      <c r="AT44" s="150">
        <v>312211</v>
      </c>
      <c r="AU44" s="150">
        <v>2196438</v>
      </c>
      <c r="AV44" s="150">
        <v>304313</v>
      </c>
      <c r="AW44" s="150">
        <v>27554</v>
      </c>
      <c r="AX44" s="150">
        <v>9102539</v>
      </c>
      <c r="AY44" s="150">
        <v>3958110</v>
      </c>
      <c r="AZ44" s="150">
        <v>4174939</v>
      </c>
      <c r="BA44" s="150">
        <v>864335</v>
      </c>
      <c r="BB44" s="150">
        <v>105155</v>
      </c>
      <c r="BC44" s="150">
        <v>940142</v>
      </c>
      <c r="BD44" s="150">
        <v>6331</v>
      </c>
      <c r="BE44" s="150">
        <v>255055</v>
      </c>
      <c r="BF44" s="150">
        <v>17238759</v>
      </c>
      <c r="BG44" s="150">
        <v>332578</v>
      </c>
      <c r="BH44" s="150">
        <v>332578</v>
      </c>
      <c r="BI44" s="150">
        <v>75</v>
      </c>
      <c r="BJ44" s="150">
        <v>305659</v>
      </c>
      <c r="BK44" s="150">
        <v>0</v>
      </c>
      <c r="BL44" s="150">
        <v>26844</v>
      </c>
      <c r="BM44" s="150">
        <v>0</v>
      </c>
      <c r="BN44" s="150">
        <v>428857</v>
      </c>
      <c r="BO44" s="150">
        <v>1257977</v>
      </c>
      <c r="BP44" s="150">
        <v>188763</v>
      </c>
      <c r="BQ44" s="150">
        <v>183712</v>
      </c>
      <c r="BR44" s="150">
        <v>0</v>
      </c>
      <c r="BS44" s="150">
        <v>5051</v>
      </c>
      <c r="BT44" s="150">
        <v>0</v>
      </c>
      <c r="BU44" s="150">
        <v>543772</v>
      </c>
      <c r="BV44" s="150">
        <v>101719</v>
      </c>
      <c r="BW44" s="150">
        <v>442053</v>
      </c>
      <c r="BX44" s="150">
        <v>0</v>
      </c>
      <c r="BY44" s="150">
        <v>0</v>
      </c>
      <c r="BZ44" s="150">
        <v>525442</v>
      </c>
      <c r="CA44" s="150">
        <v>165267</v>
      </c>
      <c r="CB44" s="150">
        <v>338505</v>
      </c>
      <c r="CC44" s="150">
        <v>142</v>
      </c>
      <c r="CD44" s="150">
        <v>21528</v>
      </c>
      <c r="CE44" s="150">
        <v>977544</v>
      </c>
      <c r="CF44" s="150">
        <v>0</v>
      </c>
      <c r="CG44" s="150">
        <v>427065</v>
      </c>
      <c r="CH44" s="150">
        <v>2017620</v>
      </c>
      <c r="CI44" s="150">
        <v>2827789</v>
      </c>
      <c r="CJ44" s="150">
        <v>2796908</v>
      </c>
      <c r="CK44" s="150">
        <v>14626</v>
      </c>
      <c r="CL44" s="150">
        <v>2062909</v>
      </c>
      <c r="CM44" s="150">
        <v>670791</v>
      </c>
      <c r="CN44" s="150">
        <v>48582</v>
      </c>
      <c r="CO44" s="150">
        <v>30881</v>
      </c>
      <c r="CP44" s="150">
        <v>430359</v>
      </c>
      <c r="CQ44" s="150">
        <v>15746470</v>
      </c>
      <c r="CR44" s="150">
        <v>2727870</v>
      </c>
      <c r="CS44" s="150">
        <v>1529068</v>
      </c>
      <c r="CT44" s="150">
        <v>1072032</v>
      </c>
      <c r="CU44" s="150">
        <v>114534</v>
      </c>
      <c r="CV44" s="150">
        <v>12236</v>
      </c>
      <c r="CW44" s="150">
        <v>3356734</v>
      </c>
      <c r="CX44" s="150">
        <v>413930</v>
      </c>
      <c r="CY44" s="150">
        <v>2638491</v>
      </c>
      <c r="CZ44" s="150">
        <v>304313</v>
      </c>
      <c r="DA44" s="150">
        <v>27554</v>
      </c>
      <c r="DB44" s="150">
        <v>9627981</v>
      </c>
      <c r="DC44" s="150">
        <v>4123377</v>
      </c>
      <c r="DD44" s="150">
        <v>4513444</v>
      </c>
      <c r="DE44" s="150">
        <v>864477</v>
      </c>
      <c r="DF44" s="150">
        <v>126683</v>
      </c>
      <c r="DG44" s="150">
        <v>1917686</v>
      </c>
      <c r="DH44" s="150">
        <v>6331</v>
      </c>
      <c r="DI44" s="150">
        <v>682120</v>
      </c>
      <c r="DJ44" s="150">
        <v>19256379</v>
      </c>
    </row>
    <row r="45" spans="1:114" s="152" customFormat="1" ht="13.5" customHeight="1">
      <c r="A45" s="148" t="s">
        <v>42</v>
      </c>
      <c r="B45" s="149" t="s">
        <v>427</v>
      </c>
      <c r="C45" s="148" t="s">
        <v>1</v>
      </c>
      <c r="D45" s="150">
        <v>9313695</v>
      </c>
      <c r="E45" s="150">
        <v>2515687</v>
      </c>
      <c r="F45" s="150">
        <v>2858</v>
      </c>
      <c r="G45" s="150">
        <v>0</v>
      </c>
      <c r="H45" s="150">
        <v>393000</v>
      </c>
      <c r="I45" s="150">
        <v>1199857</v>
      </c>
      <c r="J45" s="151" t="s">
        <v>389</v>
      </c>
      <c r="K45" s="150">
        <v>919972</v>
      </c>
      <c r="L45" s="150">
        <v>6798008</v>
      </c>
      <c r="M45" s="150">
        <v>2324316</v>
      </c>
      <c r="N45" s="150">
        <v>392853</v>
      </c>
      <c r="O45" s="150">
        <v>11004</v>
      </c>
      <c r="P45" s="150">
        <v>8899</v>
      </c>
      <c r="Q45" s="150">
        <v>179500</v>
      </c>
      <c r="R45" s="150">
        <v>108144</v>
      </c>
      <c r="S45" s="151" t="s">
        <v>389</v>
      </c>
      <c r="T45" s="150">
        <v>85306</v>
      </c>
      <c r="U45" s="150">
        <v>1931463</v>
      </c>
      <c r="V45" s="150">
        <v>11638011</v>
      </c>
      <c r="W45" s="150">
        <v>2908540</v>
      </c>
      <c r="X45" s="150">
        <v>13862</v>
      </c>
      <c r="Y45" s="150">
        <v>8899</v>
      </c>
      <c r="Z45" s="150">
        <v>572500</v>
      </c>
      <c r="AA45" s="150">
        <v>1308001</v>
      </c>
      <c r="AB45" s="151" t="s">
        <v>389</v>
      </c>
      <c r="AC45" s="150">
        <v>1005278</v>
      </c>
      <c r="AD45" s="150">
        <v>8729471</v>
      </c>
      <c r="AE45" s="150">
        <v>591960</v>
      </c>
      <c r="AF45" s="150">
        <v>591960</v>
      </c>
      <c r="AG45" s="150">
        <v>10372</v>
      </c>
      <c r="AH45" s="150">
        <v>537216</v>
      </c>
      <c r="AI45" s="150">
        <v>44372</v>
      </c>
      <c r="AJ45" s="150">
        <v>0</v>
      </c>
      <c r="AK45" s="150">
        <v>0</v>
      </c>
      <c r="AL45" s="150">
        <v>313712</v>
      </c>
      <c r="AM45" s="150">
        <v>5465279</v>
      </c>
      <c r="AN45" s="150">
        <v>1955393</v>
      </c>
      <c r="AO45" s="150">
        <v>743796</v>
      </c>
      <c r="AP45" s="150">
        <v>953365</v>
      </c>
      <c r="AQ45" s="150">
        <v>217190</v>
      </c>
      <c r="AR45" s="150">
        <v>41042</v>
      </c>
      <c r="AS45" s="150">
        <v>549063</v>
      </c>
      <c r="AT45" s="150">
        <v>121908</v>
      </c>
      <c r="AU45" s="150">
        <v>349567</v>
      </c>
      <c r="AV45" s="150">
        <v>77588</v>
      </c>
      <c r="AW45" s="150">
        <v>42944</v>
      </c>
      <c r="AX45" s="150">
        <v>2915579</v>
      </c>
      <c r="AY45" s="150">
        <v>1638014</v>
      </c>
      <c r="AZ45" s="150">
        <v>1068429</v>
      </c>
      <c r="BA45" s="150">
        <v>155723</v>
      </c>
      <c r="BB45" s="150">
        <v>53413</v>
      </c>
      <c r="BC45" s="150">
        <v>2513862</v>
      </c>
      <c r="BD45" s="150">
        <v>2300</v>
      </c>
      <c r="BE45" s="150">
        <v>428882</v>
      </c>
      <c r="BF45" s="150">
        <v>6486121</v>
      </c>
      <c r="BG45" s="150">
        <v>248319</v>
      </c>
      <c r="BH45" s="150">
        <v>248319</v>
      </c>
      <c r="BI45" s="150">
        <v>0</v>
      </c>
      <c r="BJ45" s="150">
        <v>248319</v>
      </c>
      <c r="BK45" s="150">
        <v>0</v>
      </c>
      <c r="BL45" s="150">
        <v>0</v>
      </c>
      <c r="BM45" s="150">
        <v>0</v>
      </c>
      <c r="BN45" s="150">
        <v>0</v>
      </c>
      <c r="BO45" s="150">
        <v>1353961</v>
      </c>
      <c r="BP45" s="150">
        <v>89747</v>
      </c>
      <c r="BQ45" s="150">
        <v>82967</v>
      </c>
      <c r="BR45" s="150">
        <v>0</v>
      </c>
      <c r="BS45" s="150">
        <v>0</v>
      </c>
      <c r="BT45" s="150">
        <v>6780</v>
      </c>
      <c r="BU45" s="150">
        <v>391982</v>
      </c>
      <c r="BV45" s="150">
        <v>313</v>
      </c>
      <c r="BW45" s="150">
        <v>305940</v>
      </c>
      <c r="BX45" s="150">
        <v>85729</v>
      </c>
      <c r="BY45" s="150">
        <v>0</v>
      </c>
      <c r="BZ45" s="150">
        <v>872179</v>
      </c>
      <c r="CA45" s="150">
        <v>23988</v>
      </c>
      <c r="CB45" s="150">
        <v>841457</v>
      </c>
      <c r="CC45" s="150">
        <v>1760</v>
      </c>
      <c r="CD45" s="150">
        <v>4974</v>
      </c>
      <c r="CE45" s="150">
        <v>671067</v>
      </c>
      <c r="CF45" s="150">
        <v>53</v>
      </c>
      <c r="CG45" s="150">
        <v>50969</v>
      </c>
      <c r="CH45" s="150">
        <v>1653249</v>
      </c>
      <c r="CI45" s="150">
        <v>840279</v>
      </c>
      <c r="CJ45" s="150">
        <v>840279</v>
      </c>
      <c r="CK45" s="150">
        <v>10372</v>
      </c>
      <c r="CL45" s="150">
        <v>785535</v>
      </c>
      <c r="CM45" s="150">
        <v>44372</v>
      </c>
      <c r="CN45" s="150">
        <v>0</v>
      </c>
      <c r="CO45" s="150">
        <v>0</v>
      </c>
      <c r="CP45" s="150">
        <v>313712</v>
      </c>
      <c r="CQ45" s="150">
        <v>6819240</v>
      </c>
      <c r="CR45" s="150">
        <v>2045140</v>
      </c>
      <c r="CS45" s="150">
        <v>826763</v>
      </c>
      <c r="CT45" s="150">
        <v>953365</v>
      </c>
      <c r="CU45" s="150">
        <v>217190</v>
      </c>
      <c r="CV45" s="150">
        <v>47822</v>
      </c>
      <c r="CW45" s="150">
        <v>941045</v>
      </c>
      <c r="CX45" s="150">
        <v>122221</v>
      </c>
      <c r="CY45" s="150">
        <v>655507</v>
      </c>
      <c r="CZ45" s="150">
        <v>163317</v>
      </c>
      <c r="DA45" s="150">
        <v>42944</v>
      </c>
      <c r="DB45" s="150">
        <v>3787758</v>
      </c>
      <c r="DC45" s="150">
        <v>1662002</v>
      </c>
      <c r="DD45" s="150">
        <v>1909886</v>
      </c>
      <c r="DE45" s="150">
        <v>157483</v>
      </c>
      <c r="DF45" s="150">
        <v>58387</v>
      </c>
      <c r="DG45" s="150">
        <v>3184929</v>
      </c>
      <c r="DH45" s="150">
        <v>2353</v>
      </c>
      <c r="DI45" s="150">
        <v>479851</v>
      </c>
      <c r="DJ45" s="150">
        <v>8139370</v>
      </c>
    </row>
    <row r="46" spans="1:114" s="152" customFormat="1" ht="13.5" customHeight="1">
      <c r="A46" s="148" t="s">
        <v>43</v>
      </c>
      <c r="B46" s="149" t="s">
        <v>428</v>
      </c>
      <c r="C46" s="148" t="s">
        <v>1</v>
      </c>
      <c r="D46" s="150">
        <v>77975171</v>
      </c>
      <c r="E46" s="150">
        <v>29540849</v>
      </c>
      <c r="F46" s="150">
        <v>2508996</v>
      </c>
      <c r="G46" s="150">
        <v>173708</v>
      </c>
      <c r="H46" s="150">
        <v>4112300</v>
      </c>
      <c r="I46" s="150">
        <v>15554325</v>
      </c>
      <c r="J46" s="151" t="s">
        <v>389</v>
      </c>
      <c r="K46" s="150">
        <v>7191520</v>
      </c>
      <c r="L46" s="150">
        <v>48434322</v>
      </c>
      <c r="M46" s="150">
        <v>14913383</v>
      </c>
      <c r="N46" s="150">
        <v>8202237</v>
      </c>
      <c r="O46" s="150">
        <v>766756</v>
      </c>
      <c r="P46" s="150">
        <v>37298</v>
      </c>
      <c r="Q46" s="150">
        <v>5657600</v>
      </c>
      <c r="R46" s="150">
        <v>1536349</v>
      </c>
      <c r="S46" s="151" t="s">
        <v>389</v>
      </c>
      <c r="T46" s="150">
        <v>204234</v>
      </c>
      <c r="U46" s="150">
        <v>6711146</v>
      </c>
      <c r="V46" s="150">
        <v>92888554</v>
      </c>
      <c r="W46" s="150">
        <v>37743086</v>
      </c>
      <c r="X46" s="150">
        <v>3275752</v>
      </c>
      <c r="Y46" s="150">
        <v>211006</v>
      </c>
      <c r="Z46" s="150">
        <v>9769900</v>
      </c>
      <c r="AA46" s="150">
        <v>17090674</v>
      </c>
      <c r="AB46" s="151" t="s">
        <v>389</v>
      </c>
      <c r="AC46" s="150">
        <v>7395754</v>
      </c>
      <c r="AD46" s="150">
        <v>55145468</v>
      </c>
      <c r="AE46" s="150">
        <v>8178415</v>
      </c>
      <c r="AF46" s="150">
        <v>8116777</v>
      </c>
      <c r="AG46" s="150">
        <v>191271</v>
      </c>
      <c r="AH46" s="150">
        <v>7079170</v>
      </c>
      <c r="AI46" s="150">
        <v>841461</v>
      </c>
      <c r="AJ46" s="150">
        <v>4875</v>
      </c>
      <c r="AK46" s="150">
        <v>61638</v>
      </c>
      <c r="AL46" s="150">
        <v>1416195</v>
      </c>
      <c r="AM46" s="150">
        <v>52358040</v>
      </c>
      <c r="AN46" s="150">
        <v>6315455</v>
      </c>
      <c r="AO46" s="150">
        <v>4934835</v>
      </c>
      <c r="AP46" s="150">
        <v>936005</v>
      </c>
      <c r="AQ46" s="150">
        <v>397471</v>
      </c>
      <c r="AR46" s="150">
        <v>47144</v>
      </c>
      <c r="AS46" s="150">
        <v>7949256</v>
      </c>
      <c r="AT46" s="150">
        <v>1585899</v>
      </c>
      <c r="AU46" s="150">
        <v>5696329</v>
      </c>
      <c r="AV46" s="150">
        <v>667028</v>
      </c>
      <c r="AW46" s="150">
        <v>54604</v>
      </c>
      <c r="AX46" s="150">
        <v>38029603</v>
      </c>
      <c r="AY46" s="150">
        <v>25272721</v>
      </c>
      <c r="AZ46" s="150">
        <v>11448934</v>
      </c>
      <c r="BA46" s="150">
        <v>954316</v>
      </c>
      <c r="BB46" s="150">
        <v>353632</v>
      </c>
      <c r="BC46" s="150">
        <v>14559726</v>
      </c>
      <c r="BD46" s="150">
        <v>9122</v>
      </c>
      <c r="BE46" s="150">
        <v>1462795</v>
      </c>
      <c r="BF46" s="150">
        <v>61999250</v>
      </c>
      <c r="BG46" s="150">
        <v>4339335</v>
      </c>
      <c r="BH46" s="150">
        <v>3488846</v>
      </c>
      <c r="BI46" s="150">
        <v>9662</v>
      </c>
      <c r="BJ46" s="150">
        <v>1287885</v>
      </c>
      <c r="BK46" s="150">
        <v>19937</v>
      </c>
      <c r="BL46" s="150">
        <v>2171362</v>
      </c>
      <c r="BM46" s="150">
        <v>850489</v>
      </c>
      <c r="BN46" s="150">
        <v>1919667</v>
      </c>
      <c r="BO46" s="150">
        <v>5417278</v>
      </c>
      <c r="BP46" s="150">
        <v>1032973</v>
      </c>
      <c r="BQ46" s="150">
        <v>754439</v>
      </c>
      <c r="BR46" s="150">
        <v>233623</v>
      </c>
      <c r="BS46" s="150">
        <v>44911</v>
      </c>
      <c r="BT46" s="150">
        <v>0</v>
      </c>
      <c r="BU46" s="150">
        <v>1204467</v>
      </c>
      <c r="BV46" s="150">
        <v>123573</v>
      </c>
      <c r="BW46" s="150">
        <v>1053013</v>
      </c>
      <c r="BX46" s="150">
        <v>27881</v>
      </c>
      <c r="BY46" s="150">
        <v>8504</v>
      </c>
      <c r="BZ46" s="150">
        <v>3170302</v>
      </c>
      <c r="CA46" s="150">
        <v>1906816</v>
      </c>
      <c r="CB46" s="150">
        <v>1018762</v>
      </c>
      <c r="CC46" s="150">
        <v>97705</v>
      </c>
      <c r="CD46" s="150">
        <v>147019</v>
      </c>
      <c r="CE46" s="150">
        <v>2575939</v>
      </c>
      <c r="CF46" s="150">
        <v>1032</v>
      </c>
      <c r="CG46" s="150">
        <v>661164</v>
      </c>
      <c r="CH46" s="150">
        <v>10417777</v>
      </c>
      <c r="CI46" s="150">
        <v>12517750</v>
      </c>
      <c r="CJ46" s="150">
        <v>11605623</v>
      </c>
      <c r="CK46" s="150">
        <v>200933</v>
      </c>
      <c r="CL46" s="150">
        <v>8367055</v>
      </c>
      <c r="CM46" s="150">
        <v>861398</v>
      </c>
      <c r="CN46" s="150">
        <v>2176237</v>
      </c>
      <c r="CO46" s="150">
        <v>912127</v>
      </c>
      <c r="CP46" s="150">
        <v>3335862</v>
      </c>
      <c r="CQ46" s="150">
        <v>57775318</v>
      </c>
      <c r="CR46" s="150">
        <v>7348428</v>
      </c>
      <c r="CS46" s="150">
        <v>5689274</v>
      </c>
      <c r="CT46" s="150">
        <v>1169628</v>
      </c>
      <c r="CU46" s="150">
        <v>442382</v>
      </c>
      <c r="CV46" s="150">
        <v>47144</v>
      </c>
      <c r="CW46" s="150">
        <v>9153723</v>
      </c>
      <c r="CX46" s="150">
        <v>1709472</v>
      </c>
      <c r="CY46" s="150">
        <v>6749342</v>
      </c>
      <c r="CZ46" s="150">
        <v>694909</v>
      </c>
      <c r="DA46" s="150">
        <v>63108</v>
      </c>
      <c r="DB46" s="150">
        <v>41199905</v>
      </c>
      <c r="DC46" s="150">
        <v>27179537</v>
      </c>
      <c r="DD46" s="150">
        <v>12467696</v>
      </c>
      <c r="DE46" s="150">
        <v>1052021</v>
      </c>
      <c r="DF46" s="150">
        <v>500651</v>
      </c>
      <c r="DG46" s="150">
        <v>17135665</v>
      </c>
      <c r="DH46" s="150">
        <v>10154</v>
      </c>
      <c r="DI46" s="150">
        <v>2123959</v>
      </c>
      <c r="DJ46" s="150">
        <v>72417027</v>
      </c>
    </row>
    <row r="47" spans="1:114" s="152" customFormat="1" ht="13.5" customHeight="1">
      <c r="A47" s="148" t="s">
        <v>44</v>
      </c>
      <c r="B47" s="149" t="s">
        <v>429</v>
      </c>
      <c r="C47" s="148" t="s">
        <v>1</v>
      </c>
      <c r="D47" s="150">
        <v>11567855</v>
      </c>
      <c r="E47" s="150">
        <v>2708175</v>
      </c>
      <c r="F47" s="150">
        <v>16971</v>
      </c>
      <c r="G47" s="150">
        <v>142173</v>
      </c>
      <c r="H47" s="150">
        <v>1610</v>
      </c>
      <c r="I47" s="150">
        <v>1717127</v>
      </c>
      <c r="J47" s="151" t="s">
        <v>389</v>
      </c>
      <c r="K47" s="150">
        <v>830294</v>
      </c>
      <c r="L47" s="150">
        <v>8859680</v>
      </c>
      <c r="M47" s="150">
        <v>4066194</v>
      </c>
      <c r="N47" s="150">
        <v>384880</v>
      </c>
      <c r="O47" s="150">
        <v>48833</v>
      </c>
      <c r="P47" s="150">
        <v>6000</v>
      </c>
      <c r="Q47" s="150">
        <v>50700</v>
      </c>
      <c r="R47" s="150">
        <v>232469</v>
      </c>
      <c r="S47" s="151" t="s">
        <v>389</v>
      </c>
      <c r="T47" s="150">
        <v>46878</v>
      </c>
      <c r="U47" s="150">
        <v>3681314</v>
      </c>
      <c r="V47" s="150">
        <v>15634049</v>
      </c>
      <c r="W47" s="150">
        <v>3093055</v>
      </c>
      <c r="X47" s="150">
        <v>65804</v>
      </c>
      <c r="Y47" s="150">
        <v>148173</v>
      </c>
      <c r="Z47" s="150">
        <v>52310</v>
      </c>
      <c r="AA47" s="150">
        <v>1949596</v>
      </c>
      <c r="AB47" s="151" t="s">
        <v>389</v>
      </c>
      <c r="AC47" s="150">
        <v>877172</v>
      </c>
      <c r="AD47" s="150">
        <v>12540994</v>
      </c>
      <c r="AE47" s="150">
        <v>68284</v>
      </c>
      <c r="AF47" s="150">
        <v>68284</v>
      </c>
      <c r="AG47" s="150">
        <v>0</v>
      </c>
      <c r="AH47" s="150">
        <v>31005</v>
      </c>
      <c r="AI47" s="150">
        <v>4554</v>
      </c>
      <c r="AJ47" s="150">
        <v>32725</v>
      </c>
      <c r="AK47" s="150">
        <v>0</v>
      </c>
      <c r="AL47" s="150">
        <v>213471</v>
      </c>
      <c r="AM47" s="150">
        <v>7480789</v>
      </c>
      <c r="AN47" s="150">
        <v>1413174</v>
      </c>
      <c r="AO47" s="150">
        <v>651000</v>
      </c>
      <c r="AP47" s="150">
        <v>594908</v>
      </c>
      <c r="AQ47" s="150">
        <v>156161</v>
      </c>
      <c r="AR47" s="150">
        <v>11105</v>
      </c>
      <c r="AS47" s="150">
        <v>1214426</v>
      </c>
      <c r="AT47" s="150">
        <v>75743</v>
      </c>
      <c r="AU47" s="150">
        <v>788140</v>
      </c>
      <c r="AV47" s="150">
        <v>350543</v>
      </c>
      <c r="AW47" s="150">
        <v>18037</v>
      </c>
      <c r="AX47" s="150">
        <v>4831382</v>
      </c>
      <c r="AY47" s="150">
        <v>2982764</v>
      </c>
      <c r="AZ47" s="150">
        <v>1625953</v>
      </c>
      <c r="BA47" s="150">
        <v>91472</v>
      </c>
      <c r="BB47" s="150">
        <v>131193</v>
      </c>
      <c r="BC47" s="150">
        <v>3330622</v>
      </c>
      <c r="BD47" s="150">
        <v>3770</v>
      </c>
      <c r="BE47" s="150">
        <v>474689</v>
      </c>
      <c r="BF47" s="150">
        <v>8023762</v>
      </c>
      <c r="BG47" s="150">
        <v>107517</v>
      </c>
      <c r="BH47" s="150">
        <v>107517</v>
      </c>
      <c r="BI47" s="150">
        <v>0</v>
      </c>
      <c r="BJ47" s="150">
        <v>6627</v>
      </c>
      <c r="BK47" s="150">
        <v>0</v>
      </c>
      <c r="BL47" s="150">
        <v>100890</v>
      </c>
      <c r="BM47" s="150">
        <v>0</v>
      </c>
      <c r="BN47" s="150">
        <v>935024</v>
      </c>
      <c r="BO47" s="150">
        <v>1524961</v>
      </c>
      <c r="BP47" s="150">
        <v>156022</v>
      </c>
      <c r="BQ47" s="150">
        <v>108150</v>
      </c>
      <c r="BR47" s="150">
        <v>0</v>
      </c>
      <c r="BS47" s="150">
        <v>47872</v>
      </c>
      <c r="BT47" s="150">
        <v>0</v>
      </c>
      <c r="BU47" s="150">
        <v>432047</v>
      </c>
      <c r="BV47" s="150">
        <v>13143</v>
      </c>
      <c r="BW47" s="150">
        <v>363058</v>
      </c>
      <c r="BX47" s="150">
        <v>55846</v>
      </c>
      <c r="BY47" s="150">
        <v>0</v>
      </c>
      <c r="BZ47" s="150">
        <v>936892</v>
      </c>
      <c r="CA47" s="150">
        <v>536964</v>
      </c>
      <c r="CB47" s="150">
        <v>210225</v>
      </c>
      <c r="CC47" s="150">
        <v>184421</v>
      </c>
      <c r="CD47" s="150">
        <v>5282</v>
      </c>
      <c r="CE47" s="150">
        <v>1412801</v>
      </c>
      <c r="CF47" s="150">
        <v>0</v>
      </c>
      <c r="CG47" s="150">
        <v>85891</v>
      </c>
      <c r="CH47" s="150">
        <v>1718369</v>
      </c>
      <c r="CI47" s="150">
        <v>175801</v>
      </c>
      <c r="CJ47" s="150">
        <v>175801</v>
      </c>
      <c r="CK47" s="150">
        <v>0</v>
      </c>
      <c r="CL47" s="150">
        <v>37632</v>
      </c>
      <c r="CM47" s="150">
        <v>4554</v>
      </c>
      <c r="CN47" s="150">
        <v>133615</v>
      </c>
      <c r="CO47" s="150">
        <v>0</v>
      </c>
      <c r="CP47" s="150">
        <v>1148495</v>
      </c>
      <c r="CQ47" s="150">
        <v>9005750</v>
      </c>
      <c r="CR47" s="150">
        <v>1569196</v>
      </c>
      <c r="CS47" s="150">
        <v>759150</v>
      </c>
      <c r="CT47" s="150">
        <v>594908</v>
      </c>
      <c r="CU47" s="150">
        <v>204033</v>
      </c>
      <c r="CV47" s="150">
        <v>11105</v>
      </c>
      <c r="CW47" s="150">
        <v>1646473</v>
      </c>
      <c r="CX47" s="150">
        <v>88886</v>
      </c>
      <c r="CY47" s="150">
        <v>1151198</v>
      </c>
      <c r="CZ47" s="150">
        <v>406389</v>
      </c>
      <c r="DA47" s="150">
        <v>18037</v>
      </c>
      <c r="DB47" s="150">
        <v>5768274</v>
      </c>
      <c r="DC47" s="150">
        <v>3519728</v>
      </c>
      <c r="DD47" s="150">
        <v>1836178</v>
      </c>
      <c r="DE47" s="150">
        <v>275893</v>
      </c>
      <c r="DF47" s="150">
        <v>136475</v>
      </c>
      <c r="DG47" s="150">
        <v>4743423</v>
      </c>
      <c r="DH47" s="150">
        <v>3770</v>
      </c>
      <c r="DI47" s="150">
        <v>560580</v>
      </c>
      <c r="DJ47" s="150">
        <v>9742131</v>
      </c>
    </row>
    <row r="48" spans="1:114" s="152" customFormat="1" ht="13.5" customHeight="1">
      <c r="A48" s="148" t="s">
        <v>45</v>
      </c>
      <c r="B48" s="149" t="s">
        <v>430</v>
      </c>
      <c r="C48" s="148" t="s">
        <v>1</v>
      </c>
      <c r="D48" s="150">
        <v>20861699</v>
      </c>
      <c r="E48" s="150">
        <v>3258190</v>
      </c>
      <c r="F48" s="150">
        <v>38021</v>
      </c>
      <c r="G48" s="150">
        <v>363400</v>
      </c>
      <c r="H48" s="150">
        <v>493900</v>
      </c>
      <c r="I48" s="150">
        <v>1812844</v>
      </c>
      <c r="J48" s="151" t="s">
        <v>389</v>
      </c>
      <c r="K48" s="150">
        <v>550025</v>
      </c>
      <c r="L48" s="150">
        <v>17603509</v>
      </c>
      <c r="M48" s="150">
        <v>5916636</v>
      </c>
      <c r="N48" s="150">
        <v>2213358</v>
      </c>
      <c r="O48" s="150">
        <v>304158</v>
      </c>
      <c r="P48" s="150">
        <v>27819</v>
      </c>
      <c r="Q48" s="150">
        <v>1412300</v>
      </c>
      <c r="R48" s="150">
        <v>413380</v>
      </c>
      <c r="S48" s="151" t="s">
        <v>389</v>
      </c>
      <c r="T48" s="150">
        <v>55701</v>
      </c>
      <c r="U48" s="150">
        <v>3703278</v>
      </c>
      <c r="V48" s="150">
        <v>26778335</v>
      </c>
      <c r="W48" s="150">
        <v>5471548</v>
      </c>
      <c r="X48" s="150">
        <v>342179</v>
      </c>
      <c r="Y48" s="150">
        <v>391219</v>
      </c>
      <c r="Z48" s="150">
        <v>1906200</v>
      </c>
      <c r="AA48" s="150">
        <v>2226224</v>
      </c>
      <c r="AB48" s="151" t="s">
        <v>389</v>
      </c>
      <c r="AC48" s="150">
        <v>605726</v>
      </c>
      <c r="AD48" s="150">
        <v>21306787</v>
      </c>
      <c r="AE48" s="150">
        <v>1074579</v>
      </c>
      <c r="AF48" s="150">
        <v>1015261</v>
      </c>
      <c r="AG48" s="150">
        <v>1742</v>
      </c>
      <c r="AH48" s="150">
        <v>913390</v>
      </c>
      <c r="AI48" s="150">
        <v>91743</v>
      </c>
      <c r="AJ48" s="150">
        <v>8386</v>
      </c>
      <c r="AK48" s="150">
        <v>59318</v>
      </c>
      <c r="AL48" s="150">
        <v>0</v>
      </c>
      <c r="AM48" s="150">
        <v>14409632</v>
      </c>
      <c r="AN48" s="150">
        <v>3663844</v>
      </c>
      <c r="AO48" s="150">
        <v>1360108</v>
      </c>
      <c r="AP48" s="150">
        <v>1676621</v>
      </c>
      <c r="AQ48" s="150">
        <v>543998</v>
      </c>
      <c r="AR48" s="150">
        <v>83117</v>
      </c>
      <c r="AS48" s="150">
        <v>1826772</v>
      </c>
      <c r="AT48" s="150">
        <v>309697</v>
      </c>
      <c r="AU48" s="150">
        <v>1317444</v>
      </c>
      <c r="AV48" s="150">
        <v>199631</v>
      </c>
      <c r="AW48" s="150">
        <v>70786</v>
      </c>
      <c r="AX48" s="150">
        <v>8844402</v>
      </c>
      <c r="AY48" s="150">
        <v>3970625</v>
      </c>
      <c r="AZ48" s="150">
        <v>3774770</v>
      </c>
      <c r="BA48" s="150">
        <v>328055</v>
      </c>
      <c r="BB48" s="150">
        <v>770952</v>
      </c>
      <c r="BC48" s="150">
        <v>5045887</v>
      </c>
      <c r="BD48" s="150">
        <v>3828</v>
      </c>
      <c r="BE48" s="150">
        <v>331601</v>
      </c>
      <c r="BF48" s="150">
        <v>15815812</v>
      </c>
      <c r="BG48" s="150">
        <v>1866551</v>
      </c>
      <c r="BH48" s="150">
        <v>1863871</v>
      </c>
      <c r="BI48" s="150">
        <v>10745</v>
      </c>
      <c r="BJ48" s="150">
        <v>1853126</v>
      </c>
      <c r="BK48" s="150">
        <v>0</v>
      </c>
      <c r="BL48" s="150">
        <v>0</v>
      </c>
      <c r="BM48" s="150">
        <v>2680</v>
      </c>
      <c r="BN48" s="150">
        <v>0</v>
      </c>
      <c r="BO48" s="150">
        <v>3327596</v>
      </c>
      <c r="BP48" s="150">
        <v>534665</v>
      </c>
      <c r="BQ48" s="150">
        <v>305945</v>
      </c>
      <c r="BR48" s="150">
        <v>98600</v>
      </c>
      <c r="BS48" s="150">
        <v>116270</v>
      </c>
      <c r="BT48" s="150">
        <v>13850</v>
      </c>
      <c r="BU48" s="150">
        <v>1315100</v>
      </c>
      <c r="BV48" s="150">
        <v>59398</v>
      </c>
      <c r="BW48" s="150">
        <v>1128968</v>
      </c>
      <c r="BX48" s="150">
        <v>126734</v>
      </c>
      <c r="BY48" s="150">
        <v>20667</v>
      </c>
      <c r="BZ48" s="150">
        <v>1456837</v>
      </c>
      <c r="CA48" s="150">
        <v>344858</v>
      </c>
      <c r="CB48" s="150">
        <v>1032508</v>
      </c>
      <c r="CC48" s="150">
        <v>50832</v>
      </c>
      <c r="CD48" s="150">
        <v>28639</v>
      </c>
      <c r="CE48" s="150">
        <v>525224</v>
      </c>
      <c r="CF48" s="150">
        <v>327</v>
      </c>
      <c r="CG48" s="150">
        <v>197265</v>
      </c>
      <c r="CH48" s="150">
        <v>5391412</v>
      </c>
      <c r="CI48" s="150">
        <v>2941130</v>
      </c>
      <c r="CJ48" s="150">
        <v>2879132</v>
      </c>
      <c r="CK48" s="150">
        <v>12487</v>
      </c>
      <c r="CL48" s="150">
        <v>2766516</v>
      </c>
      <c r="CM48" s="150">
        <v>91743</v>
      </c>
      <c r="CN48" s="150">
        <v>8386</v>
      </c>
      <c r="CO48" s="150">
        <v>61998</v>
      </c>
      <c r="CP48" s="150">
        <v>0</v>
      </c>
      <c r="CQ48" s="150">
        <v>17737228</v>
      </c>
      <c r="CR48" s="150">
        <v>4198509</v>
      </c>
      <c r="CS48" s="150">
        <v>1666053</v>
      </c>
      <c r="CT48" s="150">
        <v>1775221</v>
      </c>
      <c r="CU48" s="150">
        <v>660268</v>
      </c>
      <c r="CV48" s="150">
        <v>96967</v>
      </c>
      <c r="CW48" s="150">
        <v>3141872</v>
      </c>
      <c r="CX48" s="150">
        <v>369095</v>
      </c>
      <c r="CY48" s="150">
        <v>2446412</v>
      </c>
      <c r="CZ48" s="150">
        <v>326365</v>
      </c>
      <c r="DA48" s="150">
        <v>91453</v>
      </c>
      <c r="DB48" s="150">
        <v>10301239</v>
      </c>
      <c r="DC48" s="150">
        <v>4315483</v>
      </c>
      <c r="DD48" s="150">
        <v>4807278</v>
      </c>
      <c r="DE48" s="150">
        <v>378887</v>
      </c>
      <c r="DF48" s="150">
        <v>799591</v>
      </c>
      <c r="DG48" s="150">
        <v>5571111</v>
      </c>
      <c r="DH48" s="150">
        <v>4155</v>
      </c>
      <c r="DI48" s="150">
        <v>528866</v>
      </c>
      <c r="DJ48" s="150">
        <v>21207224</v>
      </c>
    </row>
    <row r="49" spans="1:114" s="152" customFormat="1" ht="13.5" customHeight="1">
      <c r="A49" s="148" t="s">
        <v>46</v>
      </c>
      <c r="B49" s="149" t="s">
        <v>431</v>
      </c>
      <c r="C49" s="148" t="s">
        <v>1</v>
      </c>
      <c r="D49" s="150">
        <v>20778473</v>
      </c>
      <c r="E49" s="150">
        <v>4646534</v>
      </c>
      <c r="F49" s="150">
        <v>0</v>
      </c>
      <c r="G49" s="150">
        <v>12328</v>
      </c>
      <c r="H49" s="150">
        <v>169600</v>
      </c>
      <c r="I49" s="150">
        <v>3381106</v>
      </c>
      <c r="J49" s="151" t="s">
        <v>389</v>
      </c>
      <c r="K49" s="150">
        <v>1083500</v>
      </c>
      <c r="L49" s="150">
        <v>16131939</v>
      </c>
      <c r="M49" s="150">
        <v>4064297</v>
      </c>
      <c r="N49" s="150">
        <v>566932</v>
      </c>
      <c r="O49" s="150">
        <v>39243</v>
      </c>
      <c r="P49" s="150">
        <v>29914</v>
      </c>
      <c r="Q49" s="150">
        <v>343400</v>
      </c>
      <c r="R49" s="150">
        <v>153478</v>
      </c>
      <c r="S49" s="151" t="s">
        <v>389</v>
      </c>
      <c r="T49" s="150">
        <v>897</v>
      </c>
      <c r="U49" s="150">
        <v>3497365</v>
      </c>
      <c r="V49" s="150">
        <v>24842770</v>
      </c>
      <c r="W49" s="150">
        <v>5213466</v>
      </c>
      <c r="X49" s="150">
        <v>39243</v>
      </c>
      <c r="Y49" s="150">
        <v>42242</v>
      </c>
      <c r="Z49" s="150">
        <v>513000</v>
      </c>
      <c r="AA49" s="150">
        <v>3534584</v>
      </c>
      <c r="AB49" s="151" t="s">
        <v>389</v>
      </c>
      <c r="AC49" s="150">
        <v>1084397</v>
      </c>
      <c r="AD49" s="150">
        <v>19629304</v>
      </c>
      <c r="AE49" s="150">
        <v>345190</v>
      </c>
      <c r="AF49" s="150">
        <v>335424</v>
      </c>
      <c r="AG49" s="150">
        <v>4145</v>
      </c>
      <c r="AH49" s="150">
        <v>222407</v>
      </c>
      <c r="AI49" s="150">
        <v>107101</v>
      </c>
      <c r="AJ49" s="150">
        <v>1771</v>
      </c>
      <c r="AK49" s="150">
        <v>9766</v>
      </c>
      <c r="AL49" s="150">
        <v>2248133</v>
      </c>
      <c r="AM49" s="150">
        <v>11095477</v>
      </c>
      <c r="AN49" s="150">
        <v>2790209</v>
      </c>
      <c r="AO49" s="150">
        <v>860456</v>
      </c>
      <c r="AP49" s="150">
        <v>1376737</v>
      </c>
      <c r="AQ49" s="150">
        <v>458106</v>
      </c>
      <c r="AR49" s="150">
        <v>94910</v>
      </c>
      <c r="AS49" s="150">
        <v>1354408</v>
      </c>
      <c r="AT49" s="150">
        <v>238585</v>
      </c>
      <c r="AU49" s="150">
        <v>977722</v>
      </c>
      <c r="AV49" s="150">
        <v>138101</v>
      </c>
      <c r="AW49" s="150">
        <v>52149</v>
      </c>
      <c r="AX49" s="150">
        <v>6890684</v>
      </c>
      <c r="AY49" s="150">
        <v>4076223</v>
      </c>
      <c r="AZ49" s="150">
        <v>1682058</v>
      </c>
      <c r="BA49" s="150">
        <v>337214</v>
      </c>
      <c r="BB49" s="150">
        <v>795189</v>
      </c>
      <c r="BC49" s="150">
        <v>6219051</v>
      </c>
      <c r="BD49" s="150">
        <v>8027</v>
      </c>
      <c r="BE49" s="150">
        <v>870622</v>
      </c>
      <c r="BF49" s="150">
        <v>12311289</v>
      </c>
      <c r="BG49" s="150">
        <v>15937</v>
      </c>
      <c r="BH49" s="150">
        <v>15937</v>
      </c>
      <c r="BI49" s="150">
        <v>0</v>
      </c>
      <c r="BJ49" s="150">
        <v>6537</v>
      </c>
      <c r="BK49" s="150">
        <v>0</v>
      </c>
      <c r="BL49" s="150">
        <v>9400</v>
      </c>
      <c r="BM49" s="150">
        <v>0</v>
      </c>
      <c r="BN49" s="150">
        <v>523501</v>
      </c>
      <c r="BO49" s="150">
        <v>1086874</v>
      </c>
      <c r="BP49" s="150">
        <v>240038</v>
      </c>
      <c r="BQ49" s="150">
        <v>101429</v>
      </c>
      <c r="BR49" s="150">
        <v>0</v>
      </c>
      <c r="BS49" s="150">
        <v>138609</v>
      </c>
      <c r="BT49" s="150">
        <v>0</v>
      </c>
      <c r="BU49" s="150">
        <v>304295</v>
      </c>
      <c r="BV49" s="150">
        <v>990</v>
      </c>
      <c r="BW49" s="150">
        <v>303305</v>
      </c>
      <c r="BX49" s="150">
        <v>0</v>
      </c>
      <c r="BY49" s="150">
        <v>0</v>
      </c>
      <c r="BZ49" s="150">
        <v>542541</v>
      </c>
      <c r="CA49" s="150">
        <v>283547</v>
      </c>
      <c r="CB49" s="150">
        <v>215084</v>
      </c>
      <c r="CC49" s="150">
        <v>0</v>
      </c>
      <c r="CD49" s="150">
        <v>43910</v>
      </c>
      <c r="CE49" s="150">
        <v>1772861</v>
      </c>
      <c r="CF49" s="150">
        <v>0</v>
      </c>
      <c r="CG49" s="150">
        <v>665124</v>
      </c>
      <c r="CH49" s="150">
        <v>1767935</v>
      </c>
      <c r="CI49" s="150">
        <v>361127</v>
      </c>
      <c r="CJ49" s="150">
        <v>351361</v>
      </c>
      <c r="CK49" s="150">
        <v>4145</v>
      </c>
      <c r="CL49" s="150">
        <v>228944</v>
      </c>
      <c r="CM49" s="150">
        <v>107101</v>
      </c>
      <c r="CN49" s="150">
        <v>11171</v>
      </c>
      <c r="CO49" s="150">
        <v>9766</v>
      </c>
      <c r="CP49" s="150">
        <v>2771634</v>
      </c>
      <c r="CQ49" s="150">
        <v>12182351</v>
      </c>
      <c r="CR49" s="150">
        <v>3030247</v>
      </c>
      <c r="CS49" s="150">
        <v>961885</v>
      </c>
      <c r="CT49" s="150">
        <v>1376737</v>
      </c>
      <c r="CU49" s="150">
        <v>596715</v>
      </c>
      <c r="CV49" s="150">
        <v>94910</v>
      </c>
      <c r="CW49" s="150">
        <v>1658703</v>
      </c>
      <c r="CX49" s="150">
        <v>239575</v>
      </c>
      <c r="CY49" s="150">
        <v>1281027</v>
      </c>
      <c r="CZ49" s="150">
        <v>138101</v>
      </c>
      <c r="DA49" s="150">
        <v>52149</v>
      </c>
      <c r="DB49" s="150">
        <v>7433225</v>
      </c>
      <c r="DC49" s="150">
        <v>4359770</v>
      </c>
      <c r="DD49" s="150">
        <v>1897142</v>
      </c>
      <c r="DE49" s="150">
        <v>337214</v>
      </c>
      <c r="DF49" s="150">
        <v>839099</v>
      </c>
      <c r="DG49" s="150">
        <v>7991912</v>
      </c>
      <c r="DH49" s="150">
        <v>8027</v>
      </c>
      <c r="DI49" s="150">
        <v>1535746</v>
      </c>
      <c r="DJ49" s="150">
        <v>14079224</v>
      </c>
    </row>
    <row r="50" spans="1:114" s="152" customFormat="1" ht="13.5" customHeight="1">
      <c r="A50" s="148" t="s">
        <v>47</v>
      </c>
      <c r="B50" s="149" t="s">
        <v>432</v>
      </c>
      <c r="C50" s="148" t="s">
        <v>1</v>
      </c>
      <c r="D50" s="150">
        <v>17543070</v>
      </c>
      <c r="E50" s="150">
        <v>5116952</v>
      </c>
      <c r="F50" s="150">
        <v>9684</v>
      </c>
      <c r="G50" s="150">
        <v>10496</v>
      </c>
      <c r="H50" s="150">
        <v>2392700</v>
      </c>
      <c r="I50" s="150">
        <v>2066237</v>
      </c>
      <c r="J50" s="151" t="s">
        <v>389</v>
      </c>
      <c r="K50" s="150">
        <v>637835</v>
      </c>
      <c r="L50" s="150">
        <v>12426118</v>
      </c>
      <c r="M50" s="150">
        <v>3017061</v>
      </c>
      <c r="N50" s="150">
        <v>282152</v>
      </c>
      <c r="O50" s="150">
        <v>897</v>
      </c>
      <c r="P50" s="150">
        <v>1719</v>
      </c>
      <c r="Q50" s="150">
        <v>66400</v>
      </c>
      <c r="R50" s="150">
        <v>186814</v>
      </c>
      <c r="S50" s="151" t="s">
        <v>389</v>
      </c>
      <c r="T50" s="150">
        <v>26322</v>
      </c>
      <c r="U50" s="150">
        <v>2734909</v>
      </c>
      <c r="V50" s="150">
        <v>20560131</v>
      </c>
      <c r="W50" s="150">
        <v>5399104</v>
      </c>
      <c r="X50" s="150">
        <v>10581</v>
      </c>
      <c r="Y50" s="150">
        <v>12215</v>
      </c>
      <c r="Z50" s="150">
        <v>2459100</v>
      </c>
      <c r="AA50" s="150">
        <v>2253051</v>
      </c>
      <c r="AB50" s="151" t="s">
        <v>389</v>
      </c>
      <c r="AC50" s="150">
        <v>664157</v>
      </c>
      <c r="AD50" s="150">
        <v>15161027</v>
      </c>
      <c r="AE50" s="150">
        <v>1450712</v>
      </c>
      <c r="AF50" s="150">
        <v>1443245</v>
      </c>
      <c r="AG50" s="150">
        <v>0</v>
      </c>
      <c r="AH50" s="150">
        <v>1400497</v>
      </c>
      <c r="AI50" s="150">
        <v>35383</v>
      </c>
      <c r="AJ50" s="150">
        <v>7365</v>
      </c>
      <c r="AK50" s="150">
        <v>7467</v>
      </c>
      <c r="AL50" s="150">
        <v>16536</v>
      </c>
      <c r="AM50" s="150">
        <v>14247811</v>
      </c>
      <c r="AN50" s="150">
        <v>3107475</v>
      </c>
      <c r="AO50" s="150">
        <v>1686686</v>
      </c>
      <c r="AP50" s="150">
        <v>800343</v>
      </c>
      <c r="AQ50" s="150">
        <v>569775</v>
      </c>
      <c r="AR50" s="150">
        <v>50671</v>
      </c>
      <c r="AS50" s="150">
        <v>2847428</v>
      </c>
      <c r="AT50" s="150">
        <v>508653</v>
      </c>
      <c r="AU50" s="150">
        <v>2155289</v>
      </c>
      <c r="AV50" s="150">
        <v>183486</v>
      </c>
      <c r="AW50" s="150">
        <v>84461</v>
      </c>
      <c r="AX50" s="150">
        <v>8197487</v>
      </c>
      <c r="AY50" s="150">
        <v>2969618</v>
      </c>
      <c r="AZ50" s="150">
        <v>4704080</v>
      </c>
      <c r="BA50" s="150">
        <v>188481</v>
      </c>
      <c r="BB50" s="150">
        <v>335308</v>
      </c>
      <c r="BC50" s="150">
        <v>1013688</v>
      </c>
      <c r="BD50" s="150">
        <v>10960</v>
      </c>
      <c r="BE50" s="150">
        <v>814323</v>
      </c>
      <c r="BF50" s="150">
        <v>16512846</v>
      </c>
      <c r="BG50" s="150">
        <v>444147</v>
      </c>
      <c r="BH50" s="150">
        <v>439725</v>
      </c>
      <c r="BI50" s="150">
        <v>0</v>
      </c>
      <c r="BJ50" s="150">
        <v>147125</v>
      </c>
      <c r="BK50" s="150">
        <v>0</v>
      </c>
      <c r="BL50" s="150">
        <v>292600</v>
      </c>
      <c r="BM50" s="150">
        <v>4422</v>
      </c>
      <c r="BN50" s="150">
        <v>0</v>
      </c>
      <c r="BO50" s="150">
        <v>1990615</v>
      </c>
      <c r="BP50" s="150">
        <v>423142</v>
      </c>
      <c r="BQ50" s="150">
        <v>241275</v>
      </c>
      <c r="BR50" s="150">
        <v>86403</v>
      </c>
      <c r="BS50" s="150">
        <v>95464</v>
      </c>
      <c r="BT50" s="150">
        <v>0</v>
      </c>
      <c r="BU50" s="150">
        <v>681266</v>
      </c>
      <c r="BV50" s="150">
        <v>44984</v>
      </c>
      <c r="BW50" s="150">
        <v>636282</v>
      </c>
      <c r="BX50" s="150">
        <v>0</v>
      </c>
      <c r="BY50" s="150">
        <v>6540</v>
      </c>
      <c r="BZ50" s="150">
        <v>878017</v>
      </c>
      <c r="CA50" s="150">
        <v>348812</v>
      </c>
      <c r="CB50" s="150">
        <v>477582</v>
      </c>
      <c r="CC50" s="150">
        <v>0</v>
      </c>
      <c r="CD50" s="150">
        <v>51623</v>
      </c>
      <c r="CE50" s="150">
        <v>532104</v>
      </c>
      <c r="CF50" s="150">
        <v>1650</v>
      </c>
      <c r="CG50" s="150">
        <v>50195</v>
      </c>
      <c r="CH50" s="150">
        <v>2484957</v>
      </c>
      <c r="CI50" s="150">
        <v>1894859</v>
      </c>
      <c r="CJ50" s="150">
        <v>1882970</v>
      </c>
      <c r="CK50" s="150">
        <v>0</v>
      </c>
      <c r="CL50" s="150">
        <v>1547622</v>
      </c>
      <c r="CM50" s="150">
        <v>35383</v>
      </c>
      <c r="CN50" s="150">
        <v>299965</v>
      </c>
      <c r="CO50" s="150">
        <v>11889</v>
      </c>
      <c r="CP50" s="150">
        <v>16536</v>
      </c>
      <c r="CQ50" s="150">
        <v>16238426</v>
      </c>
      <c r="CR50" s="150">
        <v>3530617</v>
      </c>
      <c r="CS50" s="150">
        <v>1927961</v>
      </c>
      <c r="CT50" s="150">
        <v>886746</v>
      </c>
      <c r="CU50" s="150">
        <v>665239</v>
      </c>
      <c r="CV50" s="150">
        <v>50671</v>
      </c>
      <c r="CW50" s="150">
        <v>3528694</v>
      </c>
      <c r="CX50" s="150">
        <v>553637</v>
      </c>
      <c r="CY50" s="150">
        <v>2791571</v>
      </c>
      <c r="CZ50" s="150">
        <v>183486</v>
      </c>
      <c r="DA50" s="150">
        <v>91001</v>
      </c>
      <c r="DB50" s="150">
        <v>9075504</v>
      </c>
      <c r="DC50" s="150">
        <v>3318430</v>
      </c>
      <c r="DD50" s="150">
        <v>5181662</v>
      </c>
      <c r="DE50" s="150">
        <v>188481</v>
      </c>
      <c r="DF50" s="150">
        <v>386931</v>
      </c>
      <c r="DG50" s="150">
        <v>1545792</v>
      </c>
      <c r="DH50" s="150">
        <v>12610</v>
      </c>
      <c r="DI50" s="150">
        <v>864518</v>
      </c>
      <c r="DJ50" s="150">
        <v>18997803</v>
      </c>
    </row>
    <row r="51" spans="1:114" s="152" customFormat="1" ht="13.5" customHeight="1">
      <c r="A51" s="148" t="s">
        <v>48</v>
      </c>
      <c r="B51" s="149" t="s">
        <v>433</v>
      </c>
      <c r="C51" s="148" t="s">
        <v>1</v>
      </c>
      <c r="D51" s="150">
        <v>15051920</v>
      </c>
      <c r="E51" s="150">
        <v>3686604</v>
      </c>
      <c r="F51" s="150">
        <v>88711</v>
      </c>
      <c r="G51" s="150">
        <v>0</v>
      </c>
      <c r="H51" s="150">
        <v>162900</v>
      </c>
      <c r="I51" s="150">
        <v>1411210</v>
      </c>
      <c r="J51" s="151" t="s">
        <v>389</v>
      </c>
      <c r="K51" s="150">
        <v>2023783</v>
      </c>
      <c r="L51" s="150">
        <v>11365316</v>
      </c>
      <c r="M51" s="150">
        <v>3063923</v>
      </c>
      <c r="N51" s="150">
        <v>858767</v>
      </c>
      <c r="O51" s="150">
        <v>196304</v>
      </c>
      <c r="P51" s="150">
        <v>1456</v>
      </c>
      <c r="Q51" s="150">
        <v>372700</v>
      </c>
      <c r="R51" s="150">
        <v>254963</v>
      </c>
      <c r="S51" s="151" t="s">
        <v>389</v>
      </c>
      <c r="T51" s="150">
        <v>33344</v>
      </c>
      <c r="U51" s="150">
        <v>2205156</v>
      </c>
      <c r="V51" s="150">
        <v>18115843</v>
      </c>
      <c r="W51" s="150">
        <v>4545371</v>
      </c>
      <c r="X51" s="150">
        <v>285015</v>
      </c>
      <c r="Y51" s="150">
        <v>1456</v>
      </c>
      <c r="Z51" s="150">
        <v>535600</v>
      </c>
      <c r="AA51" s="150">
        <v>1666173</v>
      </c>
      <c r="AB51" s="151" t="s">
        <v>389</v>
      </c>
      <c r="AC51" s="150">
        <v>2057127</v>
      </c>
      <c r="AD51" s="150">
        <v>13570472</v>
      </c>
      <c r="AE51" s="150">
        <v>665097</v>
      </c>
      <c r="AF51" s="150">
        <v>654677</v>
      </c>
      <c r="AG51" s="150">
        <v>2420</v>
      </c>
      <c r="AH51" s="150">
        <v>20240</v>
      </c>
      <c r="AI51" s="150">
        <v>616034</v>
      </c>
      <c r="AJ51" s="150">
        <v>15983</v>
      </c>
      <c r="AK51" s="150">
        <v>10420</v>
      </c>
      <c r="AL51" s="150">
        <v>90266</v>
      </c>
      <c r="AM51" s="150">
        <v>12102030</v>
      </c>
      <c r="AN51" s="150">
        <v>1623565</v>
      </c>
      <c r="AO51" s="150">
        <v>918052</v>
      </c>
      <c r="AP51" s="150">
        <v>528740</v>
      </c>
      <c r="AQ51" s="150">
        <v>128483</v>
      </c>
      <c r="AR51" s="150">
        <v>48290</v>
      </c>
      <c r="AS51" s="150">
        <v>1060585</v>
      </c>
      <c r="AT51" s="150">
        <v>290069</v>
      </c>
      <c r="AU51" s="150">
        <v>681931</v>
      </c>
      <c r="AV51" s="150">
        <v>88585</v>
      </c>
      <c r="AW51" s="150">
        <v>34798</v>
      </c>
      <c r="AX51" s="150">
        <v>9379035</v>
      </c>
      <c r="AY51" s="150">
        <v>4511403</v>
      </c>
      <c r="AZ51" s="150">
        <v>4278375</v>
      </c>
      <c r="BA51" s="150">
        <v>452223</v>
      </c>
      <c r="BB51" s="150">
        <v>137034</v>
      </c>
      <c r="BC51" s="150">
        <v>1492585</v>
      </c>
      <c r="BD51" s="150">
        <v>4047</v>
      </c>
      <c r="BE51" s="150">
        <v>701942</v>
      </c>
      <c r="BF51" s="150">
        <v>13469069</v>
      </c>
      <c r="BG51" s="150">
        <v>605263</v>
      </c>
      <c r="BH51" s="150">
        <v>605263</v>
      </c>
      <c r="BI51" s="150">
        <v>0</v>
      </c>
      <c r="BJ51" s="150">
        <v>85766</v>
      </c>
      <c r="BK51" s="150">
        <v>519497</v>
      </c>
      <c r="BL51" s="150">
        <v>0</v>
      </c>
      <c r="BM51" s="150">
        <v>0</v>
      </c>
      <c r="BN51" s="150">
        <v>0</v>
      </c>
      <c r="BO51" s="150">
        <v>2005882</v>
      </c>
      <c r="BP51" s="150">
        <v>189918</v>
      </c>
      <c r="BQ51" s="150">
        <v>162711</v>
      </c>
      <c r="BR51" s="150">
        <v>0</v>
      </c>
      <c r="BS51" s="150">
        <v>27207</v>
      </c>
      <c r="BT51" s="150">
        <v>0</v>
      </c>
      <c r="BU51" s="150">
        <v>649325</v>
      </c>
      <c r="BV51" s="150">
        <v>204</v>
      </c>
      <c r="BW51" s="150">
        <v>611613</v>
      </c>
      <c r="BX51" s="150">
        <v>37508</v>
      </c>
      <c r="BY51" s="150">
        <v>0</v>
      </c>
      <c r="BZ51" s="150">
        <v>1163944</v>
      </c>
      <c r="CA51" s="150">
        <v>407690</v>
      </c>
      <c r="CB51" s="150">
        <v>523157</v>
      </c>
      <c r="CC51" s="150">
        <v>227869</v>
      </c>
      <c r="CD51" s="150">
        <v>5228</v>
      </c>
      <c r="CE51" s="150">
        <v>373530</v>
      </c>
      <c r="CF51" s="150">
        <v>2695</v>
      </c>
      <c r="CG51" s="150">
        <v>79248</v>
      </c>
      <c r="CH51" s="150">
        <v>2690393</v>
      </c>
      <c r="CI51" s="150">
        <v>1270360</v>
      </c>
      <c r="CJ51" s="150">
        <v>1259940</v>
      </c>
      <c r="CK51" s="150">
        <v>2420</v>
      </c>
      <c r="CL51" s="150">
        <v>106006</v>
      </c>
      <c r="CM51" s="150">
        <v>1135531</v>
      </c>
      <c r="CN51" s="150">
        <v>15983</v>
      </c>
      <c r="CO51" s="150">
        <v>10420</v>
      </c>
      <c r="CP51" s="150">
        <v>90266</v>
      </c>
      <c r="CQ51" s="150">
        <v>14107912</v>
      </c>
      <c r="CR51" s="150">
        <v>1813483</v>
      </c>
      <c r="CS51" s="150">
        <v>1080763</v>
      </c>
      <c r="CT51" s="150">
        <v>528740</v>
      </c>
      <c r="CU51" s="150">
        <v>155690</v>
      </c>
      <c r="CV51" s="150">
        <v>48290</v>
      </c>
      <c r="CW51" s="150">
        <v>1709910</v>
      </c>
      <c r="CX51" s="150">
        <v>290273</v>
      </c>
      <c r="CY51" s="150">
        <v>1293544</v>
      </c>
      <c r="CZ51" s="150">
        <v>126093</v>
      </c>
      <c r="DA51" s="150">
        <v>34798</v>
      </c>
      <c r="DB51" s="150">
        <v>10542979</v>
      </c>
      <c r="DC51" s="150">
        <v>4919093</v>
      </c>
      <c r="DD51" s="150">
        <v>4801532</v>
      </c>
      <c r="DE51" s="150">
        <v>680092</v>
      </c>
      <c r="DF51" s="150">
        <v>142262</v>
      </c>
      <c r="DG51" s="150">
        <v>1866115</v>
      </c>
      <c r="DH51" s="150">
        <v>6742</v>
      </c>
      <c r="DI51" s="150">
        <v>781190</v>
      </c>
      <c r="DJ51" s="150">
        <v>16159462</v>
      </c>
    </row>
    <row r="52" spans="1:114" s="152" customFormat="1" ht="13.5" customHeight="1">
      <c r="A52" s="148" t="s">
        <v>49</v>
      </c>
      <c r="B52" s="149" t="s">
        <v>434</v>
      </c>
      <c r="C52" s="148" t="s">
        <v>1</v>
      </c>
      <c r="D52" s="150">
        <v>33023413</v>
      </c>
      <c r="E52" s="150">
        <v>14336335</v>
      </c>
      <c r="F52" s="150">
        <v>5425654</v>
      </c>
      <c r="G52" s="150">
        <v>32175</v>
      </c>
      <c r="H52" s="150">
        <v>6337900</v>
      </c>
      <c r="I52" s="150">
        <v>1119282</v>
      </c>
      <c r="J52" s="151" t="s">
        <v>389</v>
      </c>
      <c r="K52" s="150">
        <v>1421324</v>
      </c>
      <c r="L52" s="150">
        <v>18687078</v>
      </c>
      <c r="M52" s="150">
        <v>4060915</v>
      </c>
      <c r="N52" s="150">
        <v>589679</v>
      </c>
      <c r="O52" s="150">
        <v>109397</v>
      </c>
      <c r="P52" s="150">
        <v>5610</v>
      </c>
      <c r="Q52" s="150">
        <v>35400</v>
      </c>
      <c r="R52" s="150">
        <v>324221</v>
      </c>
      <c r="S52" s="151" t="s">
        <v>389</v>
      </c>
      <c r="T52" s="150">
        <v>115051</v>
      </c>
      <c r="U52" s="150">
        <v>3471236</v>
      </c>
      <c r="V52" s="150">
        <v>37084328</v>
      </c>
      <c r="W52" s="150">
        <v>14926014</v>
      </c>
      <c r="X52" s="150">
        <v>5535051</v>
      </c>
      <c r="Y52" s="150">
        <v>37785</v>
      </c>
      <c r="Z52" s="150">
        <v>6373300</v>
      </c>
      <c r="AA52" s="150">
        <v>1443503</v>
      </c>
      <c r="AB52" s="151" t="s">
        <v>389</v>
      </c>
      <c r="AC52" s="150">
        <v>1536375</v>
      </c>
      <c r="AD52" s="150">
        <v>22158314</v>
      </c>
      <c r="AE52" s="150">
        <v>12302209</v>
      </c>
      <c r="AF52" s="150">
        <v>12299844</v>
      </c>
      <c r="AG52" s="150">
        <v>1368</v>
      </c>
      <c r="AH52" s="150">
        <v>1435485</v>
      </c>
      <c r="AI52" s="150">
        <v>31862</v>
      </c>
      <c r="AJ52" s="150">
        <v>10831129</v>
      </c>
      <c r="AK52" s="150">
        <v>2365</v>
      </c>
      <c r="AL52" s="150">
        <v>3831920</v>
      </c>
      <c r="AM52" s="150">
        <v>12712702</v>
      </c>
      <c r="AN52" s="150">
        <v>2479091</v>
      </c>
      <c r="AO52" s="150">
        <v>700905</v>
      </c>
      <c r="AP52" s="150">
        <v>1455217</v>
      </c>
      <c r="AQ52" s="150">
        <v>263875</v>
      </c>
      <c r="AR52" s="150">
        <v>59094</v>
      </c>
      <c r="AS52" s="150">
        <v>3982092</v>
      </c>
      <c r="AT52" s="150">
        <v>776201</v>
      </c>
      <c r="AU52" s="150">
        <v>2754665</v>
      </c>
      <c r="AV52" s="150">
        <v>451226</v>
      </c>
      <c r="AW52" s="150">
        <v>36506</v>
      </c>
      <c r="AX52" s="150">
        <v>6207702</v>
      </c>
      <c r="AY52" s="150">
        <v>3296440</v>
      </c>
      <c r="AZ52" s="150">
        <v>2520222</v>
      </c>
      <c r="BA52" s="150">
        <v>187958</v>
      </c>
      <c r="BB52" s="150">
        <v>203082</v>
      </c>
      <c r="BC52" s="150">
        <v>3858363</v>
      </c>
      <c r="BD52" s="150">
        <v>7311</v>
      </c>
      <c r="BE52" s="150">
        <v>318219</v>
      </c>
      <c r="BF52" s="150">
        <v>25333130</v>
      </c>
      <c r="BG52" s="150">
        <v>301046</v>
      </c>
      <c r="BH52" s="150">
        <v>248221</v>
      </c>
      <c r="BI52" s="150">
        <v>0</v>
      </c>
      <c r="BJ52" s="150">
        <v>28829</v>
      </c>
      <c r="BK52" s="150">
        <v>99960</v>
      </c>
      <c r="BL52" s="150">
        <v>119432</v>
      </c>
      <c r="BM52" s="150">
        <v>52825</v>
      </c>
      <c r="BN52" s="150">
        <v>0</v>
      </c>
      <c r="BO52" s="150">
        <v>2589408</v>
      </c>
      <c r="BP52" s="150">
        <v>246031</v>
      </c>
      <c r="BQ52" s="150">
        <v>116709</v>
      </c>
      <c r="BR52" s="150">
        <v>35576</v>
      </c>
      <c r="BS52" s="150">
        <v>77679</v>
      </c>
      <c r="BT52" s="150">
        <v>16067</v>
      </c>
      <c r="BU52" s="150">
        <v>554834</v>
      </c>
      <c r="BV52" s="150">
        <v>38263</v>
      </c>
      <c r="BW52" s="150">
        <v>420806</v>
      </c>
      <c r="BX52" s="150">
        <v>95765</v>
      </c>
      <c r="BY52" s="150">
        <v>0</v>
      </c>
      <c r="BZ52" s="150">
        <v>1788543</v>
      </c>
      <c r="CA52" s="150">
        <v>517202</v>
      </c>
      <c r="CB52" s="150">
        <v>1167828</v>
      </c>
      <c r="CC52" s="150">
        <v>4481</v>
      </c>
      <c r="CD52" s="150">
        <v>99032</v>
      </c>
      <c r="CE52" s="150">
        <v>1089418</v>
      </c>
      <c r="CF52" s="150">
        <v>0</v>
      </c>
      <c r="CG52" s="150">
        <v>81043</v>
      </c>
      <c r="CH52" s="150">
        <v>2971497</v>
      </c>
      <c r="CI52" s="150">
        <v>12603255</v>
      </c>
      <c r="CJ52" s="150">
        <v>12548065</v>
      </c>
      <c r="CK52" s="150">
        <v>1368</v>
      </c>
      <c r="CL52" s="150">
        <v>1464314</v>
      </c>
      <c r="CM52" s="150">
        <v>131822</v>
      </c>
      <c r="CN52" s="150">
        <v>10950561</v>
      </c>
      <c r="CO52" s="150">
        <v>55190</v>
      </c>
      <c r="CP52" s="150">
        <v>3831920</v>
      </c>
      <c r="CQ52" s="150">
        <v>15302110</v>
      </c>
      <c r="CR52" s="150">
        <v>2725122</v>
      </c>
      <c r="CS52" s="150">
        <v>817614</v>
      </c>
      <c r="CT52" s="150">
        <v>1490793</v>
      </c>
      <c r="CU52" s="150">
        <v>341554</v>
      </c>
      <c r="CV52" s="150">
        <v>75161</v>
      </c>
      <c r="CW52" s="150">
        <v>4536926</v>
      </c>
      <c r="CX52" s="150">
        <v>814464</v>
      </c>
      <c r="CY52" s="150">
        <v>3175471</v>
      </c>
      <c r="CZ52" s="150">
        <v>546991</v>
      </c>
      <c r="DA52" s="150">
        <v>36506</v>
      </c>
      <c r="DB52" s="150">
        <v>7996245</v>
      </c>
      <c r="DC52" s="150">
        <v>3813642</v>
      </c>
      <c r="DD52" s="150">
        <v>3688050</v>
      </c>
      <c r="DE52" s="150">
        <v>192439</v>
      </c>
      <c r="DF52" s="150">
        <v>302114</v>
      </c>
      <c r="DG52" s="150">
        <v>4947781</v>
      </c>
      <c r="DH52" s="150">
        <v>7311</v>
      </c>
      <c r="DI52" s="150">
        <v>399262</v>
      </c>
      <c r="DJ52" s="150">
        <v>28304627</v>
      </c>
    </row>
    <row r="53" spans="1:114" s="152" customFormat="1" ht="13.5" customHeight="1">
      <c r="A53" s="148" t="s">
        <v>50</v>
      </c>
      <c r="B53" s="149" t="s">
        <v>435</v>
      </c>
      <c r="C53" s="148" t="s">
        <v>1</v>
      </c>
      <c r="D53" s="150">
        <v>16825270</v>
      </c>
      <c r="E53" s="150">
        <v>3983594</v>
      </c>
      <c r="F53" s="150">
        <v>744378</v>
      </c>
      <c r="G53" s="150">
        <v>26459</v>
      </c>
      <c r="H53" s="150">
        <v>211200</v>
      </c>
      <c r="I53" s="150">
        <v>2894520</v>
      </c>
      <c r="J53" s="151" t="s">
        <v>389</v>
      </c>
      <c r="K53" s="150">
        <v>107037</v>
      </c>
      <c r="L53" s="150">
        <v>12841676</v>
      </c>
      <c r="M53" s="150">
        <v>914918</v>
      </c>
      <c r="N53" s="150">
        <v>116767</v>
      </c>
      <c r="O53" s="150">
        <v>3520</v>
      </c>
      <c r="P53" s="150">
        <v>0</v>
      </c>
      <c r="Q53" s="150">
        <v>0</v>
      </c>
      <c r="R53" s="150">
        <v>92778</v>
      </c>
      <c r="S53" s="151" t="s">
        <v>389</v>
      </c>
      <c r="T53" s="150">
        <v>20469</v>
      </c>
      <c r="U53" s="150">
        <v>798151</v>
      </c>
      <c r="V53" s="150">
        <v>17740188</v>
      </c>
      <c r="W53" s="150">
        <v>4100361</v>
      </c>
      <c r="X53" s="150">
        <v>747898</v>
      </c>
      <c r="Y53" s="150">
        <v>26459</v>
      </c>
      <c r="Z53" s="150">
        <v>211200</v>
      </c>
      <c r="AA53" s="150">
        <v>2987298</v>
      </c>
      <c r="AB53" s="151" t="s">
        <v>389</v>
      </c>
      <c r="AC53" s="150">
        <v>127506</v>
      </c>
      <c r="AD53" s="150">
        <v>13639827</v>
      </c>
      <c r="AE53" s="150">
        <v>1230624</v>
      </c>
      <c r="AF53" s="150">
        <v>1230624</v>
      </c>
      <c r="AG53" s="150">
        <v>0</v>
      </c>
      <c r="AH53" s="150">
        <v>45456</v>
      </c>
      <c r="AI53" s="150">
        <v>819968</v>
      </c>
      <c r="AJ53" s="150">
        <v>365200</v>
      </c>
      <c r="AK53" s="150">
        <v>0</v>
      </c>
      <c r="AL53" s="150">
        <v>169597</v>
      </c>
      <c r="AM53" s="150">
        <v>8560517</v>
      </c>
      <c r="AN53" s="150">
        <v>1257446</v>
      </c>
      <c r="AO53" s="150">
        <v>768210</v>
      </c>
      <c r="AP53" s="150">
        <v>447332</v>
      </c>
      <c r="AQ53" s="150">
        <v>40891</v>
      </c>
      <c r="AR53" s="150">
        <v>1013</v>
      </c>
      <c r="AS53" s="150">
        <v>1563017</v>
      </c>
      <c r="AT53" s="150">
        <v>423369</v>
      </c>
      <c r="AU53" s="150">
        <v>929807</v>
      </c>
      <c r="AV53" s="150">
        <v>209841</v>
      </c>
      <c r="AW53" s="150">
        <v>60869</v>
      </c>
      <c r="AX53" s="150">
        <v>5679185</v>
      </c>
      <c r="AY53" s="150">
        <v>3482685</v>
      </c>
      <c r="AZ53" s="150">
        <v>1451740</v>
      </c>
      <c r="BA53" s="150">
        <v>327205</v>
      </c>
      <c r="BB53" s="150">
        <v>417555</v>
      </c>
      <c r="BC53" s="150">
        <v>5999688</v>
      </c>
      <c r="BD53" s="150">
        <v>0</v>
      </c>
      <c r="BE53" s="150">
        <v>864844</v>
      </c>
      <c r="BF53" s="150">
        <v>10655985</v>
      </c>
      <c r="BG53" s="150">
        <v>12100</v>
      </c>
      <c r="BH53" s="150">
        <v>12100</v>
      </c>
      <c r="BI53" s="150">
        <v>0</v>
      </c>
      <c r="BJ53" s="150">
        <v>12100</v>
      </c>
      <c r="BK53" s="150">
        <v>0</v>
      </c>
      <c r="BL53" s="150">
        <v>0</v>
      </c>
      <c r="BM53" s="150">
        <v>0</v>
      </c>
      <c r="BN53" s="150">
        <v>0</v>
      </c>
      <c r="BO53" s="150">
        <v>320572</v>
      </c>
      <c r="BP53" s="150">
        <v>59511</v>
      </c>
      <c r="BQ53" s="150">
        <v>57485</v>
      </c>
      <c r="BR53" s="150">
        <v>914</v>
      </c>
      <c r="BS53" s="150">
        <v>600</v>
      </c>
      <c r="BT53" s="150">
        <v>512</v>
      </c>
      <c r="BU53" s="150">
        <v>65483</v>
      </c>
      <c r="BV53" s="150">
        <v>643</v>
      </c>
      <c r="BW53" s="150">
        <v>26905</v>
      </c>
      <c r="BX53" s="150">
        <v>37935</v>
      </c>
      <c r="BY53" s="150">
        <v>0</v>
      </c>
      <c r="BZ53" s="150">
        <v>195578</v>
      </c>
      <c r="CA53" s="150">
        <v>857</v>
      </c>
      <c r="CB53" s="150">
        <v>148991</v>
      </c>
      <c r="CC53" s="150">
        <v>4225</v>
      </c>
      <c r="CD53" s="150">
        <v>41505</v>
      </c>
      <c r="CE53" s="150">
        <v>563948</v>
      </c>
      <c r="CF53" s="150">
        <v>0</v>
      </c>
      <c r="CG53" s="150">
        <v>18298</v>
      </c>
      <c r="CH53" s="150">
        <v>350970</v>
      </c>
      <c r="CI53" s="150">
        <v>1242724</v>
      </c>
      <c r="CJ53" s="150">
        <v>1242724</v>
      </c>
      <c r="CK53" s="150">
        <v>0</v>
      </c>
      <c r="CL53" s="150">
        <v>57556</v>
      </c>
      <c r="CM53" s="150">
        <v>819968</v>
      </c>
      <c r="CN53" s="150">
        <v>365200</v>
      </c>
      <c r="CO53" s="150">
        <v>0</v>
      </c>
      <c r="CP53" s="150">
        <v>169597</v>
      </c>
      <c r="CQ53" s="150">
        <v>8881089</v>
      </c>
      <c r="CR53" s="150">
        <v>1316957</v>
      </c>
      <c r="CS53" s="150">
        <v>825695</v>
      </c>
      <c r="CT53" s="150">
        <v>448246</v>
      </c>
      <c r="CU53" s="150">
        <v>41491</v>
      </c>
      <c r="CV53" s="150">
        <v>1525</v>
      </c>
      <c r="CW53" s="150">
        <v>1628500</v>
      </c>
      <c r="CX53" s="150">
        <v>424012</v>
      </c>
      <c r="CY53" s="150">
        <v>956712</v>
      </c>
      <c r="CZ53" s="150">
        <v>247776</v>
      </c>
      <c r="DA53" s="150">
        <v>60869</v>
      </c>
      <c r="DB53" s="150">
        <v>5874763</v>
      </c>
      <c r="DC53" s="150">
        <v>3483542</v>
      </c>
      <c r="DD53" s="150">
        <v>1600731</v>
      </c>
      <c r="DE53" s="150">
        <v>331430</v>
      </c>
      <c r="DF53" s="150">
        <v>459060</v>
      </c>
      <c r="DG53" s="150">
        <v>6563636</v>
      </c>
      <c r="DH53" s="150">
        <v>0</v>
      </c>
      <c r="DI53" s="150">
        <v>883142</v>
      </c>
      <c r="DJ53" s="150">
        <v>11006955</v>
      </c>
    </row>
    <row r="54" spans="1:114" s="157" customFormat="1" ht="12" customHeight="1">
      <c r="A54" s="153" t="s">
        <v>437</v>
      </c>
      <c r="B54" s="154" t="s">
        <v>438</v>
      </c>
      <c r="C54" s="153" t="s">
        <v>439</v>
      </c>
      <c r="D54" s="155">
        <f t="shared" ref="D54:BO54" si="0">SUM(D7:D53)</f>
        <v>1860104209</v>
      </c>
      <c r="E54" s="155">
        <f t="shared" si="0"/>
        <v>468671162</v>
      </c>
      <c r="F54" s="155">
        <f t="shared" si="0"/>
        <v>50909812</v>
      </c>
      <c r="G54" s="155">
        <f t="shared" si="0"/>
        <v>6833794</v>
      </c>
      <c r="H54" s="155">
        <f t="shared" si="0"/>
        <v>118500530</v>
      </c>
      <c r="I54" s="155">
        <f t="shared" si="0"/>
        <v>201715257</v>
      </c>
      <c r="J54" s="156">
        <f t="shared" si="0"/>
        <v>0</v>
      </c>
      <c r="K54" s="155">
        <f t="shared" si="0"/>
        <v>90711769</v>
      </c>
      <c r="L54" s="155">
        <f t="shared" si="0"/>
        <v>1391433047</v>
      </c>
      <c r="M54" s="155">
        <f t="shared" si="0"/>
        <v>206076711</v>
      </c>
      <c r="N54" s="155">
        <f t="shared" si="0"/>
        <v>42604499.799999997</v>
      </c>
      <c r="O54" s="155">
        <f t="shared" si="0"/>
        <v>4157092</v>
      </c>
      <c r="P54" s="155">
        <f t="shared" si="0"/>
        <v>653910</v>
      </c>
      <c r="Q54" s="155">
        <f t="shared" si="0"/>
        <v>15794994</v>
      </c>
      <c r="R54" s="155">
        <f t="shared" si="0"/>
        <v>17999252.800000001</v>
      </c>
      <c r="S54" s="156">
        <f t="shared" si="0"/>
        <v>0</v>
      </c>
      <c r="T54" s="155">
        <f t="shared" si="0"/>
        <v>3999251</v>
      </c>
      <c r="U54" s="155">
        <f t="shared" si="0"/>
        <v>163472211.19999999</v>
      </c>
      <c r="V54" s="155">
        <f t="shared" si="0"/>
        <v>2066180920</v>
      </c>
      <c r="W54" s="155">
        <f t="shared" si="0"/>
        <v>511275661.80000001</v>
      </c>
      <c r="X54" s="155">
        <f t="shared" si="0"/>
        <v>55066904</v>
      </c>
      <c r="Y54" s="155">
        <f t="shared" si="0"/>
        <v>7487704</v>
      </c>
      <c r="Z54" s="155">
        <f t="shared" si="0"/>
        <v>134295524</v>
      </c>
      <c r="AA54" s="155">
        <f t="shared" si="0"/>
        <v>219714509.80000001</v>
      </c>
      <c r="AB54" s="156">
        <f t="shared" si="0"/>
        <v>0</v>
      </c>
      <c r="AC54" s="155">
        <f t="shared" si="0"/>
        <v>94711020</v>
      </c>
      <c r="AD54" s="155">
        <f t="shared" si="0"/>
        <v>1554905258.2</v>
      </c>
      <c r="AE54" s="155">
        <f t="shared" si="0"/>
        <v>217778996</v>
      </c>
      <c r="AF54" s="155">
        <f t="shared" si="0"/>
        <v>210998660</v>
      </c>
      <c r="AG54" s="155">
        <f t="shared" si="0"/>
        <v>7640110</v>
      </c>
      <c r="AH54" s="155">
        <f t="shared" si="0"/>
        <v>154049701</v>
      </c>
      <c r="AI54" s="155">
        <f t="shared" si="0"/>
        <v>27267407</v>
      </c>
      <c r="AJ54" s="155">
        <f t="shared" si="0"/>
        <v>22041442</v>
      </c>
      <c r="AK54" s="155">
        <f t="shared" si="0"/>
        <v>6780336</v>
      </c>
      <c r="AL54" s="155">
        <f t="shared" si="0"/>
        <v>88490423</v>
      </c>
      <c r="AM54" s="155">
        <f t="shared" si="0"/>
        <v>1216216129</v>
      </c>
      <c r="AN54" s="155">
        <f t="shared" si="0"/>
        <v>297674592</v>
      </c>
      <c r="AO54" s="155">
        <f t="shared" si="0"/>
        <v>102161665</v>
      </c>
      <c r="AP54" s="155">
        <f t="shared" si="0"/>
        <v>156932754.30000001</v>
      </c>
      <c r="AQ54" s="155">
        <f t="shared" si="0"/>
        <v>34313080.399999999</v>
      </c>
      <c r="AR54" s="155">
        <f t="shared" si="0"/>
        <v>4267092.3</v>
      </c>
      <c r="AS54" s="155">
        <f t="shared" si="0"/>
        <v>196353161</v>
      </c>
      <c r="AT54" s="155">
        <f t="shared" si="0"/>
        <v>58147401</v>
      </c>
      <c r="AU54" s="155">
        <f t="shared" si="0"/>
        <v>120172920</v>
      </c>
      <c r="AV54" s="155">
        <f t="shared" si="0"/>
        <v>18032840</v>
      </c>
      <c r="AW54" s="155">
        <f t="shared" si="0"/>
        <v>5423685</v>
      </c>
      <c r="AX54" s="155">
        <f t="shared" si="0"/>
        <v>716043967</v>
      </c>
      <c r="AY54" s="155">
        <f t="shared" si="0"/>
        <v>379974944</v>
      </c>
      <c r="AZ54" s="155">
        <f t="shared" si="0"/>
        <v>279419707</v>
      </c>
      <c r="BA54" s="155">
        <f t="shared" si="0"/>
        <v>35649362</v>
      </c>
      <c r="BB54" s="155">
        <f t="shared" si="0"/>
        <v>20999954</v>
      </c>
      <c r="BC54" s="155">
        <f t="shared" si="0"/>
        <v>275992556</v>
      </c>
      <c r="BD54" s="155">
        <f t="shared" si="0"/>
        <v>720724</v>
      </c>
      <c r="BE54" s="155">
        <f t="shared" si="0"/>
        <v>61626105</v>
      </c>
      <c r="BF54" s="155">
        <f t="shared" si="0"/>
        <v>1495621230</v>
      </c>
      <c r="BG54" s="155">
        <f t="shared" si="0"/>
        <v>21051031</v>
      </c>
      <c r="BH54" s="155">
        <f t="shared" si="0"/>
        <v>19918210</v>
      </c>
      <c r="BI54" s="155">
        <f t="shared" si="0"/>
        <v>69753</v>
      </c>
      <c r="BJ54" s="155">
        <f t="shared" si="0"/>
        <v>15552845</v>
      </c>
      <c r="BK54" s="155">
        <f t="shared" si="0"/>
        <v>1069579</v>
      </c>
      <c r="BL54" s="155">
        <f t="shared" si="0"/>
        <v>3226033</v>
      </c>
      <c r="BM54" s="155">
        <f t="shared" si="0"/>
        <v>1132821</v>
      </c>
      <c r="BN54" s="155">
        <f t="shared" si="0"/>
        <v>9082195</v>
      </c>
      <c r="BO54" s="155">
        <f t="shared" si="0"/>
        <v>105051125</v>
      </c>
      <c r="BP54" s="155">
        <f t="shared" ref="BP54:DJ54" si="1">SUM(BP7:BP53)</f>
        <v>20437021</v>
      </c>
      <c r="BQ54" s="155">
        <f t="shared" si="1"/>
        <v>11566877</v>
      </c>
      <c r="BR54" s="155">
        <f t="shared" si="1"/>
        <v>5156046</v>
      </c>
      <c r="BS54" s="155">
        <f t="shared" si="1"/>
        <v>3382918</v>
      </c>
      <c r="BT54" s="155">
        <f t="shared" si="1"/>
        <v>331180</v>
      </c>
      <c r="BU54" s="155">
        <f t="shared" si="1"/>
        <v>29400679</v>
      </c>
      <c r="BV54" s="155">
        <f t="shared" si="1"/>
        <v>2398334</v>
      </c>
      <c r="BW54" s="155">
        <f t="shared" si="1"/>
        <v>24989536</v>
      </c>
      <c r="BX54" s="155">
        <f t="shared" si="1"/>
        <v>2012809</v>
      </c>
      <c r="BY54" s="155">
        <f t="shared" si="1"/>
        <v>453646</v>
      </c>
      <c r="BZ54" s="155">
        <f t="shared" si="1"/>
        <v>54709792</v>
      </c>
      <c r="CA54" s="155">
        <f t="shared" si="1"/>
        <v>21020223</v>
      </c>
      <c r="CB54" s="155">
        <f t="shared" si="1"/>
        <v>27445030</v>
      </c>
      <c r="CC54" s="155">
        <f t="shared" si="1"/>
        <v>2567095</v>
      </c>
      <c r="CD54" s="155">
        <f t="shared" si="1"/>
        <v>3677444</v>
      </c>
      <c r="CE54" s="155">
        <f t="shared" si="1"/>
        <v>63601281</v>
      </c>
      <c r="CF54" s="155">
        <f t="shared" si="1"/>
        <v>49987</v>
      </c>
      <c r="CG54" s="155">
        <f t="shared" si="1"/>
        <v>7291079</v>
      </c>
      <c r="CH54" s="155">
        <f t="shared" si="1"/>
        <v>133393235</v>
      </c>
      <c r="CI54" s="155">
        <f t="shared" si="1"/>
        <v>238830027</v>
      </c>
      <c r="CJ54" s="155">
        <f t="shared" si="1"/>
        <v>230916870</v>
      </c>
      <c r="CK54" s="155">
        <f t="shared" si="1"/>
        <v>7709863</v>
      </c>
      <c r="CL54" s="155">
        <f t="shared" si="1"/>
        <v>169602546</v>
      </c>
      <c r="CM54" s="155">
        <f t="shared" si="1"/>
        <v>28336986</v>
      </c>
      <c r="CN54" s="155">
        <f t="shared" si="1"/>
        <v>25267475</v>
      </c>
      <c r="CO54" s="155">
        <f t="shared" si="1"/>
        <v>7913157</v>
      </c>
      <c r="CP54" s="155">
        <f t="shared" si="1"/>
        <v>97572618</v>
      </c>
      <c r="CQ54" s="155">
        <f t="shared" si="1"/>
        <v>1321267254</v>
      </c>
      <c r="CR54" s="155">
        <f t="shared" si="1"/>
        <v>318111613</v>
      </c>
      <c r="CS54" s="155">
        <f t="shared" si="1"/>
        <v>113728542</v>
      </c>
      <c r="CT54" s="155">
        <f t="shared" si="1"/>
        <v>162088800.30000001</v>
      </c>
      <c r="CU54" s="155">
        <f t="shared" si="1"/>
        <v>37695998.399999999</v>
      </c>
      <c r="CV54" s="155">
        <f t="shared" si="1"/>
        <v>4598272.3</v>
      </c>
      <c r="CW54" s="155">
        <f t="shared" si="1"/>
        <v>225753840</v>
      </c>
      <c r="CX54" s="155">
        <f t="shared" si="1"/>
        <v>60545735</v>
      </c>
      <c r="CY54" s="155">
        <f t="shared" si="1"/>
        <v>145162456</v>
      </c>
      <c r="CZ54" s="155">
        <f t="shared" si="1"/>
        <v>20045649</v>
      </c>
      <c r="DA54" s="155">
        <f t="shared" si="1"/>
        <v>5877331</v>
      </c>
      <c r="DB54" s="155">
        <f t="shared" si="1"/>
        <v>770753759</v>
      </c>
      <c r="DC54" s="155">
        <f t="shared" si="1"/>
        <v>400995167</v>
      </c>
      <c r="DD54" s="155">
        <f t="shared" si="1"/>
        <v>306864737</v>
      </c>
      <c r="DE54" s="155">
        <f t="shared" si="1"/>
        <v>38216457</v>
      </c>
      <c r="DF54" s="155">
        <f t="shared" si="1"/>
        <v>24677398</v>
      </c>
      <c r="DG54" s="155">
        <f t="shared" si="1"/>
        <v>339593837</v>
      </c>
      <c r="DH54" s="155">
        <f t="shared" si="1"/>
        <v>770711</v>
      </c>
      <c r="DI54" s="155">
        <f t="shared" si="1"/>
        <v>68917184</v>
      </c>
      <c r="DJ54" s="155">
        <f t="shared" si="1"/>
        <v>1629014465</v>
      </c>
    </row>
  </sheetData>
  <mergeCells count="6">
    <mergeCell ref="CP4:CP5"/>
    <mergeCell ref="A2:A6"/>
    <mergeCell ref="B2:B6"/>
    <mergeCell ref="C2:C6"/>
    <mergeCell ref="AL4:AL5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23" man="1"/>
    <brk id="30" min="1" max="23" man="1"/>
    <brk id="38" min="1" max="23" man="1"/>
    <brk id="66" min="1" max="23" man="1"/>
    <brk id="94" min="1" max="2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J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114" customWidth="1"/>
    <col min="2" max="2" width="8.75" style="145" customWidth="1"/>
    <col min="3" max="3" width="25.375" style="114" customWidth="1"/>
    <col min="4" max="37" width="14.75" style="146" customWidth="1"/>
    <col min="38" max="38" width="14.75" style="147" customWidth="1"/>
    <col min="39" max="54" width="14.75" style="146" customWidth="1"/>
    <col min="55" max="55" width="14.75" style="147" customWidth="1"/>
    <col min="56" max="65" width="14.75" style="146" customWidth="1"/>
    <col min="66" max="66" width="14.75" style="147" customWidth="1"/>
    <col min="67" max="82" width="14.75" style="146" customWidth="1"/>
    <col min="83" max="83" width="14.75" style="147" customWidth="1"/>
    <col min="84" max="93" width="14.75" style="146" customWidth="1"/>
    <col min="94" max="94" width="14.75" style="147" customWidth="1"/>
    <col min="95" max="110" width="14.75" style="146" customWidth="1"/>
    <col min="111" max="111" width="14.75" style="147" customWidth="1"/>
    <col min="112" max="114" width="14.75" style="146" customWidth="1"/>
    <col min="115" max="16384" width="9" style="114"/>
  </cols>
  <sheetData>
    <row r="1" spans="1:114" s="108" customFormat="1" ht="17.25">
      <c r="A1" s="43" t="s">
        <v>383</v>
      </c>
      <c r="B1" s="111"/>
      <c r="C1" s="111"/>
      <c r="AE1" s="110"/>
      <c r="AF1" s="111"/>
      <c r="AG1" s="111"/>
      <c r="AH1" s="111"/>
      <c r="AI1" s="112"/>
      <c r="AJ1" s="111"/>
      <c r="AK1" s="111"/>
      <c r="AL1" s="125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25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25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25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</row>
    <row r="2" spans="1:114" ht="13.5" customHeight="1">
      <c r="A2" s="160" t="s">
        <v>381</v>
      </c>
      <c r="B2" s="163" t="s">
        <v>255</v>
      </c>
      <c r="C2" s="165" t="s">
        <v>256</v>
      </c>
      <c r="D2" s="49" t="s">
        <v>257</v>
      </c>
      <c r="E2" s="50"/>
      <c r="F2" s="50"/>
      <c r="G2" s="50"/>
      <c r="H2" s="50"/>
      <c r="I2" s="50"/>
      <c r="J2" s="50"/>
      <c r="K2" s="50"/>
      <c r="L2" s="51"/>
      <c r="M2" s="49" t="s">
        <v>258</v>
      </c>
      <c r="N2" s="50"/>
      <c r="O2" s="50"/>
      <c r="P2" s="50"/>
      <c r="Q2" s="50"/>
      <c r="R2" s="50"/>
      <c r="S2" s="50"/>
      <c r="T2" s="50"/>
      <c r="U2" s="51"/>
      <c r="V2" s="49" t="s">
        <v>259</v>
      </c>
      <c r="W2" s="50"/>
      <c r="X2" s="50"/>
      <c r="Y2" s="50"/>
      <c r="Z2" s="50"/>
      <c r="AA2" s="50"/>
      <c r="AB2" s="50"/>
      <c r="AC2" s="50"/>
      <c r="AD2" s="51"/>
      <c r="AE2" s="52" t="s">
        <v>260</v>
      </c>
      <c r="AF2" s="53"/>
      <c r="AG2" s="53"/>
      <c r="AH2" s="53"/>
      <c r="AI2" s="53"/>
      <c r="AJ2" s="53"/>
      <c r="AK2" s="53"/>
      <c r="AL2" s="126"/>
      <c r="AM2" s="53"/>
      <c r="AN2" s="53"/>
      <c r="AO2" s="53"/>
      <c r="AP2" s="53"/>
      <c r="AQ2" s="53"/>
      <c r="AR2" s="53"/>
      <c r="AS2" s="53"/>
      <c r="AT2" s="53"/>
      <c r="AU2" s="53"/>
      <c r="AV2" s="54"/>
      <c r="AW2" s="54"/>
      <c r="AX2" s="54"/>
      <c r="AY2" s="53"/>
      <c r="AZ2" s="53"/>
      <c r="BA2" s="53"/>
      <c r="BB2" s="53"/>
      <c r="BC2" s="127"/>
      <c r="BD2" s="53"/>
      <c r="BE2" s="53"/>
      <c r="BF2" s="55"/>
      <c r="BG2" s="52" t="s">
        <v>261</v>
      </c>
      <c r="BH2" s="53"/>
      <c r="BI2" s="53"/>
      <c r="BJ2" s="53"/>
      <c r="BK2" s="53"/>
      <c r="BL2" s="53"/>
      <c r="BM2" s="53"/>
      <c r="BN2" s="126"/>
      <c r="BO2" s="53"/>
      <c r="BP2" s="53"/>
      <c r="BQ2" s="53"/>
      <c r="BR2" s="53"/>
      <c r="BS2" s="53"/>
      <c r="BT2" s="53"/>
      <c r="BU2" s="53"/>
      <c r="BV2" s="53"/>
      <c r="BW2" s="53"/>
      <c r="BX2" s="54"/>
      <c r="BY2" s="54"/>
      <c r="BZ2" s="54"/>
      <c r="CA2" s="54"/>
      <c r="CB2" s="54"/>
      <c r="CC2" s="54"/>
      <c r="CD2" s="53"/>
      <c r="CE2" s="127"/>
      <c r="CF2" s="53"/>
      <c r="CG2" s="53"/>
      <c r="CH2" s="55"/>
      <c r="CI2" s="52" t="s">
        <v>262</v>
      </c>
      <c r="CJ2" s="53"/>
      <c r="CK2" s="53"/>
      <c r="CL2" s="53"/>
      <c r="CM2" s="53"/>
      <c r="CN2" s="53"/>
      <c r="CO2" s="53"/>
      <c r="CP2" s="54"/>
      <c r="CQ2" s="53"/>
      <c r="CR2" s="53"/>
      <c r="CS2" s="53"/>
      <c r="CT2" s="53"/>
      <c r="CU2" s="53"/>
      <c r="CV2" s="53"/>
      <c r="CW2" s="53"/>
      <c r="CX2" s="53"/>
      <c r="CY2" s="53"/>
      <c r="CZ2" s="54"/>
      <c r="DA2" s="54"/>
      <c r="DB2" s="54"/>
      <c r="DC2" s="54"/>
      <c r="DD2" s="54"/>
      <c r="DE2" s="54"/>
      <c r="DF2" s="53"/>
      <c r="DG2" s="53"/>
      <c r="DH2" s="53"/>
      <c r="DI2" s="53"/>
      <c r="DJ2" s="55"/>
    </row>
    <row r="3" spans="1:114" ht="13.5" customHeight="1">
      <c r="A3" s="161"/>
      <c r="B3" s="164"/>
      <c r="C3" s="166"/>
      <c r="D3" s="58" t="s">
        <v>263</v>
      </c>
      <c r="E3" s="59"/>
      <c r="F3" s="59"/>
      <c r="G3" s="59"/>
      <c r="H3" s="59"/>
      <c r="I3" s="59"/>
      <c r="J3" s="59"/>
      <c r="K3" s="59"/>
      <c r="L3" s="60"/>
      <c r="M3" s="58" t="s">
        <v>263</v>
      </c>
      <c r="N3" s="59"/>
      <c r="O3" s="59"/>
      <c r="P3" s="59"/>
      <c r="Q3" s="59"/>
      <c r="R3" s="59"/>
      <c r="S3" s="59"/>
      <c r="T3" s="59"/>
      <c r="U3" s="60"/>
      <c r="V3" s="58" t="s">
        <v>263</v>
      </c>
      <c r="W3" s="59"/>
      <c r="X3" s="59"/>
      <c r="Y3" s="59"/>
      <c r="Z3" s="59"/>
      <c r="AA3" s="59"/>
      <c r="AB3" s="59"/>
      <c r="AC3" s="59"/>
      <c r="AD3" s="60"/>
      <c r="AE3" s="61" t="s">
        <v>264</v>
      </c>
      <c r="AF3" s="53"/>
      <c r="AG3" s="53"/>
      <c r="AH3" s="53"/>
      <c r="AI3" s="53"/>
      <c r="AJ3" s="53"/>
      <c r="AK3" s="53"/>
      <c r="AL3" s="128"/>
      <c r="AM3" s="63" t="s">
        <v>265</v>
      </c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129"/>
      <c r="BD3" s="65"/>
      <c r="BE3" s="66" t="s">
        <v>266</v>
      </c>
      <c r="BF3" s="67" t="s">
        <v>267</v>
      </c>
      <c r="BG3" s="61" t="s">
        <v>264</v>
      </c>
      <c r="BH3" s="53"/>
      <c r="BI3" s="53"/>
      <c r="BJ3" s="53"/>
      <c r="BK3" s="53"/>
      <c r="BL3" s="53"/>
      <c r="BM3" s="53"/>
      <c r="BN3" s="128"/>
      <c r="BO3" s="63" t="s">
        <v>268</v>
      </c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129"/>
      <c r="CF3" s="65"/>
      <c r="CG3" s="66" t="s">
        <v>269</v>
      </c>
      <c r="CH3" s="67" t="s">
        <v>267</v>
      </c>
      <c r="CI3" s="61" t="s">
        <v>264</v>
      </c>
      <c r="CJ3" s="53"/>
      <c r="CK3" s="53"/>
      <c r="CL3" s="53"/>
      <c r="CM3" s="53"/>
      <c r="CN3" s="53"/>
      <c r="CO3" s="53"/>
      <c r="CP3" s="62"/>
      <c r="CQ3" s="63" t="s">
        <v>268</v>
      </c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64"/>
      <c r="DH3" s="65"/>
      <c r="DI3" s="66" t="s">
        <v>269</v>
      </c>
      <c r="DJ3" s="67" t="s">
        <v>267</v>
      </c>
    </row>
    <row r="4" spans="1:114" ht="18.75" customHeight="1">
      <c r="A4" s="161"/>
      <c r="B4" s="164"/>
      <c r="C4" s="166"/>
      <c r="D4" s="57"/>
      <c r="E4" s="58" t="s">
        <v>270</v>
      </c>
      <c r="F4" s="68"/>
      <c r="G4" s="68"/>
      <c r="H4" s="68"/>
      <c r="I4" s="68"/>
      <c r="J4" s="68"/>
      <c r="K4" s="69"/>
      <c r="L4" s="70" t="s">
        <v>271</v>
      </c>
      <c r="M4" s="57"/>
      <c r="N4" s="58" t="s">
        <v>272</v>
      </c>
      <c r="O4" s="68"/>
      <c r="P4" s="68"/>
      <c r="Q4" s="68"/>
      <c r="R4" s="68"/>
      <c r="S4" s="68"/>
      <c r="T4" s="69"/>
      <c r="U4" s="70" t="s">
        <v>273</v>
      </c>
      <c r="V4" s="57"/>
      <c r="W4" s="58" t="s">
        <v>272</v>
      </c>
      <c r="X4" s="68"/>
      <c r="Y4" s="68"/>
      <c r="Z4" s="68"/>
      <c r="AA4" s="68"/>
      <c r="AB4" s="68"/>
      <c r="AC4" s="69"/>
      <c r="AD4" s="70" t="s">
        <v>273</v>
      </c>
      <c r="AE4" s="67" t="s">
        <v>274</v>
      </c>
      <c r="AF4" s="66" t="s">
        <v>275</v>
      </c>
      <c r="AG4" s="66"/>
      <c r="AH4" s="71"/>
      <c r="AI4" s="53"/>
      <c r="AJ4" s="72"/>
      <c r="AK4" s="73" t="s">
        <v>276</v>
      </c>
      <c r="AL4" s="167" t="s">
        <v>277</v>
      </c>
      <c r="AM4" s="67" t="s">
        <v>274</v>
      </c>
      <c r="AN4" s="61" t="s">
        <v>278</v>
      </c>
      <c r="AO4" s="64"/>
      <c r="AP4" s="64"/>
      <c r="AQ4" s="64"/>
      <c r="AR4" s="65"/>
      <c r="AS4" s="61" t="s">
        <v>279</v>
      </c>
      <c r="AT4" s="53"/>
      <c r="AU4" s="53"/>
      <c r="AV4" s="72"/>
      <c r="AW4" s="66" t="s">
        <v>280</v>
      </c>
      <c r="AX4" s="61" t="s">
        <v>281</v>
      </c>
      <c r="AY4" s="63"/>
      <c r="AZ4" s="64"/>
      <c r="BA4" s="64"/>
      <c r="BB4" s="65"/>
      <c r="BC4" s="74" t="s">
        <v>282</v>
      </c>
      <c r="BD4" s="74" t="s">
        <v>283</v>
      </c>
      <c r="BE4" s="67"/>
      <c r="BF4" s="67"/>
      <c r="BG4" s="67" t="s">
        <v>274</v>
      </c>
      <c r="BH4" s="66" t="s">
        <v>275</v>
      </c>
      <c r="BI4" s="66"/>
      <c r="BJ4" s="71"/>
      <c r="BK4" s="53"/>
      <c r="BL4" s="72"/>
      <c r="BM4" s="73" t="s">
        <v>276</v>
      </c>
      <c r="BN4" s="167" t="s">
        <v>277</v>
      </c>
      <c r="BO4" s="67" t="s">
        <v>274</v>
      </c>
      <c r="BP4" s="61" t="s">
        <v>278</v>
      </c>
      <c r="BQ4" s="64"/>
      <c r="BR4" s="64"/>
      <c r="BS4" s="64"/>
      <c r="BT4" s="65"/>
      <c r="BU4" s="61" t="s">
        <v>284</v>
      </c>
      <c r="BV4" s="53"/>
      <c r="BW4" s="53"/>
      <c r="BX4" s="72"/>
      <c r="BY4" s="66" t="s">
        <v>280</v>
      </c>
      <c r="BZ4" s="61" t="s">
        <v>281</v>
      </c>
      <c r="CA4" s="75"/>
      <c r="CB4" s="75"/>
      <c r="CC4" s="76"/>
      <c r="CD4" s="65"/>
      <c r="CE4" s="74" t="s">
        <v>285</v>
      </c>
      <c r="CF4" s="74" t="s">
        <v>283</v>
      </c>
      <c r="CG4" s="67"/>
      <c r="CH4" s="67"/>
      <c r="CI4" s="67" t="s">
        <v>274</v>
      </c>
      <c r="CJ4" s="66" t="s">
        <v>275</v>
      </c>
      <c r="CK4" s="66"/>
      <c r="CL4" s="71"/>
      <c r="CM4" s="53"/>
      <c r="CN4" s="72"/>
      <c r="CO4" s="73" t="s">
        <v>276</v>
      </c>
      <c r="CP4" s="159" t="s">
        <v>277</v>
      </c>
      <c r="CQ4" s="67" t="s">
        <v>274</v>
      </c>
      <c r="CR4" s="61" t="s">
        <v>278</v>
      </c>
      <c r="CS4" s="64"/>
      <c r="CT4" s="64"/>
      <c r="CU4" s="64"/>
      <c r="CV4" s="65"/>
      <c r="CW4" s="61" t="s">
        <v>284</v>
      </c>
      <c r="CX4" s="53"/>
      <c r="CY4" s="53"/>
      <c r="CZ4" s="72"/>
      <c r="DA4" s="66" t="s">
        <v>280</v>
      </c>
      <c r="DB4" s="61" t="s">
        <v>281</v>
      </c>
      <c r="DC4" s="64"/>
      <c r="DD4" s="64"/>
      <c r="DE4" s="64"/>
      <c r="DF4" s="65"/>
      <c r="DG4" s="74" t="s">
        <v>285</v>
      </c>
      <c r="DH4" s="74" t="s">
        <v>283</v>
      </c>
      <c r="DI4" s="67"/>
      <c r="DJ4" s="67"/>
    </row>
    <row r="5" spans="1:114" ht="22.5" customHeight="1">
      <c r="A5" s="161"/>
      <c r="B5" s="164"/>
      <c r="C5" s="166"/>
      <c r="D5" s="57"/>
      <c r="E5" s="57" t="s">
        <v>274</v>
      </c>
      <c r="F5" s="77" t="s">
        <v>286</v>
      </c>
      <c r="G5" s="77" t="s">
        <v>287</v>
      </c>
      <c r="H5" s="77" t="s">
        <v>288</v>
      </c>
      <c r="I5" s="77" t="s">
        <v>289</v>
      </c>
      <c r="J5" s="77" t="s">
        <v>290</v>
      </c>
      <c r="K5" s="77" t="s">
        <v>291</v>
      </c>
      <c r="L5" s="56"/>
      <c r="M5" s="57"/>
      <c r="N5" s="57" t="s">
        <v>292</v>
      </c>
      <c r="O5" s="77" t="s">
        <v>293</v>
      </c>
      <c r="P5" s="77" t="s">
        <v>294</v>
      </c>
      <c r="Q5" s="77" t="s">
        <v>295</v>
      </c>
      <c r="R5" s="77" t="s">
        <v>289</v>
      </c>
      <c r="S5" s="77" t="s">
        <v>290</v>
      </c>
      <c r="T5" s="77" t="s">
        <v>291</v>
      </c>
      <c r="U5" s="56"/>
      <c r="V5" s="57"/>
      <c r="W5" s="57" t="s">
        <v>292</v>
      </c>
      <c r="X5" s="77" t="s">
        <v>293</v>
      </c>
      <c r="Y5" s="77" t="s">
        <v>294</v>
      </c>
      <c r="Z5" s="77" t="s">
        <v>295</v>
      </c>
      <c r="AA5" s="77" t="s">
        <v>289</v>
      </c>
      <c r="AB5" s="77" t="s">
        <v>290</v>
      </c>
      <c r="AC5" s="77" t="s">
        <v>291</v>
      </c>
      <c r="AD5" s="56"/>
      <c r="AE5" s="67"/>
      <c r="AF5" s="67" t="s">
        <v>292</v>
      </c>
      <c r="AG5" s="73" t="s">
        <v>296</v>
      </c>
      <c r="AH5" s="73" t="s">
        <v>297</v>
      </c>
      <c r="AI5" s="73" t="s">
        <v>298</v>
      </c>
      <c r="AJ5" s="73" t="s">
        <v>266</v>
      </c>
      <c r="AK5" s="78"/>
      <c r="AL5" s="159"/>
      <c r="AM5" s="67"/>
      <c r="AN5" s="67" t="s">
        <v>274</v>
      </c>
      <c r="AO5" s="67" t="s">
        <v>299</v>
      </c>
      <c r="AP5" s="67" t="s">
        <v>300</v>
      </c>
      <c r="AQ5" s="67" t="s">
        <v>301</v>
      </c>
      <c r="AR5" s="67" t="s">
        <v>302</v>
      </c>
      <c r="AS5" s="67" t="s">
        <v>274</v>
      </c>
      <c r="AT5" s="66" t="s">
        <v>303</v>
      </c>
      <c r="AU5" s="66" t="s">
        <v>304</v>
      </c>
      <c r="AV5" s="66" t="s">
        <v>305</v>
      </c>
      <c r="AW5" s="67"/>
      <c r="AX5" s="67" t="s">
        <v>274</v>
      </c>
      <c r="AY5" s="66" t="s">
        <v>303</v>
      </c>
      <c r="AZ5" s="66" t="s">
        <v>304</v>
      </c>
      <c r="BA5" s="66" t="s">
        <v>305</v>
      </c>
      <c r="BB5" s="74" t="s">
        <v>266</v>
      </c>
      <c r="BC5" s="130"/>
      <c r="BD5" s="67"/>
      <c r="BE5" s="67"/>
      <c r="BF5" s="67"/>
      <c r="BG5" s="67"/>
      <c r="BH5" s="67" t="s">
        <v>274</v>
      </c>
      <c r="BI5" s="73" t="s">
        <v>306</v>
      </c>
      <c r="BJ5" s="73" t="s">
        <v>307</v>
      </c>
      <c r="BK5" s="73" t="s">
        <v>298</v>
      </c>
      <c r="BL5" s="73" t="s">
        <v>266</v>
      </c>
      <c r="BM5" s="78"/>
      <c r="BN5" s="159"/>
      <c r="BO5" s="67"/>
      <c r="BP5" s="67" t="s">
        <v>274</v>
      </c>
      <c r="BQ5" s="67" t="s">
        <v>299</v>
      </c>
      <c r="BR5" s="67" t="s">
        <v>300</v>
      </c>
      <c r="BS5" s="67" t="s">
        <v>308</v>
      </c>
      <c r="BT5" s="67" t="s">
        <v>302</v>
      </c>
      <c r="BU5" s="67" t="s">
        <v>274</v>
      </c>
      <c r="BV5" s="66" t="s">
        <v>303</v>
      </c>
      <c r="BW5" s="66" t="s">
        <v>304</v>
      </c>
      <c r="BX5" s="66" t="s">
        <v>305</v>
      </c>
      <c r="BY5" s="67"/>
      <c r="BZ5" s="67" t="s">
        <v>274</v>
      </c>
      <c r="CA5" s="66" t="s">
        <v>303</v>
      </c>
      <c r="CB5" s="66" t="s">
        <v>304</v>
      </c>
      <c r="CC5" s="66" t="s">
        <v>305</v>
      </c>
      <c r="CD5" s="74" t="s">
        <v>266</v>
      </c>
      <c r="CE5" s="130"/>
      <c r="CF5" s="67"/>
      <c r="CG5" s="67"/>
      <c r="CH5" s="67"/>
      <c r="CI5" s="67"/>
      <c r="CJ5" s="67" t="s">
        <v>274</v>
      </c>
      <c r="CK5" s="73" t="s">
        <v>306</v>
      </c>
      <c r="CL5" s="73" t="s">
        <v>307</v>
      </c>
      <c r="CM5" s="73" t="s">
        <v>298</v>
      </c>
      <c r="CN5" s="73" t="s">
        <v>266</v>
      </c>
      <c r="CO5" s="78"/>
      <c r="CP5" s="159"/>
      <c r="CQ5" s="67"/>
      <c r="CR5" s="67" t="s">
        <v>274</v>
      </c>
      <c r="CS5" s="67" t="s">
        <v>299</v>
      </c>
      <c r="CT5" s="67" t="s">
        <v>300</v>
      </c>
      <c r="CU5" s="67" t="s">
        <v>308</v>
      </c>
      <c r="CV5" s="67" t="s">
        <v>302</v>
      </c>
      <c r="CW5" s="67" t="s">
        <v>274</v>
      </c>
      <c r="CX5" s="66" t="s">
        <v>303</v>
      </c>
      <c r="CY5" s="66" t="s">
        <v>304</v>
      </c>
      <c r="CZ5" s="66" t="s">
        <v>305</v>
      </c>
      <c r="DA5" s="67"/>
      <c r="DB5" s="67" t="s">
        <v>274</v>
      </c>
      <c r="DC5" s="66" t="s">
        <v>303</v>
      </c>
      <c r="DD5" s="66" t="s">
        <v>304</v>
      </c>
      <c r="DE5" s="66" t="s">
        <v>305</v>
      </c>
      <c r="DF5" s="74" t="s">
        <v>266</v>
      </c>
      <c r="DG5" s="67"/>
      <c r="DH5" s="67"/>
      <c r="DI5" s="67"/>
      <c r="DJ5" s="67"/>
    </row>
    <row r="6" spans="1:114" s="124" customFormat="1" ht="13.5" customHeight="1">
      <c r="A6" s="162"/>
      <c r="B6" s="164"/>
      <c r="C6" s="166"/>
      <c r="D6" s="117" t="s">
        <v>309</v>
      </c>
      <c r="E6" s="117" t="s">
        <v>309</v>
      </c>
      <c r="F6" s="118" t="s">
        <v>309</v>
      </c>
      <c r="G6" s="118" t="s">
        <v>309</v>
      </c>
      <c r="H6" s="118" t="s">
        <v>309</v>
      </c>
      <c r="I6" s="118" t="s">
        <v>309</v>
      </c>
      <c r="J6" s="118" t="s">
        <v>309</v>
      </c>
      <c r="K6" s="118" t="s">
        <v>309</v>
      </c>
      <c r="L6" s="119" t="s">
        <v>309</v>
      </c>
      <c r="M6" s="117" t="s">
        <v>309</v>
      </c>
      <c r="N6" s="117" t="s">
        <v>309</v>
      </c>
      <c r="O6" s="118" t="s">
        <v>309</v>
      </c>
      <c r="P6" s="118" t="s">
        <v>309</v>
      </c>
      <c r="Q6" s="118" t="s">
        <v>309</v>
      </c>
      <c r="R6" s="118" t="s">
        <v>309</v>
      </c>
      <c r="S6" s="118" t="s">
        <v>309</v>
      </c>
      <c r="T6" s="118" t="s">
        <v>309</v>
      </c>
      <c r="U6" s="119" t="s">
        <v>309</v>
      </c>
      <c r="V6" s="117" t="s">
        <v>309</v>
      </c>
      <c r="W6" s="117" t="s">
        <v>309</v>
      </c>
      <c r="X6" s="118" t="s">
        <v>309</v>
      </c>
      <c r="Y6" s="118" t="s">
        <v>309</v>
      </c>
      <c r="Z6" s="118" t="s">
        <v>309</v>
      </c>
      <c r="AA6" s="118" t="s">
        <v>309</v>
      </c>
      <c r="AB6" s="118" t="s">
        <v>309</v>
      </c>
      <c r="AC6" s="118" t="s">
        <v>309</v>
      </c>
      <c r="AD6" s="119" t="s">
        <v>309</v>
      </c>
      <c r="AE6" s="120" t="s">
        <v>309</v>
      </c>
      <c r="AF6" s="120" t="s">
        <v>309</v>
      </c>
      <c r="AG6" s="121" t="s">
        <v>309</v>
      </c>
      <c r="AH6" s="121" t="s">
        <v>309</v>
      </c>
      <c r="AI6" s="121" t="s">
        <v>309</v>
      </c>
      <c r="AJ6" s="121" t="s">
        <v>309</v>
      </c>
      <c r="AK6" s="122" t="s">
        <v>309</v>
      </c>
      <c r="AL6" s="122" t="s">
        <v>309</v>
      </c>
      <c r="AM6" s="120" t="s">
        <v>309</v>
      </c>
      <c r="AN6" s="120" t="s">
        <v>309</v>
      </c>
      <c r="AO6" s="120" t="s">
        <v>309</v>
      </c>
      <c r="AP6" s="120" t="s">
        <v>309</v>
      </c>
      <c r="AQ6" s="120" t="s">
        <v>309</v>
      </c>
      <c r="AR6" s="120" t="s">
        <v>309</v>
      </c>
      <c r="AS6" s="120" t="s">
        <v>309</v>
      </c>
      <c r="AT6" s="123" t="s">
        <v>309</v>
      </c>
      <c r="AU6" s="123" t="s">
        <v>309</v>
      </c>
      <c r="AV6" s="123" t="s">
        <v>309</v>
      </c>
      <c r="AW6" s="120" t="s">
        <v>309</v>
      </c>
      <c r="AX6" s="120" t="s">
        <v>309</v>
      </c>
      <c r="AY6" s="120" t="s">
        <v>309</v>
      </c>
      <c r="AZ6" s="120" t="s">
        <v>309</v>
      </c>
      <c r="BA6" s="120" t="s">
        <v>309</v>
      </c>
      <c r="BB6" s="120" t="s">
        <v>309</v>
      </c>
      <c r="BC6" s="120" t="s">
        <v>309</v>
      </c>
      <c r="BD6" s="120" t="s">
        <v>309</v>
      </c>
      <c r="BE6" s="120" t="s">
        <v>309</v>
      </c>
      <c r="BF6" s="120" t="s">
        <v>309</v>
      </c>
      <c r="BG6" s="120" t="s">
        <v>309</v>
      </c>
      <c r="BH6" s="120" t="s">
        <v>309</v>
      </c>
      <c r="BI6" s="121" t="s">
        <v>309</v>
      </c>
      <c r="BJ6" s="121" t="s">
        <v>309</v>
      </c>
      <c r="BK6" s="121" t="s">
        <v>309</v>
      </c>
      <c r="BL6" s="121" t="s">
        <v>309</v>
      </c>
      <c r="BM6" s="122" t="s">
        <v>309</v>
      </c>
      <c r="BN6" s="122" t="s">
        <v>309</v>
      </c>
      <c r="BO6" s="120" t="s">
        <v>309</v>
      </c>
      <c r="BP6" s="120" t="s">
        <v>309</v>
      </c>
      <c r="BQ6" s="120" t="s">
        <v>309</v>
      </c>
      <c r="BR6" s="120" t="s">
        <v>309</v>
      </c>
      <c r="BS6" s="120" t="s">
        <v>309</v>
      </c>
      <c r="BT6" s="120" t="s">
        <v>309</v>
      </c>
      <c r="BU6" s="120" t="s">
        <v>309</v>
      </c>
      <c r="BV6" s="123" t="s">
        <v>309</v>
      </c>
      <c r="BW6" s="123" t="s">
        <v>309</v>
      </c>
      <c r="BX6" s="123" t="s">
        <v>309</v>
      </c>
      <c r="BY6" s="120" t="s">
        <v>309</v>
      </c>
      <c r="BZ6" s="120" t="s">
        <v>309</v>
      </c>
      <c r="CA6" s="120" t="s">
        <v>309</v>
      </c>
      <c r="CB6" s="120" t="s">
        <v>309</v>
      </c>
      <c r="CC6" s="120" t="s">
        <v>309</v>
      </c>
      <c r="CD6" s="120" t="s">
        <v>309</v>
      </c>
      <c r="CE6" s="120" t="s">
        <v>309</v>
      </c>
      <c r="CF6" s="120" t="s">
        <v>309</v>
      </c>
      <c r="CG6" s="120" t="s">
        <v>309</v>
      </c>
      <c r="CH6" s="120" t="s">
        <v>309</v>
      </c>
      <c r="CI6" s="120" t="s">
        <v>309</v>
      </c>
      <c r="CJ6" s="120" t="s">
        <v>309</v>
      </c>
      <c r="CK6" s="121" t="s">
        <v>309</v>
      </c>
      <c r="CL6" s="121" t="s">
        <v>309</v>
      </c>
      <c r="CM6" s="121" t="s">
        <v>309</v>
      </c>
      <c r="CN6" s="121" t="s">
        <v>309</v>
      </c>
      <c r="CO6" s="122" t="s">
        <v>309</v>
      </c>
      <c r="CP6" s="122" t="s">
        <v>309</v>
      </c>
      <c r="CQ6" s="120" t="s">
        <v>309</v>
      </c>
      <c r="CR6" s="120" t="s">
        <v>309</v>
      </c>
      <c r="CS6" s="121" t="s">
        <v>309</v>
      </c>
      <c r="CT6" s="121" t="s">
        <v>309</v>
      </c>
      <c r="CU6" s="121" t="s">
        <v>309</v>
      </c>
      <c r="CV6" s="121" t="s">
        <v>309</v>
      </c>
      <c r="CW6" s="120" t="s">
        <v>309</v>
      </c>
      <c r="CX6" s="123" t="s">
        <v>309</v>
      </c>
      <c r="CY6" s="123" t="s">
        <v>309</v>
      </c>
      <c r="CZ6" s="123" t="s">
        <v>309</v>
      </c>
      <c r="DA6" s="120" t="s">
        <v>309</v>
      </c>
      <c r="DB6" s="120" t="s">
        <v>309</v>
      </c>
      <c r="DC6" s="120" t="s">
        <v>309</v>
      </c>
      <c r="DD6" s="120" t="s">
        <v>309</v>
      </c>
      <c r="DE6" s="120" t="s">
        <v>309</v>
      </c>
      <c r="DF6" s="120" t="s">
        <v>309</v>
      </c>
      <c r="DG6" s="120" t="s">
        <v>309</v>
      </c>
      <c r="DH6" s="120" t="s">
        <v>309</v>
      </c>
      <c r="DI6" s="120" t="s">
        <v>309</v>
      </c>
      <c r="DJ6" s="120" t="s">
        <v>309</v>
      </c>
    </row>
    <row r="7" spans="1:114" s="152" customFormat="1" ht="13.5" customHeight="1">
      <c r="A7" s="148" t="s">
        <v>3</v>
      </c>
      <c r="B7" s="149" t="s">
        <v>388</v>
      </c>
      <c r="C7" s="148" t="s">
        <v>1</v>
      </c>
      <c r="D7" s="150">
        <v>7798415</v>
      </c>
      <c r="E7" s="150">
        <v>6923354</v>
      </c>
      <c r="F7" s="150">
        <v>1398128</v>
      </c>
      <c r="G7" s="150">
        <v>7</v>
      </c>
      <c r="H7" s="150">
        <v>2518600</v>
      </c>
      <c r="I7" s="150">
        <v>1769599</v>
      </c>
      <c r="J7" s="150">
        <v>14905108</v>
      </c>
      <c r="K7" s="150">
        <v>1237020</v>
      </c>
      <c r="L7" s="150">
        <v>875061</v>
      </c>
      <c r="M7" s="150">
        <v>1018488</v>
      </c>
      <c r="N7" s="150">
        <v>901157</v>
      </c>
      <c r="O7" s="150">
        <v>0</v>
      </c>
      <c r="P7" s="150">
        <v>0</v>
      </c>
      <c r="Q7" s="150">
        <v>13800</v>
      </c>
      <c r="R7" s="150">
        <v>830658</v>
      </c>
      <c r="S7" s="150">
        <v>2560368</v>
      </c>
      <c r="T7" s="150">
        <v>56699</v>
      </c>
      <c r="U7" s="150">
        <v>117331</v>
      </c>
      <c r="V7" s="150">
        <v>8816903</v>
      </c>
      <c r="W7" s="150">
        <v>7824511</v>
      </c>
      <c r="X7" s="150">
        <v>1398128</v>
      </c>
      <c r="Y7" s="150">
        <v>7</v>
      </c>
      <c r="Z7" s="150">
        <v>2532400</v>
      </c>
      <c r="AA7" s="150">
        <v>2600257</v>
      </c>
      <c r="AB7" s="150">
        <v>17465476</v>
      </c>
      <c r="AC7" s="150">
        <v>1293719</v>
      </c>
      <c r="AD7" s="150">
        <v>992392</v>
      </c>
      <c r="AE7" s="150">
        <v>7106303</v>
      </c>
      <c r="AF7" s="150">
        <v>7009024</v>
      </c>
      <c r="AG7" s="150">
        <v>1760</v>
      </c>
      <c r="AH7" s="150">
        <v>6874847</v>
      </c>
      <c r="AI7" s="150">
        <v>79703</v>
      </c>
      <c r="AJ7" s="150">
        <v>52714</v>
      </c>
      <c r="AK7" s="150">
        <v>97279</v>
      </c>
      <c r="AL7" s="151" t="s">
        <v>389</v>
      </c>
      <c r="AM7" s="150">
        <v>14319299</v>
      </c>
      <c r="AN7" s="150">
        <v>1401418</v>
      </c>
      <c r="AO7" s="150">
        <v>1079900</v>
      </c>
      <c r="AP7" s="150">
        <v>0</v>
      </c>
      <c r="AQ7" s="150">
        <v>283398</v>
      </c>
      <c r="AR7" s="150">
        <v>38120</v>
      </c>
      <c r="AS7" s="150">
        <v>3612461</v>
      </c>
      <c r="AT7" s="150">
        <v>93371</v>
      </c>
      <c r="AU7" s="150">
        <v>3320421</v>
      </c>
      <c r="AV7" s="150">
        <v>198669</v>
      </c>
      <c r="AW7" s="150">
        <v>8589</v>
      </c>
      <c r="AX7" s="150">
        <v>9291518</v>
      </c>
      <c r="AY7" s="150">
        <v>953969</v>
      </c>
      <c r="AZ7" s="150">
        <v>7569727</v>
      </c>
      <c r="BA7" s="150">
        <v>694828</v>
      </c>
      <c r="BB7" s="150">
        <v>72994</v>
      </c>
      <c r="BC7" s="151" t="s">
        <v>389</v>
      </c>
      <c r="BD7" s="150">
        <v>5313</v>
      </c>
      <c r="BE7" s="150">
        <v>1277921</v>
      </c>
      <c r="BF7" s="150">
        <v>22703523</v>
      </c>
      <c r="BG7" s="150">
        <v>77520</v>
      </c>
      <c r="BH7" s="150">
        <v>68390</v>
      </c>
      <c r="BI7" s="150">
        <v>4124</v>
      </c>
      <c r="BJ7" s="150">
        <v>64266</v>
      </c>
      <c r="BK7" s="150">
        <v>0</v>
      </c>
      <c r="BL7" s="150">
        <v>0</v>
      </c>
      <c r="BM7" s="150">
        <v>9130</v>
      </c>
      <c r="BN7" s="151" t="s">
        <v>389</v>
      </c>
      <c r="BO7" s="150">
        <v>3125576</v>
      </c>
      <c r="BP7" s="150">
        <v>632087</v>
      </c>
      <c r="BQ7" s="150">
        <v>399498</v>
      </c>
      <c r="BR7" s="150">
        <v>133752</v>
      </c>
      <c r="BS7" s="150">
        <v>63934</v>
      </c>
      <c r="BT7" s="150">
        <v>34903</v>
      </c>
      <c r="BU7" s="150">
        <v>1179198</v>
      </c>
      <c r="BV7" s="150">
        <v>107411</v>
      </c>
      <c r="BW7" s="150">
        <v>1021127</v>
      </c>
      <c r="BX7" s="150">
        <v>50660</v>
      </c>
      <c r="BY7" s="150">
        <v>0</v>
      </c>
      <c r="BZ7" s="150">
        <v>1314291</v>
      </c>
      <c r="CA7" s="150">
        <v>627457</v>
      </c>
      <c r="CB7" s="150">
        <v>590113</v>
      </c>
      <c r="CC7" s="150">
        <v>821</v>
      </c>
      <c r="CD7" s="150">
        <v>95900</v>
      </c>
      <c r="CE7" s="151" t="s">
        <v>389</v>
      </c>
      <c r="CF7" s="150">
        <v>0</v>
      </c>
      <c r="CG7" s="150">
        <v>375760</v>
      </c>
      <c r="CH7" s="150">
        <v>3578856</v>
      </c>
      <c r="CI7" s="150">
        <v>7183823</v>
      </c>
      <c r="CJ7" s="150">
        <v>7077414</v>
      </c>
      <c r="CK7" s="150">
        <v>5884</v>
      </c>
      <c r="CL7" s="150">
        <v>6939113</v>
      </c>
      <c r="CM7" s="150">
        <v>79703</v>
      </c>
      <c r="CN7" s="150">
        <v>52714</v>
      </c>
      <c r="CO7" s="150">
        <v>106409</v>
      </c>
      <c r="CP7" s="151" t="s">
        <v>389</v>
      </c>
      <c r="CQ7" s="150">
        <v>17444875</v>
      </c>
      <c r="CR7" s="150">
        <v>2033505</v>
      </c>
      <c r="CS7" s="150">
        <v>1479398</v>
      </c>
      <c r="CT7" s="150">
        <v>133752</v>
      </c>
      <c r="CU7" s="150">
        <v>347332</v>
      </c>
      <c r="CV7" s="150">
        <v>73023</v>
      </c>
      <c r="CW7" s="150">
        <v>4791659</v>
      </c>
      <c r="CX7" s="150">
        <v>200782</v>
      </c>
      <c r="CY7" s="150">
        <v>4341548</v>
      </c>
      <c r="CZ7" s="150">
        <v>249329</v>
      </c>
      <c r="DA7" s="150">
        <v>8589</v>
      </c>
      <c r="DB7" s="150">
        <v>10605809</v>
      </c>
      <c r="DC7" s="150">
        <v>1581426</v>
      </c>
      <c r="DD7" s="150">
        <v>8159840</v>
      </c>
      <c r="DE7" s="150">
        <v>695649</v>
      </c>
      <c r="DF7" s="150">
        <v>168894</v>
      </c>
      <c r="DG7" s="151" t="s">
        <v>389</v>
      </c>
      <c r="DH7" s="150">
        <v>5313</v>
      </c>
      <c r="DI7" s="150">
        <v>1653681</v>
      </c>
      <c r="DJ7" s="150">
        <v>26282379</v>
      </c>
    </row>
    <row r="8" spans="1:114" s="152" customFormat="1" ht="13.5" customHeight="1">
      <c r="A8" s="148" t="s">
        <v>4</v>
      </c>
      <c r="B8" s="149" t="s">
        <v>390</v>
      </c>
      <c r="C8" s="148" t="s">
        <v>1</v>
      </c>
      <c r="D8" s="150">
        <v>2903139</v>
      </c>
      <c r="E8" s="150">
        <v>2789518</v>
      </c>
      <c r="F8" s="150">
        <v>350447</v>
      </c>
      <c r="G8" s="150">
        <v>0</v>
      </c>
      <c r="H8" s="150">
        <v>1044200</v>
      </c>
      <c r="I8" s="150">
        <v>980561</v>
      </c>
      <c r="J8" s="150">
        <v>7949707</v>
      </c>
      <c r="K8" s="150">
        <v>414310</v>
      </c>
      <c r="L8" s="150">
        <v>113621</v>
      </c>
      <c r="M8" s="150">
        <v>1560731</v>
      </c>
      <c r="N8" s="150">
        <v>1179364</v>
      </c>
      <c r="O8" s="150">
        <v>0</v>
      </c>
      <c r="P8" s="150">
        <v>0</v>
      </c>
      <c r="Q8" s="150">
        <v>1131500</v>
      </c>
      <c r="R8" s="150">
        <v>31717</v>
      </c>
      <c r="S8" s="150">
        <v>2859586</v>
      </c>
      <c r="T8" s="150">
        <v>16147</v>
      </c>
      <c r="U8" s="150">
        <v>381367</v>
      </c>
      <c r="V8" s="150">
        <v>4463870</v>
      </c>
      <c r="W8" s="150">
        <v>3968882</v>
      </c>
      <c r="X8" s="150">
        <v>350447</v>
      </c>
      <c r="Y8" s="150">
        <v>0</v>
      </c>
      <c r="Z8" s="150">
        <v>2175700</v>
      </c>
      <c r="AA8" s="150">
        <v>1012278</v>
      </c>
      <c r="AB8" s="150">
        <v>10809293</v>
      </c>
      <c r="AC8" s="150">
        <v>430457</v>
      </c>
      <c r="AD8" s="150">
        <v>494988</v>
      </c>
      <c r="AE8" s="150">
        <v>2329245</v>
      </c>
      <c r="AF8" s="150">
        <v>2317783</v>
      </c>
      <c r="AG8" s="150">
        <v>0</v>
      </c>
      <c r="AH8" s="150">
        <v>2313602</v>
      </c>
      <c r="AI8" s="150">
        <v>4181</v>
      </c>
      <c r="AJ8" s="150">
        <v>0</v>
      </c>
      <c r="AK8" s="150">
        <v>11462</v>
      </c>
      <c r="AL8" s="151" t="s">
        <v>389</v>
      </c>
      <c r="AM8" s="150">
        <v>8327505</v>
      </c>
      <c r="AN8" s="150">
        <v>1140436</v>
      </c>
      <c r="AO8" s="150">
        <v>1048049</v>
      </c>
      <c r="AP8" s="150">
        <v>0</v>
      </c>
      <c r="AQ8" s="150">
        <v>80081</v>
      </c>
      <c r="AR8" s="150">
        <v>12306</v>
      </c>
      <c r="AS8" s="150">
        <v>1781978</v>
      </c>
      <c r="AT8" s="150">
        <v>1011</v>
      </c>
      <c r="AU8" s="150">
        <v>1711273</v>
      </c>
      <c r="AV8" s="150">
        <v>69694</v>
      </c>
      <c r="AW8" s="150">
        <v>1908</v>
      </c>
      <c r="AX8" s="150">
        <v>5397122</v>
      </c>
      <c r="AY8" s="150">
        <v>491148</v>
      </c>
      <c r="AZ8" s="150">
        <v>4855444</v>
      </c>
      <c r="BA8" s="150">
        <v>34114</v>
      </c>
      <c r="BB8" s="150">
        <v>16416</v>
      </c>
      <c r="BC8" s="151" t="s">
        <v>389</v>
      </c>
      <c r="BD8" s="150">
        <v>6061</v>
      </c>
      <c r="BE8" s="150">
        <v>196096</v>
      </c>
      <c r="BF8" s="150">
        <v>10852846</v>
      </c>
      <c r="BG8" s="150">
        <v>1495543</v>
      </c>
      <c r="BH8" s="150">
        <v>1495543</v>
      </c>
      <c r="BI8" s="150">
        <v>0</v>
      </c>
      <c r="BJ8" s="150">
        <v>1495543</v>
      </c>
      <c r="BK8" s="150">
        <v>0</v>
      </c>
      <c r="BL8" s="150">
        <v>0</v>
      </c>
      <c r="BM8" s="150">
        <v>0</v>
      </c>
      <c r="BN8" s="151" t="s">
        <v>389</v>
      </c>
      <c r="BO8" s="150">
        <v>2574115</v>
      </c>
      <c r="BP8" s="150">
        <v>351707</v>
      </c>
      <c r="BQ8" s="150">
        <v>271990</v>
      </c>
      <c r="BR8" s="150">
        <v>0</v>
      </c>
      <c r="BS8" s="150">
        <v>79717</v>
      </c>
      <c r="BT8" s="150">
        <v>0</v>
      </c>
      <c r="BU8" s="150">
        <v>958942</v>
      </c>
      <c r="BV8" s="150">
        <v>0</v>
      </c>
      <c r="BW8" s="150">
        <v>933106</v>
      </c>
      <c r="BX8" s="150">
        <v>25836</v>
      </c>
      <c r="BY8" s="150">
        <v>0</v>
      </c>
      <c r="BZ8" s="150">
        <v>1263466</v>
      </c>
      <c r="CA8" s="150">
        <v>59617</v>
      </c>
      <c r="CB8" s="150">
        <v>1099932</v>
      </c>
      <c r="CC8" s="150">
        <v>96490</v>
      </c>
      <c r="CD8" s="150">
        <v>7427</v>
      </c>
      <c r="CE8" s="151" t="s">
        <v>389</v>
      </c>
      <c r="CF8" s="150">
        <v>0</v>
      </c>
      <c r="CG8" s="150">
        <v>350659</v>
      </c>
      <c r="CH8" s="150">
        <v>4420317</v>
      </c>
      <c r="CI8" s="150">
        <v>3824788</v>
      </c>
      <c r="CJ8" s="150">
        <v>3813326</v>
      </c>
      <c r="CK8" s="150">
        <v>0</v>
      </c>
      <c r="CL8" s="150">
        <v>3809145</v>
      </c>
      <c r="CM8" s="150">
        <v>4181</v>
      </c>
      <c r="CN8" s="150">
        <v>0</v>
      </c>
      <c r="CO8" s="150">
        <v>11462</v>
      </c>
      <c r="CP8" s="151" t="s">
        <v>389</v>
      </c>
      <c r="CQ8" s="150">
        <v>10901620</v>
      </c>
      <c r="CR8" s="150">
        <v>1492143</v>
      </c>
      <c r="CS8" s="150">
        <v>1320039</v>
      </c>
      <c r="CT8" s="150">
        <v>0</v>
      </c>
      <c r="CU8" s="150">
        <v>159798</v>
      </c>
      <c r="CV8" s="150">
        <v>12306</v>
      </c>
      <c r="CW8" s="150">
        <v>2740920</v>
      </c>
      <c r="CX8" s="150">
        <v>1011</v>
      </c>
      <c r="CY8" s="150">
        <v>2644379</v>
      </c>
      <c r="CZ8" s="150">
        <v>95530</v>
      </c>
      <c r="DA8" s="150">
        <v>1908</v>
      </c>
      <c r="DB8" s="150">
        <v>6660588</v>
      </c>
      <c r="DC8" s="150">
        <v>550765</v>
      </c>
      <c r="DD8" s="150">
        <v>5955376</v>
      </c>
      <c r="DE8" s="150">
        <v>130604</v>
      </c>
      <c r="DF8" s="150">
        <v>23843</v>
      </c>
      <c r="DG8" s="151" t="s">
        <v>389</v>
      </c>
      <c r="DH8" s="150">
        <v>6061</v>
      </c>
      <c r="DI8" s="150">
        <v>546755</v>
      </c>
      <c r="DJ8" s="150">
        <v>15273163</v>
      </c>
    </row>
    <row r="9" spans="1:114" s="152" customFormat="1" ht="13.5" customHeight="1">
      <c r="A9" s="148" t="s">
        <v>5</v>
      </c>
      <c r="B9" s="149" t="s">
        <v>391</v>
      </c>
      <c r="C9" s="148" t="s">
        <v>1</v>
      </c>
      <c r="D9" s="150">
        <v>3945397</v>
      </c>
      <c r="E9" s="150">
        <v>3741890</v>
      </c>
      <c r="F9" s="150">
        <v>1716539</v>
      </c>
      <c r="G9" s="150">
        <v>0</v>
      </c>
      <c r="H9" s="150">
        <v>730200</v>
      </c>
      <c r="I9" s="150">
        <v>1076431</v>
      </c>
      <c r="J9" s="150">
        <v>11039257</v>
      </c>
      <c r="K9" s="150">
        <v>218720</v>
      </c>
      <c r="L9" s="150">
        <v>203507</v>
      </c>
      <c r="M9" s="150">
        <v>811276</v>
      </c>
      <c r="N9" s="150">
        <v>792363</v>
      </c>
      <c r="O9" s="150">
        <v>126769</v>
      </c>
      <c r="P9" s="150">
        <v>0</v>
      </c>
      <c r="Q9" s="150">
        <v>0</v>
      </c>
      <c r="R9" s="150">
        <v>663473</v>
      </c>
      <c r="S9" s="150">
        <v>3147363</v>
      </c>
      <c r="T9" s="150">
        <v>2121</v>
      </c>
      <c r="U9" s="150">
        <v>18913</v>
      </c>
      <c r="V9" s="150">
        <v>4756673</v>
      </c>
      <c r="W9" s="150">
        <v>4534253</v>
      </c>
      <c r="X9" s="150">
        <v>1843308</v>
      </c>
      <c r="Y9" s="150">
        <v>0</v>
      </c>
      <c r="Z9" s="150">
        <v>730200</v>
      </c>
      <c r="AA9" s="150">
        <v>1739904</v>
      </c>
      <c r="AB9" s="150">
        <v>14186620</v>
      </c>
      <c r="AC9" s="150">
        <v>220841</v>
      </c>
      <c r="AD9" s="150">
        <v>222420</v>
      </c>
      <c r="AE9" s="150">
        <v>5775674</v>
      </c>
      <c r="AF9" s="150">
        <v>5748628</v>
      </c>
      <c r="AG9" s="150">
        <v>785</v>
      </c>
      <c r="AH9" s="150">
        <v>5738884</v>
      </c>
      <c r="AI9" s="150">
        <v>8959</v>
      </c>
      <c r="AJ9" s="150">
        <v>0</v>
      </c>
      <c r="AK9" s="150">
        <v>27046</v>
      </c>
      <c r="AL9" s="151" t="s">
        <v>389</v>
      </c>
      <c r="AM9" s="150">
        <v>8892715</v>
      </c>
      <c r="AN9" s="150">
        <v>661814</v>
      </c>
      <c r="AO9" s="150">
        <v>582932</v>
      </c>
      <c r="AP9" s="150">
        <v>24385</v>
      </c>
      <c r="AQ9" s="150">
        <v>37676</v>
      </c>
      <c r="AR9" s="150">
        <v>16821</v>
      </c>
      <c r="AS9" s="150">
        <v>2168866</v>
      </c>
      <c r="AT9" s="150">
        <v>25172</v>
      </c>
      <c r="AU9" s="150">
        <v>2011073</v>
      </c>
      <c r="AV9" s="150">
        <v>132621</v>
      </c>
      <c r="AW9" s="150">
        <v>25384</v>
      </c>
      <c r="AX9" s="150">
        <v>6029281</v>
      </c>
      <c r="AY9" s="150">
        <v>1243520</v>
      </c>
      <c r="AZ9" s="150">
        <v>4516929</v>
      </c>
      <c r="BA9" s="150">
        <v>244425</v>
      </c>
      <c r="BB9" s="150">
        <v>24407</v>
      </c>
      <c r="BC9" s="151" t="s">
        <v>389</v>
      </c>
      <c r="BD9" s="150">
        <v>7370</v>
      </c>
      <c r="BE9" s="150">
        <v>316265</v>
      </c>
      <c r="BF9" s="150">
        <v>14984654</v>
      </c>
      <c r="BG9" s="150">
        <v>405132</v>
      </c>
      <c r="BH9" s="150">
        <v>405132</v>
      </c>
      <c r="BI9" s="150">
        <v>0</v>
      </c>
      <c r="BJ9" s="150">
        <v>405132</v>
      </c>
      <c r="BK9" s="150">
        <v>0</v>
      </c>
      <c r="BL9" s="150">
        <v>0</v>
      </c>
      <c r="BM9" s="150">
        <v>0</v>
      </c>
      <c r="BN9" s="151" t="s">
        <v>389</v>
      </c>
      <c r="BO9" s="150">
        <v>3500402</v>
      </c>
      <c r="BP9" s="150">
        <v>379734</v>
      </c>
      <c r="BQ9" s="150">
        <v>309364</v>
      </c>
      <c r="BR9" s="150">
        <v>0</v>
      </c>
      <c r="BS9" s="150">
        <v>70370</v>
      </c>
      <c r="BT9" s="150">
        <v>0</v>
      </c>
      <c r="BU9" s="150">
        <v>1177733</v>
      </c>
      <c r="BV9" s="150">
        <v>0</v>
      </c>
      <c r="BW9" s="150">
        <v>1177029</v>
      </c>
      <c r="BX9" s="150">
        <v>704</v>
      </c>
      <c r="BY9" s="150">
        <v>0</v>
      </c>
      <c r="BZ9" s="150">
        <v>1942935</v>
      </c>
      <c r="CA9" s="150">
        <v>649807</v>
      </c>
      <c r="CB9" s="150">
        <v>1268776</v>
      </c>
      <c r="CC9" s="150">
        <v>21185</v>
      </c>
      <c r="CD9" s="150">
        <v>3167</v>
      </c>
      <c r="CE9" s="151" t="s">
        <v>389</v>
      </c>
      <c r="CF9" s="150">
        <v>0</v>
      </c>
      <c r="CG9" s="150">
        <v>53105</v>
      </c>
      <c r="CH9" s="150">
        <v>3958639</v>
      </c>
      <c r="CI9" s="150">
        <v>6180806</v>
      </c>
      <c r="CJ9" s="150">
        <v>6153760</v>
      </c>
      <c r="CK9" s="150">
        <v>785</v>
      </c>
      <c r="CL9" s="150">
        <v>6144016</v>
      </c>
      <c r="CM9" s="150">
        <v>8959</v>
      </c>
      <c r="CN9" s="150">
        <v>0</v>
      </c>
      <c r="CO9" s="150">
        <v>27046</v>
      </c>
      <c r="CP9" s="151" t="s">
        <v>389</v>
      </c>
      <c r="CQ9" s="150">
        <v>12393117</v>
      </c>
      <c r="CR9" s="150">
        <v>1041548</v>
      </c>
      <c r="CS9" s="150">
        <v>892296</v>
      </c>
      <c r="CT9" s="150">
        <v>24385</v>
      </c>
      <c r="CU9" s="150">
        <v>108046</v>
      </c>
      <c r="CV9" s="150">
        <v>16821</v>
      </c>
      <c r="CW9" s="150">
        <v>3346599</v>
      </c>
      <c r="CX9" s="150">
        <v>25172</v>
      </c>
      <c r="CY9" s="150">
        <v>3188102</v>
      </c>
      <c r="CZ9" s="150">
        <v>133325</v>
      </c>
      <c r="DA9" s="150">
        <v>25384</v>
      </c>
      <c r="DB9" s="150">
        <v>7972216</v>
      </c>
      <c r="DC9" s="150">
        <v>1893327</v>
      </c>
      <c r="DD9" s="150">
        <v>5785705</v>
      </c>
      <c r="DE9" s="150">
        <v>265610</v>
      </c>
      <c r="DF9" s="150">
        <v>27574</v>
      </c>
      <c r="DG9" s="151" t="s">
        <v>389</v>
      </c>
      <c r="DH9" s="150">
        <v>7370</v>
      </c>
      <c r="DI9" s="150">
        <v>369370</v>
      </c>
      <c r="DJ9" s="150">
        <v>18943293</v>
      </c>
    </row>
    <row r="10" spans="1:114" s="152" customFormat="1" ht="13.5" customHeight="1">
      <c r="A10" s="148" t="s">
        <v>6</v>
      </c>
      <c r="B10" s="149" t="s">
        <v>392</v>
      </c>
      <c r="C10" s="148" t="s">
        <v>1</v>
      </c>
      <c r="D10" s="150">
        <v>4671219</v>
      </c>
      <c r="E10" s="150">
        <v>4106380</v>
      </c>
      <c r="F10" s="150">
        <v>2333520</v>
      </c>
      <c r="G10" s="150">
        <v>0</v>
      </c>
      <c r="H10" s="150">
        <v>413900</v>
      </c>
      <c r="I10" s="150">
        <v>1042351</v>
      </c>
      <c r="J10" s="150">
        <v>10063468</v>
      </c>
      <c r="K10" s="150">
        <v>316609</v>
      </c>
      <c r="L10" s="150">
        <v>564839</v>
      </c>
      <c r="M10" s="150">
        <v>259101</v>
      </c>
      <c r="N10" s="150">
        <v>205987</v>
      </c>
      <c r="O10" s="150">
        <v>1108</v>
      </c>
      <c r="P10" s="150">
        <v>0</v>
      </c>
      <c r="Q10" s="150">
        <v>94200</v>
      </c>
      <c r="R10" s="150">
        <v>109840</v>
      </c>
      <c r="S10" s="150">
        <v>2658118</v>
      </c>
      <c r="T10" s="150">
        <v>839</v>
      </c>
      <c r="U10" s="150">
        <v>53114</v>
      </c>
      <c r="V10" s="150">
        <v>4930320</v>
      </c>
      <c r="W10" s="150">
        <v>4312367</v>
      </c>
      <c r="X10" s="150">
        <v>2334628</v>
      </c>
      <c r="Y10" s="150">
        <v>0</v>
      </c>
      <c r="Z10" s="150">
        <v>508100</v>
      </c>
      <c r="AA10" s="150">
        <v>1152191</v>
      </c>
      <c r="AB10" s="150">
        <v>12721586</v>
      </c>
      <c r="AC10" s="150">
        <v>317448</v>
      </c>
      <c r="AD10" s="150">
        <v>617953</v>
      </c>
      <c r="AE10" s="150">
        <v>6803749</v>
      </c>
      <c r="AF10" s="150">
        <v>6803749</v>
      </c>
      <c r="AG10" s="150">
        <v>0</v>
      </c>
      <c r="AH10" s="150">
        <v>6802749</v>
      </c>
      <c r="AI10" s="150">
        <v>1000</v>
      </c>
      <c r="AJ10" s="150">
        <v>0</v>
      </c>
      <c r="AK10" s="150">
        <v>0</v>
      </c>
      <c r="AL10" s="151" t="s">
        <v>389</v>
      </c>
      <c r="AM10" s="150">
        <v>7619966</v>
      </c>
      <c r="AN10" s="150">
        <v>840537</v>
      </c>
      <c r="AO10" s="150">
        <v>650233</v>
      </c>
      <c r="AP10" s="150">
        <v>0</v>
      </c>
      <c r="AQ10" s="150">
        <v>177469</v>
      </c>
      <c r="AR10" s="150">
        <v>12835</v>
      </c>
      <c r="AS10" s="150">
        <v>2545279</v>
      </c>
      <c r="AT10" s="150">
        <v>0</v>
      </c>
      <c r="AU10" s="150">
        <v>2378046</v>
      </c>
      <c r="AV10" s="150">
        <v>167233</v>
      </c>
      <c r="AW10" s="150">
        <v>1100</v>
      </c>
      <c r="AX10" s="150">
        <v>4233050</v>
      </c>
      <c r="AY10" s="150">
        <v>1236312</v>
      </c>
      <c r="AZ10" s="150">
        <v>2621042</v>
      </c>
      <c r="BA10" s="150">
        <v>138277</v>
      </c>
      <c r="BB10" s="150">
        <v>237419</v>
      </c>
      <c r="BC10" s="151" t="s">
        <v>389</v>
      </c>
      <c r="BD10" s="150">
        <v>0</v>
      </c>
      <c r="BE10" s="150">
        <v>310972</v>
      </c>
      <c r="BF10" s="150">
        <v>14734687</v>
      </c>
      <c r="BG10" s="150">
        <v>0</v>
      </c>
      <c r="BH10" s="150">
        <v>0</v>
      </c>
      <c r="BI10" s="150">
        <v>0</v>
      </c>
      <c r="BJ10" s="150">
        <v>0</v>
      </c>
      <c r="BK10" s="150">
        <v>0</v>
      </c>
      <c r="BL10" s="150">
        <v>0</v>
      </c>
      <c r="BM10" s="150">
        <v>0</v>
      </c>
      <c r="BN10" s="151" t="s">
        <v>389</v>
      </c>
      <c r="BO10" s="150">
        <v>2833732</v>
      </c>
      <c r="BP10" s="150">
        <v>370364</v>
      </c>
      <c r="BQ10" s="150">
        <v>230770</v>
      </c>
      <c r="BR10" s="150">
        <v>0</v>
      </c>
      <c r="BS10" s="150">
        <v>139594</v>
      </c>
      <c r="BT10" s="150">
        <v>0</v>
      </c>
      <c r="BU10" s="150">
        <v>1789552</v>
      </c>
      <c r="BV10" s="150">
        <v>0</v>
      </c>
      <c r="BW10" s="150">
        <v>1789552</v>
      </c>
      <c r="BX10" s="150">
        <v>0</v>
      </c>
      <c r="BY10" s="150">
        <v>72</v>
      </c>
      <c r="BZ10" s="150">
        <v>673744</v>
      </c>
      <c r="CA10" s="150">
        <v>83490</v>
      </c>
      <c r="CB10" s="150">
        <v>580040</v>
      </c>
      <c r="CC10" s="150">
        <v>0</v>
      </c>
      <c r="CD10" s="150">
        <v>10214</v>
      </c>
      <c r="CE10" s="151" t="s">
        <v>389</v>
      </c>
      <c r="CF10" s="150">
        <v>0</v>
      </c>
      <c r="CG10" s="150">
        <v>83487</v>
      </c>
      <c r="CH10" s="150">
        <v>2917219</v>
      </c>
      <c r="CI10" s="150">
        <v>6803749</v>
      </c>
      <c r="CJ10" s="150">
        <v>6803749</v>
      </c>
      <c r="CK10" s="150">
        <v>0</v>
      </c>
      <c r="CL10" s="150">
        <v>6802749</v>
      </c>
      <c r="CM10" s="150">
        <v>1000</v>
      </c>
      <c r="CN10" s="150">
        <v>0</v>
      </c>
      <c r="CO10" s="150">
        <v>0</v>
      </c>
      <c r="CP10" s="151" t="s">
        <v>389</v>
      </c>
      <c r="CQ10" s="150">
        <v>10453698</v>
      </c>
      <c r="CR10" s="150">
        <v>1210901</v>
      </c>
      <c r="CS10" s="150">
        <v>881003</v>
      </c>
      <c r="CT10" s="150">
        <v>0</v>
      </c>
      <c r="CU10" s="150">
        <v>317063</v>
      </c>
      <c r="CV10" s="150">
        <v>12835</v>
      </c>
      <c r="CW10" s="150">
        <v>4334831</v>
      </c>
      <c r="CX10" s="150">
        <v>0</v>
      </c>
      <c r="CY10" s="150">
        <v>4167598</v>
      </c>
      <c r="CZ10" s="150">
        <v>167233</v>
      </c>
      <c r="DA10" s="150">
        <v>1172</v>
      </c>
      <c r="DB10" s="150">
        <v>4906794</v>
      </c>
      <c r="DC10" s="150">
        <v>1319802</v>
      </c>
      <c r="DD10" s="150">
        <v>3201082</v>
      </c>
      <c r="DE10" s="150">
        <v>138277</v>
      </c>
      <c r="DF10" s="150">
        <v>247633</v>
      </c>
      <c r="DG10" s="151" t="s">
        <v>389</v>
      </c>
      <c r="DH10" s="150">
        <v>0</v>
      </c>
      <c r="DI10" s="150">
        <v>394459</v>
      </c>
      <c r="DJ10" s="150">
        <v>17651906</v>
      </c>
    </row>
    <row r="11" spans="1:114" s="152" customFormat="1" ht="13.5" customHeight="1">
      <c r="A11" s="148" t="s">
        <v>7</v>
      </c>
      <c r="B11" s="149" t="s">
        <v>393</v>
      </c>
      <c r="C11" s="148" t="s">
        <v>1</v>
      </c>
      <c r="D11" s="150">
        <v>589807</v>
      </c>
      <c r="E11" s="150">
        <v>574788</v>
      </c>
      <c r="F11" s="150">
        <v>37160</v>
      </c>
      <c r="G11" s="150">
        <v>0</v>
      </c>
      <c r="H11" s="150">
        <v>78600</v>
      </c>
      <c r="I11" s="150">
        <v>412542</v>
      </c>
      <c r="J11" s="150">
        <v>2791378</v>
      </c>
      <c r="K11" s="150">
        <v>46486</v>
      </c>
      <c r="L11" s="150">
        <v>15019</v>
      </c>
      <c r="M11" s="150">
        <v>665403</v>
      </c>
      <c r="N11" s="150">
        <v>661889</v>
      </c>
      <c r="O11" s="150">
        <v>157218</v>
      </c>
      <c r="P11" s="150">
        <v>0</v>
      </c>
      <c r="Q11" s="150">
        <v>386300</v>
      </c>
      <c r="R11" s="150">
        <v>75718</v>
      </c>
      <c r="S11" s="150">
        <v>1636595</v>
      </c>
      <c r="T11" s="150">
        <v>42653</v>
      </c>
      <c r="U11" s="150">
        <v>3514</v>
      </c>
      <c r="V11" s="150">
        <v>1255210</v>
      </c>
      <c r="W11" s="150">
        <v>1236677</v>
      </c>
      <c r="X11" s="150">
        <v>194378</v>
      </c>
      <c r="Y11" s="150">
        <v>0</v>
      </c>
      <c r="Z11" s="150">
        <v>464900</v>
      </c>
      <c r="AA11" s="150">
        <v>488260</v>
      </c>
      <c r="AB11" s="150">
        <v>4427973</v>
      </c>
      <c r="AC11" s="150">
        <v>89139</v>
      </c>
      <c r="AD11" s="150">
        <v>18533</v>
      </c>
      <c r="AE11" s="150">
        <v>234277</v>
      </c>
      <c r="AF11" s="150">
        <v>228337</v>
      </c>
      <c r="AG11" s="150">
        <v>0</v>
      </c>
      <c r="AH11" s="150">
        <v>204071</v>
      </c>
      <c r="AI11" s="150">
        <v>10806</v>
      </c>
      <c r="AJ11" s="150">
        <v>13460</v>
      </c>
      <c r="AK11" s="150">
        <v>5940</v>
      </c>
      <c r="AL11" s="151" t="s">
        <v>389</v>
      </c>
      <c r="AM11" s="150">
        <v>3121195</v>
      </c>
      <c r="AN11" s="150">
        <v>190523</v>
      </c>
      <c r="AO11" s="150">
        <v>53824</v>
      </c>
      <c r="AP11" s="150">
        <v>25068</v>
      </c>
      <c r="AQ11" s="150">
        <v>93888</v>
      </c>
      <c r="AR11" s="150">
        <v>17743</v>
      </c>
      <c r="AS11" s="150">
        <v>1072944</v>
      </c>
      <c r="AT11" s="150">
        <v>6063</v>
      </c>
      <c r="AU11" s="150">
        <v>1002008</v>
      </c>
      <c r="AV11" s="150">
        <v>64873</v>
      </c>
      <c r="AW11" s="150">
        <v>9862</v>
      </c>
      <c r="AX11" s="150">
        <v>1842335</v>
      </c>
      <c r="AY11" s="150">
        <v>114050</v>
      </c>
      <c r="AZ11" s="150">
        <v>1486341</v>
      </c>
      <c r="BA11" s="150">
        <v>84201</v>
      </c>
      <c r="BB11" s="150">
        <v>157743</v>
      </c>
      <c r="BC11" s="151" t="s">
        <v>389</v>
      </c>
      <c r="BD11" s="150">
        <v>5531</v>
      </c>
      <c r="BE11" s="150">
        <v>25713</v>
      </c>
      <c r="BF11" s="150">
        <v>3381185</v>
      </c>
      <c r="BG11" s="150">
        <v>622506</v>
      </c>
      <c r="BH11" s="150">
        <v>622506</v>
      </c>
      <c r="BI11" s="150">
        <v>0</v>
      </c>
      <c r="BJ11" s="150">
        <v>603200</v>
      </c>
      <c r="BK11" s="150">
        <v>0</v>
      </c>
      <c r="BL11" s="150">
        <v>19306</v>
      </c>
      <c r="BM11" s="150">
        <v>0</v>
      </c>
      <c r="BN11" s="151" t="s">
        <v>389</v>
      </c>
      <c r="BO11" s="150">
        <v>1613694</v>
      </c>
      <c r="BP11" s="150">
        <v>198330</v>
      </c>
      <c r="BQ11" s="150">
        <v>150895</v>
      </c>
      <c r="BR11" s="150">
        <v>0</v>
      </c>
      <c r="BS11" s="150">
        <v>47435</v>
      </c>
      <c r="BT11" s="150">
        <v>0</v>
      </c>
      <c r="BU11" s="150">
        <v>851686</v>
      </c>
      <c r="BV11" s="150">
        <v>0</v>
      </c>
      <c r="BW11" s="150">
        <v>843549</v>
      </c>
      <c r="BX11" s="150">
        <v>8137</v>
      </c>
      <c r="BY11" s="150">
        <v>0</v>
      </c>
      <c r="BZ11" s="150">
        <v>563578</v>
      </c>
      <c r="CA11" s="150">
        <v>0</v>
      </c>
      <c r="CB11" s="150">
        <v>559290</v>
      </c>
      <c r="CC11" s="150">
        <v>2284</v>
      </c>
      <c r="CD11" s="150">
        <v>2004</v>
      </c>
      <c r="CE11" s="151" t="s">
        <v>389</v>
      </c>
      <c r="CF11" s="150">
        <v>100</v>
      </c>
      <c r="CG11" s="150">
        <v>65798</v>
      </c>
      <c r="CH11" s="150">
        <v>2301998</v>
      </c>
      <c r="CI11" s="150">
        <v>856783</v>
      </c>
      <c r="CJ11" s="150">
        <v>850843</v>
      </c>
      <c r="CK11" s="150">
        <v>0</v>
      </c>
      <c r="CL11" s="150">
        <v>807271</v>
      </c>
      <c r="CM11" s="150">
        <v>10806</v>
      </c>
      <c r="CN11" s="150">
        <v>32766</v>
      </c>
      <c r="CO11" s="150">
        <v>5940</v>
      </c>
      <c r="CP11" s="151" t="s">
        <v>389</v>
      </c>
      <c r="CQ11" s="150">
        <v>4734889</v>
      </c>
      <c r="CR11" s="150">
        <v>388853</v>
      </c>
      <c r="CS11" s="150">
        <v>204719</v>
      </c>
      <c r="CT11" s="150">
        <v>25068</v>
      </c>
      <c r="CU11" s="150">
        <v>141323</v>
      </c>
      <c r="CV11" s="150">
        <v>17743</v>
      </c>
      <c r="CW11" s="150">
        <v>1924630</v>
      </c>
      <c r="CX11" s="150">
        <v>6063</v>
      </c>
      <c r="CY11" s="150">
        <v>1845557</v>
      </c>
      <c r="CZ11" s="150">
        <v>73010</v>
      </c>
      <c r="DA11" s="150">
        <v>9862</v>
      </c>
      <c r="DB11" s="150">
        <v>2405913</v>
      </c>
      <c r="DC11" s="150">
        <v>114050</v>
      </c>
      <c r="DD11" s="150">
        <v>2045631</v>
      </c>
      <c r="DE11" s="150">
        <v>86485</v>
      </c>
      <c r="DF11" s="150">
        <v>159747</v>
      </c>
      <c r="DG11" s="151" t="s">
        <v>389</v>
      </c>
      <c r="DH11" s="150">
        <v>5631</v>
      </c>
      <c r="DI11" s="150">
        <v>91511</v>
      </c>
      <c r="DJ11" s="150">
        <v>5683183</v>
      </c>
    </row>
    <row r="12" spans="1:114" s="152" customFormat="1" ht="13.5" customHeight="1">
      <c r="A12" s="148" t="s">
        <v>8</v>
      </c>
      <c r="B12" s="149" t="s">
        <v>394</v>
      </c>
      <c r="C12" s="148" t="s">
        <v>1</v>
      </c>
      <c r="D12" s="150">
        <v>5372511</v>
      </c>
      <c r="E12" s="150">
        <v>4942764</v>
      </c>
      <c r="F12" s="150">
        <v>696810</v>
      </c>
      <c r="G12" s="150">
        <v>0</v>
      </c>
      <c r="H12" s="150">
        <v>1651800</v>
      </c>
      <c r="I12" s="150">
        <v>2125244</v>
      </c>
      <c r="J12" s="150">
        <v>4422644</v>
      </c>
      <c r="K12" s="150">
        <v>468910</v>
      </c>
      <c r="L12" s="150">
        <v>429747</v>
      </c>
      <c r="M12" s="150">
        <v>299367</v>
      </c>
      <c r="N12" s="150">
        <v>284004</v>
      </c>
      <c r="O12" s="150">
        <v>1195</v>
      </c>
      <c r="P12" s="150">
        <v>0</v>
      </c>
      <c r="Q12" s="150">
        <v>0</v>
      </c>
      <c r="R12" s="150">
        <v>282302</v>
      </c>
      <c r="S12" s="150">
        <v>1364421</v>
      </c>
      <c r="T12" s="150">
        <v>507</v>
      </c>
      <c r="U12" s="150">
        <v>15363</v>
      </c>
      <c r="V12" s="150">
        <v>5671878</v>
      </c>
      <c r="W12" s="150">
        <v>5226768</v>
      </c>
      <c r="X12" s="150">
        <v>698005</v>
      </c>
      <c r="Y12" s="150">
        <v>0</v>
      </c>
      <c r="Z12" s="150">
        <v>1651800</v>
      </c>
      <c r="AA12" s="150">
        <v>2407546</v>
      </c>
      <c r="AB12" s="150">
        <v>5787065</v>
      </c>
      <c r="AC12" s="150">
        <v>469417</v>
      </c>
      <c r="AD12" s="150">
        <v>445110</v>
      </c>
      <c r="AE12" s="150">
        <v>2288155</v>
      </c>
      <c r="AF12" s="150">
        <v>2288155</v>
      </c>
      <c r="AG12" s="150">
        <v>0</v>
      </c>
      <c r="AH12" s="150">
        <v>2288155</v>
      </c>
      <c r="AI12" s="150">
        <v>0</v>
      </c>
      <c r="AJ12" s="150">
        <v>0</v>
      </c>
      <c r="AK12" s="150">
        <v>0</v>
      </c>
      <c r="AL12" s="151" t="s">
        <v>389</v>
      </c>
      <c r="AM12" s="150">
        <v>7157918</v>
      </c>
      <c r="AN12" s="150">
        <v>813221</v>
      </c>
      <c r="AO12" s="150">
        <v>579975</v>
      </c>
      <c r="AP12" s="150">
        <v>0</v>
      </c>
      <c r="AQ12" s="150">
        <v>216510</v>
      </c>
      <c r="AR12" s="150">
        <v>16736</v>
      </c>
      <c r="AS12" s="150">
        <v>2944195</v>
      </c>
      <c r="AT12" s="150">
        <v>9184</v>
      </c>
      <c r="AU12" s="150">
        <v>2870121</v>
      </c>
      <c r="AV12" s="150">
        <v>64890</v>
      </c>
      <c r="AW12" s="150">
        <v>1980</v>
      </c>
      <c r="AX12" s="150">
        <v>3397974</v>
      </c>
      <c r="AY12" s="150">
        <v>270265</v>
      </c>
      <c r="AZ12" s="150">
        <v>2966293</v>
      </c>
      <c r="BA12" s="150">
        <v>89633</v>
      </c>
      <c r="BB12" s="150">
        <v>71783</v>
      </c>
      <c r="BC12" s="151" t="s">
        <v>389</v>
      </c>
      <c r="BD12" s="150">
        <v>548</v>
      </c>
      <c r="BE12" s="150">
        <v>349082</v>
      </c>
      <c r="BF12" s="150">
        <v>9795155</v>
      </c>
      <c r="BG12" s="150">
        <v>0</v>
      </c>
      <c r="BH12" s="150">
        <v>0</v>
      </c>
      <c r="BI12" s="150">
        <v>0</v>
      </c>
      <c r="BJ12" s="150">
        <v>0</v>
      </c>
      <c r="BK12" s="150">
        <v>0</v>
      </c>
      <c r="BL12" s="150">
        <v>0</v>
      </c>
      <c r="BM12" s="150">
        <v>0</v>
      </c>
      <c r="BN12" s="151" t="s">
        <v>389</v>
      </c>
      <c r="BO12" s="150">
        <v>1622953</v>
      </c>
      <c r="BP12" s="150">
        <v>438816</v>
      </c>
      <c r="BQ12" s="150">
        <v>289931</v>
      </c>
      <c r="BR12" s="150">
        <v>102959</v>
      </c>
      <c r="BS12" s="150">
        <v>45926</v>
      </c>
      <c r="BT12" s="150">
        <v>0</v>
      </c>
      <c r="BU12" s="150">
        <v>565599</v>
      </c>
      <c r="BV12" s="150">
        <v>23067</v>
      </c>
      <c r="BW12" s="150">
        <v>542532</v>
      </c>
      <c r="BX12" s="150">
        <v>0</v>
      </c>
      <c r="BY12" s="150">
        <v>6628</v>
      </c>
      <c r="BZ12" s="150">
        <v>611910</v>
      </c>
      <c r="CA12" s="150">
        <v>54793</v>
      </c>
      <c r="CB12" s="150">
        <v>525762</v>
      </c>
      <c r="CC12" s="150">
        <v>23997</v>
      </c>
      <c r="CD12" s="150">
        <v>7358</v>
      </c>
      <c r="CE12" s="151" t="s">
        <v>389</v>
      </c>
      <c r="CF12" s="150">
        <v>0</v>
      </c>
      <c r="CG12" s="150">
        <v>40835</v>
      </c>
      <c r="CH12" s="150">
        <v>1663788</v>
      </c>
      <c r="CI12" s="150">
        <v>2288155</v>
      </c>
      <c r="CJ12" s="150">
        <v>2288155</v>
      </c>
      <c r="CK12" s="150">
        <v>0</v>
      </c>
      <c r="CL12" s="150">
        <v>2288155</v>
      </c>
      <c r="CM12" s="150">
        <v>0</v>
      </c>
      <c r="CN12" s="150">
        <v>0</v>
      </c>
      <c r="CO12" s="150">
        <v>0</v>
      </c>
      <c r="CP12" s="151" t="s">
        <v>389</v>
      </c>
      <c r="CQ12" s="150">
        <v>8780871</v>
      </c>
      <c r="CR12" s="150">
        <v>1252037</v>
      </c>
      <c r="CS12" s="150">
        <v>869906</v>
      </c>
      <c r="CT12" s="150">
        <v>102959</v>
      </c>
      <c r="CU12" s="150">
        <v>262436</v>
      </c>
      <c r="CV12" s="150">
        <v>16736</v>
      </c>
      <c r="CW12" s="150">
        <v>3509794</v>
      </c>
      <c r="CX12" s="150">
        <v>32251</v>
      </c>
      <c r="CY12" s="150">
        <v>3412653</v>
      </c>
      <c r="CZ12" s="150">
        <v>64890</v>
      </c>
      <c r="DA12" s="150">
        <v>8608</v>
      </c>
      <c r="DB12" s="150">
        <v>4009884</v>
      </c>
      <c r="DC12" s="150">
        <v>325058</v>
      </c>
      <c r="DD12" s="150">
        <v>3492055</v>
      </c>
      <c r="DE12" s="150">
        <v>113630</v>
      </c>
      <c r="DF12" s="150">
        <v>79141</v>
      </c>
      <c r="DG12" s="151" t="s">
        <v>389</v>
      </c>
      <c r="DH12" s="150">
        <v>548</v>
      </c>
      <c r="DI12" s="150">
        <v>389917</v>
      </c>
      <c r="DJ12" s="150">
        <v>11458943</v>
      </c>
    </row>
    <row r="13" spans="1:114" s="152" customFormat="1" ht="13.5" customHeight="1">
      <c r="A13" s="148" t="s">
        <v>9</v>
      </c>
      <c r="B13" s="149" t="s">
        <v>395</v>
      </c>
      <c r="C13" s="148" t="s">
        <v>1</v>
      </c>
      <c r="D13" s="150">
        <v>5175904</v>
      </c>
      <c r="E13" s="150">
        <v>4103898</v>
      </c>
      <c r="F13" s="150">
        <v>1112309</v>
      </c>
      <c r="G13" s="150">
        <v>0</v>
      </c>
      <c r="H13" s="150">
        <v>1207800</v>
      </c>
      <c r="I13" s="150">
        <v>1012380</v>
      </c>
      <c r="J13" s="150">
        <v>7655723</v>
      </c>
      <c r="K13" s="150">
        <v>771409</v>
      </c>
      <c r="L13" s="150">
        <v>1072006</v>
      </c>
      <c r="M13" s="150">
        <v>5739991</v>
      </c>
      <c r="N13" s="150">
        <v>5549276</v>
      </c>
      <c r="O13" s="150">
        <v>1139726</v>
      </c>
      <c r="P13" s="150">
        <v>0</v>
      </c>
      <c r="Q13" s="150">
        <v>3404900</v>
      </c>
      <c r="R13" s="150">
        <v>492397</v>
      </c>
      <c r="S13" s="150">
        <v>3280802</v>
      </c>
      <c r="T13" s="150">
        <v>512253</v>
      </c>
      <c r="U13" s="150">
        <v>190715</v>
      </c>
      <c r="V13" s="150">
        <v>10915895</v>
      </c>
      <c r="W13" s="150">
        <v>9653174</v>
      </c>
      <c r="X13" s="150">
        <v>2252035</v>
      </c>
      <c r="Y13" s="150">
        <v>0</v>
      </c>
      <c r="Z13" s="150">
        <v>4612700</v>
      </c>
      <c r="AA13" s="150">
        <v>1504777</v>
      </c>
      <c r="AB13" s="150">
        <v>10936525</v>
      </c>
      <c r="AC13" s="150">
        <v>1283662</v>
      </c>
      <c r="AD13" s="150">
        <v>1262721</v>
      </c>
      <c r="AE13" s="150">
        <v>4183232</v>
      </c>
      <c r="AF13" s="150">
        <v>4115772</v>
      </c>
      <c r="AG13" s="150">
        <v>0</v>
      </c>
      <c r="AH13" s="150">
        <v>2357802</v>
      </c>
      <c r="AI13" s="150">
        <v>1475701</v>
      </c>
      <c r="AJ13" s="150">
        <v>282269</v>
      </c>
      <c r="AK13" s="150">
        <v>67460</v>
      </c>
      <c r="AL13" s="151" t="s">
        <v>389</v>
      </c>
      <c r="AM13" s="150">
        <v>7840550</v>
      </c>
      <c r="AN13" s="150">
        <v>818131</v>
      </c>
      <c r="AO13" s="150">
        <v>627309</v>
      </c>
      <c r="AP13" s="150">
        <v>0</v>
      </c>
      <c r="AQ13" s="150">
        <v>166718</v>
      </c>
      <c r="AR13" s="150">
        <v>24104</v>
      </c>
      <c r="AS13" s="150">
        <v>2826408</v>
      </c>
      <c r="AT13" s="150">
        <v>1602</v>
      </c>
      <c r="AU13" s="150">
        <v>2586854</v>
      </c>
      <c r="AV13" s="150">
        <v>237952</v>
      </c>
      <c r="AW13" s="150">
        <v>0</v>
      </c>
      <c r="AX13" s="150">
        <v>4164710</v>
      </c>
      <c r="AY13" s="150">
        <v>1180203</v>
      </c>
      <c r="AZ13" s="150">
        <v>2539387</v>
      </c>
      <c r="BA13" s="150">
        <v>211987</v>
      </c>
      <c r="BB13" s="150">
        <v>233133</v>
      </c>
      <c r="BC13" s="151" t="s">
        <v>389</v>
      </c>
      <c r="BD13" s="150">
        <v>31301</v>
      </c>
      <c r="BE13" s="150">
        <v>807845</v>
      </c>
      <c r="BF13" s="150">
        <v>12831627</v>
      </c>
      <c r="BG13" s="150">
        <v>6814614</v>
      </c>
      <c r="BH13" s="150">
        <v>6814614</v>
      </c>
      <c r="BI13" s="150">
        <v>0</v>
      </c>
      <c r="BJ13" s="150">
        <v>6799548</v>
      </c>
      <c r="BK13" s="150">
        <v>0</v>
      </c>
      <c r="BL13" s="150">
        <v>15066</v>
      </c>
      <c r="BM13" s="150">
        <v>0</v>
      </c>
      <c r="BN13" s="151" t="s">
        <v>389</v>
      </c>
      <c r="BO13" s="150">
        <v>2015028</v>
      </c>
      <c r="BP13" s="150">
        <v>534059</v>
      </c>
      <c r="BQ13" s="150">
        <v>259639</v>
      </c>
      <c r="BR13" s="150">
        <v>170361</v>
      </c>
      <c r="BS13" s="150">
        <v>104059</v>
      </c>
      <c r="BT13" s="150">
        <v>0</v>
      </c>
      <c r="BU13" s="150">
        <v>1063217</v>
      </c>
      <c r="BV13" s="150">
        <v>32347</v>
      </c>
      <c r="BW13" s="150">
        <v>1030870</v>
      </c>
      <c r="BX13" s="150">
        <v>0</v>
      </c>
      <c r="BY13" s="150">
        <v>0</v>
      </c>
      <c r="BZ13" s="150">
        <v>415093</v>
      </c>
      <c r="CA13" s="150">
        <v>16895</v>
      </c>
      <c r="CB13" s="150">
        <v>379986</v>
      </c>
      <c r="CC13" s="150">
        <v>0</v>
      </c>
      <c r="CD13" s="150">
        <v>18212</v>
      </c>
      <c r="CE13" s="151" t="s">
        <v>389</v>
      </c>
      <c r="CF13" s="150">
        <v>2659</v>
      </c>
      <c r="CG13" s="150">
        <v>191151</v>
      </c>
      <c r="CH13" s="150">
        <v>9020793</v>
      </c>
      <c r="CI13" s="150">
        <v>10997846</v>
      </c>
      <c r="CJ13" s="150">
        <v>10930386</v>
      </c>
      <c r="CK13" s="150">
        <v>0</v>
      </c>
      <c r="CL13" s="150">
        <v>9157350</v>
      </c>
      <c r="CM13" s="150">
        <v>1475701</v>
      </c>
      <c r="CN13" s="150">
        <v>297335</v>
      </c>
      <c r="CO13" s="150">
        <v>67460</v>
      </c>
      <c r="CP13" s="151" t="s">
        <v>389</v>
      </c>
      <c r="CQ13" s="150">
        <v>9855578</v>
      </c>
      <c r="CR13" s="150">
        <v>1352190</v>
      </c>
      <c r="CS13" s="150">
        <v>886948</v>
      </c>
      <c r="CT13" s="150">
        <v>170361</v>
      </c>
      <c r="CU13" s="150">
        <v>270777</v>
      </c>
      <c r="CV13" s="150">
        <v>24104</v>
      </c>
      <c r="CW13" s="150">
        <v>3889625</v>
      </c>
      <c r="CX13" s="150">
        <v>33949</v>
      </c>
      <c r="CY13" s="150">
        <v>3617724</v>
      </c>
      <c r="CZ13" s="150">
        <v>237952</v>
      </c>
      <c r="DA13" s="150">
        <v>0</v>
      </c>
      <c r="DB13" s="150">
        <v>4579803</v>
      </c>
      <c r="DC13" s="150">
        <v>1197098</v>
      </c>
      <c r="DD13" s="150">
        <v>2919373</v>
      </c>
      <c r="DE13" s="150">
        <v>211987</v>
      </c>
      <c r="DF13" s="150">
        <v>251345</v>
      </c>
      <c r="DG13" s="151" t="s">
        <v>389</v>
      </c>
      <c r="DH13" s="150">
        <v>33960</v>
      </c>
      <c r="DI13" s="150">
        <v>998996</v>
      </c>
      <c r="DJ13" s="150">
        <v>21852420</v>
      </c>
    </row>
    <row r="14" spans="1:114" s="152" customFormat="1" ht="13.5" customHeight="1">
      <c r="A14" s="148" t="s">
        <v>10</v>
      </c>
      <c r="B14" s="149" t="s">
        <v>396</v>
      </c>
      <c r="C14" s="148" t="s">
        <v>1</v>
      </c>
      <c r="D14" s="150">
        <v>9660738</v>
      </c>
      <c r="E14" s="150">
        <v>8355119</v>
      </c>
      <c r="F14" s="150">
        <v>4644059</v>
      </c>
      <c r="G14" s="150">
        <v>0</v>
      </c>
      <c r="H14" s="150">
        <v>221960</v>
      </c>
      <c r="I14" s="150">
        <v>2207877</v>
      </c>
      <c r="J14" s="150">
        <v>23105270</v>
      </c>
      <c r="K14" s="150">
        <v>1281223</v>
      </c>
      <c r="L14" s="150">
        <v>1305619</v>
      </c>
      <c r="M14" s="150">
        <v>1922127</v>
      </c>
      <c r="N14" s="150">
        <v>1609548</v>
      </c>
      <c r="O14" s="150">
        <v>1153533</v>
      </c>
      <c r="P14" s="150">
        <v>0</v>
      </c>
      <c r="Q14" s="150">
        <v>0</v>
      </c>
      <c r="R14" s="150">
        <v>142772</v>
      </c>
      <c r="S14" s="150">
        <v>3949361</v>
      </c>
      <c r="T14" s="150">
        <v>313243</v>
      </c>
      <c r="U14" s="150">
        <v>312579</v>
      </c>
      <c r="V14" s="150">
        <v>11582865</v>
      </c>
      <c r="W14" s="150">
        <v>9964667</v>
      </c>
      <c r="X14" s="150">
        <v>5797592</v>
      </c>
      <c r="Y14" s="150">
        <v>0</v>
      </c>
      <c r="Z14" s="150">
        <v>221960</v>
      </c>
      <c r="AA14" s="150">
        <v>2350649</v>
      </c>
      <c r="AB14" s="150">
        <v>27054631</v>
      </c>
      <c r="AC14" s="150">
        <v>1594466</v>
      </c>
      <c r="AD14" s="150">
        <v>1618198</v>
      </c>
      <c r="AE14" s="150">
        <v>15229579</v>
      </c>
      <c r="AF14" s="150">
        <v>15229579</v>
      </c>
      <c r="AG14" s="150">
        <v>1718231</v>
      </c>
      <c r="AH14" s="150">
        <v>13449528</v>
      </c>
      <c r="AI14" s="150">
        <v>61820</v>
      </c>
      <c r="AJ14" s="150">
        <v>0</v>
      </c>
      <c r="AK14" s="150">
        <v>0</v>
      </c>
      <c r="AL14" s="151" t="s">
        <v>389</v>
      </c>
      <c r="AM14" s="150">
        <v>11437930</v>
      </c>
      <c r="AN14" s="150">
        <v>1477044</v>
      </c>
      <c r="AO14" s="150">
        <v>975585</v>
      </c>
      <c r="AP14" s="150">
        <v>26262</v>
      </c>
      <c r="AQ14" s="150">
        <v>454400</v>
      </c>
      <c r="AR14" s="150">
        <v>20797</v>
      </c>
      <c r="AS14" s="150">
        <v>2653318</v>
      </c>
      <c r="AT14" s="150">
        <v>598</v>
      </c>
      <c r="AU14" s="150">
        <v>2585571</v>
      </c>
      <c r="AV14" s="150">
        <v>67149</v>
      </c>
      <c r="AW14" s="150">
        <v>0</v>
      </c>
      <c r="AX14" s="150">
        <v>7300352</v>
      </c>
      <c r="AY14" s="150">
        <v>455156</v>
      </c>
      <c r="AZ14" s="150">
        <v>5204542</v>
      </c>
      <c r="BA14" s="150">
        <v>976636</v>
      </c>
      <c r="BB14" s="150">
        <v>664018</v>
      </c>
      <c r="BC14" s="151" t="s">
        <v>389</v>
      </c>
      <c r="BD14" s="150">
        <v>7216</v>
      </c>
      <c r="BE14" s="150">
        <v>6098499</v>
      </c>
      <c r="BF14" s="150">
        <v>32766008</v>
      </c>
      <c r="BG14" s="150">
        <v>3003987</v>
      </c>
      <c r="BH14" s="150">
        <v>3003987</v>
      </c>
      <c r="BI14" s="150">
        <v>0</v>
      </c>
      <c r="BJ14" s="150">
        <v>3003987</v>
      </c>
      <c r="BK14" s="150">
        <v>0</v>
      </c>
      <c r="BL14" s="150">
        <v>0</v>
      </c>
      <c r="BM14" s="150">
        <v>0</v>
      </c>
      <c r="BN14" s="151" t="s">
        <v>389</v>
      </c>
      <c r="BO14" s="150">
        <v>2167529</v>
      </c>
      <c r="BP14" s="150">
        <v>575314</v>
      </c>
      <c r="BQ14" s="150">
        <v>489206</v>
      </c>
      <c r="BR14" s="150">
        <v>0</v>
      </c>
      <c r="BS14" s="150">
        <v>86108</v>
      </c>
      <c r="BT14" s="150">
        <v>0</v>
      </c>
      <c r="BU14" s="150">
        <v>1179173</v>
      </c>
      <c r="BV14" s="150">
        <v>720</v>
      </c>
      <c r="BW14" s="150">
        <v>1178453</v>
      </c>
      <c r="BX14" s="150">
        <v>0</v>
      </c>
      <c r="BY14" s="150">
        <v>0</v>
      </c>
      <c r="BZ14" s="150">
        <v>411923</v>
      </c>
      <c r="CA14" s="150">
        <v>0</v>
      </c>
      <c r="CB14" s="150">
        <v>371548</v>
      </c>
      <c r="CC14" s="150">
        <v>30652</v>
      </c>
      <c r="CD14" s="150">
        <v>9723</v>
      </c>
      <c r="CE14" s="151" t="s">
        <v>389</v>
      </c>
      <c r="CF14" s="150">
        <v>1119</v>
      </c>
      <c r="CG14" s="150">
        <v>699972</v>
      </c>
      <c r="CH14" s="150">
        <v>5871488</v>
      </c>
      <c r="CI14" s="150">
        <v>18233566</v>
      </c>
      <c r="CJ14" s="150">
        <v>18233566</v>
      </c>
      <c r="CK14" s="150">
        <v>1718231</v>
      </c>
      <c r="CL14" s="150">
        <v>16453515</v>
      </c>
      <c r="CM14" s="150">
        <v>61820</v>
      </c>
      <c r="CN14" s="150">
        <v>0</v>
      </c>
      <c r="CO14" s="150">
        <v>0</v>
      </c>
      <c r="CP14" s="151" t="s">
        <v>389</v>
      </c>
      <c r="CQ14" s="150">
        <v>13605459</v>
      </c>
      <c r="CR14" s="150">
        <v>2052358</v>
      </c>
      <c r="CS14" s="150">
        <v>1464791</v>
      </c>
      <c r="CT14" s="150">
        <v>26262</v>
      </c>
      <c r="CU14" s="150">
        <v>540508</v>
      </c>
      <c r="CV14" s="150">
        <v>20797</v>
      </c>
      <c r="CW14" s="150">
        <v>3832491</v>
      </c>
      <c r="CX14" s="150">
        <v>1318</v>
      </c>
      <c r="CY14" s="150">
        <v>3764024</v>
      </c>
      <c r="CZ14" s="150">
        <v>67149</v>
      </c>
      <c r="DA14" s="150">
        <v>0</v>
      </c>
      <c r="DB14" s="150">
        <v>7712275</v>
      </c>
      <c r="DC14" s="150">
        <v>455156</v>
      </c>
      <c r="DD14" s="150">
        <v>5576090</v>
      </c>
      <c r="DE14" s="150">
        <v>1007288</v>
      </c>
      <c r="DF14" s="150">
        <v>673741</v>
      </c>
      <c r="DG14" s="151" t="s">
        <v>389</v>
      </c>
      <c r="DH14" s="150">
        <v>8335</v>
      </c>
      <c r="DI14" s="150">
        <v>6798471</v>
      </c>
      <c r="DJ14" s="150">
        <v>38637496</v>
      </c>
    </row>
    <row r="15" spans="1:114" s="152" customFormat="1" ht="13.5" customHeight="1">
      <c r="A15" s="148" t="s">
        <v>11</v>
      </c>
      <c r="B15" s="149" t="s">
        <v>397</v>
      </c>
      <c r="C15" s="148" t="s">
        <v>1</v>
      </c>
      <c r="D15" s="150">
        <v>3779805</v>
      </c>
      <c r="E15" s="150">
        <v>3480587</v>
      </c>
      <c r="F15" s="150">
        <v>1619137</v>
      </c>
      <c r="G15" s="150">
        <v>0</v>
      </c>
      <c r="H15" s="150">
        <v>742332</v>
      </c>
      <c r="I15" s="150">
        <v>816695</v>
      </c>
      <c r="J15" s="150">
        <v>7916611</v>
      </c>
      <c r="K15" s="150">
        <v>302423</v>
      </c>
      <c r="L15" s="150">
        <v>299218</v>
      </c>
      <c r="M15" s="150">
        <v>305104</v>
      </c>
      <c r="N15" s="150">
        <v>305081</v>
      </c>
      <c r="O15" s="150">
        <v>0</v>
      </c>
      <c r="P15" s="150">
        <v>0</v>
      </c>
      <c r="Q15" s="150">
        <v>0</v>
      </c>
      <c r="R15" s="150">
        <v>284752</v>
      </c>
      <c r="S15" s="150">
        <v>1377676</v>
      </c>
      <c r="T15" s="150">
        <v>20329</v>
      </c>
      <c r="U15" s="150">
        <v>23</v>
      </c>
      <c r="V15" s="150">
        <v>4084909</v>
      </c>
      <c r="W15" s="150">
        <v>3785668</v>
      </c>
      <c r="X15" s="150">
        <v>1619137</v>
      </c>
      <c r="Y15" s="150">
        <v>0</v>
      </c>
      <c r="Z15" s="150">
        <v>742332</v>
      </c>
      <c r="AA15" s="150">
        <v>1101447</v>
      </c>
      <c r="AB15" s="150">
        <v>9294287</v>
      </c>
      <c r="AC15" s="150">
        <v>322752</v>
      </c>
      <c r="AD15" s="150">
        <v>299241</v>
      </c>
      <c r="AE15" s="150">
        <v>5370142</v>
      </c>
      <c r="AF15" s="150">
        <v>5330258</v>
      </c>
      <c r="AG15" s="150">
        <v>0</v>
      </c>
      <c r="AH15" s="150">
        <v>3339001</v>
      </c>
      <c r="AI15" s="150">
        <v>1991257</v>
      </c>
      <c r="AJ15" s="150">
        <v>0</v>
      </c>
      <c r="AK15" s="150">
        <v>39884</v>
      </c>
      <c r="AL15" s="151" t="s">
        <v>389</v>
      </c>
      <c r="AM15" s="150">
        <v>5382670</v>
      </c>
      <c r="AN15" s="150">
        <v>295736</v>
      </c>
      <c r="AO15" s="150">
        <v>256697</v>
      </c>
      <c r="AP15" s="150">
        <v>13710</v>
      </c>
      <c r="AQ15" s="150">
        <v>25329</v>
      </c>
      <c r="AR15" s="150">
        <v>0</v>
      </c>
      <c r="AS15" s="150">
        <v>1324049</v>
      </c>
      <c r="AT15" s="150">
        <v>128710</v>
      </c>
      <c r="AU15" s="150">
        <v>1170663</v>
      </c>
      <c r="AV15" s="150">
        <v>24676</v>
      </c>
      <c r="AW15" s="150">
        <v>916</v>
      </c>
      <c r="AX15" s="150">
        <v>3758647</v>
      </c>
      <c r="AY15" s="150">
        <v>0</v>
      </c>
      <c r="AZ15" s="150">
        <v>3493913</v>
      </c>
      <c r="BA15" s="150">
        <v>250461</v>
      </c>
      <c r="BB15" s="150">
        <v>14273</v>
      </c>
      <c r="BC15" s="151" t="s">
        <v>389</v>
      </c>
      <c r="BD15" s="150">
        <v>3322</v>
      </c>
      <c r="BE15" s="150">
        <v>943604</v>
      </c>
      <c r="BF15" s="150">
        <v>11696416</v>
      </c>
      <c r="BG15" s="150">
        <v>16572</v>
      </c>
      <c r="BH15" s="150">
        <v>2090</v>
      </c>
      <c r="BI15" s="150">
        <v>0</v>
      </c>
      <c r="BJ15" s="150">
        <v>2090</v>
      </c>
      <c r="BK15" s="150">
        <v>0</v>
      </c>
      <c r="BL15" s="150">
        <v>0</v>
      </c>
      <c r="BM15" s="150">
        <v>14482</v>
      </c>
      <c r="BN15" s="151" t="s">
        <v>389</v>
      </c>
      <c r="BO15" s="150">
        <v>1650914</v>
      </c>
      <c r="BP15" s="150">
        <v>245054</v>
      </c>
      <c r="BQ15" s="150">
        <v>154512</v>
      </c>
      <c r="BR15" s="150">
        <v>90542</v>
      </c>
      <c r="BS15" s="150">
        <v>0</v>
      </c>
      <c r="BT15" s="150">
        <v>0</v>
      </c>
      <c r="BU15" s="150">
        <v>505185</v>
      </c>
      <c r="BV15" s="150">
        <v>9055</v>
      </c>
      <c r="BW15" s="150">
        <v>496130</v>
      </c>
      <c r="BX15" s="150">
        <v>0</v>
      </c>
      <c r="BY15" s="150">
        <v>7694</v>
      </c>
      <c r="BZ15" s="150">
        <v>892981</v>
      </c>
      <c r="CA15" s="150">
        <v>140457</v>
      </c>
      <c r="CB15" s="150">
        <v>702323</v>
      </c>
      <c r="CC15" s="150">
        <v>22066</v>
      </c>
      <c r="CD15" s="150">
        <v>28135</v>
      </c>
      <c r="CE15" s="151" t="s">
        <v>389</v>
      </c>
      <c r="CF15" s="150">
        <v>0</v>
      </c>
      <c r="CG15" s="150">
        <v>15294</v>
      </c>
      <c r="CH15" s="150">
        <v>1682780</v>
      </c>
      <c r="CI15" s="150">
        <v>5386714</v>
      </c>
      <c r="CJ15" s="150">
        <v>5332348</v>
      </c>
      <c r="CK15" s="150">
        <v>0</v>
      </c>
      <c r="CL15" s="150">
        <v>3341091</v>
      </c>
      <c r="CM15" s="150">
        <v>1991257</v>
      </c>
      <c r="CN15" s="150">
        <v>0</v>
      </c>
      <c r="CO15" s="150">
        <v>54366</v>
      </c>
      <c r="CP15" s="151" t="s">
        <v>389</v>
      </c>
      <c r="CQ15" s="150">
        <v>7033584</v>
      </c>
      <c r="CR15" s="150">
        <v>540790</v>
      </c>
      <c r="CS15" s="150">
        <v>411209</v>
      </c>
      <c r="CT15" s="150">
        <v>104252</v>
      </c>
      <c r="CU15" s="150">
        <v>25329</v>
      </c>
      <c r="CV15" s="150">
        <v>0</v>
      </c>
      <c r="CW15" s="150">
        <v>1829234</v>
      </c>
      <c r="CX15" s="150">
        <v>137765</v>
      </c>
      <c r="CY15" s="150">
        <v>1666793</v>
      </c>
      <c r="CZ15" s="150">
        <v>24676</v>
      </c>
      <c r="DA15" s="150">
        <v>8610</v>
      </c>
      <c r="DB15" s="150">
        <v>4651628</v>
      </c>
      <c r="DC15" s="150">
        <v>140457</v>
      </c>
      <c r="DD15" s="150">
        <v>4196236</v>
      </c>
      <c r="DE15" s="150">
        <v>272527</v>
      </c>
      <c r="DF15" s="150">
        <v>42408</v>
      </c>
      <c r="DG15" s="151" t="s">
        <v>389</v>
      </c>
      <c r="DH15" s="150">
        <v>3322</v>
      </c>
      <c r="DI15" s="150">
        <v>958898</v>
      </c>
      <c r="DJ15" s="150">
        <v>13379196</v>
      </c>
    </row>
    <row r="16" spans="1:114" s="152" customFormat="1" ht="13.5" customHeight="1">
      <c r="A16" s="148" t="s">
        <v>12</v>
      </c>
      <c r="B16" s="149" t="s">
        <v>398</v>
      </c>
      <c r="C16" s="148" t="s">
        <v>1</v>
      </c>
      <c r="D16" s="150">
        <v>1005549</v>
      </c>
      <c r="E16" s="150">
        <v>889631</v>
      </c>
      <c r="F16" s="150">
        <v>5801</v>
      </c>
      <c r="G16" s="150">
        <v>0</v>
      </c>
      <c r="H16" s="150">
        <v>0</v>
      </c>
      <c r="I16" s="150">
        <v>739452</v>
      </c>
      <c r="J16" s="150">
        <v>4103678</v>
      </c>
      <c r="K16" s="150">
        <v>144378</v>
      </c>
      <c r="L16" s="150">
        <v>115918</v>
      </c>
      <c r="M16" s="150">
        <v>132161</v>
      </c>
      <c r="N16" s="150">
        <v>117081</v>
      </c>
      <c r="O16" s="150">
        <v>7388</v>
      </c>
      <c r="P16" s="150">
        <v>0</v>
      </c>
      <c r="Q16" s="150">
        <v>0</v>
      </c>
      <c r="R16" s="150">
        <v>69662</v>
      </c>
      <c r="S16" s="150">
        <v>1035275</v>
      </c>
      <c r="T16" s="150">
        <v>40031</v>
      </c>
      <c r="U16" s="150">
        <v>15080</v>
      </c>
      <c r="V16" s="150">
        <v>1137710</v>
      </c>
      <c r="W16" s="150">
        <v>1006712</v>
      </c>
      <c r="X16" s="150">
        <v>13189</v>
      </c>
      <c r="Y16" s="150">
        <v>0</v>
      </c>
      <c r="Z16" s="150">
        <v>0</v>
      </c>
      <c r="AA16" s="150">
        <v>809114</v>
      </c>
      <c r="AB16" s="150">
        <v>5138953</v>
      </c>
      <c r="AC16" s="150">
        <v>184409</v>
      </c>
      <c r="AD16" s="150">
        <v>130998</v>
      </c>
      <c r="AE16" s="150">
        <v>4851</v>
      </c>
      <c r="AF16" s="150">
        <v>4851</v>
      </c>
      <c r="AG16" s="150">
        <v>0</v>
      </c>
      <c r="AH16" s="150">
        <v>4851</v>
      </c>
      <c r="AI16" s="150">
        <v>0</v>
      </c>
      <c r="AJ16" s="150">
        <v>0</v>
      </c>
      <c r="AK16" s="150">
        <v>0</v>
      </c>
      <c r="AL16" s="151" t="s">
        <v>389</v>
      </c>
      <c r="AM16" s="150">
        <v>4551653</v>
      </c>
      <c r="AN16" s="150">
        <v>563361</v>
      </c>
      <c r="AO16" s="150">
        <v>282398</v>
      </c>
      <c r="AP16" s="150">
        <v>0</v>
      </c>
      <c r="AQ16" s="150">
        <v>261022</v>
      </c>
      <c r="AR16" s="150">
        <v>19941</v>
      </c>
      <c r="AS16" s="150">
        <v>1246791</v>
      </c>
      <c r="AT16" s="150">
        <v>4418</v>
      </c>
      <c r="AU16" s="150">
        <v>1048785</v>
      </c>
      <c r="AV16" s="150">
        <v>193588</v>
      </c>
      <c r="AW16" s="150">
        <v>0</v>
      </c>
      <c r="AX16" s="150">
        <v>2735497</v>
      </c>
      <c r="AY16" s="150">
        <v>469788</v>
      </c>
      <c r="AZ16" s="150">
        <v>1938709</v>
      </c>
      <c r="BA16" s="150">
        <v>313619</v>
      </c>
      <c r="BB16" s="150">
        <v>13381</v>
      </c>
      <c r="BC16" s="151" t="s">
        <v>389</v>
      </c>
      <c r="BD16" s="150">
        <v>6004</v>
      </c>
      <c r="BE16" s="150">
        <v>552723</v>
      </c>
      <c r="BF16" s="150">
        <v>5109227</v>
      </c>
      <c r="BG16" s="150">
        <v>26235</v>
      </c>
      <c r="BH16" s="150">
        <v>9130</v>
      </c>
      <c r="BI16" s="150">
        <v>0</v>
      </c>
      <c r="BJ16" s="150">
        <v>9130</v>
      </c>
      <c r="BK16" s="150">
        <v>0</v>
      </c>
      <c r="BL16" s="150">
        <v>0</v>
      </c>
      <c r="BM16" s="150">
        <v>17105</v>
      </c>
      <c r="BN16" s="151" t="s">
        <v>389</v>
      </c>
      <c r="BO16" s="150">
        <v>1019433</v>
      </c>
      <c r="BP16" s="150">
        <v>271818</v>
      </c>
      <c r="BQ16" s="150">
        <v>199901</v>
      </c>
      <c r="BR16" s="150">
        <v>0</v>
      </c>
      <c r="BS16" s="150">
        <v>71917</v>
      </c>
      <c r="BT16" s="150">
        <v>0</v>
      </c>
      <c r="BU16" s="150">
        <v>444163</v>
      </c>
      <c r="BV16" s="150">
        <v>1685</v>
      </c>
      <c r="BW16" s="150">
        <v>442249</v>
      </c>
      <c r="BX16" s="150">
        <v>229</v>
      </c>
      <c r="BY16" s="150">
        <v>0</v>
      </c>
      <c r="BZ16" s="150">
        <v>302532</v>
      </c>
      <c r="CA16" s="150">
        <v>18260</v>
      </c>
      <c r="CB16" s="150">
        <v>206764</v>
      </c>
      <c r="CC16" s="150">
        <v>61326</v>
      </c>
      <c r="CD16" s="150">
        <v>16182</v>
      </c>
      <c r="CE16" s="151" t="s">
        <v>389</v>
      </c>
      <c r="CF16" s="150">
        <v>920</v>
      </c>
      <c r="CG16" s="150">
        <v>121768</v>
      </c>
      <c r="CH16" s="150">
        <v>1167436</v>
      </c>
      <c r="CI16" s="150">
        <v>31086</v>
      </c>
      <c r="CJ16" s="150">
        <v>13981</v>
      </c>
      <c r="CK16" s="150">
        <v>0</v>
      </c>
      <c r="CL16" s="150">
        <v>13981</v>
      </c>
      <c r="CM16" s="150">
        <v>0</v>
      </c>
      <c r="CN16" s="150">
        <v>0</v>
      </c>
      <c r="CO16" s="150">
        <v>17105</v>
      </c>
      <c r="CP16" s="151" t="s">
        <v>389</v>
      </c>
      <c r="CQ16" s="150">
        <v>5571086</v>
      </c>
      <c r="CR16" s="150">
        <v>835179</v>
      </c>
      <c r="CS16" s="150">
        <v>482299</v>
      </c>
      <c r="CT16" s="150">
        <v>0</v>
      </c>
      <c r="CU16" s="150">
        <v>332939</v>
      </c>
      <c r="CV16" s="150">
        <v>19941</v>
      </c>
      <c r="CW16" s="150">
        <v>1690954</v>
      </c>
      <c r="CX16" s="150">
        <v>6103</v>
      </c>
      <c r="CY16" s="150">
        <v>1491034</v>
      </c>
      <c r="CZ16" s="150">
        <v>193817</v>
      </c>
      <c r="DA16" s="150">
        <v>0</v>
      </c>
      <c r="DB16" s="150">
        <v>3038029</v>
      </c>
      <c r="DC16" s="150">
        <v>488048</v>
      </c>
      <c r="DD16" s="150">
        <v>2145473</v>
      </c>
      <c r="DE16" s="150">
        <v>374945</v>
      </c>
      <c r="DF16" s="150">
        <v>29563</v>
      </c>
      <c r="DG16" s="151" t="s">
        <v>389</v>
      </c>
      <c r="DH16" s="150">
        <v>6924</v>
      </c>
      <c r="DI16" s="150">
        <v>674491</v>
      </c>
      <c r="DJ16" s="150">
        <v>6276663</v>
      </c>
    </row>
    <row r="17" spans="1:114" s="152" customFormat="1" ht="13.5" customHeight="1">
      <c r="A17" s="148" t="s">
        <v>13</v>
      </c>
      <c r="B17" s="149" t="s">
        <v>399</v>
      </c>
      <c r="C17" s="148" t="s">
        <v>1</v>
      </c>
      <c r="D17" s="150">
        <v>9421597</v>
      </c>
      <c r="E17" s="150">
        <v>8232560</v>
      </c>
      <c r="F17" s="150">
        <v>1180823</v>
      </c>
      <c r="G17" s="150">
        <v>0</v>
      </c>
      <c r="H17" s="150">
        <v>2442700</v>
      </c>
      <c r="I17" s="150">
        <v>4202334</v>
      </c>
      <c r="J17" s="150">
        <v>15686127</v>
      </c>
      <c r="K17" s="150">
        <v>406703</v>
      </c>
      <c r="L17" s="150">
        <v>1189037</v>
      </c>
      <c r="M17" s="150">
        <v>681050</v>
      </c>
      <c r="N17" s="150">
        <v>480605</v>
      </c>
      <c r="O17" s="150">
        <v>119788</v>
      </c>
      <c r="P17" s="150">
        <v>0</v>
      </c>
      <c r="Q17" s="150">
        <v>123100</v>
      </c>
      <c r="R17" s="150">
        <v>95578</v>
      </c>
      <c r="S17" s="150">
        <v>2425002</v>
      </c>
      <c r="T17" s="150">
        <v>142139</v>
      </c>
      <c r="U17" s="150">
        <v>200445</v>
      </c>
      <c r="V17" s="150">
        <v>10102647</v>
      </c>
      <c r="W17" s="150">
        <v>8713165</v>
      </c>
      <c r="X17" s="150">
        <v>1300611</v>
      </c>
      <c r="Y17" s="150">
        <v>0</v>
      </c>
      <c r="Z17" s="150">
        <v>2565800</v>
      </c>
      <c r="AA17" s="150">
        <v>4297912</v>
      </c>
      <c r="AB17" s="150">
        <v>18111129</v>
      </c>
      <c r="AC17" s="150">
        <v>548842</v>
      </c>
      <c r="AD17" s="150">
        <v>1389482</v>
      </c>
      <c r="AE17" s="150">
        <v>5286738</v>
      </c>
      <c r="AF17" s="150">
        <v>5236964</v>
      </c>
      <c r="AG17" s="150">
        <v>0</v>
      </c>
      <c r="AH17" s="150">
        <v>4957759</v>
      </c>
      <c r="AI17" s="150">
        <v>21611</v>
      </c>
      <c r="AJ17" s="150">
        <v>257594</v>
      </c>
      <c r="AK17" s="150">
        <v>49774</v>
      </c>
      <c r="AL17" s="151" t="s">
        <v>389</v>
      </c>
      <c r="AM17" s="150">
        <v>17923253</v>
      </c>
      <c r="AN17" s="150">
        <v>1871271</v>
      </c>
      <c r="AO17" s="150">
        <v>1560220</v>
      </c>
      <c r="AP17" s="150">
        <v>45040</v>
      </c>
      <c r="AQ17" s="150">
        <v>266011</v>
      </c>
      <c r="AR17" s="150">
        <v>0</v>
      </c>
      <c r="AS17" s="150">
        <v>4091685</v>
      </c>
      <c r="AT17" s="150">
        <v>25829</v>
      </c>
      <c r="AU17" s="150">
        <v>4029663</v>
      </c>
      <c r="AV17" s="150">
        <v>36193</v>
      </c>
      <c r="AW17" s="150">
        <v>0</v>
      </c>
      <c r="AX17" s="150">
        <v>11954038</v>
      </c>
      <c r="AY17" s="150">
        <v>1829004</v>
      </c>
      <c r="AZ17" s="150">
        <v>7734454</v>
      </c>
      <c r="BA17" s="150">
        <v>1923976</v>
      </c>
      <c r="BB17" s="150">
        <v>466604</v>
      </c>
      <c r="BC17" s="151" t="s">
        <v>389</v>
      </c>
      <c r="BD17" s="150">
        <v>6259</v>
      </c>
      <c r="BE17" s="150">
        <v>1897733</v>
      </c>
      <c r="BF17" s="150">
        <v>25107724</v>
      </c>
      <c r="BG17" s="150">
        <v>366097</v>
      </c>
      <c r="BH17" s="150">
        <v>354459</v>
      </c>
      <c r="BI17" s="150">
        <v>0</v>
      </c>
      <c r="BJ17" s="150">
        <v>321003</v>
      </c>
      <c r="BK17" s="150">
        <v>0</v>
      </c>
      <c r="BL17" s="150">
        <v>33456</v>
      </c>
      <c r="BM17" s="150">
        <v>11638</v>
      </c>
      <c r="BN17" s="151" t="s">
        <v>389</v>
      </c>
      <c r="BO17" s="150">
        <v>2106845</v>
      </c>
      <c r="BP17" s="150">
        <v>430384</v>
      </c>
      <c r="BQ17" s="150">
        <v>327283</v>
      </c>
      <c r="BR17" s="150">
        <v>0</v>
      </c>
      <c r="BS17" s="150">
        <v>103101</v>
      </c>
      <c r="BT17" s="150">
        <v>0</v>
      </c>
      <c r="BU17" s="150">
        <v>606348</v>
      </c>
      <c r="BV17" s="150">
        <v>217</v>
      </c>
      <c r="BW17" s="150">
        <v>606131</v>
      </c>
      <c r="BX17" s="150">
        <v>0</v>
      </c>
      <c r="BY17" s="150">
        <v>0</v>
      </c>
      <c r="BZ17" s="150">
        <v>1070113</v>
      </c>
      <c r="CA17" s="150">
        <v>86934</v>
      </c>
      <c r="CB17" s="150">
        <v>763543</v>
      </c>
      <c r="CC17" s="150">
        <v>110322</v>
      </c>
      <c r="CD17" s="150">
        <v>109314</v>
      </c>
      <c r="CE17" s="151" t="s">
        <v>389</v>
      </c>
      <c r="CF17" s="150">
        <v>0</v>
      </c>
      <c r="CG17" s="150">
        <v>633110</v>
      </c>
      <c r="CH17" s="150">
        <v>3106052</v>
      </c>
      <c r="CI17" s="150">
        <v>5652835</v>
      </c>
      <c r="CJ17" s="150">
        <v>5591423</v>
      </c>
      <c r="CK17" s="150">
        <v>0</v>
      </c>
      <c r="CL17" s="150">
        <v>5278762</v>
      </c>
      <c r="CM17" s="150">
        <v>21611</v>
      </c>
      <c r="CN17" s="150">
        <v>291050</v>
      </c>
      <c r="CO17" s="150">
        <v>61412</v>
      </c>
      <c r="CP17" s="151" t="s">
        <v>389</v>
      </c>
      <c r="CQ17" s="150">
        <v>20030098</v>
      </c>
      <c r="CR17" s="150">
        <v>2301655</v>
      </c>
      <c r="CS17" s="150">
        <v>1887503</v>
      </c>
      <c r="CT17" s="150">
        <v>45040</v>
      </c>
      <c r="CU17" s="150">
        <v>369112</v>
      </c>
      <c r="CV17" s="150">
        <v>0</v>
      </c>
      <c r="CW17" s="150">
        <v>4698033</v>
      </c>
      <c r="CX17" s="150">
        <v>26046</v>
      </c>
      <c r="CY17" s="150">
        <v>4635794</v>
      </c>
      <c r="CZ17" s="150">
        <v>36193</v>
      </c>
      <c r="DA17" s="150">
        <v>0</v>
      </c>
      <c r="DB17" s="150">
        <v>13024151</v>
      </c>
      <c r="DC17" s="150">
        <v>1915938</v>
      </c>
      <c r="DD17" s="150">
        <v>8497997</v>
      </c>
      <c r="DE17" s="150">
        <v>2034298</v>
      </c>
      <c r="DF17" s="150">
        <v>575918</v>
      </c>
      <c r="DG17" s="151" t="s">
        <v>389</v>
      </c>
      <c r="DH17" s="150">
        <v>6259</v>
      </c>
      <c r="DI17" s="150">
        <v>2530843</v>
      </c>
      <c r="DJ17" s="150">
        <v>28213776</v>
      </c>
    </row>
    <row r="18" spans="1:114" s="152" customFormat="1" ht="13.5" customHeight="1">
      <c r="A18" s="148" t="s">
        <v>14</v>
      </c>
      <c r="B18" s="149" t="s">
        <v>400</v>
      </c>
      <c r="C18" s="148" t="s">
        <v>1</v>
      </c>
      <c r="D18" s="150">
        <v>11853498</v>
      </c>
      <c r="E18" s="150">
        <v>11069776</v>
      </c>
      <c r="F18" s="150">
        <v>7985428</v>
      </c>
      <c r="G18" s="150">
        <v>0</v>
      </c>
      <c r="H18" s="150">
        <v>334400</v>
      </c>
      <c r="I18" s="150">
        <v>2660981</v>
      </c>
      <c r="J18" s="150">
        <v>20697816</v>
      </c>
      <c r="K18" s="150">
        <v>88967</v>
      </c>
      <c r="L18" s="150">
        <v>783722</v>
      </c>
      <c r="M18" s="150">
        <v>1594616</v>
      </c>
      <c r="N18" s="150">
        <v>1498781</v>
      </c>
      <c r="O18" s="150">
        <v>10562</v>
      </c>
      <c r="P18" s="150">
        <v>0</v>
      </c>
      <c r="Q18" s="150">
        <v>222389</v>
      </c>
      <c r="R18" s="150">
        <v>1265028</v>
      </c>
      <c r="S18" s="150">
        <v>1540662</v>
      </c>
      <c r="T18" s="150">
        <v>802</v>
      </c>
      <c r="U18" s="150">
        <v>95835</v>
      </c>
      <c r="V18" s="150">
        <v>13448114</v>
      </c>
      <c r="W18" s="150">
        <v>12568557</v>
      </c>
      <c r="X18" s="150">
        <v>7995990</v>
      </c>
      <c r="Y18" s="150">
        <v>0</v>
      </c>
      <c r="Z18" s="150">
        <v>556789</v>
      </c>
      <c r="AA18" s="150">
        <v>3926009</v>
      </c>
      <c r="AB18" s="150">
        <v>22238478</v>
      </c>
      <c r="AC18" s="150">
        <v>89769</v>
      </c>
      <c r="AD18" s="150">
        <v>879557</v>
      </c>
      <c r="AE18" s="150">
        <v>21317695</v>
      </c>
      <c r="AF18" s="150">
        <v>21172032</v>
      </c>
      <c r="AG18" s="150">
        <v>0</v>
      </c>
      <c r="AH18" s="150">
        <v>18699119</v>
      </c>
      <c r="AI18" s="150">
        <v>2430131</v>
      </c>
      <c r="AJ18" s="150">
        <v>42782</v>
      </c>
      <c r="AK18" s="150">
        <v>145663</v>
      </c>
      <c r="AL18" s="151" t="s">
        <v>389</v>
      </c>
      <c r="AM18" s="150">
        <v>10211043</v>
      </c>
      <c r="AN18" s="150">
        <v>1221036</v>
      </c>
      <c r="AO18" s="150">
        <v>955891</v>
      </c>
      <c r="AP18" s="150">
        <v>0</v>
      </c>
      <c r="AQ18" s="150">
        <v>228129</v>
      </c>
      <c r="AR18" s="150">
        <v>37016</v>
      </c>
      <c r="AS18" s="150">
        <v>2534674</v>
      </c>
      <c r="AT18" s="150">
        <v>34975</v>
      </c>
      <c r="AU18" s="150">
        <v>2311520</v>
      </c>
      <c r="AV18" s="150">
        <v>188179</v>
      </c>
      <c r="AW18" s="150">
        <v>0</v>
      </c>
      <c r="AX18" s="150">
        <v>6455333</v>
      </c>
      <c r="AY18" s="150">
        <v>2157438</v>
      </c>
      <c r="AZ18" s="150">
        <v>3879043</v>
      </c>
      <c r="BA18" s="150">
        <v>274848</v>
      </c>
      <c r="BB18" s="150">
        <v>144004</v>
      </c>
      <c r="BC18" s="151" t="s">
        <v>389</v>
      </c>
      <c r="BD18" s="150">
        <v>0</v>
      </c>
      <c r="BE18" s="150">
        <v>1022576</v>
      </c>
      <c r="BF18" s="150">
        <v>32551314</v>
      </c>
      <c r="BG18" s="150">
        <v>84519</v>
      </c>
      <c r="BH18" s="150">
        <v>70109</v>
      </c>
      <c r="BI18" s="150">
        <v>0</v>
      </c>
      <c r="BJ18" s="150">
        <v>70109</v>
      </c>
      <c r="BK18" s="150">
        <v>0</v>
      </c>
      <c r="BL18" s="150">
        <v>0</v>
      </c>
      <c r="BM18" s="150">
        <v>14410</v>
      </c>
      <c r="BN18" s="151" t="s">
        <v>389</v>
      </c>
      <c r="BO18" s="150">
        <v>2923301</v>
      </c>
      <c r="BP18" s="150">
        <v>635153</v>
      </c>
      <c r="BQ18" s="150">
        <v>457518</v>
      </c>
      <c r="BR18" s="150">
        <v>86002</v>
      </c>
      <c r="BS18" s="150">
        <v>91633</v>
      </c>
      <c r="BT18" s="150">
        <v>0</v>
      </c>
      <c r="BU18" s="150">
        <v>1257445</v>
      </c>
      <c r="BV18" s="150">
        <v>28336</v>
      </c>
      <c r="BW18" s="150">
        <v>1229109</v>
      </c>
      <c r="BX18" s="150">
        <v>0</v>
      </c>
      <c r="BY18" s="150">
        <v>0</v>
      </c>
      <c r="BZ18" s="150">
        <v>1030703</v>
      </c>
      <c r="CA18" s="150">
        <v>192037</v>
      </c>
      <c r="CB18" s="150">
        <v>783558</v>
      </c>
      <c r="CC18" s="150">
        <v>39480</v>
      </c>
      <c r="CD18" s="150">
        <v>15628</v>
      </c>
      <c r="CE18" s="151" t="s">
        <v>389</v>
      </c>
      <c r="CF18" s="150">
        <v>0</v>
      </c>
      <c r="CG18" s="150">
        <v>127458</v>
      </c>
      <c r="CH18" s="150">
        <v>3135278</v>
      </c>
      <c r="CI18" s="150">
        <v>21402214</v>
      </c>
      <c r="CJ18" s="150">
        <v>21242141</v>
      </c>
      <c r="CK18" s="150">
        <v>0</v>
      </c>
      <c r="CL18" s="150">
        <v>18769228</v>
      </c>
      <c r="CM18" s="150">
        <v>2430131</v>
      </c>
      <c r="CN18" s="150">
        <v>42782</v>
      </c>
      <c r="CO18" s="150">
        <v>160073</v>
      </c>
      <c r="CP18" s="151" t="s">
        <v>389</v>
      </c>
      <c r="CQ18" s="150">
        <v>13134344</v>
      </c>
      <c r="CR18" s="150">
        <v>1856189</v>
      </c>
      <c r="CS18" s="150">
        <v>1413409</v>
      </c>
      <c r="CT18" s="150">
        <v>86002</v>
      </c>
      <c r="CU18" s="150">
        <v>319762</v>
      </c>
      <c r="CV18" s="150">
        <v>37016</v>
      </c>
      <c r="CW18" s="150">
        <v>3792119</v>
      </c>
      <c r="CX18" s="150">
        <v>63311</v>
      </c>
      <c r="CY18" s="150">
        <v>3540629</v>
      </c>
      <c r="CZ18" s="150">
        <v>188179</v>
      </c>
      <c r="DA18" s="150">
        <v>0</v>
      </c>
      <c r="DB18" s="150">
        <v>7486036</v>
      </c>
      <c r="DC18" s="150">
        <v>2349475</v>
      </c>
      <c r="DD18" s="150">
        <v>4662601</v>
      </c>
      <c r="DE18" s="150">
        <v>314328</v>
      </c>
      <c r="DF18" s="150">
        <v>159632</v>
      </c>
      <c r="DG18" s="151" t="s">
        <v>389</v>
      </c>
      <c r="DH18" s="150">
        <v>0</v>
      </c>
      <c r="DI18" s="150">
        <v>1150034</v>
      </c>
      <c r="DJ18" s="150">
        <v>35686592</v>
      </c>
    </row>
    <row r="19" spans="1:114" s="152" customFormat="1" ht="13.5" customHeight="1">
      <c r="A19" s="148" t="s">
        <v>15</v>
      </c>
      <c r="B19" s="149" t="s">
        <v>401</v>
      </c>
      <c r="C19" s="148" t="s">
        <v>1</v>
      </c>
      <c r="D19" s="150">
        <v>60653789</v>
      </c>
      <c r="E19" s="150">
        <v>43750529</v>
      </c>
      <c r="F19" s="150">
        <v>5545943</v>
      </c>
      <c r="G19" s="150">
        <v>332</v>
      </c>
      <c r="H19" s="150">
        <v>13494000</v>
      </c>
      <c r="I19" s="150">
        <v>12898006</v>
      </c>
      <c r="J19" s="150">
        <v>50739936</v>
      </c>
      <c r="K19" s="150">
        <v>11812248</v>
      </c>
      <c r="L19" s="150">
        <v>16903260</v>
      </c>
      <c r="M19" s="150">
        <v>71626</v>
      </c>
      <c r="N19" s="150">
        <v>23800</v>
      </c>
      <c r="O19" s="150">
        <v>0</v>
      </c>
      <c r="P19" s="150">
        <v>0</v>
      </c>
      <c r="Q19" s="150">
        <v>0</v>
      </c>
      <c r="R19" s="150">
        <v>1100</v>
      </c>
      <c r="S19" s="150">
        <v>458076</v>
      </c>
      <c r="T19" s="150">
        <v>22700</v>
      </c>
      <c r="U19" s="150">
        <v>47826</v>
      </c>
      <c r="V19" s="150">
        <v>60725415</v>
      </c>
      <c r="W19" s="150">
        <v>43774329</v>
      </c>
      <c r="X19" s="150">
        <v>5545943</v>
      </c>
      <c r="Y19" s="150">
        <v>332</v>
      </c>
      <c r="Z19" s="150">
        <v>13494000</v>
      </c>
      <c r="AA19" s="150">
        <v>12899106</v>
      </c>
      <c r="AB19" s="150">
        <v>51198012</v>
      </c>
      <c r="AC19" s="150">
        <v>11834948</v>
      </c>
      <c r="AD19" s="150">
        <v>16951086</v>
      </c>
      <c r="AE19" s="150">
        <v>30793999</v>
      </c>
      <c r="AF19" s="150">
        <v>30649700</v>
      </c>
      <c r="AG19" s="150">
        <v>0</v>
      </c>
      <c r="AH19" s="150">
        <v>30459070</v>
      </c>
      <c r="AI19" s="150">
        <v>190630</v>
      </c>
      <c r="AJ19" s="150">
        <v>0</v>
      </c>
      <c r="AK19" s="150">
        <v>144299</v>
      </c>
      <c r="AL19" s="151" t="s">
        <v>389</v>
      </c>
      <c r="AM19" s="150">
        <v>68368322</v>
      </c>
      <c r="AN19" s="150">
        <v>12060181</v>
      </c>
      <c r="AO19" s="150">
        <v>8933852</v>
      </c>
      <c r="AP19" s="150">
        <v>0</v>
      </c>
      <c r="AQ19" s="150">
        <v>3105074</v>
      </c>
      <c r="AR19" s="150">
        <v>21255</v>
      </c>
      <c r="AS19" s="150">
        <v>34372716</v>
      </c>
      <c r="AT19" s="150">
        <v>0</v>
      </c>
      <c r="AU19" s="150">
        <v>27394772</v>
      </c>
      <c r="AV19" s="150">
        <v>6977944</v>
      </c>
      <c r="AW19" s="150">
        <v>0</v>
      </c>
      <c r="AX19" s="150">
        <v>21905748</v>
      </c>
      <c r="AY19" s="150">
        <v>0</v>
      </c>
      <c r="AZ19" s="150">
        <v>19374634</v>
      </c>
      <c r="BA19" s="150">
        <v>1199013</v>
      </c>
      <c r="BB19" s="150">
        <v>1332101</v>
      </c>
      <c r="BC19" s="151" t="s">
        <v>389</v>
      </c>
      <c r="BD19" s="150">
        <v>29677</v>
      </c>
      <c r="BE19" s="150">
        <v>12231404</v>
      </c>
      <c r="BF19" s="150">
        <v>111393725</v>
      </c>
      <c r="BG19" s="150">
        <v>0</v>
      </c>
      <c r="BH19" s="150">
        <v>0</v>
      </c>
      <c r="BI19" s="150">
        <v>0</v>
      </c>
      <c r="BJ19" s="150">
        <v>0</v>
      </c>
      <c r="BK19" s="150">
        <v>0</v>
      </c>
      <c r="BL19" s="150">
        <v>0</v>
      </c>
      <c r="BM19" s="150">
        <v>0</v>
      </c>
      <c r="BN19" s="151" t="s">
        <v>389</v>
      </c>
      <c r="BO19" s="150">
        <v>455244</v>
      </c>
      <c r="BP19" s="150">
        <v>38835</v>
      </c>
      <c r="BQ19" s="150">
        <v>38835</v>
      </c>
      <c r="BR19" s="150">
        <v>0</v>
      </c>
      <c r="BS19" s="150">
        <v>0</v>
      </c>
      <c r="BT19" s="150">
        <v>0</v>
      </c>
      <c r="BU19" s="150">
        <v>92639</v>
      </c>
      <c r="BV19" s="150">
        <v>0</v>
      </c>
      <c r="BW19" s="150">
        <v>92639</v>
      </c>
      <c r="BX19" s="150">
        <v>0</v>
      </c>
      <c r="BY19" s="150">
        <v>0</v>
      </c>
      <c r="BZ19" s="150">
        <v>322545</v>
      </c>
      <c r="CA19" s="150">
        <v>0</v>
      </c>
      <c r="CB19" s="150">
        <v>322423</v>
      </c>
      <c r="CC19" s="150">
        <v>122</v>
      </c>
      <c r="CD19" s="150">
        <v>0</v>
      </c>
      <c r="CE19" s="151" t="s">
        <v>389</v>
      </c>
      <c r="CF19" s="150">
        <v>1225</v>
      </c>
      <c r="CG19" s="150">
        <v>74458</v>
      </c>
      <c r="CH19" s="150">
        <v>529702</v>
      </c>
      <c r="CI19" s="150">
        <v>30793999</v>
      </c>
      <c r="CJ19" s="150">
        <v>30649700</v>
      </c>
      <c r="CK19" s="150">
        <v>0</v>
      </c>
      <c r="CL19" s="150">
        <v>30459070</v>
      </c>
      <c r="CM19" s="150">
        <v>190630</v>
      </c>
      <c r="CN19" s="150">
        <v>0</v>
      </c>
      <c r="CO19" s="150">
        <v>144299</v>
      </c>
      <c r="CP19" s="151" t="s">
        <v>389</v>
      </c>
      <c r="CQ19" s="150">
        <v>68823566</v>
      </c>
      <c r="CR19" s="150">
        <v>12099016</v>
      </c>
      <c r="CS19" s="150">
        <v>8972687</v>
      </c>
      <c r="CT19" s="150">
        <v>0</v>
      </c>
      <c r="CU19" s="150">
        <v>3105074</v>
      </c>
      <c r="CV19" s="150">
        <v>21255</v>
      </c>
      <c r="CW19" s="150">
        <v>34465355</v>
      </c>
      <c r="CX19" s="150">
        <v>0</v>
      </c>
      <c r="CY19" s="150">
        <v>27487411</v>
      </c>
      <c r="CZ19" s="150">
        <v>6977944</v>
      </c>
      <c r="DA19" s="150">
        <v>0</v>
      </c>
      <c r="DB19" s="150">
        <v>22228293</v>
      </c>
      <c r="DC19" s="150">
        <v>0</v>
      </c>
      <c r="DD19" s="150">
        <v>19697057</v>
      </c>
      <c r="DE19" s="150">
        <v>1199135</v>
      </c>
      <c r="DF19" s="150">
        <v>1332101</v>
      </c>
      <c r="DG19" s="151" t="s">
        <v>389</v>
      </c>
      <c r="DH19" s="150">
        <v>30902</v>
      </c>
      <c r="DI19" s="150">
        <v>12305862</v>
      </c>
      <c r="DJ19" s="150">
        <v>111923427</v>
      </c>
    </row>
    <row r="20" spans="1:114" s="152" customFormat="1" ht="13.5" customHeight="1">
      <c r="A20" s="148" t="s">
        <v>16</v>
      </c>
      <c r="B20" s="149" t="s">
        <v>402</v>
      </c>
      <c r="C20" s="148" t="s">
        <v>1</v>
      </c>
      <c r="D20" s="150">
        <v>3306551</v>
      </c>
      <c r="E20" s="150">
        <v>3260677</v>
      </c>
      <c r="F20" s="150">
        <v>82129</v>
      </c>
      <c r="G20" s="150">
        <v>253389</v>
      </c>
      <c r="H20" s="150">
        <v>1573200</v>
      </c>
      <c r="I20" s="150">
        <v>766016</v>
      </c>
      <c r="J20" s="150">
        <v>2884784</v>
      </c>
      <c r="K20" s="150">
        <v>585943</v>
      </c>
      <c r="L20" s="150">
        <v>45874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187802</v>
      </c>
      <c r="T20" s="150">
        <v>0</v>
      </c>
      <c r="U20" s="150">
        <v>0</v>
      </c>
      <c r="V20" s="150">
        <v>3306551</v>
      </c>
      <c r="W20" s="150">
        <v>3260677</v>
      </c>
      <c r="X20" s="150">
        <v>82129</v>
      </c>
      <c r="Y20" s="150">
        <v>253389</v>
      </c>
      <c r="Z20" s="150">
        <v>1573200</v>
      </c>
      <c r="AA20" s="150">
        <v>766016</v>
      </c>
      <c r="AB20" s="150">
        <v>3072586</v>
      </c>
      <c r="AC20" s="150">
        <v>585943</v>
      </c>
      <c r="AD20" s="150">
        <v>45874</v>
      </c>
      <c r="AE20" s="150">
        <v>2163325</v>
      </c>
      <c r="AF20" s="150">
        <v>387914</v>
      </c>
      <c r="AG20" s="150">
        <v>0</v>
      </c>
      <c r="AH20" s="150">
        <v>282277</v>
      </c>
      <c r="AI20" s="150">
        <v>0</v>
      </c>
      <c r="AJ20" s="150">
        <v>105637</v>
      </c>
      <c r="AK20" s="150">
        <v>1775411</v>
      </c>
      <c r="AL20" s="151" t="s">
        <v>389</v>
      </c>
      <c r="AM20" s="150">
        <v>3968112</v>
      </c>
      <c r="AN20" s="150">
        <v>726430</v>
      </c>
      <c r="AO20" s="150">
        <v>624809</v>
      </c>
      <c r="AP20" s="150">
        <v>0</v>
      </c>
      <c r="AQ20" s="150">
        <v>101621</v>
      </c>
      <c r="AR20" s="150">
        <v>0</v>
      </c>
      <c r="AS20" s="150">
        <v>738483</v>
      </c>
      <c r="AT20" s="150">
        <v>0</v>
      </c>
      <c r="AU20" s="150">
        <v>669329</v>
      </c>
      <c r="AV20" s="150">
        <v>69154</v>
      </c>
      <c r="AW20" s="150">
        <v>0</v>
      </c>
      <c r="AX20" s="150">
        <v>2503199</v>
      </c>
      <c r="AY20" s="150">
        <v>0</v>
      </c>
      <c r="AZ20" s="150">
        <v>2096892</v>
      </c>
      <c r="BA20" s="150">
        <v>396303</v>
      </c>
      <c r="BB20" s="150">
        <v>10004</v>
      </c>
      <c r="BC20" s="151" t="s">
        <v>389</v>
      </c>
      <c r="BD20" s="150">
        <v>0</v>
      </c>
      <c r="BE20" s="150">
        <v>59898</v>
      </c>
      <c r="BF20" s="150">
        <v>6191335</v>
      </c>
      <c r="BG20" s="150">
        <v>0</v>
      </c>
      <c r="BH20" s="150">
        <v>0</v>
      </c>
      <c r="BI20" s="150">
        <v>0</v>
      </c>
      <c r="BJ20" s="150">
        <v>0</v>
      </c>
      <c r="BK20" s="150">
        <v>0</v>
      </c>
      <c r="BL20" s="150">
        <v>0</v>
      </c>
      <c r="BM20" s="150">
        <v>0</v>
      </c>
      <c r="BN20" s="151" t="s">
        <v>389</v>
      </c>
      <c r="BO20" s="150">
        <v>178012</v>
      </c>
      <c r="BP20" s="150">
        <v>95252</v>
      </c>
      <c r="BQ20" s="150">
        <v>95252</v>
      </c>
      <c r="BR20" s="150">
        <v>0</v>
      </c>
      <c r="BS20" s="150">
        <v>0</v>
      </c>
      <c r="BT20" s="150">
        <v>0</v>
      </c>
      <c r="BU20" s="150">
        <v>69055</v>
      </c>
      <c r="BV20" s="150">
        <v>0</v>
      </c>
      <c r="BW20" s="150">
        <v>69055</v>
      </c>
      <c r="BX20" s="150">
        <v>0</v>
      </c>
      <c r="BY20" s="150">
        <v>0</v>
      </c>
      <c r="BZ20" s="150">
        <v>13705</v>
      </c>
      <c r="CA20" s="150">
        <v>0</v>
      </c>
      <c r="CB20" s="150">
        <v>10086</v>
      </c>
      <c r="CC20" s="150">
        <v>1346</v>
      </c>
      <c r="CD20" s="150">
        <v>2273</v>
      </c>
      <c r="CE20" s="151" t="s">
        <v>389</v>
      </c>
      <c r="CF20" s="150">
        <v>0</v>
      </c>
      <c r="CG20" s="150">
        <v>9790</v>
      </c>
      <c r="CH20" s="150">
        <v>187802</v>
      </c>
      <c r="CI20" s="150">
        <v>2163325</v>
      </c>
      <c r="CJ20" s="150">
        <v>387914</v>
      </c>
      <c r="CK20" s="150">
        <v>0</v>
      </c>
      <c r="CL20" s="150">
        <v>282277</v>
      </c>
      <c r="CM20" s="150">
        <v>0</v>
      </c>
      <c r="CN20" s="150">
        <v>105637</v>
      </c>
      <c r="CO20" s="150">
        <v>1775411</v>
      </c>
      <c r="CP20" s="151" t="s">
        <v>389</v>
      </c>
      <c r="CQ20" s="150">
        <v>4146124</v>
      </c>
      <c r="CR20" s="150">
        <v>821682</v>
      </c>
      <c r="CS20" s="150">
        <v>720061</v>
      </c>
      <c r="CT20" s="150">
        <v>0</v>
      </c>
      <c r="CU20" s="150">
        <v>101621</v>
      </c>
      <c r="CV20" s="150">
        <v>0</v>
      </c>
      <c r="CW20" s="150">
        <v>807538</v>
      </c>
      <c r="CX20" s="150">
        <v>0</v>
      </c>
      <c r="CY20" s="150">
        <v>738384</v>
      </c>
      <c r="CZ20" s="150">
        <v>69154</v>
      </c>
      <c r="DA20" s="150">
        <v>0</v>
      </c>
      <c r="DB20" s="150">
        <v>2516904</v>
      </c>
      <c r="DC20" s="150">
        <v>0</v>
      </c>
      <c r="DD20" s="150">
        <v>2106978</v>
      </c>
      <c r="DE20" s="150">
        <v>397649</v>
      </c>
      <c r="DF20" s="150">
        <v>12277</v>
      </c>
      <c r="DG20" s="151" t="s">
        <v>389</v>
      </c>
      <c r="DH20" s="150">
        <v>0</v>
      </c>
      <c r="DI20" s="150">
        <v>69688</v>
      </c>
      <c r="DJ20" s="150">
        <v>6379137</v>
      </c>
    </row>
    <row r="21" spans="1:114" s="152" customFormat="1" ht="13.5" customHeight="1">
      <c r="A21" s="148" t="s">
        <v>17</v>
      </c>
      <c r="B21" s="149" t="s">
        <v>403</v>
      </c>
      <c r="C21" s="148" t="s">
        <v>1</v>
      </c>
      <c r="D21" s="150">
        <v>1058147</v>
      </c>
      <c r="E21" s="150">
        <v>943182</v>
      </c>
      <c r="F21" s="150">
        <v>5418</v>
      </c>
      <c r="G21" s="150">
        <v>0</v>
      </c>
      <c r="H21" s="150">
        <v>285400</v>
      </c>
      <c r="I21" s="150">
        <v>601556</v>
      </c>
      <c r="J21" s="150">
        <v>2529084</v>
      </c>
      <c r="K21" s="150">
        <v>50808</v>
      </c>
      <c r="L21" s="150">
        <v>114965</v>
      </c>
      <c r="M21" s="150">
        <v>27786</v>
      </c>
      <c r="N21" s="150">
        <v>17758</v>
      </c>
      <c r="O21" s="150">
        <v>0</v>
      </c>
      <c r="P21" s="150">
        <v>0</v>
      </c>
      <c r="Q21" s="150">
        <v>0</v>
      </c>
      <c r="R21" s="150">
        <v>17753</v>
      </c>
      <c r="S21" s="150">
        <v>342800</v>
      </c>
      <c r="T21" s="150">
        <v>5</v>
      </c>
      <c r="U21" s="150">
        <v>10028</v>
      </c>
      <c r="V21" s="150">
        <v>1085933</v>
      </c>
      <c r="W21" s="150">
        <v>960940</v>
      </c>
      <c r="X21" s="150">
        <v>5418</v>
      </c>
      <c r="Y21" s="150">
        <v>0</v>
      </c>
      <c r="Z21" s="150">
        <v>285400</v>
      </c>
      <c r="AA21" s="150">
        <v>619309</v>
      </c>
      <c r="AB21" s="150">
        <v>2871884</v>
      </c>
      <c r="AC21" s="150">
        <v>50813</v>
      </c>
      <c r="AD21" s="150">
        <v>124993</v>
      </c>
      <c r="AE21" s="150">
        <v>656664</v>
      </c>
      <c r="AF21" s="150">
        <v>636661</v>
      </c>
      <c r="AG21" s="150">
        <v>0</v>
      </c>
      <c r="AH21" s="150">
        <v>633724</v>
      </c>
      <c r="AI21" s="150">
        <v>2937</v>
      </c>
      <c r="AJ21" s="150">
        <v>0</v>
      </c>
      <c r="AK21" s="150">
        <v>20003</v>
      </c>
      <c r="AL21" s="151" t="s">
        <v>389</v>
      </c>
      <c r="AM21" s="150">
        <v>2905362</v>
      </c>
      <c r="AN21" s="150">
        <v>398725</v>
      </c>
      <c r="AO21" s="150">
        <v>345283</v>
      </c>
      <c r="AP21" s="150">
        <v>0</v>
      </c>
      <c r="AQ21" s="150">
        <v>10134</v>
      </c>
      <c r="AR21" s="150">
        <v>43308</v>
      </c>
      <c r="AS21" s="150">
        <v>1439795</v>
      </c>
      <c r="AT21" s="150">
        <v>0</v>
      </c>
      <c r="AU21" s="150">
        <v>1233072</v>
      </c>
      <c r="AV21" s="150">
        <v>206723</v>
      </c>
      <c r="AW21" s="150">
        <v>0</v>
      </c>
      <c r="AX21" s="150">
        <v>1066842</v>
      </c>
      <c r="AY21" s="150">
        <v>34441</v>
      </c>
      <c r="AZ21" s="150">
        <v>911246</v>
      </c>
      <c r="BA21" s="150">
        <v>81739</v>
      </c>
      <c r="BB21" s="150">
        <v>39416</v>
      </c>
      <c r="BC21" s="151" t="s">
        <v>389</v>
      </c>
      <c r="BD21" s="150">
        <v>0</v>
      </c>
      <c r="BE21" s="150">
        <v>25205</v>
      </c>
      <c r="BF21" s="150">
        <v>3587231</v>
      </c>
      <c r="BG21" s="150">
        <v>9955</v>
      </c>
      <c r="BH21" s="150">
        <v>2860</v>
      </c>
      <c r="BI21" s="150">
        <v>0</v>
      </c>
      <c r="BJ21" s="150">
        <v>2860</v>
      </c>
      <c r="BK21" s="150">
        <v>0</v>
      </c>
      <c r="BL21" s="150">
        <v>0</v>
      </c>
      <c r="BM21" s="150">
        <v>7095</v>
      </c>
      <c r="BN21" s="151" t="s">
        <v>389</v>
      </c>
      <c r="BO21" s="150">
        <v>360631</v>
      </c>
      <c r="BP21" s="150">
        <v>41476</v>
      </c>
      <c r="BQ21" s="150">
        <v>36931</v>
      </c>
      <c r="BR21" s="150">
        <v>0</v>
      </c>
      <c r="BS21" s="150">
        <v>4545</v>
      </c>
      <c r="BT21" s="150">
        <v>0</v>
      </c>
      <c r="BU21" s="150">
        <v>195143</v>
      </c>
      <c r="BV21" s="150">
        <v>0</v>
      </c>
      <c r="BW21" s="150">
        <v>195143</v>
      </c>
      <c r="BX21" s="150">
        <v>0</v>
      </c>
      <c r="BY21" s="150">
        <v>0</v>
      </c>
      <c r="BZ21" s="150">
        <v>124012</v>
      </c>
      <c r="CA21" s="150">
        <v>19192</v>
      </c>
      <c r="CB21" s="150">
        <v>99184</v>
      </c>
      <c r="CC21" s="150">
        <v>0</v>
      </c>
      <c r="CD21" s="150">
        <v>5636</v>
      </c>
      <c r="CE21" s="151" t="s">
        <v>389</v>
      </c>
      <c r="CF21" s="150">
        <v>0</v>
      </c>
      <c r="CG21" s="150">
        <v>0</v>
      </c>
      <c r="CH21" s="150">
        <v>370586</v>
      </c>
      <c r="CI21" s="150">
        <v>666619</v>
      </c>
      <c r="CJ21" s="150">
        <v>639521</v>
      </c>
      <c r="CK21" s="150">
        <v>0</v>
      </c>
      <c r="CL21" s="150">
        <v>636584</v>
      </c>
      <c r="CM21" s="150">
        <v>2937</v>
      </c>
      <c r="CN21" s="150">
        <v>0</v>
      </c>
      <c r="CO21" s="150">
        <v>27098</v>
      </c>
      <c r="CP21" s="151" t="s">
        <v>389</v>
      </c>
      <c r="CQ21" s="150">
        <v>3265993</v>
      </c>
      <c r="CR21" s="150">
        <v>440201</v>
      </c>
      <c r="CS21" s="150">
        <v>382214</v>
      </c>
      <c r="CT21" s="150">
        <v>0</v>
      </c>
      <c r="CU21" s="150">
        <v>14679</v>
      </c>
      <c r="CV21" s="150">
        <v>43308</v>
      </c>
      <c r="CW21" s="150">
        <v>1634938</v>
      </c>
      <c r="CX21" s="150">
        <v>0</v>
      </c>
      <c r="CY21" s="150">
        <v>1428215</v>
      </c>
      <c r="CZ21" s="150">
        <v>206723</v>
      </c>
      <c r="DA21" s="150">
        <v>0</v>
      </c>
      <c r="DB21" s="150">
        <v>1190854</v>
      </c>
      <c r="DC21" s="150">
        <v>53633</v>
      </c>
      <c r="DD21" s="150">
        <v>1010430</v>
      </c>
      <c r="DE21" s="150">
        <v>81739</v>
      </c>
      <c r="DF21" s="150">
        <v>45052</v>
      </c>
      <c r="DG21" s="151" t="s">
        <v>389</v>
      </c>
      <c r="DH21" s="150">
        <v>0</v>
      </c>
      <c r="DI21" s="150">
        <v>25205</v>
      </c>
      <c r="DJ21" s="150">
        <v>3957817</v>
      </c>
    </row>
    <row r="22" spans="1:114" s="152" customFormat="1" ht="13.5" customHeight="1">
      <c r="A22" s="148" t="s">
        <v>18</v>
      </c>
      <c r="B22" s="149" t="s">
        <v>404</v>
      </c>
      <c r="C22" s="148" t="s">
        <v>1</v>
      </c>
      <c r="D22" s="150">
        <v>4873120</v>
      </c>
      <c r="E22" s="150">
        <v>4222827</v>
      </c>
      <c r="F22" s="150">
        <v>777298</v>
      </c>
      <c r="G22" s="150">
        <v>0</v>
      </c>
      <c r="H22" s="150">
        <v>710700</v>
      </c>
      <c r="I22" s="150">
        <v>1240240</v>
      </c>
      <c r="J22" s="150">
        <v>2636043</v>
      </c>
      <c r="K22" s="150">
        <v>1494589</v>
      </c>
      <c r="L22" s="150">
        <v>650293</v>
      </c>
      <c r="M22" s="150">
        <v>-5765</v>
      </c>
      <c r="N22" s="150">
        <v>8010</v>
      </c>
      <c r="O22" s="150">
        <v>0</v>
      </c>
      <c r="P22" s="150">
        <v>0</v>
      </c>
      <c r="Q22" s="150">
        <v>0</v>
      </c>
      <c r="R22" s="150">
        <v>2642</v>
      </c>
      <c r="S22" s="150">
        <v>411056</v>
      </c>
      <c r="T22" s="150">
        <v>5368</v>
      </c>
      <c r="U22" s="150">
        <v>-13775</v>
      </c>
      <c r="V22" s="150">
        <v>4867355</v>
      </c>
      <c r="W22" s="150">
        <v>4230837</v>
      </c>
      <c r="X22" s="150">
        <v>777298</v>
      </c>
      <c r="Y22" s="150">
        <v>0</v>
      </c>
      <c r="Z22" s="150">
        <v>710700</v>
      </c>
      <c r="AA22" s="150">
        <v>1242882</v>
      </c>
      <c r="AB22" s="150">
        <v>3047099</v>
      </c>
      <c r="AC22" s="150">
        <v>1499957</v>
      </c>
      <c r="AD22" s="150">
        <v>636518</v>
      </c>
      <c r="AE22" s="150">
        <v>1622493</v>
      </c>
      <c r="AF22" s="150">
        <v>1619908</v>
      </c>
      <c r="AG22" s="150">
        <v>0</v>
      </c>
      <c r="AH22" s="150">
        <v>1618764</v>
      </c>
      <c r="AI22" s="150">
        <v>0</v>
      </c>
      <c r="AJ22" s="150">
        <v>1144</v>
      </c>
      <c r="AK22" s="150">
        <v>2585</v>
      </c>
      <c r="AL22" s="151" t="s">
        <v>389</v>
      </c>
      <c r="AM22" s="150">
        <v>5280594</v>
      </c>
      <c r="AN22" s="150">
        <v>643102</v>
      </c>
      <c r="AO22" s="150">
        <v>523552</v>
      </c>
      <c r="AP22" s="150">
        <v>0</v>
      </c>
      <c r="AQ22" s="150">
        <v>119550</v>
      </c>
      <c r="AR22" s="150">
        <v>0</v>
      </c>
      <c r="AS22" s="150">
        <v>1228710</v>
      </c>
      <c r="AT22" s="150">
        <v>1535</v>
      </c>
      <c r="AU22" s="150">
        <v>1186292</v>
      </c>
      <c r="AV22" s="150">
        <v>40883</v>
      </c>
      <c r="AW22" s="150">
        <v>0</v>
      </c>
      <c r="AX22" s="150">
        <v>3399759</v>
      </c>
      <c r="AY22" s="150">
        <v>77395</v>
      </c>
      <c r="AZ22" s="150">
        <v>2762529</v>
      </c>
      <c r="BA22" s="150">
        <v>477770</v>
      </c>
      <c r="BB22" s="150">
        <v>82065</v>
      </c>
      <c r="BC22" s="151" t="s">
        <v>389</v>
      </c>
      <c r="BD22" s="150">
        <v>9023</v>
      </c>
      <c r="BE22" s="150">
        <v>606076</v>
      </c>
      <c r="BF22" s="150">
        <v>7509163</v>
      </c>
      <c r="BG22" s="150">
        <v>0</v>
      </c>
      <c r="BH22" s="150">
        <v>0</v>
      </c>
      <c r="BI22" s="150">
        <v>0</v>
      </c>
      <c r="BJ22" s="150">
        <v>0</v>
      </c>
      <c r="BK22" s="150">
        <v>0</v>
      </c>
      <c r="BL22" s="150">
        <v>0</v>
      </c>
      <c r="BM22" s="150">
        <v>0</v>
      </c>
      <c r="BN22" s="151" t="s">
        <v>389</v>
      </c>
      <c r="BO22" s="150">
        <v>403326</v>
      </c>
      <c r="BP22" s="150">
        <v>102807</v>
      </c>
      <c r="BQ22" s="150">
        <v>102807</v>
      </c>
      <c r="BR22" s="150">
        <v>0</v>
      </c>
      <c r="BS22" s="150">
        <v>0</v>
      </c>
      <c r="BT22" s="150">
        <v>0</v>
      </c>
      <c r="BU22" s="150">
        <v>195653</v>
      </c>
      <c r="BV22" s="150">
        <v>0</v>
      </c>
      <c r="BW22" s="150">
        <v>195653</v>
      </c>
      <c r="BX22" s="150">
        <v>0</v>
      </c>
      <c r="BY22" s="150">
        <v>0</v>
      </c>
      <c r="BZ22" s="150">
        <v>103772</v>
      </c>
      <c r="CA22" s="150">
        <v>25204</v>
      </c>
      <c r="CB22" s="150">
        <v>74831</v>
      </c>
      <c r="CC22" s="150">
        <v>3085</v>
      </c>
      <c r="CD22" s="150">
        <v>652</v>
      </c>
      <c r="CE22" s="151" t="s">
        <v>389</v>
      </c>
      <c r="CF22" s="150">
        <v>1094</v>
      </c>
      <c r="CG22" s="150">
        <v>1965</v>
      </c>
      <c r="CH22" s="150">
        <v>405291</v>
      </c>
      <c r="CI22" s="150">
        <v>1622493</v>
      </c>
      <c r="CJ22" s="150">
        <v>1619908</v>
      </c>
      <c r="CK22" s="150">
        <v>0</v>
      </c>
      <c r="CL22" s="150">
        <v>1618764</v>
      </c>
      <c r="CM22" s="150">
        <v>0</v>
      </c>
      <c r="CN22" s="150">
        <v>1144</v>
      </c>
      <c r="CO22" s="150">
        <v>2585</v>
      </c>
      <c r="CP22" s="151" t="s">
        <v>389</v>
      </c>
      <c r="CQ22" s="150">
        <v>5683920</v>
      </c>
      <c r="CR22" s="150">
        <v>745909</v>
      </c>
      <c r="CS22" s="150">
        <v>626359</v>
      </c>
      <c r="CT22" s="150">
        <v>0</v>
      </c>
      <c r="CU22" s="150">
        <v>119550</v>
      </c>
      <c r="CV22" s="150">
        <v>0</v>
      </c>
      <c r="CW22" s="150">
        <v>1424363</v>
      </c>
      <c r="CX22" s="150">
        <v>1535</v>
      </c>
      <c r="CY22" s="150">
        <v>1381945</v>
      </c>
      <c r="CZ22" s="150">
        <v>40883</v>
      </c>
      <c r="DA22" s="150">
        <v>0</v>
      </c>
      <c r="DB22" s="150">
        <v>3503531</v>
      </c>
      <c r="DC22" s="150">
        <v>102599</v>
      </c>
      <c r="DD22" s="150">
        <v>2837360</v>
      </c>
      <c r="DE22" s="150">
        <v>480855</v>
      </c>
      <c r="DF22" s="150">
        <v>82717</v>
      </c>
      <c r="DG22" s="151" t="s">
        <v>389</v>
      </c>
      <c r="DH22" s="150">
        <v>10117</v>
      </c>
      <c r="DI22" s="150">
        <v>608041</v>
      </c>
      <c r="DJ22" s="150">
        <v>7914454</v>
      </c>
    </row>
    <row r="23" spans="1:114" s="152" customFormat="1" ht="13.5" customHeight="1">
      <c r="A23" s="148" t="s">
        <v>19</v>
      </c>
      <c r="B23" s="149" t="s">
        <v>405</v>
      </c>
      <c r="C23" s="148" t="s">
        <v>1</v>
      </c>
      <c r="D23" s="150">
        <v>1358863</v>
      </c>
      <c r="E23" s="150">
        <v>1153270</v>
      </c>
      <c r="F23" s="150">
        <v>106315</v>
      </c>
      <c r="G23" s="150">
        <v>0</v>
      </c>
      <c r="H23" s="150">
        <v>0</v>
      </c>
      <c r="I23" s="150">
        <v>543907</v>
      </c>
      <c r="J23" s="150">
        <v>3727974</v>
      </c>
      <c r="K23" s="150">
        <v>503048</v>
      </c>
      <c r="L23" s="150">
        <v>205593</v>
      </c>
      <c r="M23" s="150">
        <v>1368995</v>
      </c>
      <c r="N23" s="150">
        <v>1355278</v>
      </c>
      <c r="O23" s="150">
        <v>362245</v>
      </c>
      <c r="P23" s="150">
        <v>0</v>
      </c>
      <c r="Q23" s="150">
        <v>968600</v>
      </c>
      <c r="R23" s="150">
        <v>20714</v>
      </c>
      <c r="S23" s="150">
        <v>588900</v>
      </c>
      <c r="T23" s="150">
        <v>3719</v>
      </c>
      <c r="U23" s="150">
        <v>13717</v>
      </c>
      <c r="V23" s="150">
        <v>2727858</v>
      </c>
      <c r="W23" s="150">
        <v>2508548</v>
      </c>
      <c r="X23" s="150">
        <v>468560</v>
      </c>
      <c r="Y23" s="150">
        <v>0</v>
      </c>
      <c r="Z23" s="150">
        <v>968600</v>
      </c>
      <c r="AA23" s="150">
        <v>564621</v>
      </c>
      <c r="AB23" s="150">
        <v>4316874</v>
      </c>
      <c r="AC23" s="150">
        <v>506767</v>
      </c>
      <c r="AD23" s="150">
        <v>219310</v>
      </c>
      <c r="AE23" s="150">
        <v>538193</v>
      </c>
      <c r="AF23" s="150">
        <v>381640</v>
      </c>
      <c r="AG23" s="150">
        <v>0</v>
      </c>
      <c r="AH23" s="150">
        <v>357214</v>
      </c>
      <c r="AI23" s="150">
        <v>24426</v>
      </c>
      <c r="AJ23" s="150">
        <v>0</v>
      </c>
      <c r="AK23" s="150">
        <v>156553</v>
      </c>
      <c r="AL23" s="151" t="s">
        <v>389</v>
      </c>
      <c r="AM23" s="150">
        <v>4491302</v>
      </c>
      <c r="AN23" s="150">
        <v>737801</v>
      </c>
      <c r="AO23" s="150">
        <v>398376</v>
      </c>
      <c r="AP23" s="150">
        <v>0</v>
      </c>
      <c r="AQ23" s="150">
        <v>319566</v>
      </c>
      <c r="AR23" s="150">
        <v>19859</v>
      </c>
      <c r="AS23" s="150">
        <v>1428247</v>
      </c>
      <c r="AT23" s="150">
        <v>0</v>
      </c>
      <c r="AU23" s="150">
        <v>1365943</v>
      </c>
      <c r="AV23" s="150">
        <v>62304</v>
      </c>
      <c r="AW23" s="150">
        <v>0</v>
      </c>
      <c r="AX23" s="150">
        <v>2325254</v>
      </c>
      <c r="AY23" s="150">
        <v>0</v>
      </c>
      <c r="AZ23" s="150">
        <v>2121377</v>
      </c>
      <c r="BA23" s="150">
        <v>176425</v>
      </c>
      <c r="BB23" s="150">
        <v>27452</v>
      </c>
      <c r="BC23" s="151" t="s">
        <v>389</v>
      </c>
      <c r="BD23" s="150">
        <v>0</v>
      </c>
      <c r="BE23" s="150">
        <v>57342</v>
      </c>
      <c r="BF23" s="150">
        <v>5086837</v>
      </c>
      <c r="BG23" s="150">
        <v>1522706</v>
      </c>
      <c r="BH23" s="150">
        <v>1522706</v>
      </c>
      <c r="BI23" s="150">
        <v>0</v>
      </c>
      <c r="BJ23" s="150">
        <v>1522706</v>
      </c>
      <c r="BK23" s="150">
        <v>0</v>
      </c>
      <c r="BL23" s="150">
        <v>0</v>
      </c>
      <c r="BM23" s="150">
        <v>0</v>
      </c>
      <c r="BN23" s="151" t="s">
        <v>389</v>
      </c>
      <c r="BO23" s="150">
        <v>433494</v>
      </c>
      <c r="BP23" s="150">
        <v>121798</v>
      </c>
      <c r="BQ23" s="150">
        <v>94706</v>
      </c>
      <c r="BR23" s="150">
        <v>0</v>
      </c>
      <c r="BS23" s="150">
        <v>27092</v>
      </c>
      <c r="BT23" s="150">
        <v>0</v>
      </c>
      <c r="BU23" s="150">
        <v>162226</v>
      </c>
      <c r="BV23" s="150">
        <v>0</v>
      </c>
      <c r="BW23" s="150">
        <v>162226</v>
      </c>
      <c r="BX23" s="150">
        <v>0</v>
      </c>
      <c r="BY23" s="150">
        <v>0</v>
      </c>
      <c r="BZ23" s="150">
        <v>149470</v>
      </c>
      <c r="CA23" s="150">
        <v>0</v>
      </c>
      <c r="CB23" s="150">
        <v>138272</v>
      </c>
      <c r="CC23" s="150">
        <v>9128</v>
      </c>
      <c r="CD23" s="150">
        <v>2070</v>
      </c>
      <c r="CE23" s="151" t="s">
        <v>389</v>
      </c>
      <c r="CF23" s="150">
        <v>0</v>
      </c>
      <c r="CG23" s="150">
        <v>1695</v>
      </c>
      <c r="CH23" s="150">
        <v>1957895</v>
      </c>
      <c r="CI23" s="150">
        <v>2060899</v>
      </c>
      <c r="CJ23" s="150">
        <v>1904346</v>
      </c>
      <c r="CK23" s="150">
        <v>0</v>
      </c>
      <c r="CL23" s="150">
        <v>1879920</v>
      </c>
      <c r="CM23" s="150">
        <v>24426</v>
      </c>
      <c r="CN23" s="150">
        <v>0</v>
      </c>
      <c r="CO23" s="150">
        <v>156553</v>
      </c>
      <c r="CP23" s="151" t="s">
        <v>389</v>
      </c>
      <c r="CQ23" s="150">
        <v>4924796</v>
      </c>
      <c r="CR23" s="150">
        <v>859599</v>
      </c>
      <c r="CS23" s="150">
        <v>493082</v>
      </c>
      <c r="CT23" s="150">
        <v>0</v>
      </c>
      <c r="CU23" s="150">
        <v>346658</v>
      </c>
      <c r="CV23" s="150">
        <v>19859</v>
      </c>
      <c r="CW23" s="150">
        <v>1590473</v>
      </c>
      <c r="CX23" s="150">
        <v>0</v>
      </c>
      <c r="CY23" s="150">
        <v>1528169</v>
      </c>
      <c r="CZ23" s="150">
        <v>62304</v>
      </c>
      <c r="DA23" s="150">
        <v>0</v>
      </c>
      <c r="DB23" s="150">
        <v>2474724</v>
      </c>
      <c r="DC23" s="150">
        <v>0</v>
      </c>
      <c r="DD23" s="150">
        <v>2259649</v>
      </c>
      <c r="DE23" s="150">
        <v>185553</v>
      </c>
      <c r="DF23" s="150">
        <v>29522</v>
      </c>
      <c r="DG23" s="151" t="s">
        <v>389</v>
      </c>
      <c r="DH23" s="150">
        <v>0</v>
      </c>
      <c r="DI23" s="150">
        <v>59037</v>
      </c>
      <c r="DJ23" s="150">
        <v>7044732</v>
      </c>
    </row>
    <row r="24" spans="1:114" s="152" customFormat="1" ht="13.5" customHeight="1">
      <c r="A24" s="148" t="s">
        <v>20</v>
      </c>
      <c r="B24" s="149" t="s">
        <v>406</v>
      </c>
      <c r="C24" s="148" t="s">
        <v>1</v>
      </c>
      <c r="D24" s="150">
        <v>7846836</v>
      </c>
      <c r="E24" s="150">
        <v>7795649</v>
      </c>
      <c r="F24" s="150">
        <v>2444892</v>
      </c>
      <c r="G24" s="150">
        <v>0</v>
      </c>
      <c r="H24" s="150">
        <v>4911800</v>
      </c>
      <c r="I24" s="150">
        <v>404027</v>
      </c>
      <c r="J24" s="150">
        <v>4249409</v>
      </c>
      <c r="K24" s="150">
        <v>34930</v>
      </c>
      <c r="L24" s="150">
        <v>51187</v>
      </c>
      <c r="M24" s="150">
        <v>37092</v>
      </c>
      <c r="N24" s="150">
        <v>33063</v>
      </c>
      <c r="O24" s="150">
        <v>0</v>
      </c>
      <c r="P24" s="150">
        <v>0</v>
      </c>
      <c r="Q24" s="150">
        <v>20000</v>
      </c>
      <c r="R24" s="150">
        <v>11866</v>
      </c>
      <c r="S24" s="150">
        <v>421518</v>
      </c>
      <c r="T24" s="150">
        <v>1197</v>
      </c>
      <c r="U24" s="150">
        <v>4029</v>
      </c>
      <c r="V24" s="150">
        <v>7883928</v>
      </c>
      <c r="W24" s="150">
        <v>7828712</v>
      </c>
      <c r="X24" s="150">
        <v>2444892</v>
      </c>
      <c r="Y24" s="150">
        <v>0</v>
      </c>
      <c r="Z24" s="150">
        <v>4931800</v>
      </c>
      <c r="AA24" s="150">
        <v>415893</v>
      </c>
      <c r="AB24" s="150">
        <v>4670927</v>
      </c>
      <c r="AC24" s="150">
        <v>36127</v>
      </c>
      <c r="AD24" s="150">
        <v>55216</v>
      </c>
      <c r="AE24" s="150">
        <v>7232329</v>
      </c>
      <c r="AF24" s="150">
        <v>7124240</v>
      </c>
      <c r="AG24" s="150">
        <v>0</v>
      </c>
      <c r="AH24" s="150">
        <v>7122816</v>
      </c>
      <c r="AI24" s="150">
        <v>1424</v>
      </c>
      <c r="AJ24" s="150">
        <v>0</v>
      </c>
      <c r="AK24" s="150">
        <v>108089</v>
      </c>
      <c r="AL24" s="151" t="s">
        <v>389</v>
      </c>
      <c r="AM24" s="150">
        <v>4649624</v>
      </c>
      <c r="AN24" s="150">
        <v>189294</v>
      </c>
      <c r="AO24" s="150">
        <v>184616</v>
      </c>
      <c r="AP24" s="150">
        <v>0</v>
      </c>
      <c r="AQ24" s="150">
        <v>548</v>
      </c>
      <c r="AR24" s="150">
        <v>4130</v>
      </c>
      <c r="AS24" s="150">
        <v>1324199</v>
      </c>
      <c r="AT24" s="150">
        <v>2832</v>
      </c>
      <c r="AU24" s="150">
        <v>1224799</v>
      </c>
      <c r="AV24" s="150">
        <v>96568</v>
      </c>
      <c r="AW24" s="150">
        <v>0</v>
      </c>
      <c r="AX24" s="150">
        <v>3129511</v>
      </c>
      <c r="AY24" s="150">
        <v>404112</v>
      </c>
      <c r="AZ24" s="150">
        <v>2461409</v>
      </c>
      <c r="BA24" s="150">
        <v>262153</v>
      </c>
      <c r="BB24" s="150">
        <v>1837</v>
      </c>
      <c r="BC24" s="151" t="s">
        <v>389</v>
      </c>
      <c r="BD24" s="150">
        <v>6620</v>
      </c>
      <c r="BE24" s="150">
        <v>214292</v>
      </c>
      <c r="BF24" s="150">
        <v>12096245</v>
      </c>
      <c r="BG24" s="150">
        <v>0</v>
      </c>
      <c r="BH24" s="150">
        <v>0</v>
      </c>
      <c r="BI24" s="150">
        <v>0</v>
      </c>
      <c r="BJ24" s="150">
        <v>0</v>
      </c>
      <c r="BK24" s="150">
        <v>0</v>
      </c>
      <c r="BL24" s="150">
        <v>0</v>
      </c>
      <c r="BM24" s="150">
        <v>0</v>
      </c>
      <c r="BN24" s="151" t="s">
        <v>389</v>
      </c>
      <c r="BO24" s="150">
        <v>447136</v>
      </c>
      <c r="BP24" s="150">
        <v>21734</v>
      </c>
      <c r="BQ24" s="150">
        <v>21734</v>
      </c>
      <c r="BR24" s="150">
        <v>0</v>
      </c>
      <c r="BS24" s="150">
        <v>0</v>
      </c>
      <c r="BT24" s="150">
        <v>0</v>
      </c>
      <c r="BU24" s="150">
        <v>203317</v>
      </c>
      <c r="BV24" s="150">
        <v>0</v>
      </c>
      <c r="BW24" s="150">
        <v>203283</v>
      </c>
      <c r="BX24" s="150">
        <v>34</v>
      </c>
      <c r="BY24" s="150">
        <v>0</v>
      </c>
      <c r="BZ24" s="150">
        <v>222015</v>
      </c>
      <c r="CA24" s="150">
        <v>0</v>
      </c>
      <c r="CB24" s="150">
        <v>212856</v>
      </c>
      <c r="CC24" s="150">
        <v>2533</v>
      </c>
      <c r="CD24" s="150">
        <v>6626</v>
      </c>
      <c r="CE24" s="151" t="s">
        <v>389</v>
      </c>
      <c r="CF24" s="150">
        <v>70</v>
      </c>
      <c r="CG24" s="150">
        <v>11474</v>
      </c>
      <c r="CH24" s="150">
        <v>458610</v>
      </c>
      <c r="CI24" s="150">
        <v>7232329</v>
      </c>
      <c r="CJ24" s="150">
        <v>7124240</v>
      </c>
      <c r="CK24" s="150">
        <v>0</v>
      </c>
      <c r="CL24" s="150">
        <v>7122816</v>
      </c>
      <c r="CM24" s="150">
        <v>1424</v>
      </c>
      <c r="CN24" s="150">
        <v>0</v>
      </c>
      <c r="CO24" s="150">
        <v>108089</v>
      </c>
      <c r="CP24" s="151" t="s">
        <v>389</v>
      </c>
      <c r="CQ24" s="150">
        <v>5096760</v>
      </c>
      <c r="CR24" s="150">
        <v>211028</v>
      </c>
      <c r="CS24" s="150">
        <v>206350</v>
      </c>
      <c r="CT24" s="150">
        <v>0</v>
      </c>
      <c r="CU24" s="150">
        <v>548</v>
      </c>
      <c r="CV24" s="150">
        <v>4130</v>
      </c>
      <c r="CW24" s="150">
        <v>1527516</v>
      </c>
      <c r="CX24" s="150">
        <v>2832</v>
      </c>
      <c r="CY24" s="150">
        <v>1428082</v>
      </c>
      <c r="CZ24" s="150">
        <v>96602</v>
      </c>
      <c r="DA24" s="150">
        <v>0</v>
      </c>
      <c r="DB24" s="150">
        <v>3351526</v>
      </c>
      <c r="DC24" s="150">
        <v>404112</v>
      </c>
      <c r="DD24" s="150">
        <v>2674265</v>
      </c>
      <c r="DE24" s="150">
        <v>264686</v>
      </c>
      <c r="DF24" s="150">
        <v>8463</v>
      </c>
      <c r="DG24" s="151" t="s">
        <v>389</v>
      </c>
      <c r="DH24" s="150">
        <v>6690</v>
      </c>
      <c r="DI24" s="150">
        <v>225766</v>
      </c>
      <c r="DJ24" s="150">
        <v>12554855</v>
      </c>
    </row>
    <row r="25" spans="1:114" s="152" customFormat="1" ht="13.5" customHeight="1">
      <c r="A25" s="148" t="s">
        <v>21</v>
      </c>
      <c r="B25" s="149" t="s">
        <v>407</v>
      </c>
      <c r="C25" s="148" t="s">
        <v>1</v>
      </c>
      <c r="D25" s="150">
        <v>1563225</v>
      </c>
      <c r="E25" s="150">
        <v>1104993</v>
      </c>
      <c r="F25" s="150">
        <v>0</v>
      </c>
      <c r="G25" s="150">
        <v>5650</v>
      </c>
      <c r="H25" s="150">
        <v>0</v>
      </c>
      <c r="I25" s="150">
        <v>1043277</v>
      </c>
      <c r="J25" s="150">
        <v>3529605</v>
      </c>
      <c r="K25" s="150">
        <v>56066</v>
      </c>
      <c r="L25" s="150">
        <v>458232</v>
      </c>
      <c r="M25" s="150">
        <v>164574</v>
      </c>
      <c r="N25" s="150">
        <v>110665</v>
      </c>
      <c r="O25" s="150">
        <v>2666</v>
      </c>
      <c r="P25" s="150">
        <v>0</v>
      </c>
      <c r="Q25" s="150">
        <v>0</v>
      </c>
      <c r="R25" s="150">
        <v>92777</v>
      </c>
      <c r="S25" s="150">
        <v>754389</v>
      </c>
      <c r="T25" s="150">
        <v>15222</v>
      </c>
      <c r="U25" s="150">
        <v>53909</v>
      </c>
      <c r="V25" s="150">
        <v>1727799</v>
      </c>
      <c r="W25" s="150">
        <v>1215658</v>
      </c>
      <c r="X25" s="150">
        <v>2666</v>
      </c>
      <c r="Y25" s="150">
        <v>5650</v>
      </c>
      <c r="Z25" s="150">
        <v>0</v>
      </c>
      <c r="AA25" s="150">
        <v>1136054</v>
      </c>
      <c r="AB25" s="150">
        <v>4283994</v>
      </c>
      <c r="AC25" s="150">
        <v>71288</v>
      </c>
      <c r="AD25" s="150">
        <v>512141</v>
      </c>
      <c r="AE25" s="150">
        <v>70548</v>
      </c>
      <c r="AF25" s="150">
        <v>32900</v>
      </c>
      <c r="AG25" s="150">
        <v>0</v>
      </c>
      <c r="AH25" s="150">
        <v>0</v>
      </c>
      <c r="AI25" s="150">
        <v>0</v>
      </c>
      <c r="AJ25" s="150">
        <v>32900</v>
      </c>
      <c r="AK25" s="150">
        <v>37648</v>
      </c>
      <c r="AL25" s="151" t="s">
        <v>389</v>
      </c>
      <c r="AM25" s="150">
        <v>3946182</v>
      </c>
      <c r="AN25" s="150">
        <v>349529</v>
      </c>
      <c r="AO25" s="150">
        <v>268554</v>
      </c>
      <c r="AP25" s="150">
        <v>0</v>
      </c>
      <c r="AQ25" s="150">
        <v>80975</v>
      </c>
      <c r="AR25" s="150">
        <v>0</v>
      </c>
      <c r="AS25" s="150">
        <v>1541742</v>
      </c>
      <c r="AT25" s="150">
        <v>0</v>
      </c>
      <c r="AU25" s="150">
        <v>1541425</v>
      </c>
      <c r="AV25" s="150">
        <v>317</v>
      </c>
      <c r="AW25" s="150">
        <v>0</v>
      </c>
      <c r="AX25" s="150">
        <v>2054911</v>
      </c>
      <c r="AY25" s="150">
        <v>188326</v>
      </c>
      <c r="AZ25" s="150">
        <v>1443122</v>
      </c>
      <c r="BA25" s="150">
        <v>295463</v>
      </c>
      <c r="BB25" s="150">
        <v>128000</v>
      </c>
      <c r="BC25" s="151" t="s">
        <v>389</v>
      </c>
      <c r="BD25" s="150">
        <v>0</v>
      </c>
      <c r="BE25" s="150">
        <v>1076100</v>
      </c>
      <c r="BF25" s="150">
        <v>5092830</v>
      </c>
      <c r="BG25" s="150">
        <v>121709</v>
      </c>
      <c r="BH25" s="150">
        <v>63838</v>
      </c>
      <c r="BI25" s="150">
        <v>0</v>
      </c>
      <c r="BJ25" s="150">
        <v>0</v>
      </c>
      <c r="BK25" s="150">
        <v>0</v>
      </c>
      <c r="BL25" s="150">
        <v>63838</v>
      </c>
      <c r="BM25" s="150">
        <v>57871</v>
      </c>
      <c r="BN25" s="151" t="s">
        <v>389</v>
      </c>
      <c r="BO25" s="150">
        <v>665540</v>
      </c>
      <c r="BP25" s="150">
        <v>115007</v>
      </c>
      <c r="BQ25" s="150">
        <v>81403</v>
      </c>
      <c r="BR25" s="150">
        <v>0</v>
      </c>
      <c r="BS25" s="150">
        <v>33604</v>
      </c>
      <c r="BT25" s="150">
        <v>0</v>
      </c>
      <c r="BU25" s="150">
        <v>240132</v>
      </c>
      <c r="BV25" s="150">
        <v>0</v>
      </c>
      <c r="BW25" s="150">
        <v>240132</v>
      </c>
      <c r="BX25" s="150">
        <v>0</v>
      </c>
      <c r="BY25" s="150">
        <v>0</v>
      </c>
      <c r="BZ25" s="150">
        <v>308642</v>
      </c>
      <c r="CA25" s="150">
        <v>2449</v>
      </c>
      <c r="CB25" s="150">
        <v>7316</v>
      </c>
      <c r="CC25" s="150">
        <v>47067</v>
      </c>
      <c r="CD25" s="150">
        <v>251810</v>
      </c>
      <c r="CE25" s="151" t="s">
        <v>389</v>
      </c>
      <c r="CF25" s="150">
        <v>1759</v>
      </c>
      <c r="CG25" s="150">
        <v>131714</v>
      </c>
      <c r="CH25" s="150">
        <v>918963</v>
      </c>
      <c r="CI25" s="150">
        <v>192257</v>
      </c>
      <c r="CJ25" s="150">
        <v>96738</v>
      </c>
      <c r="CK25" s="150">
        <v>0</v>
      </c>
      <c r="CL25" s="150">
        <v>0</v>
      </c>
      <c r="CM25" s="150">
        <v>0</v>
      </c>
      <c r="CN25" s="150">
        <v>96738</v>
      </c>
      <c r="CO25" s="150">
        <v>95519</v>
      </c>
      <c r="CP25" s="151" t="s">
        <v>389</v>
      </c>
      <c r="CQ25" s="150">
        <v>4611722</v>
      </c>
      <c r="CR25" s="150">
        <v>464536</v>
      </c>
      <c r="CS25" s="150">
        <v>349957</v>
      </c>
      <c r="CT25" s="150">
        <v>0</v>
      </c>
      <c r="CU25" s="150">
        <v>114579</v>
      </c>
      <c r="CV25" s="150">
        <v>0</v>
      </c>
      <c r="CW25" s="150">
        <v>1781874</v>
      </c>
      <c r="CX25" s="150">
        <v>0</v>
      </c>
      <c r="CY25" s="150">
        <v>1781557</v>
      </c>
      <c r="CZ25" s="150">
        <v>317</v>
      </c>
      <c r="DA25" s="150">
        <v>0</v>
      </c>
      <c r="DB25" s="150">
        <v>2363553</v>
      </c>
      <c r="DC25" s="150">
        <v>190775</v>
      </c>
      <c r="DD25" s="150">
        <v>1450438</v>
      </c>
      <c r="DE25" s="150">
        <v>342530</v>
      </c>
      <c r="DF25" s="150">
        <v>379810</v>
      </c>
      <c r="DG25" s="151" t="s">
        <v>389</v>
      </c>
      <c r="DH25" s="150">
        <v>1759</v>
      </c>
      <c r="DI25" s="150">
        <v>1207814</v>
      </c>
      <c r="DJ25" s="150">
        <v>6011793</v>
      </c>
    </row>
    <row r="26" spans="1:114" s="152" customFormat="1" ht="13.5" customHeight="1">
      <c r="A26" s="148" t="s">
        <v>22</v>
      </c>
      <c r="B26" s="149" t="s">
        <v>408</v>
      </c>
      <c r="C26" s="148" t="s">
        <v>1</v>
      </c>
      <c r="D26" s="150">
        <v>16645159</v>
      </c>
      <c r="E26" s="150">
        <v>16388833</v>
      </c>
      <c r="F26" s="150">
        <v>4166806</v>
      </c>
      <c r="G26" s="150">
        <v>0</v>
      </c>
      <c r="H26" s="150">
        <v>5007500</v>
      </c>
      <c r="I26" s="150">
        <v>3071332</v>
      </c>
      <c r="J26" s="150">
        <v>13932782</v>
      </c>
      <c r="K26" s="150">
        <v>4143195</v>
      </c>
      <c r="L26" s="150">
        <v>256326</v>
      </c>
      <c r="M26" s="150">
        <v>1624096</v>
      </c>
      <c r="N26" s="150">
        <v>1274297</v>
      </c>
      <c r="O26" s="150">
        <v>0</v>
      </c>
      <c r="P26" s="150">
        <v>0</v>
      </c>
      <c r="Q26" s="150">
        <v>702100</v>
      </c>
      <c r="R26" s="150">
        <v>426954</v>
      </c>
      <c r="S26" s="150">
        <v>2914495</v>
      </c>
      <c r="T26" s="150">
        <v>145243</v>
      </c>
      <c r="U26" s="150">
        <v>349799</v>
      </c>
      <c r="V26" s="150">
        <v>18269255</v>
      </c>
      <c r="W26" s="150">
        <v>17663130</v>
      </c>
      <c r="X26" s="150">
        <v>4166806</v>
      </c>
      <c r="Y26" s="150">
        <v>0</v>
      </c>
      <c r="Z26" s="150">
        <v>5709600</v>
      </c>
      <c r="AA26" s="150">
        <v>3498286</v>
      </c>
      <c r="AB26" s="150">
        <v>16847277</v>
      </c>
      <c r="AC26" s="150">
        <v>4288438</v>
      </c>
      <c r="AD26" s="150">
        <v>606125</v>
      </c>
      <c r="AE26" s="150">
        <v>16698265</v>
      </c>
      <c r="AF26" s="150">
        <v>16643747</v>
      </c>
      <c r="AG26" s="150">
        <v>0</v>
      </c>
      <c r="AH26" s="150">
        <v>14502847</v>
      </c>
      <c r="AI26" s="150">
        <v>2140900</v>
      </c>
      <c r="AJ26" s="150">
        <v>0</v>
      </c>
      <c r="AK26" s="150">
        <v>54518</v>
      </c>
      <c r="AL26" s="151" t="s">
        <v>389</v>
      </c>
      <c r="AM26" s="150">
        <v>9219762</v>
      </c>
      <c r="AN26" s="150">
        <v>1745988</v>
      </c>
      <c r="AO26" s="150">
        <v>772302</v>
      </c>
      <c r="AP26" s="150">
        <v>0</v>
      </c>
      <c r="AQ26" s="150">
        <v>936104</v>
      </c>
      <c r="AR26" s="150">
        <v>37582</v>
      </c>
      <c r="AS26" s="150">
        <v>2932454</v>
      </c>
      <c r="AT26" s="150">
        <v>18084</v>
      </c>
      <c r="AU26" s="150">
        <v>2832976</v>
      </c>
      <c r="AV26" s="150">
        <v>81394</v>
      </c>
      <c r="AW26" s="150">
        <v>9716</v>
      </c>
      <c r="AX26" s="150">
        <v>4526812</v>
      </c>
      <c r="AY26" s="150">
        <v>239891</v>
      </c>
      <c r="AZ26" s="150">
        <v>3800246</v>
      </c>
      <c r="BA26" s="150">
        <v>296730</v>
      </c>
      <c r="BB26" s="150">
        <v>189945</v>
      </c>
      <c r="BC26" s="151" t="s">
        <v>389</v>
      </c>
      <c r="BD26" s="150">
        <v>4792</v>
      </c>
      <c r="BE26" s="150">
        <v>4659914</v>
      </c>
      <c r="BF26" s="150">
        <v>30577941</v>
      </c>
      <c r="BG26" s="150">
        <v>1070876</v>
      </c>
      <c r="BH26" s="150">
        <v>1070700</v>
      </c>
      <c r="BI26" s="150">
        <v>0</v>
      </c>
      <c r="BJ26" s="150">
        <v>1065706</v>
      </c>
      <c r="BK26" s="150">
        <v>0</v>
      </c>
      <c r="BL26" s="150">
        <v>4994</v>
      </c>
      <c r="BM26" s="150">
        <v>176</v>
      </c>
      <c r="BN26" s="151" t="s">
        <v>389</v>
      </c>
      <c r="BO26" s="150">
        <v>3098750</v>
      </c>
      <c r="BP26" s="150">
        <v>664027</v>
      </c>
      <c r="BQ26" s="150">
        <v>350395</v>
      </c>
      <c r="BR26" s="150">
        <v>0</v>
      </c>
      <c r="BS26" s="150">
        <v>313632</v>
      </c>
      <c r="BT26" s="150">
        <v>0</v>
      </c>
      <c r="BU26" s="150">
        <v>1581579</v>
      </c>
      <c r="BV26" s="150">
        <v>4248</v>
      </c>
      <c r="BW26" s="150">
        <v>1576626</v>
      </c>
      <c r="BX26" s="150">
        <v>705</v>
      </c>
      <c r="BY26" s="150">
        <v>0</v>
      </c>
      <c r="BZ26" s="150">
        <v>852354</v>
      </c>
      <c r="CA26" s="150">
        <v>187089</v>
      </c>
      <c r="CB26" s="150">
        <v>610090</v>
      </c>
      <c r="CC26" s="150">
        <v>52492</v>
      </c>
      <c r="CD26" s="150">
        <v>2683</v>
      </c>
      <c r="CE26" s="151" t="s">
        <v>389</v>
      </c>
      <c r="CF26" s="150">
        <v>790</v>
      </c>
      <c r="CG26" s="150">
        <v>368965</v>
      </c>
      <c r="CH26" s="150">
        <v>4538591</v>
      </c>
      <c r="CI26" s="150">
        <v>17769141</v>
      </c>
      <c r="CJ26" s="150">
        <v>17714447</v>
      </c>
      <c r="CK26" s="150">
        <v>0</v>
      </c>
      <c r="CL26" s="150">
        <v>15568553</v>
      </c>
      <c r="CM26" s="150">
        <v>2140900</v>
      </c>
      <c r="CN26" s="150">
        <v>4994</v>
      </c>
      <c r="CO26" s="150">
        <v>54694</v>
      </c>
      <c r="CP26" s="151" t="s">
        <v>389</v>
      </c>
      <c r="CQ26" s="150">
        <v>12318512</v>
      </c>
      <c r="CR26" s="150">
        <v>2410015</v>
      </c>
      <c r="CS26" s="150">
        <v>1122697</v>
      </c>
      <c r="CT26" s="150">
        <v>0</v>
      </c>
      <c r="CU26" s="150">
        <v>1249736</v>
      </c>
      <c r="CV26" s="150">
        <v>37582</v>
      </c>
      <c r="CW26" s="150">
        <v>4514033</v>
      </c>
      <c r="CX26" s="150">
        <v>22332</v>
      </c>
      <c r="CY26" s="150">
        <v>4409602</v>
      </c>
      <c r="CZ26" s="150">
        <v>82099</v>
      </c>
      <c r="DA26" s="150">
        <v>9716</v>
      </c>
      <c r="DB26" s="150">
        <v>5379166</v>
      </c>
      <c r="DC26" s="150">
        <v>426980</v>
      </c>
      <c r="DD26" s="150">
        <v>4410336</v>
      </c>
      <c r="DE26" s="150">
        <v>349222</v>
      </c>
      <c r="DF26" s="150">
        <v>192628</v>
      </c>
      <c r="DG26" s="151" t="s">
        <v>389</v>
      </c>
      <c r="DH26" s="150">
        <v>5582</v>
      </c>
      <c r="DI26" s="150">
        <v>5028879</v>
      </c>
      <c r="DJ26" s="150">
        <v>35116532</v>
      </c>
    </row>
    <row r="27" spans="1:114" s="152" customFormat="1" ht="13.5" customHeight="1">
      <c r="A27" s="148" t="s">
        <v>23</v>
      </c>
      <c r="B27" s="149" t="s">
        <v>409</v>
      </c>
      <c r="C27" s="148" t="s">
        <v>1</v>
      </c>
      <c r="D27" s="150">
        <v>2915400</v>
      </c>
      <c r="E27" s="150">
        <v>2645586</v>
      </c>
      <c r="F27" s="150">
        <v>4550</v>
      </c>
      <c r="G27" s="150">
        <v>0</v>
      </c>
      <c r="H27" s="150">
        <v>1743200</v>
      </c>
      <c r="I27" s="150">
        <v>728250</v>
      </c>
      <c r="J27" s="150">
        <v>4339124</v>
      </c>
      <c r="K27" s="150">
        <v>169586</v>
      </c>
      <c r="L27" s="150">
        <v>269814</v>
      </c>
      <c r="M27" s="150">
        <v>1023592</v>
      </c>
      <c r="N27" s="150">
        <v>845956</v>
      </c>
      <c r="O27" s="150">
        <v>240920</v>
      </c>
      <c r="P27" s="150">
        <v>0</v>
      </c>
      <c r="Q27" s="150">
        <v>514200</v>
      </c>
      <c r="R27" s="150">
        <v>76994</v>
      </c>
      <c r="S27" s="150">
        <v>1412330</v>
      </c>
      <c r="T27" s="150">
        <v>13842</v>
      </c>
      <c r="U27" s="150">
        <v>177636</v>
      </c>
      <c r="V27" s="150">
        <v>3938992</v>
      </c>
      <c r="W27" s="150">
        <v>3491542</v>
      </c>
      <c r="X27" s="150">
        <v>245470</v>
      </c>
      <c r="Y27" s="150">
        <v>0</v>
      </c>
      <c r="Z27" s="150">
        <v>2257400</v>
      </c>
      <c r="AA27" s="150">
        <v>805244</v>
      </c>
      <c r="AB27" s="150">
        <v>5751454</v>
      </c>
      <c r="AC27" s="150">
        <v>183428</v>
      </c>
      <c r="AD27" s="150">
        <v>447450</v>
      </c>
      <c r="AE27" s="150">
        <v>2324267</v>
      </c>
      <c r="AF27" s="150">
        <v>2241657</v>
      </c>
      <c r="AG27" s="150">
        <v>0</v>
      </c>
      <c r="AH27" s="150">
        <v>1162737</v>
      </c>
      <c r="AI27" s="150">
        <v>0</v>
      </c>
      <c r="AJ27" s="150">
        <v>1078920</v>
      </c>
      <c r="AK27" s="150">
        <v>82610</v>
      </c>
      <c r="AL27" s="151" t="s">
        <v>389</v>
      </c>
      <c r="AM27" s="150">
        <v>4340097</v>
      </c>
      <c r="AN27" s="150">
        <v>624897</v>
      </c>
      <c r="AO27" s="150">
        <v>462976</v>
      </c>
      <c r="AP27" s="150">
        <v>0</v>
      </c>
      <c r="AQ27" s="150">
        <v>161921</v>
      </c>
      <c r="AR27" s="150">
        <v>0</v>
      </c>
      <c r="AS27" s="150">
        <v>1685098</v>
      </c>
      <c r="AT27" s="150">
        <v>0</v>
      </c>
      <c r="AU27" s="150">
        <v>1676374</v>
      </c>
      <c r="AV27" s="150">
        <v>8724</v>
      </c>
      <c r="AW27" s="150">
        <v>276</v>
      </c>
      <c r="AX27" s="150">
        <v>2027261</v>
      </c>
      <c r="AY27" s="150">
        <v>16798</v>
      </c>
      <c r="AZ27" s="150">
        <v>1767399</v>
      </c>
      <c r="BA27" s="150">
        <v>230185</v>
      </c>
      <c r="BB27" s="150">
        <v>12879</v>
      </c>
      <c r="BC27" s="151" t="s">
        <v>389</v>
      </c>
      <c r="BD27" s="150">
        <v>2565</v>
      </c>
      <c r="BE27" s="150">
        <v>590160</v>
      </c>
      <c r="BF27" s="150">
        <v>7254524</v>
      </c>
      <c r="BG27" s="150">
        <v>806911</v>
      </c>
      <c r="BH27" s="150">
        <v>806911</v>
      </c>
      <c r="BI27" s="150">
        <v>0</v>
      </c>
      <c r="BJ27" s="150">
        <v>806911</v>
      </c>
      <c r="BK27" s="150">
        <v>0</v>
      </c>
      <c r="BL27" s="150">
        <v>0</v>
      </c>
      <c r="BM27" s="150">
        <v>0</v>
      </c>
      <c r="BN27" s="151" t="s">
        <v>389</v>
      </c>
      <c r="BO27" s="150">
        <v>1277252</v>
      </c>
      <c r="BP27" s="150">
        <v>349064</v>
      </c>
      <c r="BQ27" s="150">
        <v>207355</v>
      </c>
      <c r="BR27" s="150">
        <v>0</v>
      </c>
      <c r="BS27" s="150">
        <v>141709</v>
      </c>
      <c r="BT27" s="150">
        <v>0</v>
      </c>
      <c r="BU27" s="150">
        <v>579401</v>
      </c>
      <c r="BV27" s="150">
        <v>0</v>
      </c>
      <c r="BW27" s="150">
        <v>559017</v>
      </c>
      <c r="BX27" s="150">
        <v>20384</v>
      </c>
      <c r="BY27" s="150">
        <v>0</v>
      </c>
      <c r="BZ27" s="150">
        <v>341360</v>
      </c>
      <c r="CA27" s="150">
        <v>5298</v>
      </c>
      <c r="CB27" s="150">
        <v>315211</v>
      </c>
      <c r="CC27" s="150">
        <v>16655</v>
      </c>
      <c r="CD27" s="150">
        <v>4196</v>
      </c>
      <c r="CE27" s="151" t="s">
        <v>389</v>
      </c>
      <c r="CF27" s="150">
        <v>7427</v>
      </c>
      <c r="CG27" s="150">
        <v>351759</v>
      </c>
      <c r="CH27" s="150">
        <v>2435922</v>
      </c>
      <c r="CI27" s="150">
        <v>3131178</v>
      </c>
      <c r="CJ27" s="150">
        <v>3048568</v>
      </c>
      <c r="CK27" s="150">
        <v>0</v>
      </c>
      <c r="CL27" s="150">
        <v>1969648</v>
      </c>
      <c r="CM27" s="150">
        <v>0</v>
      </c>
      <c r="CN27" s="150">
        <v>1078920</v>
      </c>
      <c r="CO27" s="150">
        <v>82610</v>
      </c>
      <c r="CP27" s="151" t="s">
        <v>389</v>
      </c>
      <c r="CQ27" s="150">
        <v>5617349</v>
      </c>
      <c r="CR27" s="150">
        <v>973961</v>
      </c>
      <c r="CS27" s="150">
        <v>670331</v>
      </c>
      <c r="CT27" s="150">
        <v>0</v>
      </c>
      <c r="CU27" s="150">
        <v>303630</v>
      </c>
      <c r="CV27" s="150">
        <v>0</v>
      </c>
      <c r="CW27" s="150">
        <v>2264499</v>
      </c>
      <c r="CX27" s="150">
        <v>0</v>
      </c>
      <c r="CY27" s="150">
        <v>2235391</v>
      </c>
      <c r="CZ27" s="150">
        <v>29108</v>
      </c>
      <c r="DA27" s="150">
        <v>276</v>
      </c>
      <c r="DB27" s="150">
        <v>2368621</v>
      </c>
      <c r="DC27" s="150">
        <v>22096</v>
      </c>
      <c r="DD27" s="150">
        <v>2082610</v>
      </c>
      <c r="DE27" s="150">
        <v>246840</v>
      </c>
      <c r="DF27" s="150">
        <v>17075</v>
      </c>
      <c r="DG27" s="151" t="s">
        <v>389</v>
      </c>
      <c r="DH27" s="150">
        <v>9992</v>
      </c>
      <c r="DI27" s="150">
        <v>941919</v>
      </c>
      <c r="DJ27" s="150">
        <v>9690446</v>
      </c>
    </row>
    <row r="28" spans="1:114" s="152" customFormat="1" ht="13.5" customHeight="1">
      <c r="A28" s="148" t="s">
        <v>24</v>
      </c>
      <c r="B28" s="149" t="s">
        <v>410</v>
      </c>
      <c r="C28" s="148" t="s">
        <v>1</v>
      </c>
      <c r="D28" s="150">
        <v>1910158</v>
      </c>
      <c r="E28" s="150">
        <v>1499527</v>
      </c>
      <c r="F28" s="150">
        <v>222728</v>
      </c>
      <c r="G28" s="150">
        <v>0</v>
      </c>
      <c r="H28" s="150">
        <v>18100</v>
      </c>
      <c r="I28" s="150">
        <v>820898</v>
      </c>
      <c r="J28" s="150">
        <v>8067161</v>
      </c>
      <c r="K28" s="150">
        <v>437801</v>
      </c>
      <c r="L28" s="150">
        <v>410631</v>
      </c>
      <c r="M28" s="150">
        <v>4288595</v>
      </c>
      <c r="N28" s="150">
        <v>4219361</v>
      </c>
      <c r="O28" s="150">
        <v>1155674</v>
      </c>
      <c r="P28" s="150">
        <v>0</v>
      </c>
      <c r="Q28" s="150">
        <v>2891000</v>
      </c>
      <c r="R28" s="150">
        <v>95</v>
      </c>
      <c r="S28" s="150">
        <v>3622006</v>
      </c>
      <c r="T28" s="150">
        <v>172592</v>
      </c>
      <c r="U28" s="150">
        <v>69234</v>
      </c>
      <c r="V28" s="150">
        <v>6198753</v>
      </c>
      <c r="W28" s="150">
        <v>5718888</v>
      </c>
      <c r="X28" s="150">
        <v>1378402</v>
      </c>
      <c r="Y28" s="150">
        <v>0</v>
      </c>
      <c r="Z28" s="150">
        <v>2909100</v>
      </c>
      <c r="AA28" s="150">
        <v>820993</v>
      </c>
      <c r="AB28" s="150">
        <v>11689167</v>
      </c>
      <c r="AC28" s="150">
        <v>610393</v>
      </c>
      <c r="AD28" s="150">
        <v>479865</v>
      </c>
      <c r="AE28" s="150">
        <v>1725159</v>
      </c>
      <c r="AF28" s="150">
        <v>1653646</v>
      </c>
      <c r="AG28" s="150">
        <v>0</v>
      </c>
      <c r="AH28" s="150">
        <v>1646587</v>
      </c>
      <c r="AI28" s="150">
        <v>7059</v>
      </c>
      <c r="AJ28" s="150">
        <v>0</v>
      </c>
      <c r="AK28" s="150">
        <v>71513</v>
      </c>
      <c r="AL28" s="151" t="s">
        <v>389</v>
      </c>
      <c r="AM28" s="150">
        <v>7304991</v>
      </c>
      <c r="AN28" s="150">
        <v>576669</v>
      </c>
      <c r="AO28" s="150">
        <v>353894</v>
      </c>
      <c r="AP28" s="150">
        <v>0</v>
      </c>
      <c r="AQ28" s="150">
        <v>222775</v>
      </c>
      <c r="AR28" s="150">
        <v>0</v>
      </c>
      <c r="AS28" s="150">
        <v>1768136</v>
      </c>
      <c r="AT28" s="150">
        <v>26643</v>
      </c>
      <c r="AU28" s="150">
        <v>1579463</v>
      </c>
      <c r="AV28" s="150">
        <v>162030</v>
      </c>
      <c r="AW28" s="150">
        <v>0</v>
      </c>
      <c r="AX28" s="150">
        <v>4959611</v>
      </c>
      <c r="AY28" s="150">
        <v>129435</v>
      </c>
      <c r="AZ28" s="150">
        <v>4603344</v>
      </c>
      <c r="BA28" s="150">
        <v>165360</v>
      </c>
      <c r="BB28" s="150">
        <v>61472</v>
      </c>
      <c r="BC28" s="151" t="s">
        <v>389</v>
      </c>
      <c r="BD28" s="150">
        <v>575</v>
      </c>
      <c r="BE28" s="150">
        <v>947169</v>
      </c>
      <c r="BF28" s="150">
        <v>9977319</v>
      </c>
      <c r="BG28" s="150">
        <v>5732361</v>
      </c>
      <c r="BH28" s="150">
        <v>5732361</v>
      </c>
      <c r="BI28" s="150">
        <v>0</v>
      </c>
      <c r="BJ28" s="150">
        <v>5732361</v>
      </c>
      <c r="BK28" s="150">
        <v>0</v>
      </c>
      <c r="BL28" s="150">
        <v>0</v>
      </c>
      <c r="BM28" s="150">
        <v>0</v>
      </c>
      <c r="BN28" s="151" t="s">
        <v>389</v>
      </c>
      <c r="BO28" s="150">
        <v>1833662</v>
      </c>
      <c r="BP28" s="150">
        <v>264837</v>
      </c>
      <c r="BQ28" s="150">
        <v>166437</v>
      </c>
      <c r="BR28" s="150">
        <v>0</v>
      </c>
      <c r="BS28" s="150">
        <v>98400</v>
      </c>
      <c r="BT28" s="150">
        <v>0</v>
      </c>
      <c r="BU28" s="150">
        <v>520819</v>
      </c>
      <c r="BV28" s="150">
        <v>0</v>
      </c>
      <c r="BW28" s="150">
        <v>514946</v>
      </c>
      <c r="BX28" s="150">
        <v>5873</v>
      </c>
      <c r="BY28" s="150">
        <v>0</v>
      </c>
      <c r="BZ28" s="150">
        <v>1048006</v>
      </c>
      <c r="CA28" s="150">
        <v>0</v>
      </c>
      <c r="CB28" s="150">
        <v>1037556</v>
      </c>
      <c r="CC28" s="150">
        <v>0</v>
      </c>
      <c r="CD28" s="150">
        <v>10450</v>
      </c>
      <c r="CE28" s="151" t="s">
        <v>389</v>
      </c>
      <c r="CF28" s="150">
        <v>0</v>
      </c>
      <c r="CG28" s="150">
        <v>344578</v>
      </c>
      <c r="CH28" s="150">
        <v>7910601</v>
      </c>
      <c r="CI28" s="150">
        <v>7457520</v>
      </c>
      <c r="CJ28" s="150">
        <v>7386007</v>
      </c>
      <c r="CK28" s="150">
        <v>0</v>
      </c>
      <c r="CL28" s="150">
        <v>7378948</v>
      </c>
      <c r="CM28" s="150">
        <v>7059</v>
      </c>
      <c r="CN28" s="150">
        <v>0</v>
      </c>
      <c r="CO28" s="150">
        <v>71513</v>
      </c>
      <c r="CP28" s="151" t="s">
        <v>389</v>
      </c>
      <c r="CQ28" s="150">
        <v>9138653</v>
      </c>
      <c r="CR28" s="150">
        <v>841506</v>
      </c>
      <c r="CS28" s="150">
        <v>520331</v>
      </c>
      <c r="CT28" s="150">
        <v>0</v>
      </c>
      <c r="CU28" s="150">
        <v>321175</v>
      </c>
      <c r="CV28" s="150">
        <v>0</v>
      </c>
      <c r="CW28" s="150">
        <v>2288955</v>
      </c>
      <c r="CX28" s="150">
        <v>26643</v>
      </c>
      <c r="CY28" s="150">
        <v>2094409</v>
      </c>
      <c r="CZ28" s="150">
        <v>167903</v>
      </c>
      <c r="DA28" s="150">
        <v>0</v>
      </c>
      <c r="DB28" s="150">
        <v>6007617</v>
      </c>
      <c r="DC28" s="150">
        <v>129435</v>
      </c>
      <c r="DD28" s="150">
        <v>5640900</v>
      </c>
      <c r="DE28" s="150">
        <v>165360</v>
      </c>
      <c r="DF28" s="150">
        <v>71922</v>
      </c>
      <c r="DG28" s="151" t="s">
        <v>389</v>
      </c>
      <c r="DH28" s="150">
        <v>575</v>
      </c>
      <c r="DI28" s="150">
        <v>1291747</v>
      </c>
      <c r="DJ28" s="150">
        <v>17887920</v>
      </c>
    </row>
    <row r="29" spans="1:114" s="152" customFormat="1" ht="13.5" customHeight="1">
      <c r="A29" s="148" t="s">
        <v>25</v>
      </c>
      <c r="B29" s="149" t="s">
        <v>411</v>
      </c>
      <c r="C29" s="148" t="s">
        <v>1</v>
      </c>
      <c r="D29" s="150">
        <v>12038044</v>
      </c>
      <c r="E29" s="150">
        <v>10523138</v>
      </c>
      <c r="F29" s="150">
        <v>2948295</v>
      </c>
      <c r="G29" s="150">
        <v>0</v>
      </c>
      <c r="H29" s="150">
        <v>4901000</v>
      </c>
      <c r="I29" s="150">
        <v>2314643</v>
      </c>
      <c r="J29" s="150">
        <v>12267980</v>
      </c>
      <c r="K29" s="150">
        <v>359200</v>
      </c>
      <c r="L29" s="150">
        <v>1514906</v>
      </c>
      <c r="M29" s="150">
        <v>706133</v>
      </c>
      <c r="N29" s="150">
        <v>595775</v>
      </c>
      <c r="O29" s="150">
        <v>109890</v>
      </c>
      <c r="P29" s="150">
        <v>0</v>
      </c>
      <c r="Q29" s="150">
        <v>315200</v>
      </c>
      <c r="R29" s="150">
        <v>128014</v>
      </c>
      <c r="S29" s="150">
        <v>2468848</v>
      </c>
      <c r="T29" s="150">
        <v>42671</v>
      </c>
      <c r="U29" s="150">
        <v>110358</v>
      </c>
      <c r="V29" s="150">
        <v>12744177</v>
      </c>
      <c r="W29" s="150">
        <v>11118913</v>
      </c>
      <c r="X29" s="150">
        <v>3058185</v>
      </c>
      <c r="Y29" s="150">
        <v>0</v>
      </c>
      <c r="Z29" s="150">
        <v>5216200</v>
      </c>
      <c r="AA29" s="150">
        <v>2442657</v>
      </c>
      <c r="AB29" s="150">
        <v>14736828</v>
      </c>
      <c r="AC29" s="150">
        <v>401871</v>
      </c>
      <c r="AD29" s="150">
        <v>1625264</v>
      </c>
      <c r="AE29" s="150">
        <v>9519442</v>
      </c>
      <c r="AF29" s="150">
        <v>9371938</v>
      </c>
      <c r="AG29" s="150">
        <v>0</v>
      </c>
      <c r="AH29" s="150">
        <v>9359068</v>
      </c>
      <c r="AI29" s="150">
        <v>12870</v>
      </c>
      <c r="AJ29" s="150">
        <v>0</v>
      </c>
      <c r="AK29" s="150">
        <v>147504</v>
      </c>
      <c r="AL29" s="151" t="s">
        <v>389</v>
      </c>
      <c r="AM29" s="150">
        <v>11654900</v>
      </c>
      <c r="AN29" s="150">
        <v>1817186</v>
      </c>
      <c r="AO29" s="150">
        <v>1386925</v>
      </c>
      <c r="AP29" s="150">
        <v>0</v>
      </c>
      <c r="AQ29" s="150">
        <v>418389</v>
      </c>
      <c r="AR29" s="150">
        <v>11872</v>
      </c>
      <c r="AS29" s="150">
        <v>3366387</v>
      </c>
      <c r="AT29" s="150">
        <v>0</v>
      </c>
      <c r="AU29" s="150">
        <v>3227382</v>
      </c>
      <c r="AV29" s="150">
        <v>139005</v>
      </c>
      <c r="AW29" s="150">
        <v>7835</v>
      </c>
      <c r="AX29" s="150">
        <v>6463492</v>
      </c>
      <c r="AY29" s="150">
        <v>346274</v>
      </c>
      <c r="AZ29" s="150">
        <v>4904483</v>
      </c>
      <c r="BA29" s="150">
        <v>1103843</v>
      </c>
      <c r="BB29" s="150">
        <v>108892</v>
      </c>
      <c r="BC29" s="151" t="s">
        <v>389</v>
      </c>
      <c r="BD29" s="150">
        <v>0</v>
      </c>
      <c r="BE29" s="150">
        <v>3131682</v>
      </c>
      <c r="BF29" s="150">
        <v>24306024</v>
      </c>
      <c r="BG29" s="150">
        <v>383603</v>
      </c>
      <c r="BH29" s="150">
        <v>383603</v>
      </c>
      <c r="BI29" s="150">
        <v>0</v>
      </c>
      <c r="BJ29" s="150">
        <v>383603</v>
      </c>
      <c r="BK29" s="150">
        <v>0</v>
      </c>
      <c r="BL29" s="150">
        <v>0</v>
      </c>
      <c r="BM29" s="150">
        <v>0</v>
      </c>
      <c r="BN29" s="151" t="s">
        <v>389</v>
      </c>
      <c r="BO29" s="150">
        <v>2515313</v>
      </c>
      <c r="BP29" s="150">
        <v>317250</v>
      </c>
      <c r="BQ29" s="150">
        <v>249227</v>
      </c>
      <c r="BR29" s="150">
        <v>0</v>
      </c>
      <c r="BS29" s="150">
        <v>68023</v>
      </c>
      <c r="BT29" s="150">
        <v>0</v>
      </c>
      <c r="BU29" s="150">
        <v>1407831</v>
      </c>
      <c r="BV29" s="150">
        <v>0</v>
      </c>
      <c r="BW29" s="150">
        <v>1407060</v>
      </c>
      <c r="BX29" s="150">
        <v>771</v>
      </c>
      <c r="BY29" s="150">
        <v>0</v>
      </c>
      <c r="BZ29" s="150">
        <v>790232</v>
      </c>
      <c r="CA29" s="150">
        <v>2458</v>
      </c>
      <c r="CB29" s="150">
        <v>494843</v>
      </c>
      <c r="CC29" s="150">
        <v>89575</v>
      </c>
      <c r="CD29" s="150">
        <v>203356</v>
      </c>
      <c r="CE29" s="151" t="s">
        <v>389</v>
      </c>
      <c r="CF29" s="150">
        <v>0</v>
      </c>
      <c r="CG29" s="150">
        <v>276065</v>
      </c>
      <c r="CH29" s="150">
        <v>3174981</v>
      </c>
      <c r="CI29" s="150">
        <v>9903045</v>
      </c>
      <c r="CJ29" s="150">
        <v>9755541</v>
      </c>
      <c r="CK29" s="150">
        <v>0</v>
      </c>
      <c r="CL29" s="150">
        <v>9742671</v>
      </c>
      <c r="CM29" s="150">
        <v>12870</v>
      </c>
      <c r="CN29" s="150">
        <v>0</v>
      </c>
      <c r="CO29" s="150">
        <v>147504</v>
      </c>
      <c r="CP29" s="151" t="s">
        <v>389</v>
      </c>
      <c r="CQ29" s="150">
        <v>14170213</v>
      </c>
      <c r="CR29" s="150">
        <v>2134436</v>
      </c>
      <c r="CS29" s="150">
        <v>1636152</v>
      </c>
      <c r="CT29" s="150">
        <v>0</v>
      </c>
      <c r="CU29" s="150">
        <v>486412</v>
      </c>
      <c r="CV29" s="150">
        <v>11872</v>
      </c>
      <c r="CW29" s="150">
        <v>4774218</v>
      </c>
      <c r="CX29" s="150">
        <v>0</v>
      </c>
      <c r="CY29" s="150">
        <v>4634442</v>
      </c>
      <c r="CZ29" s="150">
        <v>139776</v>
      </c>
      <c r="DA29" s="150">
        <v>7835</v>
      </c>
      <c r="DB29" s="150">
        <v>7253724</v>
      </c>
      <c r="DC29" s="150">
        <v>348732</v>
      </c>
      <c r="DD29" s="150">
        <v>5399326</v>
      </c>
      <c r="DE29" s="150">
        <v>1193418</v>
      </c>
      <c r="DF29" s="150">
        <v>312248</v>
      </c>
      <c r="DG29" s="151" t="s">
        <v>389</v>
      </c>
      <c r="DH29" s="150">
        <v>0</v>
      </c>
      <c r="DI29" s="150">
        <v>3407747</v>
      </c>
      <c r="DJ29" s="150">
        <v>27481005</v>
      </c>
    </row>
    <row r="30" spans="1:114" s="152" customFormat="1" ht="13.5" customHeight="1">
      <c r="A30" s="148" t="s">
        <v>26</v>
      </c>
      <c r="B30" s="149" t="s">
        <v>412</v>
      </c>
      <c r="C30" s="148" t="s">
        <v>1</v>
      </c>
      <c r="D30" s="150">
        <v>1588999</v>
      </c>
      <c r="E30" s="150">
        <v>1371043</v>
      </c>
      <c r="F30" s="150">
        <v>21449</v>
      </c>
      <c r="G30" s="150">
        <v>12760</v>
      </c>
      <c r="H30" s="150">
        <v>122200</v>
      </c>
      <c r="I30" s="150">
        <v>905109</v>
      </c>
      <c r="J30" s="150">
        <v>4409401</v>
      </c>
      <c r="K30" s="150">
        <v>309525</v>
      </c>
      <c r="L30" s="150">
        <v>217956</v>
      </c>
      <c r="M30" s="150">
        <v>161233</v>
      </c>
      <c r="N30" s="150">
        <v>30530</v>
      </c>
      <c r="O30" s="150">
        <v>0</v>
      </c>
      <c r="P30" s="150">
        <v>0</v>
      </c>
      <c r="Q30" s="150">
        <v>0</v>
      </c>
      <c r="R30" s="150">
        <v>15736</v>
      </c>
      <c r="S30" s="150">
        <v>2369168</v>
      </c>
      <c r="T30" s="150">
        <v>14794</v>
      </c>
      <c r="U30" s="150">
        <v>130703</v>
      </c>
      <c r="V30" s="150">
        <v>1750232</v>
      </c>
      <c r="W30" s="150">
        <v>1401573</v>
      </c>
      <c r="X30" s="150">
        <v>21449</v>
      </c>
      <c r="Y30" s="150">
        <v>12760</v>
      </c>
      <c r="Z30" s="150">
        <v>122200</v>
      </c>
      <c r="AA30" s="150">
        <v>920845</v>
      </c>
      <c r="AB30" s="150">
        <v>6778569</v>
      </c>
      <c r="AC30" s="150">
        <v>324319</v>
      </c>
      <c r="AD30" s="150">
        <v>348659</v>
      </c>
      <c r="AE30" s="150">
        <v>442382</v>
      </c>
      <c r="AF30" s="150">
        <v>438961</v>
      </c>
      <c r="AG30" s="150">
        <v>38280</v>
      </c>
      <c r="AH30" s="150">
        <v>344617</v>
      </c>
      <c r="AI30" s="150">
        <v>54450</v>
      </c>
      <c r="AJ30" s="150">
        <v>1614</v>
      </c>
      <c r="AK30" s="150">
        <v>3421</v>
      </c>
      <c r="AL30" s="151" t="s">
        <v>389</v>
      </c>
      <c r="AM30" s="150">
        <v>5047914</v>
      </c>
      <c r="AN30" s="150">
        <v>683292</v>
      </c>
      <c r="AO30" s="150">
        <v>381932</v>
      </c>
      <c r="AP30" s="150">
        <v>69628</v>
      </c>
      <c r="AQ30" s="150">
        <v>215483</v>
      </c>
      <c r="AR30" s="150">
        <v>16249</v>
      </c>
      <c r="AS30" s="150">
        <v>1001376</v>
      </c>
      <c r="AT30" s="150">
        <v>99925</v>
      </c>
      <c r="AU30" s="150">
        <v>847415</v>
      </c>
      <c r="AV30" s="150">
        <v>54036</v>
      </c>
      <c r="AW30" s="150">
        <v>50</v>
      </c>
      <c r="AX30" s="150">
        <v>3362090</v>
      </c>
      <c r="AY30" s="150">
        <v>472650</v>
      </c>
      <c r="AZ30" s="150">
        <v>2881619</v>
      </c>
      <c r="BA30" s="150">
        <v>3815</v>
      </c>
      <c r="BB30" s="150">
        <v>4006</v>
      </c>
      <c r="BC30" s="151" t="s">
        <v>389</v>
      </c>
      <c r="BD30" s="150">
        <v>1106</v>
      </c>
      <c r="BE30" s="150">
        <v>508104</v>
      </c>
      <c r="BF30" s="150">
        <v>5998400</v>
      </c>
      <c r="BG30" s="150">
        <v>0</v>
      </c>
      <c r="BH30" s="150">
        <v>0</v>
      </c>
      <c r="BI30" s="150">
        <v>0</v>
      </c>
      <c r="BJ30" s="150">
        <v>0</v>
      </c>
      <c r="BK30" s="150">
        <v>0</v>
      </c>
      <c r="BL30" s="150">
        <v>0</v>
      </c>
      <c r="BM30" s="150">
        <v>0</v>
      </c>
      <c r="BN30" s="151" t="s">
        <v>389</v>
      </c>
      <c r="BO30" s="150">
        <v>2269100</v>
      </c>
      <c r="BP30" s="150">
        <v>205833</v>
      </c>
      <c r="BQ30" s="150">
        <v>168451</v>
      </c>
      <c r="BR30" s="150">
        <v>37382</v>
      </c>
      <c r="BS30" s="150">
        <v>0</v>
      </c>
      <c r="BT30" s="150">
        <v>0</v>
      </c>
      <c r="BU30" s="150">
        <v>885066</v>
      </c>
      <c r="BV30" s="150">
        <v>9841</v>
      </c>
      <c r="BW30" s="150">
        <v>824930</v>
      </c>
      <c r="BX30" s="150">
        <v>50295</v>
      </c>
      <c r="BY30" s="150">
        <v>21378</v>
      </c>
      <c r="BZ30" s="150">
        <v>1156059</v>
      </c>
      <c r="CA30" s="150">
        <v>521</v>
      </c>
      <c r="CB30" s="150">
        <v>1145992</v>
      </c>
      <c r="CC30" s="150">
        <v>7097</v>
      </c>
      <c r="CD30" s="150">
        <v>2449</v>
      </c>
      <c r="CE30" s="151" t="s">
        <v>389</v>
      </c>
      <c r="CF30" s="150">
        <v>764</v>
      </c>
      <c r="CG30" s="150">
        <v>261301</v>
      </c>
      <c r="CH30" s="150">
        <v>2530401</v>
      </c>
      <c r="CI30" s="150">
        <v>442382</v>
      </c>
      <c r="CJ30" s="150">
        <v>438961</v>
      </c>
      <c r="CK30" s="150">
        <v>38280</v>
      </c>
      <c r="CL30" s="150">
        <v>344617</v>
      </c>
      <c r="CM30" s="150">
        <v>54450</v>
      </c>
      <c r="CN30" s="150">
        <v>1614</v>
      </c>
      <c r="CO30" s="150">
        <v>3421</v>
      </c>
      <c r="CP30" s="151" t="s">
        <v>389</v>
      </c>
      <c r="CQ30" s="150">
        <v>7317014</v>
      </c>
      <c r="CR30" s="150">
        <v>889125</v>
      </c>
      <c r="CS30" s="150">
        <v>550383</v>
      </c>
      <c r="CT30" s="150">
        <v>107010</v>
      </c>
      <c r="CU30" s="150">
        <v>215483</v>
      </c>
      <c r="CV30" s="150">
        <v>16249</v>
      </c>
      <c r="CW30" s="150">
        <v>1886442</v>
      </c>
      <c r="CX30" s="150">
        <v>109766</v>
      </c>
      <c r="CY30" s="150">
        <v>1672345</v>
      </c>
      <c r="CZ30" s="150">
        <v>104331</v>
      </c>
      <c r="DA30" s="150">
        <v>21428</v>
      </c>
      <c r="DB30" s="150">
        <v>4518149</v>
      </c>
      <c r="DC30" s="150">
        <v>473171</v>
      </c>
      <c r="DD30" s="150">
        <v>4027611</v>
      </c>
      <c r="DE30" s="150">
        <v>10912</v>
      </c>
      <c r="DF30" s="150">
        <v>6455</v>
      </c>
      <c r="DG30" s="151" t="s">
        <v>389</v>
      </c>
      <c r="DH30" s="150">
        <v>1870</v>
      </c>
      <c r="DI30" s="150">
        <v>769405</v>
      </c>
      <c r="DJ30" s="150">
        <v>8528801</v>
      </c>
    </row>
    <row r="31" spans="1:114" s="152" customFormat="1" ht="13.5" customHeight="1">
      <c r="A31" s="148" t="s">
        <v>27</v>
      </c>
      <c r="B31" s="149" t="s">
        <v>413</v>
      </c>
      <c r="C31" s="148" t="s">
        <v>1</v>
      </c>
      <c r="D31" s="150">
        <v>1500727</v>
      </c>
      <c r="E31" s="150">
        <v>1299230</v>
      </c>
      <c r="F31" s="150">
        <v>20886</v>
      </c>
      <c r="G31" s="150">
        <v>0</v>
      </c>
      <c r="H31" s="150">
        <v>19800</v>
      </c>
      <c r="I31" s="150">
        <v>920053</v>
      </c>
      <c r="J31" s="150">
        <v>3005487</v>
      </c>
      <c r="K31" s="150">
        <v>338491</v>
      </c>
      <c r="L31" s="150">
        <v>201497</v>
      </c>
      <c r="M31" s="150">
        <v>280506</v>
      </c>
      <c r="N31" s="150">
        <v>258594</v>
      </c>
      <c r="O31" s="150">
        <v>0</v>
      </c>
      <c r="P31" s="150">
        <v>0</v>
      </c>
      <c r="Q31" s="150">
        <v>0</v>
      </c>
      <c r="R31" s="150">
        <v>256845</v>
      </c>
      <c r="S31" s="150">
        <v>1143498</v>
      </c>
      <c r="T31" s="150">
        <v>1749</v>
      </c>
      <c r="U31" s="150">
        <v>21912</v>
      </c>
      <c r="V31" s="150">
        <v>1781233</v>
      </c>
      <c r="W31" s="150">
        <v>1557824</v>
      </c>
      <c r="X31" s="150">
        <v>20886</v>
      </c>
      <c r="Y31" s="150">
        <v>0</v>
      </c>
      <c r="Z31" s="150">
        <v>19800</v>
      </c>
      <c r="AA31" s="150">
        <v>1176898</v>
      </c>
      <c r="AB31" s="150">
        <v>4148985</v>
      </c>
      <c r="AC31" s="150">
        <v>340240</v>
      </c>
      <c r="AD31" s="150">
        <v>223409</v>
      </c>
      <c r="AE31" s="150">
        <v>232817</v>
      </c>
      <c r="AF31" s="150">
        <v>74595</v>
      </c>
      <c r="AG31" s="150">
        <v>0</v>
      </c>
      <c r="AH31" s="150">
        <v>71141</v>
      </c>
      <c r="AI31" s="150">
        <v>3454</v>
      </c>
      <c r="AJ31" s="150">
        <v>0</v>
      </c>
      <c r="AK31" s="150">
        <v>158222</v>
      </c>
      <c r="AL31" s="151" t="s">
        <v>389</v>
      </c>
      <c r="AM31" s="150">
        <v>4062247</v>
      </c>
      <c r="AN31" s="150">
        <v>636131</v>
      </c>
      <c r="AO31" s="150">
        <v>553003</v>
      </c>
      <c r="AP31" s="150">
        <v>54107</v>
      </c>
      <c r="AQ31" s="150">
        <v>24102</v>
      </c>
      <c r="AR31" s="150">
        <v>4919</v>
      </c>
      <c r="AS31" s="150">
        <v>1463282</v>
      </c>
      <c r="AT31" s="150">
        <v>49690</v>
      </c>
      <c r="AU31" s="150">
        <v>1288040</v>
      </c>
      <c r="AV31" s="150">
        <v>125552</v>
      </c>
      <c r="AW31" s="150">
        <v>0</v>
      </c>
      <c r="AX31" s="150">
        <v>1937676</v>
      </c>
      <c r="AY31" s="150">
        <v>512654</v>
      </c>
      <c r="AZ31" s="150">
        <v>1100472</v>
      </c>
      <c r="BA31" s="150">
        <v>265991</v>
      </c>
      <c r="BB31" s="150">
        <v>58559</v>
      </c>
      <c r="BC31" s="151" t="s">
        <v>389</v>
      </c>
      <c r="BD31" s="150">
        <v>25158</v>
      </c>
      <c r="BE31" s="150">
        <v>211150</v>
      </c>
      <c r="BF31" s="150">
        <v>4506214</v>
      </c>
      <c r="BG31" s="150">
        <v>0</v>
      </c>
      <c r="BH31" s="150">
        <v>0</v>
      </c>
      <c r="BI31" s="150">
        <v>0</v>
      </c>
      <c r="BJ31" s="150">
        <v>0</v>
      </c>
      <c r="BK31" s="150">
        <v>0</v>
      </c>
      <c r="BL31" s="150">
        <v>0</v>
      </c>
      <c r="BM31" s="150">
        <v>0</v>
      </c>
      <c r="BN31" s="151" t="s">
        <v>389</v>
      </c>
      <c r="BO31" s="150">
        <v>1358891</v>
      </c>
      <c r="BP31" s="150">
        <v>206764</v>
      </c>
      <c r="BQ31" s="150">
        <v>182170</v>
      </c>
      <c r="BR31" s="150">
        <v>0</v>
      </c>
      <c r="BS31" s="150">
        <v>24594</v>
      </c>
      <c r="BT31" s="150">
        <v>0</v>
      </c>
      <c r="BU31" s="150">
        <v>342065</v>
      </c>
      <c r="BV31" s="150">
        <v>0</v>
      </c>
      <c r="BW31" s="150">
        <v>342065</v>
      </c>
      <c r="BX31" s="150">
        <v>0</v>
      </c>
      <c r="BY31" s="150">
        <v>0</v>
      </c>
      <c r="BZ31" s="150">
        <v>808133</v>
      </c>
      <c r="CA31" s="150">
        <v>371492</v>
      </c>
      <c r="CB31" s="150">
        <v>405642</v>
      </c>
      <c r="CC31" s="150">
        <v>5094</v>
      </c>
      <c r="CD31" s="150">
        <v>25905</v>
      </c>
      <c r="CE31" s="151" t="s">
        <v>389</v>
      </c>
      <c r="CF31" s="150">
        <v>1929</v>
      </c>
      <c r="CG31" s="150">
        <v>65113</v>
      </c>
      <c r="CH31" s="150">
        <v>1424004</v>
      </c>
      <c r="CI31" s="150">
        <v>232817</v>
      </c>
      <c r="CJ31" s="150">
        <v>74595</v>
      </c>
      <c r="CK31" s="150">
        <v>0</v>
      </c>
      <c r="CL31" s="150">
        <v>71141</v>
      </c>
      <c r="CM31" s="150">
        <v>3454</v>
      </c>
      <c r="CN31" s="150">
        <v>0</v>
      </c>
      <c r="CO31" s="150">
        <v>158222</v>
      </c>
      <c r="CP31" s="151" t="s">
        <v>389</v>
      </c>
      <c r="CQ31" s="150">
        <v>5421138</v>
      </c>
      <c r="CR31" s="150">
        <v>842895</v>
      </c>
      <c r="CS31" s="150">
        <v>735173</v>
      </c>
      <c r="CT31" s="150">
        <v>54107</v>
      </c>
      <c r="CU31" s="150">
        <v>48696</v>
      </c>
      <c r="CV31" s="150">
        <v>4919</v>
      </c>
      <c r="CW31" s="150">
        <v>1805347</v>
      </c>
      <c r="CX31" s="150">
        <v>49690</v>
      </c>
      <c r="CY31" s="150">
        <v>1630105</v>
      </c>
      <c r="CZ31" s="150">
        <v>125552</v>
      </c>
      <c r="DA31" s="150">
        <v>0</v>
      </c>
      <c r="DB31" s="150">
        <v>2745809</v>
      </c>
      <c r="DC31" s="150">
        <v>884146</v>
      </c>
      <c r="DD31" s="150">
        <v>1506114</v>
      </c>
      <c r="DE31" s="150">
        <v>271085</v>
      </c>
      <c r="DF31" s="150">
        <v>84464</v>
      </c>
      <c r="DG31" s="151" t="s">
        <v>389</v>
      </c>
      <c r="DH31" s="150">
        <v>27087</v>
      </c>
      <c r="DI31" s="150">
        <v>276263</v>
      </c>
      <c r="DJ31" s="150">
        <v>5930218</v>
      </c>
    </row>
    <row r="32" spans="1:114" s="152" customFormat="1" ht="13.5" customHeight="1">
      <c r="A32" s="148" t="s">
        <v>28</v>
      </c>
      <c r="B32" s="149" t="s">
        <v>414</v>
      </c>
      <c r="C32" s="148" t="s">
        <v>1</v>
      </c>
      <c r="D32" s="150">
        <v>2214840</v>
      </c>
      <c r="E32" s="150">
        <v>1656765</v>
      </c>
      <c r="F32" s="150">
        <v>385095</v>
      </c>
      <c r="G32" s="150">
        <v>1649</v>
      </c>
      <c r="H32" s="150">
        <v>242900</v>
      </c>
      <c r="I32" s="150">
        <v>999598</v>
      </c>
      <c r="J32" s="150">
        <v>5019611</v>
      </c>
      <c r="K32" s="150">
        <v>27523</v>
      </c>
      <c r="L32" s="150">
        <v>558075</v>
      </c>
      <c r="M32" s="150">
        <v>759966</v>
      </c>
      <c r="N32" s="150">
        <v>581527</v>
      </c>
      <c r="O32" s="150">
        <v>269757</v>
      </c>
      <c r="P32" s="150">
        <v>0</v>
      </c>
      <c r="Q32" s="150">
        <v>0</v>
      </c>
      <c r="R32" s="150">
        <v>311770</v>
      </c>
      <c r="S32" s="150">
        <v>1700556</v>
      </c>
      <c r="T32" s="150">
        <v>0</v>
      </c>
      <c r="U32" s="150">
        <v>178439</v>
      </c>
      <c r="V32" s="150">
        <v>2974806</v>
      </c>
      <c r="W32" s="150">
        <v>2238292</v>
      </c>
      <c r="X32" s="150">
        <v>654852</v>
      </c>
      <c r="Y32" s="150">
        <v>1649</v>
      </c>
      <c r="Z32" s="150">
        <v>242900</v>
      </c>
      <c r="AA32" s="150">
        <v>1311368</v>
      </c>
      <c r="AB32" s="150">
        <v>6720167</v>
      </c>
      <c r="AC32" s="150">
        <v>27523</v>
      </c>
      <c r="AD32" s="150">
        <v>736514</v>
      </c>
      <c r="AE32" s="150">
        <v>2061230</v>
      </c>
      <c r="AF32" s="150">
        <v>2061230</v>
      </c>
      <c r="AG32" s="150">
        <v>7590</v>
      </c>
      <c r="AH32" s="150">
        <v>1944811</v>
      </c>
      <c r="AI32" s="150">
        <v>97931</v>
      </c>
      <c r="AJ32" s="150">
        <v>10898</v>
      </c>
      <c r="AK32" s="150">
        <v>0</v>
      </c>
      <c r="AL32" s="151" t="s">
        <v>389</v>
      </c>
      <c r="AM32" s="150">
        <v>4909553</v>
      </c>
      <c r="AN32" s="150">
        <v>1357570</v>
      </c>
      <c r="AO32" s="150">
        <v>471773</v>
      </c>
      <c r="AP32" s="150">
        <v>12668</v>
      </c>
      <c r="AQ32" s="150">
        <v>815162</v>
      </c>
      <c r="AR32" s="150">
        <v>57967</v>
      </c>
      <c r="AS32" s="150">
        <v>647925</v>
      </c>
      <c r="AT32" s="150">
        <v>83704</v>
      </c>
      <c r="AU32" s="150">
        <v>495179</v>
      </c>
      <c r="AV32" s="150">
        <v>69042</v>
      </c>
      <c r="AW32" s="150">
        <v>24077</v>
      </c>
      <c r="AX32" s="150">
        <v>2871186</v>
      </c>
      <c r="AY32" s="150">
        <v>172606</v>
      </c>
      <c r="AZ32" s="150">
        <v>2199482</v>
      </c>
      <c r="BA32" s="150">
        <v>219318</v>
      </c>
      <c r="BB32" s="150">
        <v>279780</v>
      </c>
      <c r="BC32" s="151" t="s">
        <v>389</v>
      </c>
      <c r="BD32" s="150">
        <v>8795</v>
      </c>
      <c r="BE32" s="150">
        <v>263668</v>
      </c>
      <c r="BF32" s="150">
        <v>7234451</v>
      </c>
      <c r="BG32" s="150">
        <v>738408</v>
      </c>
      <c r="BH32" s="150">
        <v>738408</v>
      </c>
      <c r="BI32" s="150">
        <v>0</v>
      </c>
      <c r="BJ32" s="150">
        <v>738408</v>
      </c>
      <c r="BK32" s="150">
        <v>0</v>
      </c>
      <c r="BL32" s="150">
        <v>0</v>
      </c>
      <c r="BM32" s="150">
        <v>0</v>
      </c>
      <c r="BN32" s="151" t="s">
        <v>389</v>
      </c>
      <c r="BO32" s="150">
        <v>1537695</v>
      </c>
      <c r="BP32" s="150">
        <v>284176</v>
      </c>
      <c r="BQ32" s="150">
        <v>221015</v>
      </c>
      <c r="BR32" s="150">
        <v>37200</v>
      </c>
      <c r="BS32" s="150">
        <v>25893</v>
      </c>
      <c r="BT32" s="150">
        <v>68</v>
      </c>
      <c r="BU32" s="150">
        <v>187248</v>
      </c>
      <c r="BV32" s="150">
        <v>8925</v>
      </c>
      <c r="BW32" s="150">
        <v>178323</v>
      </c>
      <c r="BX32" s="150">
        <v>0</v>
      </c>
      <c r="BY32" s="150">
        <v>0</v>
      </c>
      <c r="BZ32" s="150">
        <v>1066271</v>
      </c>
      <c r="CA32" s="150">
        <v>297732</v>
      </c>
      <c r="CB32" s="150">
        <v>302042</v>
      </c>
      <c r="CC32" s="150">
        <v>2229</v>
      </c>
      <c r="CD32" s="150">
        <v>464268</v>
      </c>
      <c r="CE32" s="151" t="s">
        <v>389</v>
      </c>
      <c r="CF32" s="150">
        <v>0</v>
      </c>
      <c r="CG32" s="150">
        <v>184419</v>
      </c>
      <c r="CH32" s="150">
        <v>2460522</v>
      </c>
      <c r="CI32" s="150">
        <v>2799638</v>
      </c>
      <c r="CJ32" s="150">
        <v>2799638</v>
      </c>
      <c r="CK32" s="150">
        <v>7590</v>
      </c>
      <c r="CL32" s="150">
        <v>2683219</v>
      </c>
      <c r="CM32" s="150">
        <v>97931</v>
      </c>
      <c r="CN32" s="150">
        <v>10898</v>
      </c>
      <c r="CO32" s="150">
        <v>0</v>
      </c>
      <c r="CP32" s="151" t="s">
        <v>389</v>
      </c>
      <c r="CQ32" s="150">
        <v>6447248</v>
      </c>
      <c r="CR32" s="150">
        <v>1641746</v>
      </c>
      <c r="CS32" s="150">
        <v>692788</v>
      </c>
      <c r="CT32" s="150">
        <v>49868</v>
      </c>
      <c r="CU32" s="150">
        <v>841055</v>
      </c>
      <c r="CV32" s="150">
        <v>58035</v>
      </c>
      <c r="CW32" s="150">
        <v>835173</v>
      </c>
      <c r="CX32" s="150">
        <v>92629</v>
      </c>
      <c r="CY32" s="150">
        <v>673502</v>
      </c>
      <c r="CZ32" s="150">
        <v>69042</v>
      </c>
      <c r="DA32" s="150">
        <v>24077</v>
      </c>
      <c r="DB32" s="150">
        <v>3937457</v>
      </c>
      <c r="DC32" s="150">
        <v>470338</v>
      </c>
      <c r="DD32" s="150">
        <v>2501524</v>
      </c>
      <c r="DE32" s="150">
        <v>221547</v>
      </c>
      <c r="DF32" s="150">
        <v>744048</v>
      </c>
      <c r="DG32" s="151" t="s">
        <v>389</v>
      </c>
      <c r="DH32" s="150">
        <v>8795</v>
      </c>
      <c r="DI32" s="150">
        <v>448087</v>
      </c>
      <c r="DJ32" s="150">
        <v>9694973</v>
      </c>
    </row>
    <row r="33" spans="1:114" s="152" customFormat="1" ht="13.5" customHeight="1">
      <c r="A33" s="148" t="s">
        <v>29</v>
      </c>
      <c r="B33" s="149" t="s">
        <v>415</v>
      </c>
      <c r="C33" s="148" t="s">
        <v>1</v>
      </c>
      <c r="D33" s="150">
        <v>16986725</v>
      </c>
      <c r="E33" s="150">
        <v>14271158</v>
      </c>
      <c r="F33" s="150">
        <v>1819190</v>
      </c>
      <c r="G33" s="150">
        <v>0</v>
      </c>
      <c r="H33" s="150">
        <v>5224500</v>
      </c>
      <c r="I33" s="150">
        <v>2258509</v>
      </c>
      <c r="J33" s="150">
        <v>18916010</v>
      </c>
      <c r="K33" s="150">
        <v>4968959</v>
      </c>
      <c r="L33" s="150">
        <v>2715567</v>
      </c>
      <c r="M33" s="150">
        <v>142460</v>
      </c>
      <c r="N33" s="150">
        <v>109420</v>
      </c>
      <c r="O33" s="150">
        <v>12326</v>
      </c>
      <c r="P33" s="150">
        <v>0</v>
      </c>
      <c r="Q33" s="150">
        <v>55500</v>
      </c>
      <c r="R33" s="150">
        <v>553</v>
      </c>
      <c r="S33" s="150">
        <v>1005637</v>
      </c>
      <c r="T33" s="150">
        <v>41041</v>
      </c>
      <c r="U33" s="150">
        <v>33040</v>
      </c>
      <c r="V33" s="150">
        <v>17129185</v>
      </c>
      <c r="W33" s="150">
        <v>14380578</v>
      </c>
      <c r="X33" s="150">
        <v>1831516</v>
      </c>
      <c r="Y33" s="150">
        <v>0</v>
      </c>
      <c r="Z33" s="150">
        <v>5280000</v>
      </c>
      <c r="AA33" s="150">
        <v>2259062</v>
      </c>
      <c r="AB33" s="150">
        <v>19921647</v>
      </c>
      <c r="AC33" s="150">
        <v>5010000</v>
      </c>
      <c r="AD33" s="150">
        <v>2748607</v>
      </c>
      <c r="AE33" s="150">
        <v>8721442</v>
      </c>
      <c r="AF33" s="150">
        <v>8594014</v>
      </c>
      <c r="AG33" s="150">
        <v>0</v>
      </c>
      <c r="AH33" s="150">
        <v>8029679</v>
      </c>
      <c r="AI33" s="150">
        <v>116928</v>
      </c>
      <c r="AJ33" s="150">
        <v>447407</v>
      </c>
      <c r="AK33" s="150">
        <v>127428</v>
      </c>
      <c r="AL33" s="151" t="s">
        <v>389</v>
      </c>
      <c r="AM33" s="150">
        <v>25404024</v>
      </c>
      <c r="AN33" s="150">
        <v>7565031</v>
      </c>
      <c r="AO33" s="150">
        <v>4138122</v>
      </c>
      <c r="AP33" s="150">
        <v>0</v>
      </c>
      <c r="AQ33" s="150">
        <v>3384169</v>
      </c>
      <c r="AR33" s="150">
        <v>42740</v>
      </c>
      <c r="AS33" s="150">
        <v>11751644</v>
      </c>
      <c r="AT33" s="150">
        <v>23148</v>
      </c>
      <c r="AU33" s="150">
        <v>11633911</v>
      </c>
      <c r="AV33" s="150">
        <v>94585</v>
      </c>
      <c r="AW33" s="150">
        <v>0</v>
      </c>
      <c r="AX33" s="150">
        <v>6042859</v>
      </c>
      <c r="AY33" s="150">
        <v>214926</v>
      </c>
      <c r="AZ33" s="150">
        <v>4033230</v>
      </c>
      <c r="BA33" s="150">
        <v>1619610</v>
      </c>
      <c r="BB33" s="150">
        <v>175093</v>
      </c>
      <c r="BC33" s="151" t="s">
        <v>389</v>
      </c>
      <c r="BD33" s="150">
        <v>44490</v>
      </c>
      <c r="BE33" s="150">
        <v>1777269</v>
      </c>
      <c r="BF33" s="150">
        <v>35902735</v>
      </c>
      <c r="BG33" s="150">
        <v>288724</v>
      </c>
      <c r="BH33" s="150">
        <v>288724</v>
      </c>
      <c r="BI33" s="150">
        <v>0</v>
      </c>
      <c r="BJ33" s="150">
        <v>288724</v>
      </c>
      <c r="BK33" s="150">
        <v>0</v>
      </c>
      <c r="BL33" s="150">
        <v>0</v>
      </c>
      <c r="BM33" s="150">
        <v>0</v>
      </c>
      <c r="BN33" s="151" t="s">
        <v>389</v>
      </c>
      <c r="BO33" s="150">
        <v>853451</v>
      </c>
      <c r="BP33" s="150">
        <v>168030</v>
      </c>
      <c r="BQ33" s="150">
        <v>101174</v>
      </c>
      <c r="BR33" s="150">
        <v>0</v>
      </c>
      <c r="BS33" s="150">
        <v>66856</v>
      </c>
      <c r="BT33" s="150">
        <v>0</v>
      </c>
      <c r="BU33" s="150">
        <v>445022</v>
      </c>
      <c r="BV33" s="150">
        <v>0</v>
      </c>
      <c r="BW33" s="150">
        <v>445022</v>
      </c>
      <c r="BX33" s="150">
        <v>0</v>
      </c>
      <c r="BY33" s="150">
        <v>0</v>
      </c>
      <c r="BZ33" s="150">
        <v>239432</v>
      </c>
      <c r="CA33" s="150">
        <v>0</v>
      </c>
      <c r="CB33" s="150">
        <v>217127</v>
      </c>
      <c r="CC33" s="150">
        <v>22305</v>
      </c>
      <c r="CD33" s="150">
        <v>0</v>
      </c>
      <c r="CE33" s="151" t="s">
        <v>389</v>
      </c>
      <c r="CF33" s="150">
        <v>967</v>
      </c>
      <c r="CG33" s="150">
        <v>5922</v>
      </c>
      <c r="CH33" s="150">
        <v>1148097</v>
      </c>
      <c r="CI33" s="150">
        <v>9010166</v>
      </c>
      <c r="CJ33" s="150">
        <v>8882738</v>
      </c>
      <c r="CK33" s="150">
        <v>0</v>
      </c>
      <c r="CL33" s="150">
        <v>8318403</v>
      </c>
      <c r="CM33" s="150">
        <v>116928</v>
      </c>
      <c r="CN33" s="150">
        <v>447407</v>
      </c>
      <c r="CO33" s="150">
        <v>127428</v>
      </c>
      <c r="CP33" s="151" t="s">
        <v>389</v>
      </c>
      <c r="CQ33" s="150">
        <v>26257475</v>
      </c>
      <c r="CR33" s="150">
        <v>7733061</v>
      </c>
      <c r="CS33" s="150">
        <v>4239296</v>
      </c>
      <c r="CT33" s="150">
        <v>0</v>
      </c>
      <c r="CU33" s="150">
        <v>3451025</v>
      </c>
      <c r="CV33" s="150">
        <v>42740</v>
      </c>
      <c r="CW33" s="150">
        <v>12196666</v>
      </c>
      <c r="CX33" s="150">
        <v>23148</v>
      </c>
      <c r="CY33" s="150">
        <v>12078933</v>
      </c>
      <c r="CZ33" s="150">
        <v>94585</v>
      </c>
      <c r="DA33" s="150">
        <v>0</v>
      </c>
      <c r="DB33" s="150">
        <v>6282291</v>
      </c>
      <c r="DC33" s="150">
        <v>214926</v>
      </c>
      <c r="DD33" s="150">
        <v>4250357</v>
      </c>
      <c r="DE33" s="150">
        <v>1641915</v>
      </c>
      <c r="DF33" s="150">
        <v>175093</v>
      </c>
      <c r="DG33" s="151" t="s">
        <v>389</v>
      </c>
      <c r="DH33" s="150">
        <v>45457</v>
      </c>
      <c r="DI33" s="150">
        <v>1783191</v>
      </c>
      <c r="DJ33" s="150">
        <v>37050832</v>
      </c>
    </row>
    <row r="34" spans="1:114" s="152" customFormat="1" ht="13.5" customHeight="1">
      <c r="A34" s="148" t="s">
        <v>30</v>
      </c>
      <c r="B34" s="149" t="s">
        <v>416</v>
      </c>
      <c r="C34" s="148" t="s">
        <v>1</v>
      </c>
      <c r="D34" s="150">
        <v>2145279</v>
      </c>
      <c r="E34" s="150">
        <v>1664266</v>
      </c>
      <c r="F34" s="150">
        <v>0</v>
      </c>
      <c r="G34" s="150">
        <v>0</v>
      </c>
      <c r="H34" s="150">
        <v>16000</v>
      </c>
      <c r="I34" s="150">
        <v>1195542</v>
      </c>
      <c r="J34" s="150">
        <v>6660684</v>
      </c>
      <c r="K34" s="150">
        <v>452724</v>
      </c>
      <c r="L34" s="150">
        <v>481013</v>
      </c>
      <c r="M34" s="150">
        <v>198567</v>
      </c>
      <c r="N34" s="150">
        <v>194918</v>
      </c>
      <c r="O34" s="150">
        <v>0</v>
      </c>
      <c r="P34" s="150">
        <v>0</v>
      </c>
      <c r="Q34" s="150">
        <v>114900</v>
      </c>
      <c r="R34" s="150">
        <v>73793</v>
      </c>
      <c r="S34" s="150">
        <v>649770</v>
      </c>
      <c r="T34" s="150">
        <v>6225</v>
      </c>
      <c r="U34" s="150">
        <v>3649</v>
      </c>
      <c r="V34" s="150">
        <v>2343846</v>
      </c>
      <c r="W34" s="150">
        <v>1859184</v>
      </c>
      <c r="X34" s="150">
        <v>0</v>
      </c>
      <c r="Y34" s="150">
        <v>0</v>
      </c>
      <c r="Z34" s="150">
        <v>130900</v>
      </c>
      <c r="AA34" s="150">
        <v>1269335</v>
      </c>
      <c r="AB34" s="150">
        <v>7310454</v>
      </c>
      <c r="AC34" s="150">
        <v>458949</v>
      </c>
      <c r="AD34" s="150">
        <v>484662</v>
      </c>
      <c r="AE34" s="150">
        <v>146148</v>
      </c>
      <c r="AF34" s="150">
        <v>130322</v>
      </c>
      <c r="AG34" s="150">
        <v>0</v>
      </c>
      <c r="AH34" s="150">
        <v>117614</v>
      </c>
      <c r="AI34" s="150">
        <v>12202</v>
      </c>
      <c r="AJ34" s="150">
        <v>506</v>
      </c>
      <c r="AK34" s="150">
        <v>15826</v>
      </c>
      <c r="AL34" s="151" t="s">
        <v>389</v>
      </c>
      <c r="AM34" s="150">
        <v>8435750</v>
      </c>
      <c r="AN34" s="150">
        <v>1067188</v>
      </c>
      <c r="AO34" s="150">
        <v>560647</v>
      </c>
      <c r="AP34" s="150">
        <v>195450</v>
      </c>
      <c r="AQ34" s="150">
        <v>298235</v>
      </c>
      <c r="AR34" s="150">
        <v>12856</v>
      </c>
      <c r="AS34" s="150">
        <v>2025157</v>
      </c>
      <c r="AT34" s="150">
        <v>88555</v>
      </c>
      <c r="AU34" s="150">
        <v>1912544</v>
      </c>
      <c r="AV34" s="150">
        <v>24058</v>
      </c>
      <c r="AW34" s="150">
        <v>22105</v>
      </c>
      <c r="AX34" s="150">
        <v>5314630</v>
      </c>
      <c r="AY34" s="150">
        <v>571674</v>
      </c>
      <c r="AZ34" s="150">
        <v>4220128</v>
      </c>
      <c r="BA34" s="150">
        <v>249382</v>
      </c>
      <c r="BB34" s="150">
        <v>273446</v>
      </c>
      <c r="BC34" s="151" t="s">
        <v>389</v>
      </c>
      <c r="BD34" s="150">
        <v>6670</v>
      </c>
      <c r="BE34" s="150">
        <v>224065</v>
      </c>
      <c r="BF34" s="150">
        <v>8805963</v>
      </c>
      <c r="BG34" s="150">
        <v>127754</v>
      </c>
      <c r="BH34" s="150">
        <v>127754</v>
      </c>
      <c r="BI34" s="150">
        <v>0</v>
      </c>
      <c r="BJ34" s="150">
        <v>127754</v>
      </c>
      <c r="BK34" s="150">
        <v>0</v>
      </c>
      <c r="BL34" s="150">
        <v>0</v>
      </c>
      <c r="BM34" s="150">
        <v>0</v>
      </c>
      <c r="BN34" s="151" t="s">
        <v>389</v>
      </c>
      <c r="BO34" s="150">
        <v>710616</v>
      </c>
      <c r="BP34" s="150">
        <v>164610</v>
      </c>
      <c r="BQ34" s="150">
        <v>108252</v>
      </c>
      <c r="BR34" s="150">
        <v>0</v>
      </c>
      <c r="BS34" s="150">
        <v>56358</v>
      </c>
      <c r="BT34" s="150">
        <v>0</v>
      </c>
      <c r="BU34" s="150">
        <v>385678</v>
      </c>
      <c r="BV34" s="150">
        <v>191</v>
      </c>
      <c r="BW34" s="150">
        <v>385487</v>
      </c>
      <c r="BX34" s="150">
        <v>0</v>
      </c>
      <c r="BY34" s="150">
        <v>0</v>
      </c>
      <c r="BZ34" s="150">
        <v>160328</v>
      </c>
      <c r="CA34" s="150">
        <v>19088</v>
      </c>
      <c r="CB34" s="150">
        <v>138273</v>
      </c>
      <c r="CC34" s="150">
        <v>1280</v>
      </c>
      <c r="CD34" s="150">
        <v>1687</v>
      </c>
      <c r="CE34" s="151" t="s">
        <v>389</v>
      </c>
      <c r="CF34" s="150">
        <v>0</v>
      </c>
      <c r="CG34" s="150">
        <v>9967</v>
      </c>
      <c r="CH34" s="150">
        <v>848337</v>
      </c>
      <c r="CI34" s="150">
        <v>273902</v>
      </c>
      <c r="CJ34" s="150">
        <v>258076</v>
      </c>
      <c r="CK34" s="150">
        <v>0</v>
      </c>
      <c r="CL34" s="150">
        <v>245368</v>
      </c>
      <c r="CM34" s="150">
        <v>12202</v>
      </c>
      <c r="CN34" s="150">
        <v>506</v>
      </c>
      <c r="CO34" s="150">
        <v>15826</v>
      </c>
      <c r="CP34" s="151" t="s">
        <v>389</v>
      </c>
      <c r="CQ34" s="150">
        <v>9146366</v>
      </c>
      <c r="CR34" s="150">
        <v>1231798</v>
      </c>
      <c r="CS34" s="150">
        <v>668899</v>
      </c>
      <c r="CT34" s="150">
        <v>195450</v>
      </c>
      <c r="CU34" s="150">
        <v>354593</v>
      </c>
      <c r="CV34" s="150">
        <v>12856</v>
      </c>
      <c r="CW34" s="150">
        <v>2410835</v>
      </c>
      <c r="CX34" s="150">
        <v>88746</v>
      </c>
      <c r="CY34" s="150">
        <v>2298031</v>
      </c>
      <c r="CZ34" s="150">
        <v>24058</v>
      </c>
      <c r="DA34" s="150">
        <v>22105</v>
      </c>
      <c r="DB34" s="150">
        <v>5474958</v>
      </c>
      <c r="DC34" s="150">
        <v>590762</v>
      </c>
      <c r="DD34" s="150">
        <v>4358401</v>
      </c>
      <c r="DE34" s="150">
        <v>250662</v>
      </c>
      <c r="DF34" s="150">
        <v>275133</v>
      </c>
      <c r="DG34" s="151" t="s">
        <v>389</v>
      </c>
      <c r="DH34" s="150">
        <v>6670</v>
      </c>
      <c r="DI34" s="150">
        <v>234032</v>
      </c>
      <c r="DJ34" s="150">
        <v>9654300</v>
      </c>
    </row>
    <row r="35" spans="1:114" s="152" customFormat="1" ht="13.5" customHeight="1">
      <c r="A35" s="148" t="s">
        <v>31</v>
      </c>
      <c r="B35" s="149" t="s">
        <v>417</v>
      </c>
      <c r="C35" s="148" t="s">
        <v>1</v>
      </c>
      <c r="D35" s="150">
        <v>1856584</v>
      </c>
      <c r="E35" s="150">
        <v>1693146</v>
      </c>
      <c r="F35" s="150">
        <v>573348</v>
      </c>
      <c r="G35" s="150">
        <v>0</v>
      </c>
      <c r="H35" s="150">
        <v>736100</v>
      </c>
      <c r="I35" s="150">
        <v>186424</v>
      </c>
      <c r="J35" s="150">
        <v>3325066</v>
      </c>
      <c r="K35" s="150">
        <v>197274</v>
      </c>
      <c r="L35" s="150">
        <v>163438</v>
      </c>
      <c r="M35" s="150">
        <v>76876</v>
      </c>
      <c r="N35" s="150">
        <v>76876</v>
      </c>
      <c r="O35" s="150">
        <v>1683</v>
      </c>
      <c r="P35" s="150">
        <v>0</v>
      </c>
      <c r="Q35" s="150">
        <v>0</v>
      </c>
      <c r="R35" s="150">
        <v>69008</v>
      </c>
      <c r="S35" s="150">
        <v>1370891</v>
      </c>
      <c r="T35" s="150">
        <v>6185</v>
      </c>
      <c r="U35" s="150">
        <v>0</v>
      </c>
      <c r="V35" s="150">
        <v>1933460</v>
      </c>
      <c r="W35" s="150">
        <v>1770022</v>
      </c>
      <c r="X35" s="150">
        <v>575031</v>
      </c>
      <c r="Y35" s="150">
        <v>0</v>
      </c>
      <c r="Z35" s="150">
        <v>736100</v>
      </c>
      <c r="AA35" s="150">
        <v>255432</v>
      </c>
      <c r="AB35" s="150">
        <v>4695957</v>
      </c>
      <c r="AC35" s="150">
        <v>203459</v>
      </c>
      <c r="AD35" s="150">
        <v>163438</v>
      </c>
      <c r="AE35" s="150">
        <v>1886093</v>
      </c>
      <c r="AF35" s="150">
        <v>1858552</v>
      </c>
      <c r="AG35" s="150">
        <v>0</v>
      </c>
      <c r="AH35" s="150">
        <v>1339608</v>
      </c>
      <c r="AI35" s="150">
        <v>0</v>
      </c>
      <c r="AJ35" s="150">
        <v>518944</v>
      </c>
      <c r="AK35" s="150">
        <v>27541</v>
      </c>
      <c r="AL35" s="151" t="s">
        <v>389</v>
      </c>
      <c r="AM35" s="150">
        <v>2082050</v>
      </c>
      <c r="AN35" s="150">
        <v>630847</v>
      </c>
      <c r="AO35" s="150">
        <v>226470</v>
      </c>
      <c r="AP35" s="150">
        <v>153423</v>
      </c>
      <c r="AQ35" s="150">
        <v>236463</v>
      </c>
      <c r="AR35" s="150">
        <v>14491</v>
      </c>
      <c r="AS35" s="150">
        <v>318202</v>
      </c>
      <c r="AT35" s="150">
        <v>23672</v>
      </c>
      <c r="AU35" s="150">
        <v>292607</v>
      </c>
      <c r="AV35" s="150">
        <v>1923</v>
      </c>
      <c r="AW35" s="150">
        <v>0</v>
      </c>
      <c r="AX35" s="150">
        <v>1133001</v>
      </c>
      <c r="AY35" s="150">
        <v>4642</v>
      </c>
      <c r="AZ35" s="150">
        <v>1007676</v>
      </c>
      <c r="BA35" s="150">
        <v>56536</v>
      </c>
      <c r="BB35" s="150">
        <v>64147</v>
      </c>
      <c r="BC35" s="151" t="s">
        <v>389</v>
      </c>
      <c r="BD35" s="150">
        <v>0</v>
      </c>
      <c r="BE35" s="150">
        <v>1213507</v>
      </c>
      <c r="BF35" s="150">
        <v>5181650</v>
      </c>
      <c r="BG35" s="150">
        <v>5049</v>
      </c>
      <c r="BH35" s="150">
        <v>5049</v>
      </c>
      <c r="BI35" s="150">
        <v>0</v>
      </c>
      <c r="BJ35" s="150">
        <v>5049</v>
      </c>
      <c r="BK35" s="150">
        <v>0</v>
      </c>
      <c r="BL35" s="150">
        <v>0</v>
      </c>
      <c r="BM35" s="150">
        <v>0</v>
      </c>
      <c r="BN35" s="151" t="s">
        <v>389</v>
      </c>
      <c r="BO35" s="150">
        <v>1406935</v>
      </c>
      <c r="BP35" s="150">
        <v>93724</v>
      </c>
      <c r="BQ35" s="150">
        <v>46815</v>
      </c>
      <c r="BR35" s="150">
        <v>3301</v>
      </c>
      <c r="BS35" s="150">
        <v>43608</v>
      </c>
      <c r="BT35" s="150">
        <v>0</v>
      </c>
      <c r="BU35" s="150">
        <v>88903</v>
      </c>
      <c r="BV35" s="150">
        <v>0</v>
      </c>
      <c r="BW35" s="150">
        <v>88903</v>
      </c>
      <c r="BX35" s="150">
        <v>0</v>
      </c>
      <c r="BY35" s="150">
        <v>0</v>
      </c>
      <c r="BZ35" s="150">
        <v>1222148</v>
      </c>
      <c r="CA35" s="150">
        <v>156791</v>
      </c>
      <c r="CB35" s="150">
        <v>801048</v>
      </c>
      <c r="CC35" s="150">
        <v>3141</v>
      </c>
      <c r="CD35" s="150">
        <v>261168</v>
      </c>
      <c r="CE35" s="151" t="s">
        <v>389</v>
      </c>
      <c r="CF35" s="150">
        <v>2160</v>
      </c>
      <c r="CG35" s="150">
        <v>35783</v>
      </c>
      <c r="CH35" s="150">
        <v>1447767</v>
      </c>
      <c r="CI35" s="150">
        <v>1891142</v>
      </c>
      <c r="CJ35" s="150">
        <v>1863601</v>
      </c>
      <c r="CK35" s="150">
        <v>0</v>
      </c>
      <c r="CL35" s="150">
        <v>1344657</v>
      </c>
      <c r="CM35" s="150">
        <v>0</v>
      </c>
      <c r="CN35" s="150">
        <v>518944</v>
      </c>
      <c r="CO35" s="150">
        <v>27541</v>
      </c>
      <c r="CP35" s="151" t="s">
        <v>389</v>
      </c>
      <c r="CQ35" s="150">
        <v>3488985</v>
      </c>
      <c r="CR35" s="150">
        <v>724571</v>
      </c>
      <c r="CS35" s="150">
        <v>273285</v>
      </c>
      <c r="CT35" s="150">
        <v>156724</v>
      </c>
      <c r="CU35" s="150">
        <v>280071</v>
      </c>
      <c r="CV35" s="150">
        <v>14491</v>
      </c>
      <c r="CW35" s="150">
        <v>407105</v>
      </c>
      <c r="CX35" s="150">
        <v>23672</v>
      </c>
      <c r="CY35" s="150">
        <v>381510</v>
      </c>
      <c r="CZ35" s="150">
        <v>1923</v>
      </c>
      <c r="DA35" s="150">
        <v>0</v>
      </c>
      <c r="DB35" s="150">
        <v>2355149</v>
      </c>
      <c r="DC35" s="150">
        <v>161433</v>
      </c>
      <c r="DD35" s="150">
        <v>1808724</v>
      </c>
      <c r="DE35" s="150">
        <v>59677</v>
      </c>
      <c r="DF35" s="150">
        <v>325315</v>
      </c>
      <c r="DG35" s="151" t="s">
        <v>389</v>
      </c>
      <c r="DH35" s="150">
        <v>2160</v>
      </c>
      <c r="DI35" s="150">
        <v>1249290</v>
      </c>
      <c r="DJ35" s="150">
        <v>6629417</v>
      </c>
    </row>
    <row r="36" spans="1:114" s="152" customFormat="1" ht="13.5" customHeight="1">
      <c r="A36" s="148" t="s">
        <v>33</v>
      </c>
      <c r="B36" s="149" t="s">
        <v>418</v>
      </c>
      <c r="C36" s="148" t="s">
        <v>1</v>
      </c>
      <c r="D36" s="150">
        <v>3242155</v>
      </c>
      <c r="E36" s="150">
        <v>3144602</v>
      </c>
      <c r="F36" s="150">
        <v>1237073</v>
      </c>
      <c r="G36" s="150">
        <v>43210</v>
      </c>
      <c r="H36" s="150">
        <v>1101800</v>
      </c>
      <c r="I36" s="150">
        <v>174178</v>
      </c>
      <c r="J36" s="150">
        <v>5457329</v>
      </c>
      <c r="K36" s="150">
        <v>588341</v>
      </c>
      <c r="L36" s="150">
        <v>97553</v>
      </c>
      <c r="M36" s="150">
        <v>430757</v>
      </c>
      <c r="N36" s="150">
        <v>207414</v>
      </c>
      <c r="O36" s="150">
        <v>10320</v>
      </c>
      <c r="P36" s="150">
        <v>0</v>
      </c>
      <c r="Q36" s="150">
        <v>119000</v>
      </c>
      <c r="R36" s="150">
        <v>11416</v>
      </c>
      <c r="S36" s="150">
        <v>2474431</v>
      </c>
      <c r="T36" s="150">
        <v>66678</v>
      </c>
      <c r="U36" s="150">
        <v>223343</v>
      </c>
      <c r="V36" s="150">
        <v>3672912</v>
      </c>
      <c r="W36" s="150">
        <v>3352016</v>
      </c>
      <c r="X36" s="150">
        <v>1247393</v>
      </c>
      <c r="Y36" s="150">
        <v>43210</v>
      </c>
      <c r="Z36" s="150">
        <v>1220800</v>
      </c>
      <c r="AA36" s="150">
        <v>185594</v>
      </c>
      <c r="AB36" s="150">
        <v>7931760</v>
      </c>
      <c r="AC36" s="150">
        <v>655019</v>
      </c>
      <c r="AD36" s="150">
        <v>320896</v>
      </c>
      <c r="AE36" s="150">
        <v>5264311</v>
      </c>
      <c r="AF36" s="150">
        <v>5249703</v>
      </c>
      <c r="AG36" s="150">
        <v>0</v>
      </c>
      <c r="AH36" s="150">
        <v>2576301</v>
      </c>
      <c r="AI36" s="150">
        <v>2619173</v>
      </c>
      <c r="AJ36" s="150">
        <v>54229</v>
      </c>
      <c r="AK36" s="150">
        <v>14608</v>
      </c>
      <c r="AL36" s="151" t="s">
        <v>389</v>
      </c>
      <c r="AM36" s="150">
        <v>3060642</v>
      </c>
      <c r="AN36" s="150">
        <v>328105</v>
      </c>
      <c r="AO36" s="150">
        <v>278269</v>
      </c>
      <c r="AP36" s="150">
        <v>23496</v>
      </c>
      <c r="AQ36" s="150">
        <v>20224</v>
      </c>
      <c r="AR36" s="150">
        <v>6116</v>
      </c>
      <c r="AS36" s="150">
        <v>442053</v>
      </c>
      <c r="AT36" s="150">
        <v>1585</v>
      </c>
      <c r="AU36" s="150">
        <v>349246</v>
      </c>
      <c r="AV36" s="150">
        <v>91222</v>
      </c>
      <c r="AW36" s="150">
        <v>13852</v>
      </c>
      <c r="AX36" s="150">
        <v>2274018</v>
      </c>
      <c r="AY36" s="150">
        <v>14908</v>
      </c>
      <c r="AZ36" s="150">
        <v>1984369</v>
      </c>
      <c r="BA36" s="150">
        <v>181333</v>
      </c>
      <c r="BB36" s="150">
        <v>93408</v>
      </c>
      <c r="BC36" s="151" t="s">
        <v>389</v>
      </c>
      <c r="BD36" s="150">
        <v>2614</v>
      </c>
      <c r="BE36" s="150">
        <v>374531</v>
      </c>
      <c r="BF36" s="150">
        <v>8699484</v>
      </c>
      <c r="BG36" s="150">
        <v>279199</v>
      </c>
      <c r="BH36" s="150">
        <v>278681</v>
      </c>
      <c r="BI36" s="150">
        <v>0</v>
      </c>
      <c r="BJ36" s="150">
        <v>278462</v>
      </c>
      <c r="BK36" s="150">
        <v>0</v>
      </c>
      <c r="BL36" s="150">
        <v>219</v>
      </c>
      <c r="BM36" s="150">
        <v>518</v>
      </c>
      <c r="BN36" s="151" t="s">
        <v>389</v>
      </c>
      <c r="BO36" s="150">
        <v>2272548</v>
      </c>
      <c r="BP36" s="150">
        <v>557645</v>
      </c>
      <c r="BQ36" s="150">
        <v>478224</v>
      </c>
      <c r="BR36" s="150">
        <v>0</v>
      </c>
      <c r="BS36" s="150">
        <v>79421</v>
      </c>
      <c r="BT36" s="150">
        <v>0</v>
      </c>
      <c r="BU36" s="150">
        <v>851392</v>
      </c>
      <c r="BV36" s="150">
        <v>0</v>
      </c>
      <c r="BW36" s="150">
        <v>844620</v>
      </c>
      <c r="BX36" s="150">
        <v>6772</v>
      </c>
      <c r="BY36" s="150">
        <v>0</v>
      </c>
      <c r="BZ36" s="150">
        <v>862643</v>
      </c>
      <c r="CA36" s="150">
        <v>7496</v>
      </c>
      <c r="CB36" s="150">
        <v>361471</v>
      </c>
      <c r="CC36" s="150">
        <v>10191</v>
      </c>
      <c r="CD36" s="150">
        <v>483485</v>
      </c>
      <c r="CE36" s="151" t="s">
        <v>389</v>
      </c>
      <c r="CF36" s="150">
        <v>868</v>
      </c>
      <c r="CG36" s="150">
        <v>353441</v>
      </c>
      <c r="CH36" s="150">
        <v>2905188</v>
      </c>
      <c r="CI36" s="150">
        <v>5543510</v>
      </c>
      <c r="CJ36" s="150">
        <v>5528384</v>
      </c>
      <c r="CK36" s="150">
        <v>0</v>
      </c>
      <c r="CL36" s="150">
        <v>2854763</v>
      </c>
      <c r="CM36" s="150">
        <v>2619173</v>
      </c>
      <c r="CN36" s="150">
        <v>54448</v>
      </c>
      <c r="CO36" s="150">
        <v>15126</v>
      </c>
      <c r="CP36" s="151" t="s">
        <v>389</v>
      </c>
      <c r="CQ36" s="150">
        <v>5333190</v>
      </c>
      <c r="CR36" s="150">
        <v>885750</v>
      </c>
      <c r="CS36" s="150">
        <v>756493</v>
      </c>
      <c r="CT36" s="150">
        <v>23496</v>
      </c>
      <c r="CU36" s="150">
        <v>99645</v>
      </c>
      <c r="CV36" s="150">
        <v>6116</v>
      </c>
      <c r="CW36" s="150">
        <v>1293445</v>
      </c>
      <c r="CX36" s="150">
        <v>1585</v>
      </c>
      <c r="CY36" s="150">
        <v>1193866</v>
      </c>
      <c r="CZ36" s="150">
        <v>97994</v>
      </c>
      <c r="DA36" s="150">
        <v>13852</v>
      </c>
      <c r="DB36" s="150">
        <v>3136661</v>
      </c>
      <c r="DC36" s="150">
        <v>22404</v>
      </c>
      <c r="DD36" s="150">
        <v>2345840</v>
      </c>
      <c r="DE36" s="150">
        <v>191524</v>
      </c>
      <c r="DF36" s="150">
        <v>576893</v>
      </c>
      <c r="DG36" s="151" t="s">
        <v>389</v>
      </c>
      <c r="DH36" s="150">
        <v>3482</v>
      </c>
      <c r="DI36" s="150">
        <v>727972</v>
      </c>
      <c r="DJ36" s="150">
        <v>11604672</v>
      </c>
    </row>
    <row r="37" spans="1:114" s="152" customFormat="1" ht="13.5" customHeight="1">
      <c r="A37" s="148" t="s">
        <v>34</v>
      </c>
      <c r="B37" s="149" t="s">
        <v>419</v>
      </c>
      <c r="C37" s="148" t="s">
        <v>1</v>
      </c>
      <c r="D37" s="150">
        <v>3320961</v>
      </c>
      <c r="E37" s="150">
        <v>3290143</v>
      </c>
      <c r="F37" s="150">
        <v>2563829</v>
      </c>
      <c r="G37" s="150">
        <v>0</v>
      </c>
      <c r="H37" s="150">
        <v>271400</v>
      </c>
      <c r="I37" s="150">
        <v>180658</v>
      </c>
      <c r="J37" s="150">
        <v>5378625</v>
      </c>
      <c r="K37" s="150">
        <v>274256</v>
      </c>
      <c r="L37" s="150">
        <v>30818</v>
      </c>
      <c r="M37" s="150">
        <v>76976</v>
      </c>
      <c r="N37" s="150">
        <v>65901</v>
      </c>
      <c r="O37" s="150">
        <v>667</v>
      </c>
      <c r="P37" s="150">
        <v>0</v>
      </c>
      <c r="Q37" s="150">
        <v>62000</v>
      </c>
      <c r="R37" s="150">
        <v>134</v>
      </c>
      <c r="S37" s="150">
        <v>688661</v>
      </c>
      <c r="T37" s="150">
        <v>3100</v>
      </c>
      <c r="U37" s="150">
        <v>11075</v>
      </c>
      <c r="V37" s="150">
        <v>3397937</v>
      </c>
      <c r="W37" s="150">
        <v>3356044</v>
      </c>
      <c r="X37" s="150">
        <v>2564496</v>
      </c>
      <c r="Y37" s="150">
        <v>0</v>
      </c>
      <c r="Z37" s="150">
        <v>333400</v>
      </c>
      <c r="AA37" s="150">
        <v>180792</v>
      </c>
      <c r="AB37" s="150">
        <v>6067286</v>
      </c>
      <c r="AC37" s="150">
        <v>277356</v>
      </c>
      <c r="AD37" s="150">
        <v>41893</v>
      </c>
      <c r="AE37" s="150">
        <v>6249064</v>
      </c>
      <c r="AF37" s="150">
        <v>6233040</v>
      </c>
      <c r="AG37" s="150">
        <v>0</v>
      </c>
      <c r="AH37" s="150">
        <v>5789208</v>
      </c>
      <c r="AI37" s="150">
        <v>443832</v>
      </c>
      <c r="AJ37" s="150">
        <v>0</v>
      </c>
      <c r="AK37" s="150">
        <v>16024</v>
      </c>
      <c r="AL37" s="151" t="s">
        <v>389</v>
      </c>
      <c r="AM37" s="150">
        <v>2308559</v>
      </c>
      <c r="AN37" s="150">
        <v>256863</v>
      </c>
      <c r="AO37" s="150">
        <v>199609</v>
      </c>
      <c r="AP37" s="150">
        <v>0</v>
      </c>
      <c r="AQ37" s="150">
        <v>57254</v>
      </c>
      <c r="AR37" s="150">
        <v>0</v>
      </c>
      <c r="AS37" s="150">
        <v>672091</v>
      </c>
      <c r="AT37" s="150">
        <v>0</v>
      </c>
      <c r="AU37" s="150">
        <v>631299</v>
      </c>
      <c r="AV37" s="150">
        <v>40792</v>
      </c>
      <c r="AW37" s="150">
        <v>0</v>
      </c>
      <c r="AX37" s="150">
        <v>1379605</v>
      </c>
      <c r="AY37" s="150">
        <v>80611</v>
      </c>
      <c r="AZ37" s="150">
        <v>775054</v>
      </c>
      <c r="BA37" s="150">
        <v>481703</v>
      </c>
      <c r="BB37" s="150">
        <v>42237</v>
      </c>
      <c r="BC37" s="151" t="s">
        <v>389</v>
      </c>
      <c r="BD37" s="150">
        <v>0</v>
      </c>
      <c r="BE37" s="150">
        <v>141963</v>
      </c>
      <c r="BF37" s="150">
        <v>8699586</v>
      </c>
      <c r="BG37" s="150">
        <v>0</v>
      </c>
      <c r="BH37" s="150">
        <v>0</v>
      </c>
      <c r="BI37" s="150">
        <v>0</v>
      </c>
      <c r="BJ37" s="150">
        <v>0</v>
      </c>
      <c r="BK37" s="150">
        <v>0</v>
      </c>
      <c r="BL37" s="150">
        <v>0</v>
      </c>
      <c r="BM37" s="150">
        <v>0</v>
      </c>
      <c r="BN37" s="151" t="s">
        <v>389</v>
      </c>
      <c r="BO37" s="150">
        <v>748943</v>
      </c>
      <c r="BP37" s="150">
        <v>90249</v>
      </c>
      <c r="BQ37" s="150">
        <v>57193</v>
      </c>
      <c r="BR37" s="150">
        <v>0</v>
      </c>
      <c r="BS37" s="150">
        <v>33056</v>
      </c>
      <c r="BT37" s="150">
        <v>0</v>
      </c>
      <c r="BU37" s="150">
        <v>231130</v>
      </c>
      <c r="BV37" s="150">
        <v>0</v>
      </c>
      <c r="BW37" s="150">
        <v>231130</v>
      </c>
      <c r="BX37" s="150">
        <v>0</v>
      </c>
      <c r="BY37" s="150">
        <v>0</v>
      </c>
      <c r="BZ37" s="150">
        <v>427564</v>
      </c>
      <c r="CA37" s="150">
        <v>34782</v>
      </c>
      <c r="CB37" s="150">
        <v>375779</v>
      </c>
      <c r="CC37" s="150">
        <v>0</v>
      </c>
      <c r="CD37" s="150">
        <v>17003</v>
      </c>
      <c r="CE37" s="151" t="s">
        <v>389</v>
      </c>
      <c r="CF37" s="150">
        <v>0</v>
      </c>
      <c r="CG37" s="150">
        <v>16694</v>
      </c>
      <c r="CH37" s="150">
        <v>765637</v>
      </c>
      <c r="CI37" s="150">
        <v>6249064</v>
      </c>
      <c r="CJ37" s="150">
        <v>6233040</v>
      </c>
      <c r="CK37" s="150">
        <v>0</v>
      </c>
      <c r="CL37" s="150">
        <v>5789208</v>
      </c>
      <c r="CM37" s="150">
        <v>443832</v>
      </c>
      <c r="CN37" s="150">
        <v>0</v>
      </c>
      <c r="CO37" s="150">
        <v>16024</v>
      </c>
      <c r="CP37" s="151" t="s">
        <v>389</v>
      </c>
      <c r="CQ37" s="150">
        <v>3057502</v>
      </c>
      <c r="CR37" s="150">
        <v>347112</v>
      </c>
      <c r="CS37" s="150">
        <v>256802</v>
      </c>
      <c r="CT37" s="150">
        <v>0</v>
      </c>
      <c r="CU37" s="150">
        <v>90310</v>
      </c>
      <c r="CV37" s="150">
        <v>0</v>
      </c>
      <c r="CW37" s="150">
        <v>903221</v>
      </c>
      <c r="CX37" s="150">
        <v>0</v>
      </c>
      <c r="CY37" s="150">
        <v>862429</v>
      </c>
      <c r="CZ37" s="150">
        <v>40792</v>
      </c>
      <c r="DA37" s="150">
        <v>0</v>
      </c>
      <c r="DB37" s="150">
        <v>1807169</v>
      </c>
      <c r="DC37" s="150">
        <v>115393</v>
      </c>
      <c r="DD37" s="150">
        <v>1150833</v>
      </c>
      <c r="DE37" s="150">
        <v>481703</v>
      </c>
      <c r="DF37" s="150">
        <v>59240</v>
      </c>
      <c r="DG37" s="151" t="s">
        <v>389</v>
      </c>
      <c r="DH37" s="150">
        <v>0</v>
      </c>
      <c r="DI37" s="150">
        <v>158657</v>
      </c>
      <c r="DJ37" s="150">
        <v>9465223</v>
      </c>
    </row>
    <row r="38" spans="1:114" s="152" customFormat="1" ht="13.5" customHeight="1">
      <c r="A38" s="148" t="s">
        <v>35</v>
      </c>
      <c r="B38" s="149" t="s">
        <v>420</v>
      </c>
      <c r="C38" s="148" t="s">
        <v>1</v>
      </c>
      <c r="D38" s="150">
        <v>3467143</v>
      </c>
      <c r="E38" s="150">
        <v>986783</v>
      </c>
      <c r="F38" s="150">
        <v>724452</v>
      </c>
      <c r="G38" s="150">
        <v>0</v>
      </c>
      <c r="H38" s="150">
        <v>0</v>
      </c>
      <c r="I38" s="150">
        <v>246300</v>
      </c>
      <c r="J38" s="150">
        <v>2885997</v>
      </c>
      <c r="K38" s="150">
        <v>16031</v>
      </c>
      <c r="L38" s="150">
        <v>2480360</v>
      </c>
      <c r="M38" s="150">
        <v>29065</v>
      </c>
      <c r="N38" s="150">
        <v>19210</v>
      </c>
      <c r="O38" s="150">
        <v>0</v>
      </c>
      <c r="P38" s="150">
        <v>0</v>
      </c>
      <c r="Q38" s="150">
        <v>0</v>
      </c>
      <c r="R38" s="150">
        <v>19197</v>
      </c>
      <c r="S38" s="150">
        <v>343725</v>
      </c>
      <c r="T38" s="150">
        <v>13</v>
      </c>
      <c r="U38" s="150">
        <v>9855</v>
      </c>
      <c r="V38" s="150">
        <v>3496208</v>
      </c>
      <c r="W38" s="150">
        <v>1005993</v>
      </c>
      <c r="X38" s="150">
        <v>724452</v>
      </c>
      <c r="Y38" s="150">
        <v>0</v>
      </c>
      <c r="Z38" s="150">
        <v>0</v>
      </c>
      <c r="AA38" s="150">
        <v>265497</v>
      </c>
      <c r="AB38" s="150">
        <v>3229722</v>
      </c>
      <c r="AC38" s="150">
        <v>16044</v>
      </c>
      <c r="AD38" s="150">
        <v>2490215</v>
      </c>
      <c r="AE38" s="150">
        <v>3705329</v>
      </c>
      <c r="AF38" s="150">
        <v>3702799</v>
      </c>
      <c r="AG38" s="150">
        <v>0</v>
      </c>
      <c r="AH38" s="150">
        <v>2640658</v>
      </c>
      <c r="AI38" s="150">
        <v>972710</v>
      </c>
      <c r="AJ38" s="150">
        <v>89431</v>
      </c>
      <c r="AK38" s="150">
        <v>2530</v>
      </c>
      <c r="AL38" s="151" t="s">
        <v>389</v>
      </c>
      <c r="AM38" s="150">
        <v>2363284</v>
      </c>
      <c r="AN38" s="150">
        <v>232208</v>
      </c>
      <c r="AO38" s="150">
        <v>127112</v>
      </c>
      <c r="AP38" s="150">
        <v>0</v>
      </c>
      <c r="AQ38" s="150">
        <v>96707</v>
      </c>
      <c r="AR38" s="150">
        <v>8389</v>
      </c>
      <c r="AS38" s="150">
        <v>345015</v>
      </c>
      <c r="AT38" s="150">
        <v>451</v>
      </c>
      <c r="AU38" s="150">
        <v>332813</v>
      </c>
      <c r="AV38" s="150">
        <v>11751</v>
      </c>
      <c r="AW38" s="150">
        <v>0</v>
      </c>
      <c r="AX38" s="150">
        <v>1760420</v>
      </c>
      <c r="AY38" s="150">
        <v>203141</v>
      </c>
      <c r="AZ38" s="150">
        <v>1284884</v>
      </c>
      <c r="BA38" s="150">
        <v>8964</v>
      </c>
      <c r="BB38" s="150">
        <v>263431</v>
      </c>
      <c r="BC38" s="151" t="s">
        <v>389</v>
      </c>
      <c r="BD38" s="150">
        <v>25641</v>
      </c>
      <c r="BE38" s="150">
        <v>284527</v>
      </c>
      <c r="BF38" s="150">
        <v>6353140</v>
      </c>
      <c r="BG38" s="150">
        <v>0</v>
      </c>
      <c r="BH38" s="150">
        <v>0</v>
      </c>
      <c r="BI38" s="150">
        <v>0</v>
      </c>
      <c r="BJ38" s="150">
        <v>0</v>
      </c>
      <c r="BK38" s="150">
        <v>0</v>
      </c>
      <c r="BL38" s="150">
        <v>0</v>
      </c>
      <c r="BM38" s="150">
        <v>0</v>
      </c>
      <c r="BN38" s="151" t="s">
        <v>389</v>
      </c>
      <c r="BO38" s="150">
        <v>345362</v>
      </c>
      <c r="BP38" s="150">
        <v>37388</v>
      </c>
      <c r="BQ38" s="150">
        <v>37388</v>
      </c>
      <c r="BR38" s="150">
        <v>0</v>
      </c>
      <c r="BS38" s="150">
        <v>0</v>
      </c>
      <c r="BT38" s="150">
        <v>0</v>
      </c>
      <c r="BU38" s="150">
        <v>46204</v>
      </c>
      <c r="BV38" s="150">
        <v>0</v>
      </c>
      <c r="BW38" s="150">
        <v>46204</v>
      </c>
      <c r="BX38" s="150">
        <v>0</v>
      </c>
      <c r="BY38" s="150">
        <v>0</v>
      </c>
      <c r="BZ38" s="150">
        <v>258847</v>
      </c>
      <c r="CA38" s="150">
        <v>10677</v>
      </c>
      <c r="CB38" s="150">
        <v>242928</v>
      </c>
      <c r="CC38" s="150">
        <v>5242</v>
      </c>
      <c r="CD38" s="150">
        <v>0</v>
      </c>
      <c r="CE38" s="151" t="s">
        <v>389</v>
      </c>
      <c r="CF38" s="150">
        <v>2923</v>
      </c>
      <c r="CG38" s="150">
        <v>27428</v>
      </c>
      <c r="CH38" s="150">
        <v>372790</v>
      </c>
      <c r="CI38" s="150">
        <v>3705329</v>
      </c>
      <c r="CJ38" s="150">
        <v>3702799</v>
      </c>
      <c r="CK38" s="150">
        <v>0</v>
      </c>
      <c r="CL38" s="150">
        <v>2640658</v>
      </c>
      <c r="CM38" s="150">
        <v>972710</v>
      </c>
      <c r="CN38" s="150">
        <v>89431</v>
      </c>
      <c r="CO38" s="150">
        <v>2530</v>
      </c>
      <c r="CP38" s="151" t="s">
        <v>389</v>
      </c>
      <c r="CQ38" s="150">
        <v>2708646</v>
      </c>
      <c r="CR38" s="150">
        <v>269596</v>
      </c>
      <c r="CS38" s="150">
        <v>164500</v>
      </c>
      <c r="CT38" s="150">
        <v>0</v>
      </c>
      <c r="CU38" s="150">
        <v>96707</v>
      </c>
      <c r="CV38" s="150">
        <v>8389</v>
      </c>
      <c r="CW38" s="150">
        <v>391219</v>
      </c>
      <c r="CX38" s="150">
        <v>451</v>
      </c>
      <c r="CY38" s="150">
        <v>379017</v>
      </c>
      <c r="CZ38" s="150">
        <v>11751</v>
      </c>
      <c r="DA38" s="150">
        <v>0</v>
      </c>
      <c r="DB38" s="150">
        <v>2019267</v>
      </c>
      <c r="DC38" s="150">
        <v>213818</v>
      </c>
      <c r="DD38" s="150">
        <v>1527812</v>
      </c>
      <c r="DE38" s="150">
        <v>14206</v>
      </c>
      <c r="DF38" s="150">
        <v>263431</v>
      </c>
      <c r="DG38" s="151" t="s">
        <v>389</v>
      </c>
      <c r="DH38" s="150">
        <v>28564</v>
      </c>
      <c r="DI38" s="150">
        <v>311955</v>
      </c>
      <c r="DJ38" s="150">
        <v>6725930</v>
      </c>
    </row>
    <row r="39" spans="1:114" s="152" customFormat="1" ht="13.5" customHeight="1">
      <c r="A39" s="148" t="s">
        <v>36</v>
      </c>
      <c r="B39" s="149" t="s">
        <v>421</v>
      </c>
      <c r="C39" s="148" t="s">
        <v>1</v>
      </c>
      <c r="D39" s="150">
        <v>1065077</v>
      </c>
      <c r="E39" s="150">
        <v>919886</v>
      </c>
      <c r="F39" s="150">
        <v>221008</v>
      </c>
      <c r="G39" s="150">
        <v>0</v>
      </c>
      <c r="H39" s="150">
        <v>0</v>
      </c>
      <c r="I39" s="150">
        <v>492569</v>
      </c>
      <c r="J39" s="150">
        <v>3865824</v>
      </c>
      <c r="K39" s="150">
        <v>206309</v>
      </c>
      <c r="L39" s="150">
        <v>145191</v>
      </c>
      <c r="M39" s="150">
        <v>207474</v>
      </c>
      <c r="N39" s="150">
        <v>142638</v>
      </c>
      <c r="O39" s="150">
        <v>0</v>
      </c>
      <c r="P39" s="150">
        <v>0</v>
      </c>
      <c r="Q39" s="150">
        <v>0</v>
      </c>
      <c r="R39" s="150">
        <v>63175</v>
      </c>
      <c r="S39" s="150">
        <v>1651508</v>
      </c>
      <c r="T39" s="150">
        <v>79463</v>
      </c>
      <c r="U39" s="150">
        <v>64836</v>
      </c>
      <c r="V39" s="150">
        <v>1272551</v>
      </c>
      <c r="W39" s="150">
        <v>1062524</v>
      </c>
      <c r="X39" s="150">
        <v>221008</v>
      </c>
      <c r="Y39" s="150">
        <v>0</v>
      </c>
      <c r="Z39" s="150">
        <v>0</v>
      </c>
      <c r="AA39" s="150">
        <v>555744</v>
      </c>
      <c r="AB39" s="150">
        <v>5517332</v>
      </c>
      <c r="AC39" s="150">
        <v>285772</v>
      </c>
      <c r="AD39" s="150">
        <v>210027</v>
      </c>
      <c r="AE39" s="150">
        <v>875469</v>
      </c>
      <c r="AF39" s="150">
        <v>875469</v>
      </c>
      <c r="AG39" s="150">
        <v>0</v>
      </c>
      <c r="AH39" s="150">
        <v>200819</v>
      </c>
      <c r="AI39" s="150">
        <v>672623</v>
      </c>
      <c r="AJ39" s="150">
        <v>2027</v>
      </c>
      <c r="AK39" s="150">
        <v>0</v>
      </c>
      <c r="AL39" s="151" t="s">
        <v>389</v>
      </c>
      <c r="AM39" s="150">
        <v>3650635</v>
      </c>
      <c r="AN39" s="150">
        <v>448154</v>
      </c>
      <c r="AO39" s="150">
        <v>223573</v>
      </c>
      <c r="AP39" s="150">
        <v>41871</v>
      </c>
      <c r="AQ39" s="150">
        <v>162652</v>
      </c>
      <c r="AR39" s="150">
        <v>20058</v>
      </c>
      <c r="AS39" s="150">
        <v>1578749</v>
      </c>
      <c r="AT39" s="150">
        <v>13333</v>
      </c>
      <c r="AU39" s="150">
        <v>1511761</v>
      </c>
      <c r="AV39" s="150">
        <v>53655</v>
      </c>
      <c r="AW39" s="150">
        <v>0</v>
      </c>
      <c r="AX39" s="150">
        <v>1620234</v>
      </c>
      <c r="AY39" s="150">
        <v>20252</v>
      </c>
      <c r="AZ39" s="150">
        <v>1440998</v>
      </c>
      <c r="BA39" s="150">
        <v>90354</v>
      </c>
      <c r="BB39" s="150">
        <v>68630</v>
      </c>
      <c r="BC39" s="151" t="s">
        <v>389</v>
      </c>
      <c r="BD39" s="150">
        <v>3498</v>
      </c>
      <c r="BE39" s="150">
        <v>404797</v>
      </c>
      <c r="BF39" s="150">
        <v>4930901</v>
      </c>
      <c r="BG39" s="150">
        <v>139136</v>
      </c>
      <c r="BH39" s="150">
        <v>139136</v>
      </c>
      <c r="BI39" s="150">
        <v>0</v>
      </c>
      <c r="BJ39" s="150">
        <v>133097</v>
      </c>
      <c r="BK39" s="150">
        <v>6039</v>
      </c>
      <c r="BL39" s="150">
        <v>0</v>
      </c>
      <c r="BM39" s="150">
        <v>0</v>
      </c>
      <c r="BN39" s="151" t="s">
        <v>389</v>
      </c>
      <c r="BO39" s="150">
        <v>1575462</v>
      </c>
      <c r="BP39" s="150">
        <v>291937</v>
      </c>
      <c r="BQ39" s="150">
        <v>263820</v>
      </c>
      <c r="BR39" s="150">
        <v>0</v>
      </c>
      <c r="BS39" s="150">
        <v>28117</v>
      </c>
      <c r="BT39" s="150">
        <v>0</v>
      </c>
      <c r="BU39" s="150">
        <v>635816</v>
      </c>
      <c r="BV39" s="150">
        <v>0</v>
      </c>
      <c r="BW39" s="150">
        <v>635816</v>
      </c>
      <c r="BX39" s="150">
        <v>0</v>
      </c>
      <c r="BY39" s="150">
        <v>0</v>
      </c>
      <c r="BZ39" s="150">
        <v>647709</v>
      </c>
      <c r="CA39" s="150">
        <v>100354</v>
      </c>
      <c r="CB39" s="150">
        <v>515023</v>
      </c>
      <c r="CC39" s="150">
        <v>157</v>
      </c>
      <c r="CD39" s="150">
        <v>32175</v>
      </c>
      <c r="CE39" s="151" t="s">
        <v>389</v>
      </c>
      <c r="CF39" s="150">
        <v>0</v>
      </c>
      <c r="CG39" s="150">
        <v>144384</v>
      </c>
      <c r="CH39" s="150">
        <v>1858982</v>
      </c>
      <c r="CI39" s="150">
        <v>1014605</v>
      </c>
      <c r="CJ39" s="150">
        <v>1014605</v>
      </c>
      <c r="CK39" s="150">
        <v>0</v>
      </c>
      <c r="CL39" s="150">
        <v>333916</v>
      </c>
      <c r="CM39" s="150">
        <v>678662</v>
      </c>
      <c r="CN39" s="150">
        <v>2027</v>
      </c>
      <c r="CO39" s="150">
        <v>0</v>
      </c>
      <c r="CP39" s="151" t="s">
        <v>389</v>
      </c>
      <c r="CQ39" s="150">
        <v>5226097</v>
      </c>
      <c r="CR39" s="150">
        <v>740091</v>
      </c>
      <c r="CS39" s="150">
        <v>487393</v>
      </c>
      <c r="CT39" s="150">
        <v>41871</v>
      </c>
      <c r="CU39" s="150">
        <v>190769</v>
      </c>
      <c r="CV39" s="150">
        <v>20058</v>
      </c>
      <c r="CW39" s="150">
        <v>2214565</v>
      </c>
      <c r="CX39" s="150">
        <v>13333</v>
      </c>
      <c r="CY39" s="150">
        <v>2147577</v>
      </c>
      <c r="CZ39" s="150">
        <v>53655</v>
      </c>
      <c r="DA39" s="150">
        <v>0</v>
      </c>
      <c r="DB39" s="150">
        <v>2267943</v>
      </c>
      <c r="DC39" s="150">
        <v>120606</v>
      </c>
      <c r="DD39" s="150">
        <v>1956021</v>
      </c>
      <c r="DE39" s="150">
        <v>90511</v>
      </c>
      <c r="DF39" s="150">
        <v>100805</v>
      </c>
      <c r="DG39" s="151" t="s">
        <v>389</v>
      </c>
      <c r="DH39" s="150">
        <v>3498</v>
      </c>
      <c r="DI39" s="150">
        <v>549181</v>
      </c>
      <c r="DJ39" s="150">
        <v>6789883</v>
      </c>
    </row>
    <row r="40" spans="1:114" s="152" customFormat="1" ht="13.5" customHeight="1">
      <c r="A40" s="148" t="s">
        <v>37</v>
      </c>
      <c r="B40" s="149" t="s">
        <v>422</v>
      </c>
      <c r="C40" s="148" t="s">
        <v>1</v>
      </c>
      <c r="D40" s="150">
        <v>14286631</v>
      </c>
      <c r="E40" s="150">
        <v>14083907</v>
      </c>
      <c r="F40" s="150">
        <v>5449331</v>
      </c>
      <c r="G40" s="150">
        <v>330</v>
      </c>
      <c r="H40" s="150">
        <v>8298600</v>
      </c>
      <c r="I40" s="150">
        <v>261087</v>
      </c>
      <c r="J40" s="150">
        <v>5591637</v>
      </c>
      <c r="K40" s="150">
        <v>74559</v>
      </c>
      <c r="L40" s="150">
        <v>202724</v>
      </c>
      <c r="M40" s="150">
        <v>2089086</v>
      </c>
      <c r="N40" s="150">
        <v>2043573</v>
      </c>
      <c r="O40" s="150">
        <v>336497</v>
      </c>
      <c r="P40" s="150">
        <v>0</v>
      </c>
      <c r="Q40" s="150">
        <v>1650500</v>
      </c>
      <c r="R40" s="150">
        <v>54520</v>
      </c>
      <c r="S40" s="150">
        <v>951242</v>
      </c>
      <c r="T40" s="150">
        <v>2056</v>
      </c>
      <c r="U40" s="150">
        <v>45513</v>
      </c>
      <c r="V40" s="150">
        <v>16375717</v>
      </c>
      <c r="W40" s="150">
        <v>16127480</v>
      </c>
      <c r="X40" s="150">
        <v>5785828</v>
      </c>
      <c r="Y40" s="150">
        <v>330</v>
      </c>
      <c r="Z40" s="150">
        <v>9949100</v>
      </c>
      <c r="AA40" s="150">
        <v>315607</v>
      </c>
      <c r="AB40" s="150">
        <v>6542879</v>
      </c>
      <c r="AC40" s="150">
        <v>76615</v>
      </c>
      <c r="AD40" s="150">
        <v>248237</v>
      </c>
      <c r="AE40" s="150">
        <v>15772785</v>
      </c>
      <c r="AF40" s="150">
        <v>15771795</v>
      </c>
      <c r="AG40" s="150">
        <v>0</v>
      </c>
      <c r="AH40" s="150">
        <v>15771795</v>
      </c>
      <c r="AI40" s="150">
        <v>0</v>
      </c>
      <c r="AJ40" s="150">
        <v>0</v>
      </c>
      <c r="AK40" s="150">
        <v>990</v>
      </c>
      <c r="AL40" s="151" t="s">
        <v>389</v>
      </c>
      <c r="AM40" s="150">
        <v>3312434</v>
      </c>
      <c r="AN40" s="150">
        <v>237595</v>
      </c>
      <c r="AO40" s="150">
        <v>237595</v>
      </c>
      <c r="AP40" s="150">
        <v>0</v>
      </c>
      <c r="AQ40" s="150">
        <v>0</v>
      </c>
      <c r="AR40" s="150">
        <v>0</v>
      </c>
      <c r="AS40" s="150">
        <v>1210677</v>
      </c>
      <c r="AT40" s="150">
        <v>549</v>
      </c>
      <c r="AU40" s="150">
        <v>1184366</v>
      </c>
      <c r="AV40" s="150">
        <v>25762</v>
      </c>
      <c r="AW40" s="150">
        <v>0</v>
      </c>
      <c r="AX40" s="150">
        <v>1850727</v>
      </c>
      <c r="AY40" s="150">
        <v>131031</v>
      </c>
      <c r="AZ40" s="150">
        <v>1522547</v>
      </c>
      <c r="BA40" s="150">
        <v>193581</v>
      </c>
      <c r="BB40" s="150">
        <v>3568</v>
      </c>
      <c r="BC40" s="151" t="s">
        <v>389</v>
      </c>
      <c r="BD40" s="150">
        <v>13435</v>
      </c>
      <c r="BE40" s="150">
        <v>793049</v>
      </c>
      <c r="BF40" s="150">
        <v>19878268</v>
      </c>
      <c r="BG40" s="150">
        <v>1831363</v>
      </c>
      <c r="BH40" s="150">
        <v>1830703</v>
      </c>
      <c r="BI40" s="150">
        <v>0</v>
      </c>
      <c r="BJ40" s="150">
        <v>1830703</v>
      </c>
      <c r="BK40" s="150">
        <v>0</v>
      </c>
      <c r="BL40" s="150">
        <v>0</v>
      </c>
      <c r="BM40" s="150">
        <v>660</v>
      </c>
      <c r="BN40" s="151" t="s">
        <v>389</v>
      </c>
      <c r="BO40" s="150">
        <v>853121</v>
      </c>
      <c r="BP40" s="150">
        <v>166678</v>
      </c>
      <c r="BQ40" s="150">
        <v>166678</v>
      </c>
      <c r="BR40" s="150">
        <v>0</v>
      </c>
      <c r="BS40" s="150">
        <v>0</v>
      </c>
      <c r="BT40" s="150">
        <v>0</v>
      </c>
      <c r="BU40" s="150">
        <v>218299</v>
      </c>
      <c r="BV40" s="150">
        <v>165</v>
      </c>
      <c r="BW40" s="150">
        <v>218134</v>
      </c>
      <c r="BX40" s="150">
        <v>0</v>
      </c>
      <c r="BY40" s="150">
        <v>0</v>
      </c>
      <c r="BZ40" s="150">
        <v>458431</v>
      </c>
      <c r="CA40" s="150">
        <v>166876</v>
      </c>
      <c r="CB40" s="150">
        <v>291555</v>
      </c>
      <c r="CC40" s="150">
        <v>0</v>
      </c>
      <c r="CD40" s="150">
        <v>0</v>
      </c>
      <c r="CE40" s="151" t="s">
        <v>389</v>
      </c>
      <c r="CF40" s="150">
        <v>9713</v>
      </c>
      <c r="CG40" s="150">
        <v>355844</v>
      </c>
      <c r="CH40" s="150">
        <v>3040328</v>
      </c>
      <c r="CI40" s="150">
        <v>17604148</v>
      </c>
      <c r="CJ40" s="150">
        <v>17602498</v>
      </c>
      <c r="CK40" s="150">
        <v>0</v>
      </c>
      <c r="CL40" s="150">
        <v>17602498</v>
      </c>
      <c r="CM40" s="150">
        <v>0</v>
      </c>
      <c r="CN40" s="150">
        <v>0</v>
      </c>
      <c r="CO40" s="150">
        <v>1650</v>
      </c>
      <c r="CP40" s="151" t="s">
        <v>389</v>
      </c>
      <c r="CQ40" s="150">
        <v>4165555</v>
      </c>
      <c r="CR40" s="150">
        <v>404273</v>
      </c>
      <c r="CS40" s="150">
        <v>404273</v>
      </c>
      <c r="CT40" s="150">
        <v>0</v>
      </c>
      <c r="CU40" s="150">
        <v>0</v>
      </c>
      <c r="CV40" s="150">
        <v>0</v>
      </c>
      <c r="CW40" s="150">
        <v>1428976</v>
      </c>
      <c r="CX40" s="150">
        <v>714</v>
      </c>
      <c r="CY40" s="150">
        <v>1402500</v>
      </c>
      <c r="CZ40" s="150">
        <v>25762</v>
      </c>
      <c r="DA40" s="150">
        <v>0</v>
      </c>
      <c r="DB40" s="150">
        <v>2309158</v>
      </c>
      <c r="DC40" s="150">
        <v>297907</v>
      </c>
      <c r="DD40" s="150">
        <v>1814102</v>
      </c>
      <c r="DE40" s="150">
        <v>193581</v>
      </c>
      <c r="DF40" s="150">
        <v>3568</v>
      </c>
      <c r="DG40" s="151" t="s">
        <v>389</v>
      </c>
      <c r="DH40" s="150">
        <v>23148</v>
      </c>
      <c r="DI40" s="150">
        <v>1148893</v>
      </c>
      <c r="DJ40" s="150">
        <v>22918596</v>
      </c>
    </row>
    <row r="41" spans="1:114" s="152" customFormat="1" ht="13.5" customHeight="1">
      <c r="A41" s="148" t="s">
        <v>38</v>
      </c>
      <c r="B41" s="149" t="s">
        <v>423</v>
      </c>
      <c r="C41" s="148" t="s">
        <v>1</v>
      </c>
      <c r="D41" s="150">
        <v>989346</v>
      </c>
      <c r="E41" s="150">
        <v>741764</v>
      </c>
      <c r="F41" s="150">
        <v>0</v>
      </c>
      <c r="G41" s="150">
        <v>0</v>
      </c>
      <c r="H41" s="150">
        <v>0</v>
      </c>
      <c r="I41" s="150">
        <v>731009</v>
      </c>
      <c r="J41" s="150">
        <v>2164469</v>
      </c>
      <c r="K41" s="150">
        <v>10755</v>
      </c>
      <c r="L41" s="150">
        <v>247582</v>
      </c>
      <c r="M41" s="150">
        <v>29999</v>
      </c>
      <c r="N41" s="150">
        <v>22644</v>
      </c>
      <c r="O41" s="150">
        <v>0</v>
      </c>
      <c r="P41" s="150">
        <v>0</v>
      </c>
      <c r="Q41" s="150">
        <v>0</v>
      </c>
      <c r="R41" s="150">
        <v>22644</v>
      </c>
      <c r="S41" s="150">
        <v>317170</v>
      </c>
      <c r="T41" s="150">
        <v>0</v>
      </c>
      <c r="U41" s="150">
        <v>7355</v>
      </c>
      <c r="V41" s="150">
        <v>1019345</v>
      </c>
      <c r="W41" s="150">
        <v>764408</v>
      </c>
      <c r="X41" s="150">
        <v>0</v>
      </c>
      <c r="Y41" s="150">
        <v>0</v>
      </c>
      <c r="Z41" s="150">
        <v>0</v>
      </c>
      <c r="AA41" s="150">
        <v>753653</v>
      </c>
      <c r="AB41" s="150">
        <v>2481639</v>
      </c>
      <c r="AC41" s="150">
        <v>10755</v>
      </c>
      <c r="AD41" s="150">
        <v>254937</v>
      </c>
      <c r="AE41" s="150">
        <v>6534</v>
      </c>
      <c r="AF41" s="150">
        <v>6534</v>
      </c>
      <c r="AG41" s="150">
        <v>0</v>
      </c>
      <c r="AH41" s="150">
        <v>0</v>
      </c>
      <c r="AI41" s="150">
        <v>6534</v>
      </c>
      <c r="AJ41" s="150">
        <v>0</v>
      </c>
      <c r="AK41" s="150">
        <v>0</v>
      </c>
      <c r="AL41" s="151" t="s">
        <v>389</v>
      </c>
      <c r="AM41" s="150">
        <v>2909902</v>
      </c>
      <c r="AN41" s="150">
        <v>364714</v>
      </c>
      <c r="AO41" s="150">
        <v>279173</v>
      </c>
      <c r="AP41" s="150">
        <v>0</v>
      </c>
      <c r="AQ41" s="150">
        <v>79906</v>
      </c>
      <c r="AR41" s="150">
        <v>5635</v>
      </c>
      <c r="AS41" s="150">
        <v>1344345</v>
      </c>
      <c r="AT41" s="150">
        <v>26050</v>
      </c>
      <c r="AU41" s="150">
        <v>1208404</v>
      </c>
      <c r="AV41" s="150">
        <v>109891</v>
      </c>
      <c r="AW41" s="150">
        <v>0</v>
      </c>
      <c r="AX41" s="150">
        <v>1199603</v>
      </c>
      <c r="AY41" s="150">
        <v>81622</v>
      </c>
      <c r="AZ41" s="150">
        <v>1042710</v>
      </c>
      <c r="BA41" s="150">
        <v>70174</v>
      </c>
      <c r="BB41" s="150">
        <v>5097</v>
      </c>
      <c r="BC41" s="151" t="s">
        <v>389</v>
      </c>
      <c r="BD41" s="150">
        <v>1240</v>
      </c>
      <c r="BE41" s="150">
        <v>237379</v>
      </c>
      <c r="BF41" s="150">
        <v>3153815</v>
      </c>
      <c r="BG41" s="150">
        <v>0</v>
      </c>
      <c r="BH41" s="150">
        <v>0</v>
      </c>
      <c r="BI41" s="150">
        <v>0</v>
      </c>
      <c r="BJ41" s="150">
        <v>0</v>
      </c>
      <c r="BK41" s="150">
        <v>0</v>
      </c>
      <c r="BL41" s="150">
        <v>0</v>
      </c>
      <c r="BM41" s="150">
        <v>0</v>
      </c>
      <c r="BN41" s="151" t="s">
        <v>389</v>
      </c>
      <c r="BO41" s="150">
        <v>321904</v>
      </c>
      <c r="BP41" s="150">
        <v>36788</v>
      </c>
      <c r="BQ41" s="150">
        <v>29182</v>
      </c>
      <c r="BR41" s="150">
        <v>0</v>
      </c>
      <c r="BS41" s="150">
        <v>7606</v>
      </c>
      <c r="BT41" s="150">
        <v>0</v>
      </c>
      <c r="BU41" s="150">
        <v>170692</v>
      </c>
      <c r="BV41" s="150">
        <v>23139</v>
      </c>
      <c r="BW41" s="150">
        <v>147553</v>
      </c>
      <c r="BX41" s="150">
        <v>0</v>
      </c>
      <c r="BY41" s="150">
        <v>0</v>
      </c>
      <c r="BZ41" s="150">
        <v>114424</v>
      </c>
      <c r="CA41" s="150">
        <v>0</v>
      </c>
      <c r="CB41" s="150">
        <v>76899</v>
      </c>
      <c r="CC41" s="150">
        <v>787</v>
      </c>
      <c r="CD41" s="150">
        <v>36738</v>
      </c>
      <c r="CE41" s="151" t="s">
        <v>389</v>
      </c>
      <c r="CF41" s="150">
        <v>0</v>
      </c>
      <c r="CG41" s="150">
        <v>25265</v>
      </c>
      <c r="CH41" s="150">
        <v>347169</v>
      </c>
      <c r="CI41" s="150">
        <v>6534</v>
      </c>
      <c r="CJ41" s="150">
        <v>6534</v>
      </c>
      <c r="CK41" s="150">
        <v>0</v>
      </c>
      <c r="CL41" s="150">
        <v>0</v>
      </c>
      <c r="CM41" s="150">
        <v>6534</v>
      </c>
      <c r="CN41" s="150">
        <v>0</v>
      </c>
      <c r="CO41" s="150">
        <v>0</v>
      </c>
      <c r="CP41" s="151" t="s">
        <v>389</v>
      </c>
      <c r="CQ41" s="150">
        <v>3231806</v>
      </c>
      <c r="CR41" s="150">
        <v>401502</v>
      </c>
      <c r="CS41" s="150">
        <v>308355</v>
      </c>
      <c r="CT41" s="150">
        <v>0</v>
      </c>
      <c r="CU41" s="150">
        <v>87512</v>
      </c>
      <c r="CV41" s="150">
        <v>5635</v>
      </c>
      <c r="CW41" s="150">
        <v>1515037</v>
      </c>
      <c r="CX41" s="150">
        <v>49189</v>
      </c>
      <c r="CY41" s="150">
        <v>1355957</v>
      </c>
      <c r="CZ41" s="150">
        <v>109891</v>
      </c>
      <c r="DA41" s="150">
        <v>0</v>
      </c>
      <c r="DB41" s="150">
        <v>1314027</v>
      </c>
      <c r="DC41" s="150">
        <v>81622</v>
      </c>
      <c r="DD41" s="150">
        <v>1119609</v>
      </c>
      <c r="DE41" s="150">
        <v>70961</v>
      </c>
      <c r="DF41" s="150">
        <v>41835</v>
      </c>
      <c r="DG41" s="151" t="s">
        <v>389</v>
      </c>
      <c r="DH41" s="150">
        <v>1240</v>
      </c>
      <c r="DI41" s="150">
        <v>262644</v>
      </c>
      <c r="DJ41" s="150">
        <v>3500984</v>
      </c>
    </row>
    <row r="42" spans="1:114" s="152" customFormat="1" ht="13.5" customHeight="1">
      <c r="A42" s="148" t="s">
        <v>39</v>
      </c>
      <c r="B42" s="149" t="s">
        <v>424</v>
      </c>
      <c r="C42" s="148" t="s">
        <v>1</v>
      </c>
      <c r="D42" s="150">
        <v>349204</v>
      </c>
      <c r="E42" s="150">
        <v>169890</v>
      </c>
      <c r="F42" s="150">
        <v>0</v>
      </c>
      <c r="G42" s="150">
        <v>0</v>
      </c>
      <c r="H42" s="150">
        <v>0</v>
      </c>
      <c r="I42" s="150">
        <v>155090</v>
      </c>
      <c r="J42" s="150">
        <v>3148175</v>
      </c>
      <c r="K42" s="150">
        <v>14800</v>
      </c>
      <c r="L42" s="150">
        <v>179314</v>
      </c>
      <c r="M42" s="150">
        <v>517081</v>
      </c>
      <c r="N42" s="150">
        <v>456821</v>
      </c>
      <c r="O42" s="150">
        <v>19333</v>
      </c>
      <c r="P42" s="150">
        <v>0</v>
      </c>
      <c r="Q42" s="150">
        <v>255800</v>
      </c>
      <c r="R42" s="150">
        <v>181676</v>
      </c>
      <c r="S42" s="150">
        <v>1656257</v>
      </c>
      <c r="T42" s="150">
        <v>12</v>
      </c>
      <c r="U42" s="150">
        <v>60260</v>
      </c>
      <c r="V42" s="150">
        <v>866285</v>
      </c>
      <c r="W42" s="150">
        <v>626711</v>
      </c>
      <c r="X42" s="150">
        <v>19333</v>
      </c>
      <c r="Y42" s="150">
        <v>0</v>
      </c>
      <c r="Z42" s="150">
        <v>255800</v>
      </c>
      <c r="AA42" s="150">
        <v>336766</v>
      </c>
      <c r="AB42" s="150">
        <v>4804432</v>
      </c>
      <c r="AC42" s="150">
        <v>14812</v>
      </c>
      <c r="AD42" s="150">
        <v>239574</v>
      </c>
      <c r="AE42" s="150">
        <v>113508</v>
      </c>
      <c r="AF42" s="150">
        <v>113508</v>
      </c>
      <c r="AG42" s="150">
        <v>0</v>
      </c>
      <c r="AH42" s="150">
        <v>113508</v>
      </c>
      <c r="AI42" s="150">
        <v>0</v>
      </c>
      <c r="AJ42" s="150">
        <v>0</v>
      </c>
      <c r="AK42" s="150">
        <v>0</v>
      </c>
      <c r="AL42" s="151" t="s">
        <v>389</v>
      </c>
      <c r="AM42" s="150">
        <v>3337075</v>
      </c>
      <c r="AN42" s="150">
        <v>687965</v>
      </c>
      <c r="AO42" s="150">
        <v>167090</v>
      </c>
      <c r="AP42" s="150">
        <v>195375</v>
      </c>
      <c r="AQ42" s="150">
        <v>277637</v>
      </c>
      <c r="AR42" s="150">
        <v>47863</v>
      </c>
      <c r="AS42" s="150">
        <v>1563924</v>
      </c>
      <c r="AT42" s="150">
        <v>16995</v>
      </c>
      <c r="AU42" s="150">
        <v>1486555</v>
      </c>
      <c r="AV42" s="150">
        <v>60374</v>
      </c>
      <c r="AW42" s="150">
        <v>13950</v>
      </c>
      <c r="AX42" s="150">
        <v>1071236</v>
      </c>
      <c r="AY42" s="150">
        <v>75436</v>
      </c>
      <c r="AZ42" s="150">
        <v>814334</v>
      </c>
      <c r="BA42" s="150">
        <v>70715</v>
      </c>
      <c r="BB42" s="150">
        <v>110751</v>
      </c>
      <c r="BC42" s="151" t="s">
        <v>389</v>
      </c>
      <c r="BD42" s="150">
        <v>0</v>
      </c>
      <c r="BE42" s="150">
        <v>46796</v>
      </c>
      <c r="BF42" s="150">
        <v>3497379</v>
      </c>
      <c r="BG42" s="150">
        <v>880078</v>
      </c>
      <c r="BH42" s="150">
        <v>809262</v>
      </c>
      <c r="BI42" s="150">
        <v>0</v>
      </c>
      <c r="BJ42" s="150">
        <v>791566</v>
      </c>
      <c r="BK42" s="150">
        <v>0</v>
      </c>
      <c r="BL42" s="150">
        <v>17696</v>
      </c>
      <c r="BM42" s="150">
        <v>70816</v>
      </c>
      <c r="BN42" s="151" t="s">
        <v>389</v>
      </c>
      <c r="BO42" s="150">
        <v>1167976</v>
      </c>
      <c r="BP42" s="150">
        <v>607549</v>
      </c>
      <c r="BQ42" s="150">
        <v>144725</v>
      </c>
      <c r="BR42" s="150">
        <v>74058</v>
      </c>
      <c r="BS42" s="150">
        <v>388766</v>
      </c>
      <c r="BT42" s="150">
        <v>0</v>
      </c>
      <c r="BU42" s="150">
        <v>369597</v>
      </c>
      <c r="BV42" s="150">
        <v>6268</v>
      </c>
      <c r="BW42" s="150">
        <v>363329</v>
      </c>
      <c r="BX42" s="150">
        <v>0</v>
      </c>
      <c r="BY42" s="150">
        <v>9284</v>
      </c>
      <c r="BZ42" s="150">
        <v>181546</v>
      </c>
      <c r="CA42" s="150">
        <v>0</v>
      </c>
      <c r="CB42" s="150">
        <v>153529</v>
      </c>
      <c r="CC42" s="150">
        <v>20378</v>
      </c>
      <c r="CD42" s="150">
        <v>7639</v>
      </c>
      <c r="CE42" s="151" t="s">
        <v>389</v>
      </c>
      <c r="CF42" s="150">
        <v>0</v>
      </c>
      <c r="CG42" s="150">
        <v>125284</v>
      </c>
      <c r="CH42" s="150">
        <v>2173338</v>
      </c>
      <c r="CI42" s="150">
        <v>993586</v>
      </c>
      <c r="CJ42" s="150">
        <v>922770</v>
      </c>
      <c r="CK42" s="150">
        <v>0</v>
      </c>
      <c r="CL42" s="150">
        <v>905074</v>
      </c>
      <c r="CM42" s="150">
        <v>0</v>
      </c>
      <c r="CN42" s="150">
        <v>17696</v>
      </c>
      <c r="CO42" s="150">
        <v>70816</v>
      </c>
      <c r="CP42" s="151" t="s">
        <v>389</v>
      </c>
      <c r="CQ42" s="150">
        <v>4505051</v>
      </c>
      <c r="CR42" s="150">
        <v>1295514</v>
      </c>
      <c r="CS42" s="150">
        <v>311815</v>
      </c>
      <c r="CT42" s="150">
        <v>269433</v>
      </c>
      <c r="CU42" s="150">
        <v>666403</v>
      </c>
      <c r="CV42" s="150">
        <v>47863</v>
      </c>
      <c r="CW42" s="150">
        <v>1933521</v>
      </c>
      <c r="CX42" s="150">
        <v>23263</v>
      </c>
      <c r="CY42" s="150">
        <v>1849884</v>
      </c>
      <c r="CZ42" s="150">
        <v>60374</v>
      </c>
      <c r="DA42" s="150">
        <v>23234</v>
      </c>
      <c r="DB42" s="150">
        <v>1252782</v>
      </c>
      <c r="DC42" s="150">
        <v>75436</v>
      </c>
      <c r="DD42" s="150">
        <v>967863</v>
      </c>
      <c r="DE42" s="150">
        <v>91093</v>
      </c>
      <c r="DF42" s="150">
        <v>118390</v>
      </c>
      <c r="DG42" s="151" t="s">
        <v>389</v>
      </c>
      <c r="DH42" s="150">
        <v>0</v>
      </c>
      <c r="DI42" s="150">
        <v>172080</v>
      </c>
      <c r="DJ42" s="150">
        <v>5670717</v>
      </c>
    </row>
    <row r="43" spans="1:114" s="152" customFormat="1" ht="13.5" customHeight="1">
      <c r="A43" s="148" t="s">
        <v>40</v>
      </c>
      <c r="B43" s="149" t="s">
        <v>425</v>
      </c>
      <c r="C43" s="148" t="s">
        <v>1</v>
      </c>
      <c r="D43" s="150">
        <v>923735</v>
      </c>
      <c r="E43" s="150">
        <v>850870</v>
      </c>
      <c r="F43" s="150">
        <v>3831</v>
      </c>
      <c r="G43" s="150">
        <v>0</v>
      </c>
      <c r="H43" s="150">
        <v>235400</v>
      </c>
      <c r="I43" s="150">
        <v>610593</v>
      </c>
      <c r="J43" s="150">
        <v>2139042</v>
      </c>
      <c r="K43" s="150">
        <v>1046</v>
      </c>
      <c r="L43" s="150">
        <v>72865</v>
      </c>
      <c r="M43" s="150">
        <v>535617</v>
      </c>
      <c r="N43" s="150">
        <v>171284</v>
      </c>
      <c r="O43" s="150">
        <v>2229</v>
      </c>
      <c r="P43" s="150">
        <v>0</v>
      </c>
      <c r="Q43" s="150">
        <v>102000</v>
      </c>
      <c r="R43" s="150">
        <v>67055</v>
      </c>
      <c r="S43" s="150">
        <v>642028</v>
      </c>
      <c r="T43" s="150">
        <v>0</v>
      </c>
      <c r="U43" s="150">
        <v>364333</v>
      </c>
      <c r="V43" s="150">
        <v>1459352</v>
      </c>
      <c r="W43" s="150">
        <v>1022154</v>
      </c>
      <c r="X43" s="150">
        <v>6060</v>
      </c>
      <c r="Y43" s="150">
        <v>0</v>
      </c>
      <c r="Z43" s="150">
        <v>337400</v>
      </c>
      <c r="AA43" s="150">
        <v>677648</v>
      </c>
      <c r="AB43" s="150">
        <v>2781070</v>
      </c>
      <c r="AC43" s="150">
        <v>1046</v>
      </c>
      <c r="AD43" s="150">
        <v>437198</v>
      </c>
      <c r="AE43" s="150">
        <v>114752</v>
      </c>
      <c r="AF43" s="150">
        <v>88324</v>
      </c>
      <c r="AG43" s="150">
        <v>0</v>
      </c>
      <c r="AH43" s="150">
        <v>0</v>
      </c>
      <c r="AI43" s="150">
        <v>88324</v>
      </c>
      <c r="AJ43" s="150">
        <v>0</v>
      </c>
      <c r="AK43" s="150">
        <v>26428</v>
      </c>
      <c r="AL43" s="151" t="s">
        <v>389</v>
      </c>
      <c r="AM43" s="150">
        <v>2869800</v>
      </c>
      <c r="AN43" s="150">
        <v>377831</v>
      </c>
      <c r="AO43" s="150">
        <v>222432</v>
      </c>
      <c r="AP43" s="150">
        <v>6097</v>
      </c>
      <c r="AQ43" s="150">
        <v>146382</v>
      </c>
      <c r="AR43" s="150">
        <v>2920</v>
      </c>
      <c r="AS43" s="150">
        <v>1008773</v>
      </c>
      <c r="AT43" s="150">
        <v>1607</v>
      </c>
      <c r="AU43" s="150">
        <v>973494</v>
      </c>
      <c r="AV43" s="150">
        <v>33672</v>
      </c>
      <c r="AW43" s="150">
        <v>1408</v>
      </c>
      <c r="AX43" s="150">
        <v>1480248</v>
      </c>
      <c r="AY43" s="150">
        <v>0</v>
      </c>
      <c r="AZ43" s="150">
        <v>1397683</v>
      </c>
      <c r="BA43" s="150">
        <v>50578</v>
      </c>
      <c r="BB43" s="150">
        <v>31987</v>
      </c>
      <c r="BC43" s="151" t="s">
        <v>389</v>
      </c>
      <c r="BD43" s="150">
        <v>1540</v>
      </c>
      <c r="BE43" s="150">
        <v>78225</v>
      </c>
      <c r="BF43" s="150">
        <v>3062777</v>
      </c>
      <c r="BG43" s="150">
        <v>0</v>
      </c>
      <c r="BH43" s="150">
        <v>0</v>
      </c>
      <c r="BI43" s="150">
        <v>0</v>
      </c>
      <c r="BJ43" s="150">
        <v>0</v>
      </c>
      <c r="BK43" s="150">
        <v>0</v>
      </c>
      <c r="BL43" s="150">
        <v>0</v>
      </c>
      <c r="BM43" s="150">
        <v>0</v>
      </c>
      <c r="BN43" s="151" t="s">
        <v>389</v>
      </c>
      <c r="BO43" s="150">
        <v>965683</v>
      </c>
      <c r="BP43" s="150">
        <v>93363</v>
      </c>
      <c r="BQ43" s="150">
        <v>36729</v>
      </c>
      <c r="BR43" s="150">
        <v>0</v>
      </c>
      <c r="BS43" s="150">
        <v>56634</v>
      </c>
      <c r="BT43" s="150">
        <v>0</v>
      </c>
      <c r="BU43" s="150">
        <v>786996</v>
      </c>
      <c r="BV43" s="150">
        <v>0</v>
      </c>
      <c r="BW43" s="150">
        <v>786996</v>
      </c>
      <c r="BX43" s="150">
        <v>0</v>
      </c>
      <c r="BY43" s="150">
        <v>0</v>
      </c>
      <c r="BZ43" s="150">
        <v>85324</v>
      </c>
      <c r="CA43" s="150">
        <v>0</v>
      </c>
      <c r="CB43" s="150">
        <v>85324</v>
      </c>
      <c r="CC43" s="150">
        <v>0</v>
      </c>
      <c r="CD43" s="150">
        <v>0</v>
      </c>
      <c r="CE43" s="151" t="s">
        <v>389</v>
      </c>
      <c r="CF43" s="150">
        <v>0</v>
      </c>
      <c r="CG43" s="150">
        <v>211962</v>
      </c>
      <c r="CH43" s="150">
        <v>1177645</v>
      </c>
      <c r="CI43" s="150">
        <v>114752</v>
      </c>
      <c r="CJ43" s="150">
        <v>88324</v>
      </c>
      <c r="CK43" s="150">
        <v>0</v>
      </c>
      <c r="CL43" s="150">
        <v>0</v>
      </c>
      <c r="CM43" s="150">
        <v>88324</v>
      </c>
      <c r="CN43" s="150">
        <v>0</v>
      </c>
      <c r="CO43" s="150">
        <v>26428</v>
      </c>
      <c r="CP43" s="151" t="s">
        <v>389</v>
      </c>
      <c r="CQ43" s="150">
        <v>3835483</v>
      </c>
      <c r="CR43" s="150">
        <v>471194</v>
      </c>
      <c r="CS43" s="150">
        <v>259161</v>
      </c>
      <c r="CT43" s="150">
        <v>6097</v>
      </c>
      <c r="CU43" s="150">
        <v>203016</v>
      </c>
      <c r="CV43" s="150">
        <v>2920</v>
      </c>
      <c r="CW43" s="150">
        <v>1795769</v>
      </c>
      <c r="CX43" s="150">
        <v>1607</v>
      </c>
      <c r="CY43" s="150">
        <v>1760490</v>
      </c>
      <c r="CZ43" s="150">
        <v>33672</v>
      </c>
      <c r="DA43" s="150">
        <v>1408</v>
      </c>
      <c r="DB43" s="150">
        <v>1565572</v>
      </c>
      <c r="DC43" s="150">
        <v>0</v>
      </c>
      <c r="DD43" s="150">
        <v>1483007</v>
      </c>
      <c r="DE43" s="150">
        <v>50578</v>
      </c>
      <c r="DF43" s="150">
        <v>31987</v>
      </c>
      <c r="DG43" s="151" t="s">
        <v>389</v>
      </c>
      <c r="DH43" s="150">
        <v>1540</v>
      </c>
      <c r="DI43" s="150">
        <v>290187</v>
      </c>
      <c r="DJ43" s="150">
        <v>4240422</v>
      </c>
    </row>
    <row r="44" spans="1:114" s="152" customFormat="1" ht="13.5" customHeight="1">
      <c r="A44" s="148" t="s">
        <v>41</v>
      </c>
      <c r="B44" s="149" t="s">
        <v>426</v>
      </c>
      <c r="C44" s="148" t="s">
        <v>1</v>
      </c>
      <c r="D44" s="150">
        <v>508521</v>
      </c>
      <c r="E44" s="150">
        <v>507518</v>
      </c>
      <c r="F44" s="150">
        <v>0</v>
      </c>
      <c r="G44" s="150">
        <v>0</v>
      </c>
      <c r="H44" s="150">
        <v>139900</v>
      </c>
      <c r="I44" s="150">
        <v>181133</v>
      </c>
      <c r="J44" s="150">
        <v>941644</v>
      </c>
      <c r="K44" s="150">
        <v>186485</v>
      </c>
      <c r="L44" s="150">
        <v>1003</v>
      </c>
      <c r="M44" s="150">
        <v>162611</v>
      </c>
      <c r="N44" s="150">
        <v>73586</v>
      </c>
      <c r="O44" s="150">
        <v>0</v>
      </c>
      <c r="P44" s="150">
        <v>0</v>
      </c>
      <c r="Q44" s="150">
        <v>0</v>
      </c>
      <c r="R44" s="150">
        <v>56153</v>
      </c>
      <c r="S44" s="150">
        <v>1406401</v>
      </c>
      <c r="T44" s="150">
        <v>17433</v>
      </c>
      <c r="U44" s="150">
        <v>89025</v>
      </c>
      <c r="V44" s="150">
        <v>671132</v>
      </c>
      <c r="W44" s="150">
        <v>581104</v>
      </c>
      <c r="X44" s="150">
        <v>0</v>
      </c>
      <c r="Y44" s="150">
        <v>0</v>
      </c>
      <c r="Z44" s="150">
        <v>139900</v>
      </c>
      <c r="AA44" s="150">
        <v>237286</v>
      </c>
      <c r="AB44" s="150">
        <v>2348045</v>
      </c>
      <c r="AC44" s="150">
        <v>203918</v>
      </c>
      <c r="AD44" s="150">
        <v>90028</v>
      </c>
      <c r="AE44" s="150">
        <v>374734</v>
      </c>
      <c r="AF44" s="150">
        <v>374734</v>
      </c>
      <c r="AG44" s="150">
        <v>0</v>
      </c>
      <c r="AH44" s="150">
        <v>374734</v>
      </c>
      <c r="AI44" s="150">
        <v>0</v>
      </c>
      <c r="AJ44" s="150">
        <v>0</v>
      </c>
      <c r="AK44" s="150">
        <v>0</v>
      </c>
      <c r="AL44" s="151" t="s">
        <v>389</v>
      </c>
      <c r="AM44" s="150">
        <v>1068296</v>
      </c>
      <c r="AN44" s="150">
        <v>71585</v>
      </c>
      <c r="AO44" s="150">
        <v>34451</v>
      </c>
      <c r="AP44" s="150">
        <v>0</v>
      </c>
      <c r="AQ44" s="150">
        <v>37134</v>
      </c>
      <c r="AR44" s="150">
        <v>0</v>
      </c>
      <c r="AS44" s="150">
        <v>117630</v>
      </c>
      <c r="AT44" s="150">
        <v>0</v>
      </c>
      <c r="AU44" s="150">
        <v>117630</v>
      </c>
      <c r="AV44" s="150">
        <v>0</v>
      </c>
      <c r="AW44" s="150">
        <v>0</v>
      </c>
      <c r="AX44" s="150">
        <v>879081</v>
      </c>
      <c r="AY44" s="150">
        <v>0</v>
      </c>
      <c r="AZ44" s="150">
        <v>839097</v>
      </c>
      <c r="BA44" s="150">
        <v>36040</v>
      </c>
      <c r="BB44" s="150">
        <v>3944</v>
      </c>
      <c r="BC44" s="151" t="s">
        <v>389</v>
      </c>
      <c r="BD44" s="150">
        <v>0</v>
      </c>
      <c r="BE44" s="150">
        <v>7135</v>
      </c>
      <c r="BF44" s="150">
        <v>1450165</v>
      </c>
      <c r="BG44" s="150">
        <v>378857</v>
      </c>
      <c r="BH44" s="150">
        <v>378857</v>
      </c>
      <c r="BI44" s="150">
        <v>0</v>
      </c>
      <c r="BJ44" s="150">
        <v>378857</v>
      </c>
      <c r="BK44" s="150">
        <v>0</v>
      </c>
      <c r="BL44" s="150">
        <v>0</v>
      </c>
      <c r="BM44" s="150">
        <v>0</v>
      </c>
      <c r="BN44" s="151" t="s">
        <v>389</v>
      </c>
      <c r="BO44" s="150">
        <v>1117741</v>
      </c>
      <c r="BP44" s="150">
        <v>234835</v>
      </c>
      <c r="BQ44" s="150">
        <v>213618</v>
      </c>
      <c r="BR44" s="150">
        <v>0</v>
      </c>
      <c r="BS44" s="150">
        <v>21217</v>
      </c>
      <c r="BT44" s="150">
        <v>0</v>
      </c>
      <c r="BU44" s="150">
        <v>555475</v>
      </c>
      <c r="BV44" s="150">
        <v>0</v>
      </c>
      <c r="BW44" s="150">
        <v>555475</v>
      </c>
      <c r="BX44" s="150">
        <v>0</v>
      </c>
      <c r="BY44" s="150">
        <v>0</v>
      </c>
      <c r="BZ44" s="150">
        <v>327431</v>
      </c>
      <c r="CA44" s="150">
        <v>8152</v>
      </c>
      <c r="CB44" s="150">
        <v>286727</v>
      </c>
      <c r="CC44" s="150">
        <v>3974</v>
      </c>
      <c r="CD44" s="150">
        <v>28578</v>
      </c>
      <c r="CE44" s="151" t="s">
        <v>389</v>
      </c>
      <c r="CF44" s="150">
        <v>0</v>
      </c>
      <c r="CG44" s="150">
        <v>72414</v>
      </c>
      <c r="CH44" s="150">
        <v>1569012</v>
      </c>
      <c r="CI44" s="150">
        <v>753591</v>
      </c>
      <c r="CJ44" s="150">
        <v>753591</v>
      </c>
      <c r="CK44" s="150">
        <v>0</v>
      </c>
      <c r="CL44" s="150">
        <v>753591</v>
      </c>
      <c r="CM44" s="150">
        <v>0</v>
      </c>
      <c r="CN44" s="150">
        <v>0</v>
      </c>
      <c r="CO44" s="150">
        <v>0</v>
      </c>
      <c r="CP44" s="151" t="s">
        <v>389</v>
      </c>
      <c r="CQ44" s="150">
        <v>2186037</v>
      </c>
      <c r="CR44" s="150">
        <v>306420</v>
      </c>
      <c r="CS44" s="150">
        <v>248069</v>
      </c>
      <c r="CT44" s="150">
        <v>0</v>
      </c>
      <c r="CU44" s="150">
        <v>58351</v>
      </c>
      <c r="CV44" s="150">
        <v>0</v>
      </c>
      <c r="CW44" s="150">
        <v>673105</v>
      </c>
      <c r="CX44" s="150">
        <v>0</v>
      </c>
      <c r="CY44" s="150">
        <v>673105</v>
      </c>
      <c r="CZ44" s="150">
        <v>0</v>
      </c>
      <c r="DA44" s="150">
        <v>0</v>
      </c>
      <c r="DB44" s="150">
        <v>1206512</v>
      </c>
      <c r="DC44" s="150">
        <v>8152</v>
      </c>
      <c r="DD44" s="150">
        <v>1125824</v>
      </c>
      <c r="DE44" s="150">
        <v>40014</v>
      </c>
      <c r="DF44" s="150">
        <v>32522</v>
      </c>
      <c r="DG44" s="151" t="s">
        <v>389</v>
      </c>
      <c r="DH44" s="150">
        <v>0</v>
      </c>
      <c r="DI44" s="150">
        <v>79549</v>
      </c>
      <c r="DJ44" s="150">
        <v>3019177</v>
      </c>
    </row>
    <row r="45" spans="1:114" s="152" customFormat="1" ht="13.5" customHeight="1">
      <c r="A45" s="148" t="s">
        <v>42</v>
      </c>
      <c r="B45" s="149" t="s">
        <v>427</v>
      </c>
      <c r="C45" s="148" t="s">
        <v>1</v>
      </c>
      <c r="D45" s="150">
        <v>733414</v>
      </c>
      <c r="E45" s="150">
        <v>485366</v>
      </c>
      <c r="F45" s="150">
        <v>898</v>
      </c>
      <c r="G45" s="150">
        <v>0</v>
      </c>
      <c r="H45" s="150">
        <v>0</v>
      </c>
      <c r="I45" s="150">
        <v>329693</v>
      </c>
      <c r="J45" s="150">
        <v>2827574</v>
      </c>
      <c r="K45" s="150">
        <v>154775</v>
      </c>
      <c r="L45" s="150">
        <v>248048</v>
      </c>
      <c r="M45" s="150">
        <v>302696</v>
      </c>
      <c r="N45" s="150">
        <v>252219</v>
      </c>
      <c r="O45" s="150">
        <v>0</v>
      </c>
      <c r="P45" s="150">
        <v>0</v>
      </c>
      <c r="Q45" s="150">
        <v>0</v>
      </c>
      <c r="R45" s="150">
        <v>251506</v>
      </c>
      <c r="S45" s="150">
        <v>671067</v>
      </c>
      <c r="T45" s="150">
        <v>713</v>
      </c>
      <c r="U45" s="150">
        <v>50477</v>
      </c>
      <c r="V45" s="150">
        <v>1036110</v>
      </c>
      <c r="W45" s="150">
        <v>737585</v>
      </c>
      <c r="X45" s="150">
        <v>898</v>
      </c>
      <c r="Y45" s="150">
        <v>0</v>
      </c>
      <c r="Z45" s="150">
        <v>0</v>
      </c>
      <c r="AA45" s="150">
        <v>581199</v>
      </c>
      <c r="AB45" s="150">
        <v>3498641</v>
      </c>
      <c r="AC45" s="150">
        <v>155488</v>
      </c>
      <c r="AD45" s="150">
        <v>298525</v>
      </c>
      <c r="AE45" s="150">
        <v>385645</v>
      </c>
      <c r="AF45" s="150">
        <v>382950</v>
      </c>
      <c r="AG45" s="150">
        <v>0</v>
      </c>
      <c r="AH45" s="150">
        <v>382950</v>
      </c>
      <c r="AI45" s="150">
        <v>0</v>
      </c>
      <c r="AJ45" s="150">
        <v>0</v>
      </c>
      <c r="AK45" s="150">
        <v>2695</v>
      </c>
      <c r="AL45" s="151" t="s">
        <v>389</v>
      </c>
      <c r="AM45" s="150">
        <v>3025294</v>
      </c>
      <c r="AN45" s="150">
        <v>487409</v>
      </c>
      <c r="AO45" s="150">
        <v>137345</v>
      </c>
      <c r="AP45" s="150">
        <v>955</v>
      </c>
      <c r="AQ45" s="150">
        <v>341976</v>
      </c>
      <c r="AR45" s="150">
        <v>7133</v>
      </c>
      <c r="AS45" s="150">
        <v>1113341</v>
      </c>
      <c r="AT45" s="150">
        <v>5540</v>
      </c>
      <c r="AU45" s="150">
        <v>1094723</v>
      </c>
      <c r="AV45" s="150">
        <v>13078</v>
      </c>
      <c r="AW45" s="150">
        <v>0</v>
      </c>
      <c r="AX45" s="150">
        <v>1424544</v>
      </c>
      <c r="AY45" s="150">
        <v>36077</v>
      </c>
      <c r="AZ45" s="150">
        <v>1214000</v>
      </c>
      <c r="BA45" s="150">
        <v>165602</v>
      </c>
      <c r="BB45" s="150">
        <v>8865</v>
      </c>
      <c r="BC45" s="151" t="s">
        <v>389</v>
      </c>
      <c r="BD45" s="150">
        <v>0</v>
      </c>
      <c r="BE45" s="150">
        <v>150049</v>
      </c>
      <c r="BF45" s="150">
        <v>3560988</v>
      </c>
      <c r="BG45" s="150">
        <v>0</v>
      </c>
      <c r="BH45" s="150">
        <v>0</v>
      </c>
      <c r="BI45" s="150">
        <v>0</v>
      </c>
      <c r="BJ45" s="150">
        <v>0</v>
      </c>
      <c r="BK45" s="150">
        <v>0</v>
      </c>
      <c r="BL45" s="150">
        <v>0</v>
      </c>
      <c r="BM45" s="150">
        <v>0</v>
      </c>
      <c r="BN45" s="151" t="s">
        <v>389</v>
      </c>
      <c r="BO45" s="150">
        <v>959988</v>
      </c>
      <c r="BP45" s="150">
        <v>196869</v>
      </c>
      <c r="BQ45" s="150">
        <v>144598</v>
      </c>
      <c r="BR45" s="150">
        <v>0</v>
      </c>
      <c r="BS45" s="150">
        <v>52271</v>
      </c>
      <c r="BT45" s="150">
        <v>0</v>
      </c>
      <c r="BU45" s="150">
        <v>571750</v>
      </c>
      <c r="BV45" s="150">
        <v>0</v>
      </c>
      <c r="BW45" s="150">
        <v>571750</v>
      </c>
      <c r="BX45" s="150">
        <v>0</v>
      </c>
      <c r="BY45" s="150">
        <v>0</v>
      </c>
      <c r="BZ45" s="150">
        <v>191002</v>
      </c>
      <c r="CA45" s="150">
        <v>55968</v>
      </c>
      <c r="CB45" s="150">
        <v>134319</v>
      </c>
      <c r="CC45" s="150">
        <v>0</v>
      </c>
      <c r="CD45" s="150">
        <v>715</v>
      </c>
      <c r="CE45" s="151" t="s">
        <v>389</v>
      </c>
      <c r="CF45" s="150">
        <v>367</v>
      </c>
      <c r="CG45" s="150">
        <v>13775</v>
      </c>
      <c r="CH45" s="150">
        <v>973763</v>
      </c>
      <c r="CI45" s="150">
        <v>385645</v>
      </c>
      <c r="CJ45" s="150">
        <v>382950</v>
      </c>
      <c r="CK45" s="150">
        <v>0</v>
      </c>
      <c r="CL45" s="150">
        <v>382950</v>
      </c>
      <c r="CM45" s="150">
        <v>0</v>
      </c>
      <c r="CN45" s="150">
        <v>0</v>
      </c>
      <c r="CO45" s="150">
        <v>2695</v>
      </c>
      <c r="CP45" s="151" t="s">
        <v>389</v>
      </c>
      <c r="CQ45" s="150">
        <v>3985282</v>
      </c>
      <c r="CR45" s="150">
        <v>684278</v>
      </c>
      <c r="CS45" s="150">
        <v>281943</v>
      </c>
      <c r="CT45" s="150">
        <v>955</v>
      </c>
      <c r="CU45" s="150">
        <v>394247</v>
      </c>
      <c r="CV45" s="150">
        <v>7133</v>
      </c>
      <c r="CW45" s="150">
        <v>1685091</v>
      </c>
      <c r="CX45" s="150">
        <v>5540</v>
      </c>
      <c r="CY45" s="150">
        <v>1666473</v>
      </c>
      <c r="CZ45" s="150">
        <v>13078</v>
      </c>
      <c r="DA45" s="150">
        <v>0</v>
      </c>
      <c r="DB45" s="150">
        <v>1615546</v>
      </c>
      <c r="DC45" s="150">
        <v>92045</v>
      </c>
      <c r="DD45" s="150">
        <v>1348319</v>
      </c>
      <c r="DE45" s="150">
        <v>165602</v>
      </c>
      <c r="DF45" s="150">
        <v>9580</v>
      </c>
      <c r="DG45" s="151" t="s">
        <v>389</v>
      </c>
      <c r="DH45" s="150">
        <v>367</v>
      </c>
      <c r="DI45" s="150">
        <v>163824</v>
      </c>
      <c r="DJ45" s="150">
        <v>4534751</v>
      </c>
    </row>
    <row r="46" spans="1:114" s="152" customFormat="1" ht="13.5" customHeight="1">
      <c r="A46" s="148" t="s">
        <v>43</v>
      </c>
      <c r="B46" s="149" t="s">
        <v>428</v>
      </c>
      <c r="C46" s="148" t="s">
        <v>1</v>
      </c>
      <c r="D46" s="150">
        <v>6077981</v>
      </c>
      <c r="E46" s="150">
        <v>4038335</v>
      </c>
      <c r="F46" s="150">
        <v>1026</v>
      </c>
      <c r="G46" s="150">
        <v>0</v>
      </c>
      <c r="H46" s="150">
        <v>579955</v>
      </c>
      <c r="I46" s="150">
        <v>1759916</v>
      </c>
      <c r="J46" s="150">
        <v>16367635</v>
      </c>
      <c r="K46" s="150">
        <v>1697438</v>
      </c>
      <c r="L46" s="150">
        <v>2039646</v>
      </c>
      <c r="M46" s="150">
        <v>1367771</v>
      </c>
      <c r="N46" s="150">
        <v>1222106</v>
      </c>
      <c r="O46" s="150">
        <v>625240</v>
      </c>
      <c r="P46" s="150">
        <v>0</v>
      </c>
      <c r="Q46" s="150">
        <v>384700</v>
      </c>
      <c r="R46" s="150">
        <v>165508</v>
      </c>
      <c r="S46" s="150">
        <v>4495606</v>
      </c>
      <c r="T46" s="150">
        <v>46658</v>
      </c>
      <c r="U46" s="150">
        <v>145665</v>
      </c>
      <c r="V46" s="150">
        <v>7445752</v>
      </c>
      <c r="W46" s="150">
        <v>5260441</v>
      </c>
      <c r="X46" s="150">
        <v>626266</v>
      </c>
      <c r="Y46" s="150">
        <v>0</v>
      </c>
      <c r="Z46" s="150">
        <v>964655</v>
      </c>
      <c r="AA46" s="150">
        <v>1925424</v>
      </c>
      <c r="AB46" s="150">
        <v>20863241</v>
      </c>
      <c r="AC46" s="150">
        <v>1744096</v>
      </c>
      <c r="AD46" s="150">
        <v>2185311</v>
      </c>
      <c r="AE46" s="150">
        <v>1444651</v>
      </c>
      <c r="AF46" s="150">
        <v>1444651</v>
      </c>
      <c r="AG46" s="150">
        <v>0</v>
      </c>
      <c r="AH46" s="150">
        <v>1192983</v>
      </c>
      <c r="AI46" s="150">
        <v>28864</v>
      </c>
      <c r="AJ46" s="150">
        <v>222804</v>
      </c>
      <c r="AK46" s="150">
        <v>0</v>
      </c>
      <c r="AL46" s="151" t="s">
        <v>389</v>
      </c>
      <c r="AM46" s="150">
        <v>16921756</v>
      </c>
      <c r="AN46" s="150">
        <v>1144219</v>
      </c>
      <c r="AO46" s="150">
        <v>787641</v>
      </c>
      <c r="AP46" s="150">
        <v>0</v>
      </c>
      <c r="AQ46" s="150">
        <v>346638</v>
      </c>
      <c r="AR46" s="150">
        <v>9940</v>
      </c>
      <c r="AS46" s="150">
        <v>4881337</v>
      </c>
      <c r="AT46" s="150">
        <v>0</v>
      </c>
      <c r="AU46" s="150">
        <v>4741502</v>
      </c>
      <c r="AV46" s="150">
        <v>139835</v>
      </c>
      <c r="AW46" s="150">
        <v>66989</v>
      </c>
      <c r="AX46" s="150">
        <v>10825249</v>
      </c>
      <c r="AY46" s="150">
        <v>768196</v>
      </c>
      <c r="AZ46" s="150">
        <v>8775507</v>
      </c>
      <c r="BA46" s="150">
        <v>1182929</v>
      </c>
      <c r="BB46" s="150">
        <v>98617</v>
      </c>
      <c r="BC46" s="151" t="s">
        <v>389</v>
      </c>
      <c r="BD46" s="150">
        <v>3962</v>
      </c>
      <c r="BE46" s="150">
        <v>4079209</v>
      </c>
      <c r="BF46" s="150">
        <v>22445616</v>
      </c>
      <c r="BG46" s="150">
        <v>2926924</v>
      </c>
      <c r="BH46" s="150">
        <v>2926924</v>
      </c>
      <c r="BI46" s="150">
        <v>0</v>
      </c>
      <c r="BJ46" s="150">
        <v>2926924</v>
      </c>
      <c r="BK46" s="150">
        <v>0</v>
      </c>
      <c r="BL46" s="150">
        <v>0</v>
      </c>
      <c r="BM46" s="150">
        <v>0</v>
      </c>
      <c r="BN46" s="151" t="s">
        <v>389</v>
      </c>
      <c r="BO46" s="150">
        <v>2783713</v>
      </c>
      <c r="BP46" s="150">
        <v>414232</v>
      </c>
      <c r="BQ46" s="150">
        <v>199292</v>
      </c>
      <c r="BR46" s="150">
        <v>0</v>
      </c>
      <c r="BS46" s="150">
        <v>214940</v>
      </c>
      <c r="BT46" s="150">
        <v>0</v>
      </c>
      <c r="BU46" s="150">
        <v>1530692</v>
      </c>
      <c r="BV46" s="150">
        <v>0</v>
      </c>
      <c r="BW46" s="150">
        <v>1530692</v>
      </c>
      <c r="BX46" s="150">
        <v>0</v>
      </c>
      <c r="BY46" s="150">
        <v>2141</v>
      </c>
      <c r="BZ46" s="150">
        <v>835417</v>
      </c>
      <c r="CA46" s="150">
        <v>180413</v>
      </c>
      <c r="CB46" s="150">
        <v>645284</v>
      </c>
      <c r="CC46" s="150">
        <v>5698</v>
      </c>
      <c r="CD46" s="150">
        <v>4022</v>
      </c>
      <c r="CE46" s="151" t="s">
        <v>389</v>
      </c>
      <c r="CF46" s="150">
        <v>1231</v>
      </c>
      <c r="CG46" s="150">
        <v>152740</v>
      </c>
      <c r="CH46" s="150">
        <v>5863377</v>
      </c>
      <c r="CI46" s="150">
        <v>4371575</v>
      </c>
      <c r="CJ46" s="150">
        <v>4371575</v>
      </c>
      <c r="CK46" s="150">
        <v>0</v>
      </c>
      <c r="CL46" s="150">
        <v>4119907</v>
      </c>
      <c r="CM46" s="150">
        <v>28864</v>
      </c>
      <c r="CN46" s="150">
        <v>222804</v>
      </c>
      <c r="CO46" s="150">
        <v>0</v>
      </c>
      <c r="CP46" s="151" t="s">
        <v>389</v>
      </c>
      <c r="CQ46" s="150">
        <v>19705469</v>
      </c>
      <c r="CR46" s="150">
        <v>1558451</v>
      </c>
      <c r="CS46" s="150">
        <v>986933</v>
      </c>
      <c r="CT46" s="150">
        <v>0</v>
      </c>
      <c r="CU46" s="150">
        <v>561578</v>
      </c>
      <c r="CV46" s="150">
        <v>9940</v>
      </c>
      <c r="CW46" s="150">
        <v>6412029</v>
      </c>
      <c r="CX46" s="150">
        <v>0</v>
      </c>
      <c r="CY46" s="150">
        <v>6272194</v>
      </c>
      <c r="CZ46" s="150">
        <v>139835</v>
      </c>
      <c r="DA46" s="150">
        <v>69130</v>
      </c>
      <c r="DB46" s="150">
        <v>11660666</v>
      </c>
      <c r="DC46" s="150">
        <v>948609</v>
      </c>
      <c r="DD46" s="150">
        <v>9420791</v>
      </c>
      <c r="DE46" s="150">
        <v>1188627</v>
      </c>
      <c r="DF46" s="150">
        <v>102639</v>
      </c>
      <c r="DG46" s="151" t="s">
        <v>389</v>
      </c>
      <c r="DH46" s="150">
        <v>5193</v>
      </c>
      <c r="DI46" s="150">
        <v>4231949</v>
      </c>
      <c r="DJ46" s="150">
        <v>28308993</v>
      </c>
    </row>
    <row r="47" spans="1:114" s="152" customFormat="1" ht="13.5" customHeight="1">
      <c r="A47" s="148" t="s">
        <v>44</v>
      </c>
      <c r="B47" s="149" t="s">
        <v>429</v>
      </c>
      <c r="C47" s="148" t="s">
        <v>1</v>
      </c>
      <c r="D47" s="150">
        <v>964472</v>
      </c>
      <c r="E47" s="150">
        <v>602040</v>
      </c>
      <c r="F47" s="150">
        <v>3142</v>
      </c>
      <c r="G47" s="150">
        <v>0</v>
      </c>
      <c r="H47" s="150">
        <v>0</v>
      </c>
      <c r="I47" s="150">
        <v>396139</v>
      </c>
      <c r="J47" s="150">
        <v>3426075</v>
      </c>
      <c r="K47" s="150">
        <v>202759</v>
      </c>
      <c r="L47" s="150">
        <v>362432</v>
      </c>
      <c r="M47" s="150">
        <v>781891</v>
      </c>
      <c r="N47" s="150">
        <v>343355</v>
      </c>
      <c r="O47" s="150">
        <v>328946</v>
      </c>
      <c r="P47" s="150">
        <v>0</v>
      </c>
      <c r="Q47" s="150">
        <v>0</v>
      </c>
      <c r="R47" s="150">
        <v>0</v>
      </c>
      <c r="S47" s="150">
        <v>2347825</v>
      </c>
      <c r="T47" s="150">
        <v>14409</v>
      </c>
      <c r="U47" s="150">
        <v>438536</v>
      </c>
      <c r="V47" s="150">
        <v>1746363</v>
      </c>
      <c r="W47" s="150">
        <v>945395</v>
      </c>
      <c r="X47" s="150">
        <v>332088</v>
      </c>
      <c r="Y47" s="150">
        <v>0</v>
      </c>
      <c r="Z47" s="150">
        <v>0</v>
      </c>
      <c r="AA47" s="150">
        <v>396139</v>
      </c>
      <c r="AB47" s="150">
        <v>5773900</v>
      </c>
      <c r="AC47" s="150">
        <v>217168</v>
      </c>
      <c r="AD47" s="150">
        <v>800968</v>
      </c>
      <c r="AE47" s="150">
        <v>37608</v>
      </c>
      <c r="AF47" s="150">
        <v>0</v>
      </c>
      <c r="AG47" s="150">
        <v>0</v>
      </c>
      <c r="AH47" s="150">
        <v>0</v>
      </c>
      <c r="AI47" s="150">
        <v>0</v>
      </c>
      <c r="AJ47" s="150">
        <v>0</v>
      </c>
      <c r="AK47" s="150">
        <v>37608</v>
      </c>
      <c r="AL47" s="151" t="s">
        <v>389</v>
      </c>
      <c r="AM47" s="150">
        <v>3624882</v>
      </c>
      <c r="AN47" s="150">
        <v>299508</v>
      </c>
      <c r="AO47" s="150">
        <v>191240</v>
      </c>
      <c r="AP47" s="150">
        <v>0</v>
      </c>
      <c r="AQ47" s="150">
        <v>94752</v>
      </c>
      <c r="AR47" s="150">
        <v>13516</v>
      </c>
      <c r="AS47" s="150">
        <v>397357</v>
      </c>
      <c r="AT47" s="150">
        <v>0</v>
      </c>
      <c r="AU47" s="150">
        <v>359511</v>
      </c>
      <c r="AV47" s="150">
        <v>37846</v>
      </c>
      <c r="AW47" s="150">
        <v>0</v>
      </c>
      <c r="AX47" s="150">
        <v>2922277</v>
      </c>
      <c r="AY47" s="150">
        <v>142067</v>
      </c>
      <c r="AZ47" s="150">
        <v>2693514</v>
      </c>
      <c r="BA47" s="150">
        <v>61115</v>
      </c>
      <c r="BB47" s="150">
        <v>25581</v>
      </c>
      <c r="BC47" s="151" t="s">
        <v>389</v>
      </c>
      <c r="BD47" s="150">
        <v>5740</v>
      </c>
      <c r="BE47" s="150">
        <v>728057</v>
      </c>
      <c r="BF47" s="150">
        <v>4390547</v>
      </c>
      <c r="BG47" s="150">
        <v>1281692</v>
      </c>
      <c r="BH47" s="150">
        <v>1278942</v>
      </c>
      <c r="BI47" s="150">
        <v>0</v>
      </c>
      <c r="BJ47" s="150">
        <v>1278942</v>
      </c>
      <c r="BK47" s="150">
        <v>0</v>
      </c>
      <c r="BL47" s="150">
        <v>0</v>
      </c>
      <c r="BM47" s="150">
        <v>2750</v>
      </c>
      <c r="BN47" s="151" t="s">
        <v>389</v>
      </c>
      <c r="BO47" s="150">
        <v>1410014</v>
      </c>
      <c r="BP47" s="150">
        <v>218010</v>
      </c>
      <c r="BQ47" s="150">
        <v>218010</v>
      </c>
      <c r="BR47" s="150">
        <v>0</v>
      </c>
      <c r="BS47" s="150">
        <v>0</v>
      </c>
      <c r="BT47" s="150">
        <v>0</v>
      </c>
      <c r="BU47" s="150">
        <v>940321</v>
      </c>
      <c r="BV47" s="150">
        <v>0</v>
      </c>
      <c r="BW47" s="150">
        <v>940321</v>
      </c>
      <c r="BX47" s="150">
        <v>0</v>
      </c>
      <c r="BY47" s="150">
        <v>0</v>
      </c>
      <c r="BZ47" s="150">
        <v>244459</v>
      </c>
      <c r="CA47" s="150">
        <v>4412</v>
      </c>
      <c r="CB47" s="150">
        <v>199284</v>
      </c>
      <c r="CC47" s="150">
        <v>20356</v>
      </c>
      <c r="CD47" s="150">
        <v>20407</v>
      </c>
      <c r="CE47" s="151" t="s">
        <v>389</v>
      </c>
      <c r="CF47" s="150">
        <v>7224</v>
      </c>
      <c r="CG47" s="150">
        <v>438010</v>
      </c>
      <c r="CH47" s="150">
        <v>3129716</v>
      </c>
      <c r="CI47" s="150">
        <v>1319300</v>
      </c>
      <c r="CJ47" s="150">
        <v>1278942</v>
      </c>
      <c r="CK47" s="150">
        <v>0</v>
      </c>
      <c r="CL47" s="150">
        <v>1278942</v>
      </c>
      <c r="CM47" s="150">
        <v>0</v>
      </c>
      <c r="CN47" s="150">
        <v>0</v>
      </c>
      <c r="CO47" s="150">
        <v>40358</v>
      </c>
      <c r="CP47" s="151" t="s">
        <v>389</v>
      </c>
      <c r="CQ47" s="150">
        <v>5034896</v>
      </c>
      <c r="CR47" s="150">
        <v>517518</v>
      </c>
      <c r="CS47" s="150">
        <v>409250</v>
      </c>
      <c r="CT47" s="150">
        <v>0</v>
      </c>
      <c r="CU47" s="150">
        <v>94752</v>
      </c>
      <c r="CV47" s="150">
        <v>13516</v>
      </c>
      <c r="CW47" s="150">
        <v>1337678</v>
      </c>
      <c r="CX47" s="150">
        <v>0</v>
      </c>
      <c r="CY47" s="150">
        <v>1299832</v>
      </c>
      <c r="CZ47" s="150">
        <v>37846</v>
      </c>
      <c r="DA47" s="150">
        <v>0</v>
      </c>
      <c r="DB47" s="150">
        <v>3166736</v>
      </c>
      <c r="DC47" s="150">
        <v>146479</v>
      </c>
      <c r="DD47" s="150">
        <v>2892798</v>
      </c>
      <c r="DE47" s="150">
        <v>81471</v>
      </c>
      <c r="DF47" s="150">
        <v>45988</v>
      </c>
      <c r="DG47" s="151" t="s">
        <v>389</v>
      </c>
      <c r="DH47" s="150">
        <v>12964</v>
      </c>
      <c r="DI47" s="150">
        <v>1166067</v>
      </c>
      <c r="DJ47" s="150">
        <v>7520263</v>
      </c>
    </row>
    <row r="48" spans="1:114" s="152" customFormat="1" ht="13.5" customHeight="1">
      <c r="A48" s="148" t="s">
        <v>45</v>
      </c>
      <c r="B48" s="149" t="s">
        <v>430</v>
      </c>
      <c r="C48" s="148" t="s">
        <v>1</v>
      </c>
      <c r="D48" s="150">
        <v>5584037</v>
      </c>
      <c r="E48" s="150">
        <v>4983721</v>
      </c>
      <c r="F48" s="150">
        <v>24825</v>
      </c>
      <c r="G48" s="150">
        <v>0</v>
      </c>
      <c r="H48" s="150">
        <v>1757700</v>
      </c>
      <c r="I48" s="150">
        <v>394672</v>
      </c>
      <c r="J48" s="150">
        <v>5045887</v>
      </c>
      <c r="K48" s="150">
        <v>2806524</v>
      </c>
      <c r="L48" s="150">
        <v>600316</v>
      </c>
      <c r="M48" s="150">
        <v>158689</v>
      </c>
      <c r="N48" s="150">
        <v>128721</v>
      </c>
      <c r="O48" s="150">
        <v>0</v>
      </c>
      <c r="P48" s="150">
        <v>0</v>
      </c>
      <c r="Q48" s="150">
        <v>46700</v>
      </c>
      <c r="R48" s="150">
        <v>78940</v>
      </c>
      <c r="S48" s="150">
        <v>525224</v>
      </c>
      <c r="T48" s="150">
        <v>3081</v>
      </c>
      <c r="U48" s="150">
        <v>29968</v>
      </c>
      <c r="V48" s="150">
        <v>5742726</v>
      </c>
      <c r="W48" s="150">
        <v>5112442</v>
      </c>
      <c r="X48" s="150">
        <v>24825</v>
      </c>
      <c r="Y48" s="150">
        <v>0</v>
      </c>
      <c r="Z48" s="150">
        <v>1804400</v>
      </c>
      <c r="AA48" s="150">
        <v>473612</v>
      </c>
      <c r="AB48" s="150">
        <v>5571111</v>
      </c>
      <c r="AC48" s="150">
        <v>2809605</v>
      </c>
      <c r="AD48" s="150">
        <v>630284</v>
      </c>
      <c r="AE48" s="150">
        <v>2344207</v>
      </c>
      <c r="AF48" s="150">
        <v>2344207</v>
      </c>
      <c r="AG48" s="150">
        <v>0</v>
      </c>
      <c r="AH48" s="150">
        <v>2344207</v>
      </c>
      <c r="AI48" s="150">
        <v>0</v>
      </c>
      <c r="AJ48" s="150">
        <v>0</v>
      </c>
      <c r="AK48" s="150">
        <v>0</v>
      </c>
      <c r="AL48" s="151" t="s">
        <v>389</v>
      </c>
      <c r="AM48" s="150">
        <v>5620364</v>
      </c>
      <c r="AN48" s="150">
        <v>404968</v>
      </c>
      <c r="AO48" s="150">
        <v>279139</v>
      </c>
      <c r="AP48" s="150">
        <v>0</v>
      </c>
      <c r="AQ48" s="150">
        <v>120760</v>
      </c>
      <c r="AR48" s="150">
        <v>5069</v>
      </c>
      <c r="AS48" s="150">
        <v>901658</v>
      </c>
      <c r="AT48" s="150">
        <v>8684</v>
      </c>
      <c r="AU48" s="150">
        <v>859375</v>
      </c>
      <c r="AV48" s="150">
        <v>33599</v>
      </c>
      <c r="AW48" s="150">
        <v>0</v>
      </c>
      <c r="AX48" s="150">
        <v>4297513</v>
      </c>
      <c r="AY48" s="150">
        <v>165446</v>
      </c>
      <c r="AZ48" s="150">
        <v>3631844</v>
      </c>
      <c r="BA48" s="150">
        <v>330555</v>
      </c>
      <c r="BB48" s="150">
        <v>169668</v>
      </c>
      <c r="BC48" s="151" t="s">
        <v>389</v>
      </c>
      <c r="BD48" s="150">
        <v>16225</v>
      </c>
      <c r="BE48" s="150">
        <v>2665353</v>
      </c>
      <c r="BF48" s="150">
        <v>10629924</v>
      </c>
      <c r="BG48" s="150">
        <v>73207</v>
      </c>
      <c r="BH48" s="150">
        <v>73207</v>
      </c>
      <c r="BI48" s="150">
        <v>0</v>
      </c>
      <c r="BJ48" s="150">
        <v>73207</v>
      </c>
      <c r="BK48" s="150">
        <v>0</v>
      </c>
      <c r="BL48" s="150">
        <v>0</v>
      </c>
      <c r="BM48" s="150">
        <v>0</v>
      </c>
      <c r="BN48" s="151" t="s">
        <v>389</v>
      </c>
      <c r="BO48" s="150">
        <v>567697</v>
      </c>
      <c r="BP48" s="150">
        <v>105742</v>
      </c>
      <c r="BQ48" s="150">
        <v>48589</v>
      </c>
      <c r="BR48" s="150">
        <v>57152</v>
      </c>
      <c r="BS48" s="150">
        <v>1</v>
      </c>
      <c r="BT48" s="150">
        <v>0</v>
      </c>
      <c r="BU48" s="150">
        <v>275899</v>
      </c>
      <c r="BV48" s="150">
        <v>9127</v>
      </c>
      <c r="BW48" s="150">
        <v>266772</v>
      </c>
      <c r="BX48" s="150">
        <v>0</v>
      </c>
      <c r="BY48" s="150">
        <v>0</v>
      </c>
      <c r="BZ48" s="150">
        <v>186056</v>
      </c>
      <c r="CA48" s="150">
        <v>0</v>
      </c>
      <c r="CB48" s="150">
        <v>176561</v>
      </c>
      <c r="CC48" s="150">
        <v>0</v>
      </c>
      <c r="CD48" s="150">
        <v>9495</v>
      </c>
      <c r="CE48" s="151" t="s">
        <v>389</v>
      </c>
      <c r="CF48" s="150">
        <v>0</v>
      </c>
      <c r="CG48" s="150">
        <v>43009</v>
      </c>
      <c r="CH48" s="150">
        <v>683913</v>
      </c>
      <c r="CI48" s="150">
        <v>2417414</v>
      </c>
      <c r="CJ48" s="150">
        <v>2417414</v>
      </c>
      <c r="CK48" s="150">
        <v>0</v>
      </c>
      <c r="CL48" s="150">
        <v>2417414</v>
      </c>
      <c r="CM48" s="150">
        <v>0</v>
      </c>
      <c r="CN48" s="150">
        <v>0</v>
      </c>
      <c r="CO48" s="150">
        <v>0</v>
      </c>
      <c r="CP48" s="151" t="s">
        <v>389</v>
      </c>
      <c r="CQ48" s="150">
        <v>6188061</v>
      </c>
      <c r="CR48" s="150">
        <v>510710</v>
      </c>
      <c r="CS48" s="150">
        <v>327728</v>
      </c>
      <c r="CT48" s="150">
        <v>57152</v>
      </c>
      <c r="CU48" s="150">
        <v>120761</v>
      </c>
      <c r="CV48" s="150">
        <v>5069</v>
      </c>
      <c r="CW48" s="150">
        <v>1177557</v>
      </c>
      <c r="CX48" s="150">
        <v>17811</v>
      </c>
      <c r="CY48" s="150">
        <v>1126147</v>
      </c>
      <c r="CZ48" s="150">
        <v>33599</v>
      </c>
      <c r="DA48" s="150">
        <v>0</v>
      </c>
      <c r="DB48" s="150">
        <v>4483569</v>
      </c>
      <c r="DC48" s="150">
        <v>165446</v>
      </c>
      <c r="DD48" s="150">
        <v>3808405</v>
      </c>
      <c r="DE48" s="150">
        <v>330555</v>
      </c>
      <c r="DF48" s="150">
        <v>179163</v>
      </c>
      <c r="DG48" s="151" t="s">
        <v>389</v>
      </c>
      <c r="DH48" s="150">
        <v>16225</v>
      </c>
      <c r="DI48" s="150">
        <v>2708362</v>
      </c>
      <c r="DJ48" s="150">
        <v>11313837</v>
      </c>
    </row>
    <row r="49" spans="1:114" s="152" customFormat="1" ht="13.5" customHeight="1">
      <c r="A49" s="148" t="s">
        <v>46</v>
      </c>
      <c r="B49" s="149" t="s">
        <v>431</v>
      </c>
      <c r="C49" s="148" t="s">
        <v>1</v>
      </c>
      <c r="D49" s="150">
        <v>13642862</v>
      </c>
      <c r="E49" s="150">
        <v>13450942</v>
      </c>
      <c r="F49" s="150">
        <v>2877988</v>
      </c>
      <c r="G49" s="150">
        <v>0</v>
      </c>
      <c r="H49" s="150">
        <v>9483500</v>
      </c>
      <c r="I49" s="150">
        <v>700793</v>
      </c>
      <c r="J49" s="150">
        <v>8193488</v>
      </c>
      <c r="K49" s="150">
        <v>388661</v>
      </c>
      <c r="L49" s="150">
        <v>191920</v>
      </c>
      <c r="M49" s="150">
        <v>2079802</v>
      </c>
      <c r="N49" s="150">
        <v>1814317</v>
      </c>
      <c r="O49" s="150">
        <v>103556</v>
      </c>
      <c r="P49" s="150">
        <v>0</v>
      </c>
      <c r="Q49" s="150">
        <v>1626600</v>
      </c>
      <c r="R49" s="150">
        <v>4439</v>
      </c>
      <c r="S49" s="150">
        <v>2296362</v>
      </c>
      <c r="T49" s="150">
        <v>79722</v>
      </c>
      <c r="U49" s="150">
        <v>265485</v>
      </c>
      <c r="V49" s="150">
        <v>15722664</v>
      </c>
      <c r="W49" s="150">
        <v>15265259</v>
      </c>
      <c r="X49" s="150">
        <v>2981544</v>
      </c>
      <c r="Y49" s="150">
        <v>0</v>
      </c>
      <c r="Z49" s="150">
        <v>11110100</v>
      </c>
      <c r="AA49" s="150">
        <v>705232</v>
      </c>
      <c r="AB49" s="150">
        <v>10489850</v>
      </c>
      <c r="AC49" s="150">
        <v>468383</v>
      </c>
      <c r="AD49" s="150">
        <v>457405</v>
      </c>
      <c r="AE49" s="150">
        <v>14625627</v>
      </c>
      <c r="AF49" s="150">
        <v>14512246</v>
      </c>
      <c r="AG49" s="150">
        <v>0</v>
      </c>
      <c r="AH49" s="150">
        <v>9969281</v>
      </c>
      <c r="AI49" s="150">
        <v>3634430</v>
      </c>
      <c r="AJ49" s="150">
        <v>908535</v>
      </c>
      <c r="AK49" s="150">
        <v>113381</v>
      </c>
      <c r="AL49" s="151" t="s">
        <v>389</v>
      </c>
      <c r="AM49" s="150">
        <v>6775184</v>
      </c>
      <c r="AN49" s="150">
        <v>634324</v>
      </c>
      <c r="AO49" s="150">
        <v>501270</v>
      </c>
      <c r="AP49" s="150">
        <v>0</v>
      </c>
      <c r="AQ49" s="150">
        <v>133054</v>
      </c>
      <c r="AR49" s="150">
        <v>0</v>
      </c>
      <c r="AS49" s="150">
        <v>2436841</v>
      </c>
      <c r="AT49" s="150">
        <v>10431</v>
      </c>
      <c r="AU49" s="150">
        <v>2313033</v>
      </c>
      <c r="AV49" s="150">
        <v>113377</v>
      </c>
      <c r="AW49" s="150">
        <v>3410</v>
      </c>
      <c r="AX49" s="150">
        <v>3695375</v>
      </c>
      <c r="AY49" s="150">
        <v>131966</v>
      </c>
      <c r="AZ49" s="150">
        <v>3152166</v>
      </c>
      <c r="BA49" s="150">
        <v>399144</v>
      </c>
      <c r="BB49" s="150">
        <v>12099</v>
      </c>
      <c r="BC49" s="151" t="s">
        <v>389</v>
      </c>
      <c r="BD49" s="150">
        <v>5234</v>
      </c>
      <c r="BE49" s="150">
        <v>435539</v>
      </c>
      <c r="BF49" s="150">
        <v>21836350</v>
      </c>
      <c r="BG49" s="150">
        <v>2056796</v>
      </c>
      <c r="BH49" s="150">
        <v>2050391</v>
      </c>
      <c r="BI49" s="150">
        <v>0</v>
      </c>
      <c r="BJ49" s="150">
        <v>2049804</v>
      </c>
      <c r="BK49" s="150">
        <v>0</v>
      </c>
      <c r="BL49" s="150">
        <v>587</v>
      </c>
      <c r="BM49" s="150">
        <v>6405</v>
      </c>
      <c r="BN49" s="151" t="s">
        <v>389</v>
      </c>
      <c r="BO49" s="150">
        <v>1813237</v>
      </c>
      <c r="BP49" s="150">
        <v>335760</v>
      </c>
      <c r="BQ49" s="150">
        <v>317180</v>
      </c>
      <c r="BR49" s="150">
        <v>0</v>
      </c>
      <c r="BS49" s="150">
        <v>18580</v>
      </c>
      <c r="BT49" s="150">
        <v>0</v>
      </c>
      <c r="BU49" s="150">
        <v>839705</v>
      </c>
      <c r="BV49" s="150">
        <v>0</v>
      </c>
      <c r="BW49" s="150">
        <v>839705</v>
      </c>
      <c r="BX49" s="150">
        <v>0</v>
      </c>
      <c r="BY49" s="150">
        <v>0</v>
      </c>
      <c r="BZ49" s="150">
        <v>636835</v>
      </c>
      <c r="CA49" s="150">
        <v>0</v>
      </c>
      <c r="CB49" s="150">
        <v>551592</v>
      </c>
      <c r="CC49" s="150">
        <v>6069</v>
      </c>
      <c r="CD49" s="150">
        <v>79174</v>
      </c>
      <c r="CE49" s="151" t="s">
        <v>389</v>
      </c>
      <c r="CF49" s="150">
        <v>937</v>
      </c>
      <c r="CG49" s="150">
        <v>506131</v>
      </c>
      <c r="CH49" s="150">
        <v>4376164</v>
      </c>
      <c r="CI49" s="150">
        <v>16682423</v>
      </c>
      <c r="CJ49" s="150">
        <v>16562637</v>
      </c>
      <c r="CK49" s="150">
        <v>0</v>
      </c>
      <c r="CL49" s="150">
        <v>12019085</v>
      </c>
      <c r="CM49" s="150">
        <v>3634430</v>
      </c>
      <c r="CN49" s="150">
        <v>909122</v>
      </c>
      <c r="CO49" s="150">
        <v>119786</v>
      </c>
      <c r="CP49" s="151" t="s">
        <v>389</v>
      </c>
      <c r="CQ49" s="150">
        <v>8588421</v>
      </c>
      <c r="CR49" s="150">
        <v>970084</v>
      </c>
      <c r="CS49" s="150">
        <v>818450</v>
      </c>
      <c r="CT49" s="150">
        <v>0</v>
      </c>
      <c r="CU49" s="150">
        <v>151634</v>
      </c>
      <c r="CV49" s="150">
        <v>0</v>
      </c>
      <c r="CW49" s="150">
        <v>3276546</v>
      </c>
      <c r="CX49" s="150">
        <v>10431</v>
      </c>
      <c r="CY49" s="150">
        <v>3152738</v>
      </c>
      <c r="CZ49" s="150">
        <v>113377</v>
      </c>
      <c r="DA49" s="150">
        <v>3410</v>
      </c>
      <c r="DB49" s="150">
        <v>4332210</v>
      </c>
      <c r="DC49" s="150">
        <v>131966</v>
      </c>
      <c r="DD49" s="150">
        <v>3703758</v>
      </c>
      <c r="DE49" s="150">
        <v>405213</v>
      </c>
      <c r="DF49" s="150">
        <v>91273</v>
      </c>
      <c r="DG49" s="151" t="s">
        <v>389</v>
      </c>
      <c r="DH49" s="150">
        <v>6171</v>
      </c>
      <c r="DI49" s="150">
        <v>941670</v>
      </c>
      <c r="DJ49" s="150">
        <v>26212514</v>
      </c>
    </row>
    <row r="50" spans="1:114" s="152" customFormat="1" ht="13.5" customHeight="1">
      <c r="A50" s="148" t="s">
        <v>47</v>
      </c>
      <c r="B50" s="149" t="s">
        <v>432</v>
      </c>
      <c r="C50" s="148" t="s">
        <v>1</v>
      </c>
      <c r="D50" s="150">
        <v>277367</v>
      </c>
      <c r="E50" s="150">
        <v>272925</v>
      </c>
      <c r="F50" s="150">
        <v>0</v>
      </c>
      <c r="G50" s="150">
        <v>0</v>
      </c>
      <c r="H50" s="150">
        <v>0</v>
      </c>
      <c r="I50" s="150">
        <v>264753</v>
      </c>
      <c r="J50" s="150">
        <v>1030224</v>
      </c>
      <c r="K50" s="150">
        <v>8172</v>
      </c>
      <c r="L50" s="150">
        <v>4442</v>
      </c>
      <c r="M50" s="150">
        <v>22649</v>
      </c>
      <c r="N50" s="150">
        <v>3570</v>
      </c>
      <c r="O50" s="150">
        <v>0</v>
      </c>
      <c r="P50" s="150">
        <v>0</v>
      </c>
      <c r="Q50" s="150">
        <v>0</v>
      </c>
      <c r="R50" s="150">
        <v>3570</v>
      </c>
      <c r="S50" s="150">
        <v>532104</v>
      </c>
      <c r="T50" s="150">
        <v>0</v>
      </c>
      <c r="U50" s="150">
        <v>19079</v>
      </c>
      <c r="V50" s="150">
        <v>300016</v>
      </c>
      <c r="W50" s="150">
        <v>276495</v>
      </c>
      <c r="X50" s="150">
        <v>0</v>
      </c>
      <c r="Y50" s="150">
        <v>0</v>
      </c>
      <c r="Z50" s="150">
        <v>0</v>
      </c>
      <c r="AA50" s="150">
        <v>268323</v>
      </c>
      <c r="AB50" s="150">
        <v>1562328</v>
      </c>
      <c r="AC50" s="150">
        <v>8172</v>
      </c>
      <c r="AD50" s="150">
        <v>23521</v>
      </c>
      <c r="AE50" s="150">
        <v>16536</v>
      </c>
      <c r="AF50" s="150">
        <v>16536</v>
      </c>
      <c r="AG50" s="150">
        <v>0</v>
      </c>
      <c r="AH50" s="150">
        <v>0</v>
      </c>
      <c r="AI50" s="150">
        <v>0</v>
      </c>
      <c r="AJ50" s="150">
        <v>16536</v>
      </c>
      <c r="AK50" s="150">
        <v>0</v>
      </c>
      <c r="AL50" s="151" t="s">
        <v>389</v>
      </c>
      <c r="AM50" s="150">
        <v>1283316</v>
      </c>
      <c r="AN50" s="150">
        <v>33833</v>
      </c>
      <c r="AO50" s="150">
        <v>30548</v>
      </c>
      <c r="AP50" s="150">
        <v>3285</v>
      </c>
      <c r="AQ50" s="150">
        <v>0</v>
      </c>
      <c r="AR50" s="150">
        <v>0</v>
      </c>
      <c r="AS50" s="150">
        <v>19902</v>
      </c>
      <c r="AT50" s="150">
        <v>13150</v>
      </c>
      <c r="AU50" s="150">
        <v>2728</v>
      </c>
      <c r="AV50" s="150">
        <v>4024</v>
      </c>
      <c r="AW50" s="150">
        <v>0</v>
      </c>
      <c r="AX50" s="150">
        <v>1223223</v>
      </c>
      <c r="AY50" s="150">
        <v>88451</v>
      </c>
      <c r="AZ50" s="150">
        <v>971443</v>
      </c>
      <c r="BA50" s="150">
        <v>13331</v>
      </c>
      <c r="BB50" s="150">
        <v>149998</v>
      </c>
      <c r="BC50" s="151" t="s">
        <v>389</v>
      </c>
      <c r="BD50" s="150">
        <v>6358</v>
      </c>
      <c r="BE50" s="150">
        <v>7739</v>
      </c>
      <c r="BF50" s="150">
        <v>1307591</v>
      </c>
      <c r="BG50" s="150">
        <v>0</v>
      </c>
      <c r="BH50" s="150">
        <v>0</v>
      </c>
      <c r="BI50" s="150">
        <v>0</v>
      </c>
      <c r="BJ50" s="150">
        <v>0</v>
      </c>
      <c r="BK50" s="150">
        <v>0</v>
      </c>
      <c r="BL50" s="150">
        <v>0</v>
      </c>
      <c r="BM50" s="150">
        <v>0</v>
      </c>
      <c r="BN50" s="151" t="s">
        <v>389</v>
      </c>
      <c r="BO50" s="150">
        <v>551529</v>
      </c>
      <c r="BP50" s="150">
        <v>316462</v>
      </c>
      <c r="BQ50" s="150">
        <v>70655</v>
      </c>
      <c r="BR50" s="150">
        <v>0</v>
      </c>
      <c r="BS50" s="150">
        <v>245807</v>
      </c>
      <c r="BT50" s="150">
        <v>0</v>
      </c>
      <c r="BU50" s="150">
        <v>107366</v>
      </c>
      <c r="BV50" s="150">
        <v>0</v>
      </c>
      <c r="BW50" s="150">
        <v>107366</v>
      </c>
      <c r="BX50" s="150">
        <v>0</v>
      </c>
      <c r="BY50" s="150">
        <v>0</v>
      </c>
      <c r="BZ50" s="150">
        <v>123792</v>
      </c>
      <c r="CA50" s="150">
        <v>0</v>
      </c>
      <c r="CB50" s="150">
        <v>119740</v>
      </c>
      <c r="CC50" s="150">
        <v>0</v>
      </c>
      <c r="CD50" s="150">
        <v>4052</v>
      </c>
      <c r="CE50" s="151" t="s">
        <v>389</v>
      </c>
      <c r="CF50" s="150">
        <v>3909</v>
      </c>
      <c r="CG50" s="150">
        <v>3224</v>
      </c>
      <c r="CH50" s="150">
        <v>554753</v>
      </c>
      <c r="CI50" s="150">
        <v>16536</v>
      </c>
      <c r="CJ50" s="150">
        <v>16536</v>
      </c>
      <c r="CK50" s="150">
        <v>0</v>
      </c>
      <c r="CL50" s="150">
        <v>0</v>
      </c>
      <c r="CM50" s="150">
        <v>0</v>
      </c>
      <c r="CN50" s="150">
        <v>16536</v>
      </c>
      <c r="CO50" s="150">
        <v>0</v>
      </c>
      <c r="CP50" s="151" t="s">
        <v>389</v>
      </c>
      <c r="CQ50" s="150">
        <v>1834845</v>
      </c>
      <c r="CR50" s="150">
        <v>350295</v>
      </c>
      <c r="CS50" s="150">
        <v>101203</v>
      </c>
      <c r="CT50" s="150">
        <v>3285</v>
      </c>
      <c r="CU50" s="150">
        <v>245807</v>
      </c>
      <c r="CV50" s="150">
        <v>0</v>
      </c>
      <c r="CW50" s="150">
        <v>127268</v>
      </c>
      <c r="CX50" s="150">
        <v>13150</v>
      </c>
      <c r="CY50" s="150">
        <v>110094</v>
      </c>
      <c r="CZ50" s="150">
        <v>4024</v>
      </c>
      <c r="DA50" s="150">
        <v>0</v>
      </c>
      <c r="DB50" s="150">
        <v>1347015</v>
      </c>
      <c r="DC50" s="150">
        <v>88451</v>
      </c>
      <c r="DD50" s="150">
        <v>1091183</v>
      </c>
      <c r="DE50" s="150">
        <v>13331</v>
      </c>
      <c r="DF50" s="150">
        <v>154050</v>
      </c>
      <c r="DG50" s="151" t="s">
        <v>389</v>
      </c>
      <c r="DH50" s="150">
        <v>10267</v>
      </c>
      <c r="DI50" s="150">
        <v>10963</v>
      </c>
      <c r="DJ50" s="150">
        <v>1862344</v>
      </c>
    </row>
    <row r="51" spans="1:114" s="152" customFormat="1" ht="13.5" customHeight="1">
      <c r="A51" s="148" t="s">
        <v>48</v>
      </c>
      <c r="B51" s="149" t="s">
        <v>433</v>
      </c>
      <c r="C51" s="148" t="s">
        <v>1</v>
      </c>
      <c r="D51" s="150">
        <v>237645</v>
      </c>
      <c r="E51" s="150">
        <v>211160</v>
      </c>
      <c r="F51" s="150">
        <v>0</v>
      </c>
      <c r="G51" s="150">
        <v>0</v>
      </c>
      <c r="H51" s="150">
        <v>0</v>
      </c>
      <c r="I51" s="150">
        <v>92285</v>
      </c>
      <c r="J51" s="150">
        <v>1582851</v>
      </c>
      <c r="K51" s="150">
        <v>118875</v>
      </c>
      <c r="L51" s="150">
        <v>26485</v>
      </c>
      <c r="M51" s="150">
        <v>96948</v>
      </c>
      <c r="N51" s="150">
        <v>86105</v>
      </c>
      <c r="O51" s="150">
        <v>0</v>
      </c>
      <c r="P51" s="150">
        <v>0</v>
      </c>
      <c r="Q51" s="150">
        <v>0</v>
      </c>
      <c r="R51" s="150">
        <v>86050</v>
      </c>
      <c r="S51" s="150">
        <v>373530</v>
      </c>
      <c r="T51" s="150">
        <v>55</v>
      </c>
      <c r="U51" s="150">
        <v>10843</v>
      </c>
      <c r="V51" s="150">
        <v>334593</v>
      </c>
      <c r="W51" s="150">
        <v>297265</v>
      </c>
      <c r="X51" s="150">
        <v>0</v>
      </c>
      <c r="Y51" s="150">
        <v>0</v>
      </c>
      <c r="Z51" s="150">
        <v>0</v>
      </c>
      <c r="AA51" s="150">
        <v>178335</v>
      </c>
      <c r="AB51" s="150">
        <v>1956381</v>
      </c>
      <c r="AC51" s="150">
        <v>118930</v>
      </c>
      <c r="AD51" s="150">
        <v>37328</v>
      </c>
      <c r="AE51" s="150">
        <v>64966</v>
      </c>
      <c r="AF51" s="150">
        <v>64966</v>
      </c>
      <c r="AG51" s="150">
        <v>0</v>
      </c>
      <c r="AH51" s="150">
        <v>64966</v>
      </c>
      <c r="AI51" s="150">
        <v>0</v>
      </c>
      <c r="AJ51" s="150">
        <v>0</v>
      </c>
      <c r="AK51" s="150">
        <v>0</v>
      </c>
      <c r="AL51" s="151" t="s">
        <v>389</v>
      </c>
      <c r="AM51" s="150">
        <v>1681236</v>
      </c>
      <c r="AN51" s="150">
        <v>209887</v>
      </c>
      <c r="AO51" s="150">
        <v>157016</v>
      </c>
      <c r="AP51" s="150">
        <v>0</v>
      </c>
      <c r="AQ51" s="150">
        <v>40589</v>
      </c>
      <c r="AR51" s="150">
        <v>12282</v>
      </c>
      <c r="AS51" s="150">
        <v>389104</v>
      </c>
      <c r="AT51" s="150">
        <v>56872</v>
      </c>
      <c r="AU51" s="150">
        <v>192071</v>
      </c>
      <c r="AV51" s="150">
        <v>140161</v>
      </c>
      <c r="AW51" s="150">
        <v>23444</v>
      </c>
      <c r="AX51" s="150">
        <v>1058801</v>
      </c>
      <c r="AY51" s="150">
        <v>148725</v>
      </c>
      <c r="AZ51" s="150">
        <v>830624</v>
      </c>
      <c r="BA51" s="150">
        <v>78448</v>
      </c>
      <c r="BB51" s="150">
        <v>1004</v>
      </c>
      <c r="BC51" s="151" t="s">
        <v>389</v>
      </c>
      <c r="BD51" s="150">
        <v>0</v>
      </c>
      <c r="BE51" s="150">
        <v>74294</v>
      </c>
      <c r="BF51" s="150">
        <v>1820496</v>
      </c>
      <c r="BG51" s="150">
        <v>0</v>
      </c>
      <c r="BH51" s="150">
        <v>0</v>
      </c>
      <c r="BI51" s="150">
        <v>0</v>
      </c>
      <c r="BJ51" s="150">
        <v>0</v>
      </c>
      <c r="BK51" s="150">
        <v>0</v>
      </c>
      <c r="BL51" s="150">
        <v>0</v>
      </c>
      <c r="BM51" s="150">
        <v>0</v>
      </c>
      <c r="BN51" s="151" t="s">
        <v>389</v>
      </c>
      <c r="BO51" s="150">
        <v>425347</v>
      </c>
      <c r="BP51" s="150">
        <v>81339</v>
      </c>
      <c r="BQ51" s="150">
        <v>76898</v>
      </c>
      <c r="BR51" s="150">
        <v>0</v>
      </c>
      <c r="BS51" s="150">
        <v>4441</v>
      </c>
      <c r="BT51" s="150">
        <v>0</v>
      </c>
      <c r="BU51" s="150">
        <v>197331</v>
      </c>
      <c r="BV51" s="150">
        <v>177</v>
      </c>
      <c r="BW51" s="150">
        <v>197154</v>
      </c>
      <c r="BX51" s="150">
        <v>0</v>
      </c>
      <c r="BY51" s="150">
        <v>0</v>
      </c>
      <c r="BZ51" s="150">
        <v>146362</v>
      </c>
      <c r="CA51" s="150">
        <v>81714</v>
      </c>
      <c r="CB51" s="150">
        <v>57503</v>
      </c>
      <c r="CC51" s="150">
        <v>2981</v>
      </c>
      <c r="CD51" s="150">
        <v>4164</v>
      </c>
      <c r="CE51" s="151" t="s">
        <v>389</v>
      </c>
      <c r="CF51" s="150">
        <v>315</v>
      </c>
      <c r="CG51" s="150">
        <v>45131</v>
      </c>
      <c r="CH51" s="150">
        <v>470478</v>
      </c>
      <c r="CI51" s="150">
        <v>64966</v>
      </c>
      <c r="CJ51" s="150">
        <v>64966</v>
      </c>
      <c r="CK51" s="150">
        <v>0</v>
      </c>
      <c r="CL51" s="150">
        <v>64966</v>
      </c>
      <c r="CM51" s="150">
        <v>0</v>
      </c>
      <c r="CN51" s="150">
        <v>0</v>
      </c>
      <c r="CO51" s="150">
        <v>0</v>
      </c>
      <c r="CP51" s="151" t="s">
        <v>389</v>
      </c>
      <c r="CQ51" s="150">
        <v>2106583</v>
      </c>
      <c r="CR51" s="150">
        <v>291226</v>
      </c>
      <c r="CS51" s="150">
        <v>233914</v>
      </c>
      <c r="CT51" s="150">
        <v>0</v>
      </c>
      <c r="CU51" s="150">
        <v>45030</v>
      </c>
      <c r="CV51" s="150">
        <v>12282</v>
      </c>
      <c r="CW51" s="150">
        <v>586435</v>
      </c>
      <c r="CX51" s="150">
        <v>57049</v>
      </c>
      <c r="CY51" s="150">
        <v>389225</v>
      </c>
      <c r="CZ51" s="150">
        <v>140161</v>
      </c>
      <c r="DA51" s="150">
        <v>23444</v>
      </c>
      <c r="DB51" s="150">
        <v>1205163</v>
      </c>
      <c r="DC51" s="150">
        <v>230439</v>
      </c>
      <c r="DD51" s="150">
        <v>888127</v>
      </c>
      <c r="DE51" s="150">
        <v>81429</v>
      </c>
      <c r="DF51" s="150">
        <v>5168</v>
      </c>
      <c r="DG51" s="151" t="s">
        <v>389</v>
      </c>
      <c r="DH51" s="150">
        <v>315</v>
      </c>
      <c r="DI51" s="150">
        <v>119425</v>
      </c>
      <c r="DJ51" s="150">
        <v>2290974</v>
      </c>
    </row>
    <row r="52" spans="1:114" s="152" customFormat="1" ht="13.5" customHeight="1">
      <c r="A52" s="148" t="s">
        <v>49</v>
      </c>
      <c r="B52" s="149" t="s">
        <v>434</v>
      </c>
      <c r="C52" s="148" t="s">
        <v>1</v>
      </c>
      <c r="D52" s="150">
        <v>1834303</v>
      </c>
      <c r="E52" s="150">
        <v>1779214</v>
      </c>
      <c r="F52" s="150">
        <v>1169946</v>
      </c>
      <c r="G52" s="150">
        <v>0</v>
      </c>
      <c r="H52" s="150">
        <v>0</v>
      </c>
      <c r="I52" s="150">
        <v>413150</v>
      </c>
      <c r="J52" s="150">
        <v>7690283</v>
      </c>
      <c r="K52" s="150">
        <v>196118</v>
      </c>
      <c r="L52" s="150">
        <v>55089</v>
      </c>
      <c r="M52" s="150">
        <v>194211</v>
      </c>
      <c r="N52" s="150">
        <v>168870</v>
      </c>
      <c r="O52" s="150">
        <v>0</v>
      </c>
      <c r="P52" s="150">
        <v>0</v>
      </c>
      <c r="Q52" s="150">
        <v>0</v>
      </c>
      <c r="R52" s="150">
        <v>158654</v>
      </c>
      <c r="S52" s="150">
        <v>1089418</v>
      </c>
      <c r="T52" s="150">
        <v>10216</v>
      </c>
      <c r="U52" s="150">
        <v>25341</v>
      </c>
      <c r="V52" s="150">
        <v>2028514</v>
      </c>
      <c r="W52" s="150">
        <v>1948084</v>
      </c>
      <c r="X52" s="150">
        <v>1169946</v>
      </c>
      <c r="Y52" s="150">
        <v>0</v>
      </c>
      <c r="Z52" s="150">
        <v>0</v>
      </c>
      <c r="AA52" s="150">
        <v>571804</v>
      </c>
      <c r="AB52" s="150">
        <v>8779701</v>
      </c>
      <c r="AC52" s="150">
        <v>206334</v>
      </c>
      <c r="AD52" s="150">
        <v>80430</v>
      </c>
      <c r="AE52" s="150">
        <v>5070240</v>
      </c>
      <c r="AF52" s="150">
        <v>5048063</v>
      </c>
      <c r="AG52" s="150">
        <v>0</v>
      </c>
      <c r="AH52" s="150">
        <v>4663767</v>
      </c>
      <c r="AI52" s="150">
        <v>4721</v>
      </c>
      <c r="AJ52" s="150">
        <v>379575</v>
      </c>
      <c r="AK52" s="150">
        <v>22177</v>
      </c>
      <c r="AL52" s="151" t="s">
        <v>389</v>
      </c>
      <c r="AM52" s="150">
        <v>4135539</v>
      </c>
      <c r="AN52" s="150">
        <v>537112</v>
      </c>
      <c r="AO52" s="150">
        <v>391286</v>
      </c>
      <c r="AP52" s="150">
        <v>0</v>
      </c>
      <c r="AQ52" s="150">
        <v>107215</v>
      </c>
      <c r="AR52" s="150">
        <v>38611</v>
      </c>
      <c r="AS52" s="150">
        <v>1421641</v>
      </c>
      <c r="AT52" s="150">
        <v>61</v>
      </c>
      <c r="AU52" s="150">
        <v>1230093</v>
      </c>
      <c r="AV52" s="150">
        <v>191487</v>
      </c>
      <c r="AW52" s="150">
        <v>0</v>
      </c>
      <c r="AX52" s="150">
        <v>2176786</v>
      </c>
      <c r="AY52" s="150">
        <v>1637</v>
      </c>
      <c r="AZ52" s="150">
        <v>1900283</v>
      </c>
      <c r="BA52" s="150">
        <v>65013</v>
      </c>
      <c r="BB52" s="150">
        <v>209853</v>
      </c>
      <c r="BC52" s="151" t="s">
        <v>389</v>
      </c>
      <c r="BD52" s="150">
        <v>0</v>
      </c>
      <c r="BE52" s="150">
        <v>318807</v>
      </c>
      <c r="BF52" s="150">
        <v>9524586</v>
      </c>
      <c r="BG52" s="150">
        <v>0</v>
      </c>
      <c r="BH52" s="150">
        <v>0</v>
      </c>
      <c r="BI52" s="150">
        <v>0</v>
      </c>
      <c r="BJ52" s="150">
        <v>0</v>
      </c>
      <c r="BK52" s="150">
        <v>0</v>
      </c>
      <c r="BL52" s="150">
        <v>0</v>
      </c>
      <c r="BM52" s="150">
        <v>0</v>
      </c>
      <c r="BN52" s="151" t="s">
        <v>389</v>
      </c>
      <c r="BO52" s="150">
        <v>1195765</v>
      </c>
      <c r="BP52" s="150">
        <v>302925</v>
      </c>
      <c r="BQ52" s="150">
        <v>168244</v>
      </c>
      <c r="BR52" s="150">
        <v>51178</v>
      </c>
      <c r="BS52" s="150">
        <v>65294</v>
      </c>
      <c r="BT52" s="150">
        <v>18209</v>
      </c>
      <c r="BU52" s="150">
        <v>689121</v>
      </c>
      <c r="BV52" s="150">
        <v>39121</v>
      </c>
      <c r="BW52" s="150">
        <v>495290</v>
      </c>
      <c r="BX52" s="150">
        <v>154710</v>
      </c>
      <c r="BY52" s="150">
        <v>0</v>
      </c>
      <c r="BZ52" s="150">
        <v>203719</v>
      </c>
      <c r="CA52" s="150">
        <v>30492</v>
      </c>
      <c r="CB52" s="150">
        <v>153626</v>
      </c>
      <c r="CC52" s="150">
        <v>8228</v>
      </c>
      <c r="CD52" s="150">
        <v>11373</v>
      </c>
      <c r="CE52" s="151" t="s">
        <v>389</v>
      </c>
      <c r="CF52" s="150">
        <v>0</v>
      </c>
      <c r="CG52" s="150">
        <v>87864</v>
      </c>
      <c r="CH52" s="150">
        <v>1283629</v>
      </c>
      <c r="CI52" s="150">
        <v>5070240</v>
      </c>
      <c r="CJ52" s="150">
        <v>5048063</v>
      </c>
      <c r="CK52" s="150">
        <v>0</v>
      </c>
      <c r="CL52" s="150">
        <v>4663767</v>
      </c>
      <c r="CM52" s="150">
        <v>4721</v>
      </c>
      <c r="CN52" s="150">
        <v>379575</v>
      </c>
      <c r="CO52" s="150">
        <v>22177</v>
      </c>
      <c r="CP52" s="151" t="s">
        <v>389</v>
      </c>
      <c r="CQ52" s="150">
        <v>5331304</v>
      </c>
      <c r="CR52" s="150">
        <v>840037</v>
      </c>
      <c r="CS52" s="150">
        <v>559530</v>
      </c>
      <c r="CT52" s="150">
        <v>51178</v>
      </c>
      <c r="CU52" s="150">
        <v>172509</v>
      </c>
      <c r="CV52" s="150">
        <v>56820</v>
      </c>
      <c r="CW52" s="150">
        <v>2110762</v>
      </c>
      <c r="CX52" s="150">
        <v>39182</v>
      </c>
      <c r="CY52" s="150">
        <v>1725383</v>
      </c>
      <c r="CZ52" s="150">
        <v>346197</v>
      </c>
      <c r="DA52" s="150">
        <v>0</v>
      </c>
      <c r="DB52" s="150">
        <v>2380505</v>
      </c>
      <c r="DC52" s="150">
        <v>32129</v>
      </c>
      <c r="DD52" s="150">
        <v>2053909</v>
      </c>
      <c r="DE52" s="150">
        <v>73241</v>
      </c>
      <c r="DF52" s="150">
        <v>221226</v>
      </c>
      <c r="DG52" s="151" t="s">
        <v>389</v>
      </c>
      <c r="DH52" s="150">
        <v>0</v>
      </c>
      <c r="DI52" s="150">
        <v>406671</v>
      </c>
      <c r="DJ52" s="150">
        <v>10808215</v>
      </c>
    </row>
    <row r="53" spans="1:114" s="152" customFormat="1" ht="13.5" customHeight="1">
      <c r="A53" s="148" t="s">
        <v>50</v>
      </c>
      <c r="B53" s="149" t="s">
        <v>435</v>
      </c>
      <c r="C53" s="148" t="s">
        <v>1</v>
      </c>
      <c r="D53" s="150">
        <v>4723055</v>
      </c>
      <c r="E53" s="150">
        <v>2557322</v>
      </c>
      <c r="F53" s="150">
        <v>592403</v>
      </c>
      <c r="G53" s="150">
        <v>0</v>
      </c>
      <c r="H53" s="150">
        <v>722900</v>
      </c>
      <c r="I53" s="150">
        <v>915870</v>
      </c>
      <c r="J53" s="150">
        <v>6169285</v>
      </c>
      <c r="K53" s="150">
        <v>326149</v>
      </c>
      <c r="L53" s="150">
        <v>2165733</v>
      </c>
      <c r="M53" s="150">
        <v>439404</v>
      </c>
      <c r="N53" s="150">
        <v>432837</v>
      </c>
      <c r="O53" s="150">
        <v>245052</v>
      </c>
      <c r="P53" s="150">
        <v>0</v>
      </c>
      <c r="Q53" s="150">
        <v>105200</v>
      </c>
      <c r="R53" s="150">
        <v>63459</v>
      </c>
      <c r="S53" s="150">
        <v>563948</v>
      </c>
      <c r="T53" s="150">
        <v>19126</v>
      </c>
      <c r="U53" s="150">
        <v>6567</v>
      </c>
      <c r="V53" s="150">
        <v>5162459</v>
      </c>
      <c r="W53" s="150">
        <v>2990159</v>
      </c>
      <c r="X53" s="150">
        <v>837455</v>
      </c>
      <c r="Y53" s="150">
        <v>0</v>
      </c>
      <c r="Z53" s="150">
        <v>828100</v>
      </c>
      <c r="AA53" s="150">
        <v>979329</v>
      </c>
      <c r="AB53" s="150">
        <v>6733233</v>
      </c>
      <c r="AC53" s="150">
        <v>345275</v>
      </c>
      <c r="AD53" s="150">
        <v>2172300</v>
      </c>
      <c r="AE53" s="150">
        <v>1499122</v>
      </c>
      <c r="AF53" s="150">
        <v>1445430</v>
      </c>
      <c r="AG53" s="150">
        <v>0</v>
      </c>
      <c r="AH53" s="150">
        <v>1014565</v>
      </c>
      <c r="AI53" s="150">
        <v>430865</v>
      </c>
      <c r="AJ53" s="150">
        <v>0</v>
      </c>
      <c r="AK53" s="150">
        <v>53692</v>
      </c>
      <c r="AL53" s="151" t="s">
        <v>389</v>
      </c>
      <c r="AM53" s="150">
        <v>8165578</v>
      </c>
      <c r="AN53" s="150">
        <v>1029115</v>
      </c>
      <c r="AO53" s="150">
        <v>641280</v>
      </c>
      <c r="AP53" s="150">
        <v>0</v>
      </c>
      <c r="AQ53" s="150">
        <v>337937</v>
      </c>
      <c r="AR53" s="150">
        <v>49898</v>
      </c>
      <c r="AS53" s="150">
        <v>4968949</v>
      </c>
      <c r="AT53" s="150">
        <v>8732</v>
      </c>
      <c r="AU53" s="150">
        <v>4828753</v>
      </c>
      <c r="AV53" s="150">
        <v>131464</v>
      </c>
      <c r="AW53" s="150">
        <v>20297</v>
      </c>
      <c r="AX53" s="150">
        <v>2139259</v>
      </c>
      <c r="AY53" s="150">
        <v>518324</v>
      </c>
      <c r="AZ53" s="150">
        <v>1415604</v>
      </c>
      <c r="BA53" s="150">
        <v>115701</v>
      </c>
      <c r="BB53" s="150">
        <v>89630</v>
      </c>
      <c r="BC53" s="151" t="s">
        <v>389</v>
      </c>
      <c r="BD53" s="150">
        <v>7958</v>
      </c>
      <c r="BE53" s="150">
        <v>1227640</v>
      </c>
      <c r="BF53" s="150">
        <v>10892340</v>
      </c>
      <c r="BG53" s="150">
        <v>369480</v>
      </c>
      <c r="BH53" s="150">
        <v>369480</v>
      </c>
      <c r="BI53" s="150">
        <v>0</v>
      </c>
      <c r="BJ53" s="150">
        <v>352055</v>
      </c>
      <c r="BK53" s="150">
        <v>0</v>
      </c>
      <c r="BL53" s="150">
        <v>17425</v>
      </c>
      <c r="BM53" s="150">
        <v>0</v>
      </c>
      <c r="BN53" s="151" t="s">
        <v>389</v>
      </c>
      <c r="BO53" s="150">
        <v>571502</v>
      </c>
      <c r="BP53" s="150">
        <v>77151</v>
      </c>
      <c r="BQ53" s="150">
        <v>74674</v>
      </c>
      <c r="BR53" s="150">
        <v>0</v>
      </c>
      <c r="BS53" s="150">
        <v>2477</v>
      </c>
      <c r="BT53" s="150">
        <v>0</v>
      </c>
      <c r="BU53" s="150">
        <v>212419</v>
      </c>
      <c r="BV53" s="150">
        <v>0</v>
      </c>
      <c r="BW53" s="150">
        <v>212419</v>
      </c>
      <c r="BX53" s="150">
        <v>0</v>
      </c>
      <c r="BY53" s="150">
        <v>0</v>
      </c>
      <c r="BZ53" s="150">
        <v>281932</v>
      </c>
      <c r="CA53" s="150">
        <v>0</v>
      </c>
      <c r="CB53" s="150">
        <v>258472</v>
      </c>
      <c r="CC53" s="150">
        <v>682</v>
      </c>
      <c r="CD53" s="150">
        <v>22778</v>
      </c>
      <c r="CE53" s="151" t="s">
        <v>389</v>
      </c>
      <c r="CF53" s="150">
        <v>0</v>
      </c>
      <c r="CG53" s="150">
        <v>62370</v>
      </c>
      <c r="CH53" s="150">
        <v>1003352</v>
      </c>
      <c r="CI53" s="150">
        <v>1868602</v>
      </c>
      <c r="CJ53" s="150">
        <v>1814910</v>
      </c>
      <c r="CK53" s="150">
        <v>0</v>
      </c>
      <c r="CL53" s="150">
        <v>1366620</v>
      </c>
      <c r="CM53" s="150">
        <v>430865</v>
      </c>
      <c r="CN53" s="150">
        <v>17425</v>
      </c>
      <c r="CO53" s="150">
        <v>53692</v>
      </c>
      <c r="CP53" s="151" t="s">
        <v>389</v>
      </c>
      <c r="CQ53" s="150">
        <v>8737080</v>
      </c>
      <c r="CR53" s="150">
        <v>1106266</v>
      </c>
      <c r="CS53" s="150">
        <v>715954</v>
      </c>
      <c r="CT53" s="150">
        <v>0</v>
      </c>
      <c r="CU53" s="150">
        <v>340414</v>
      </c>
      <c r="CV53" s="150">
        <v>49898</v>
      </c>
      <c r="CW53" s="150">
        <v>5181368</v>
      </c>
      <c r="CX53" s="150">
        <v>8732</v>
      </c>
      <c r="CY53" s="150">
        <v>5041172</v>
      </c>
      <c r="CZ53" s="150">
        <v>131464</v>
      </c>
      <c r="DA53" s="150">
        <v>20297</v>
      </c>
      <c r="DB53" s="150">
        <v>2421191</v>
      </c>
      <c r="DC53" s="150">
        <v>518324</v>
      </c>
      <c r="DD53" s="150">
        <v>1674076</v>
      </c>
      <c r="DE53" s="150">
        <v>116383</v>
      </c>
      <c r="DF53" s="150">
        <v>112408</v>
      </c>
      <c r="DG53" s="151" t="s">
        <v>389</v>
      </c>
      <c r="DH53" s="150">
        <v>7958</v>
      </c>
      <c r="DI53" s="150">
        <v>1290010</v>
      </c>
      <c r="DJ53" s="150">
        <v>11895692</v>
      </c>
    </row>
    <row r="54" spans="1:114" s="157" customFormat="1" ht="12" customHeight="1">
      <c r="A54" s="153" t="s">
        <v>437</v>
      </c>
      <c r="B54" s="154" t="s">
        <v>438</v>
      </c>
      <c r="C54" s="153" t="s">
        <v>439</v>
      </c>
      <c r="D54" s="155">
        <f t="shared" ref="D54:BO54" si="0">SUM(D7:D53)</f>
        <v>268867934</v>
      </c>
      <c r="E54" s="155">
        <f t="shared" si="0"/>
        <v>227530472</v>
      </c>
      <c r="F54" s="155">
        <f t="shared" si="0"/>
        <v>57074255</v>
      </c>
      <c r="G54" s="155">
        <f t="shared" si="0"/>
        <v>317327</v>
      </c>
      <c r="H54" s="155">
        <f t="shared" si="0"/>
        <v>72984047</v>
      </c>
      <c r="I54" s="155">
        <f t="shared" si="0"/>
        <v>58243722</v>
      </c>
      <c r="J54" s="155">
        <f t="shared" si="0"/>
        <v>364482972</v>
      </c>
      <c r="K54" s="155">
        <f t="shared" si="0"/>
        <v>38911121</v>
      </c>
      <c r="L54" s="155">
        <f t="shared" si="0"/>
        <v>41337462</v>
      </c>
      <c r="M54" s="155">
        <f t="shared" si="0"/>
        <v>35438474</v>
      </c>
      <c r="N54" s="155">
        <f t="shared" si="0"/>
        <v>30976135</v>
      </c>
      <c r="O54" s="155">
        <f t="shared" si="0"/>
        <v>6544288</v>
      </c>
      <c r="P54" s="155">
        <f t="shared" si="0"/>
        <v>0</v>
      </c>
      <c r="Q54" s="155">
        <f t="shared" si="0"/>
        <v>15310189</v>
      </c>
      <c r="R54" s="155">
        <f t="shared" si="0"/>
        <v>7138607</v>
      </c>
      <c r="S54" s="155">
        <f t="shared" si="0"/>
        <v>72683476</v>
      </c>
      <c r="T54" s="155">
        <f t="shared" si="0"/>
        <v>1983051</v>
      </c>
      <c r="U54" s="155">
        <f t="shared" si="0"/>
        <v>4462339</v>
      </c>
      <c r="V54" s="155">
        <f t="shared" si="0"/>
        <v>304306408</v>
      </c>
      <c r="W54" s="155">
        <f t="shared" si="0"/>
        <v>258506607</v>
      </c>
      <c r="X54" s="155">
        <f t="shared" si="0"/>
        <v>63618543</v>
      </c>
      <c r="Y54" s="155">
        <f t="shared" si="0"/>
        <v>317327</v>
      </c>
      <c r="Z54" s="155">
        <f t="shared" si="0"/>
        <v>88294236</v>
      </c>
      <c r="AA54" s="155">
        <f t="shared" si="0"/>
        <v>65382329</v>
      </c>
      <c r="AB54" s="155">
        <f t="shared" si="0"/>
        <v>437166448</v>
      </c>
      <c r="AC54" s="155">
        <f t="shared" si="0"/>
        <v>40894172</v>
      </c>
      <c r="AD54" s="155">
        <f t="shared" si="0"/>
        <v>45799801</v>
      </c>
      <c r="AE54" s="155">
        <f t="shared" si="0"/>
        <v>220729524</v>
      </c>
      <c r="AF54" s="155">
        <f t="shared" si="0"/>
        <v>217061712</v>
      </c>
      <c r="AG54" s="155">
        <f t="shared" si="0"/>
        <v>1766646</v>
      </c>
      <c r="AH54" s="155">
        <f t="shared" si="0"/>
        <v>193122684</v>
      </c>
      <c r="AI54" s="155">
        <f t="shared" si="0"/>
        <v>17652456</v>
      </c>
      <c r="AJ54" s="155">
        <f t="shared" si="0"/>
        <v>4519926</v>
      </c>
      <c r="AK54" s="155">
        <f t="shared" si="0"/>
        <v>3667812</v>
      </c>
      <c r="AL54" s="156">
        <f t="shared" si="0"/>
        <v>0</v>
      </c>
      <c r="AM54" s="155">
        <f t="shared" si="0"/>
        <v>358970259</v>
      </c>
      <c r="AN54" s="155">
        <f t="shared" si="0"/>
        <v>50889784</v>
      </c>
      <c r="AO54" s="155">
        <f t="shared" si="0"/>
        <v>34126168</v>
      </c>
      <c r="AP54" s="155">
        <f t="shared" si="0"/>
        <v>890820</v>
      </c>
      <c r="AQ54" s="155">
        <f t="shared" si="0"/>
        <v>15141719</v>
      </c>
      <c r="AR54" s="155">
        <f t="shared" si="0"/>
        <v>731077</v>
      </c>
      <c r="AS54" s="155">
        <f t="shared" si="0"/>
        <v>122649588</v>
      </c>
      <c r="AT54" s="155">
        <f t="shared" si="0"/>
        <v>912761</v>
      </c>
      <c r="AU54" s="155">
        <f t="shared" si="0"/>
        <v>110844878</v>
      </c>
      <c r="AV54" s="155">
        <f t="shared" si="0"/>
        <v>10891949</v>
      </c>
      <c r="AW54" s="155">
        <f t="shared" si="0"/>
        <v>257148</v>
      </c>
      <c r="AX54" s="155">
        <f t="shared" si="0"/>
        <v>184861898</v>
      </c>
      <c r="AY54" s="155">
        <f t="shared" si="0"/>
        <v>16394567</v>
      </c>
      <c r="AZ54" s="155">
        <f t="shared" si="0"/>
        <v>146181773</v>
      </c>
      <c r="BA54" s="155">
        <f t="shared" si="0"/>
        <v>15931921</v>
      </c>
      <c r="BB54" s="155">
        <f t="shared" si="0"/>
        <v>6353637</v>
      </c>
      <c r="BC54" s="156">
        <f t="shared" si="0"/>
        <v>0</v>
      </c>
      <c r="BD54" s="155">
        <f t="shared" si="0"/>
        <v>311841</v>
      </c>
      <c r="BE54" s="155">
        <f t="shared" si="0"/>
        <v>53651123</v>
      </c>
      <c r="BF54" s="155">
        <f t="shared" si="0"/>
        <v>633350906</v>
      </c>
      <c r="BG54" s="155">
        <f t="shared" si="0"/>
        <v>33937513</v>
      </c>
      <c r="BH54" s="155">
        <f t="shared" si="0"/>
        <v>33724457</v>
      </c>
      <c r="BI54" s="155">
        <f t="shared" si="0"/>
        <v>4124</v>
      </c>
      <c r="BJ54" s="155">
        <f t="shared" si="0"/>
        <v>33541707</v>
      </c>
      <c r="BK54" s="155">
        <f t="shared" si="0"/>
        <v>6039</v>
      </c>
      <c r="BL54" s="155">
        <f t="shared" si="0"/>
        <v>172587</v>
      </c>
      <c r="BM54" s="155">
        <f t="shared" si="0"/>
        <v>213056</v>
      </c>
      <c r="BN54" s="156">
        <f t="shared" si="0"/>
        <v>0</v>
      </c>
      <c r="BO54" s="155">
        <f t="shared" si="0"/>
        <v>66606102</v>
      </c>
      <c r="BP54" s="155">
        <f t="shared" ref="BP54:DJ54" si="1">SUM(BP7:BP53)</f>
        <v>12482966</v>
      </c>
      <c r="BQ54" s="155">
        <f t="shared" si="1"/>
        <v>8559163</v>
      </c>
      <c r="BR54" s="155">
        <f t="shared" si="1"/>
        <v>843887</v>
      </c>
      <c r="BS54" s="155">
        <f t="shared" si="1"/>
        <v>3026736</v>
      </c>
      <c r="BT54" s="155">
        <f t="shared" si="1"/>
        <v>53180</v>
      </c>
      <c r="BU54" s="155">
        <f t="shared" si="1"/>
        <v>28390223</v>
      </c>
      <c r="BV54" s="155">
        <f t="shared" si="1"/>
        <v>304040</v>
      </c>
      <c r="BW54" s="155">
        <f t="shared" si="1"/>
        <v>27761073</v>
      </c>
      <c r="BX54" s="155">
        <f t="shared" si="1"/>
        <v>325110</v>
      </c>
      <c r="BY54" s="155">
        <f t="shared" si="1"/>
        <v>47197</v>
      </c>
      <c r="BZ54" s="155">
        <f t="shared" si="1"/>
        <v>25635246</v>
      </c>
      <c r="CA54" s="155">
        <f t="shared" si="1"/>
        <v>3698397</v>
      </c>
      <c r="CB54" s="155">
        <f t="shared" si="1"/>
        <v>18850043</v>
      </c>
      <c r="CC54" s="155">
        <f t="shared" si="1"/>
        <v>756515</v>
      </c>
      <c r="CD54" s="155">
        <f t="shared" si="1"/>
        <v>2330291</v>
      </c>
      <c r="CE54" s="156">
        <f t="shared" si="1"/>
        <v>0</v>
      </c>
      <c r="CF54" s="155">
        <f t="shared" si="1"/>
        <v>50470</v>
      </c>
      <c r="CG54" s="155">
        <f t="shared" si="1"/>
        <v>7578335</v>
      </c>
      <c r="CH54" s="155">
        <f t="shared" si="1"/>
        <v>108121950</v>
      </c>
      <c r="CI54" s="155">
        <f t="shared" si="1"/>
        <v>254667037</v>
      </c>
      <c r="CJ54" s="155">
        <f t="shared" si="1"/>
        <v>250786169</v>
      </c>
      <c r="CK54" s="155">
        <f t="shared" si="1"/>
        <v>1770770</v>
      </c>
      <c r="CL54" s="155">
        <f t="shared" si="1"/>
        <v>226664391</v>
      </c>
      <c r="CM54" s="155">
        <f t="shared" si="1"/>
        <v>17658495</v>
      </c>
      <c r="CN54" s="155">
        <f t="shared" si="1"/>
        <v>4692513</v>
      </c>
      <c r="CO54" s="155">
        <f t="shared" si="1"/>
        <v>3880868</v>
      </c>
      <c r="CP54" s="156">
        <f t="shared" si="1"/>
        <v>0</v>
      </c>
      <c r="CQ54" s="155">
        <f t="shared" si="1"/>
        <v>425576361</v>
      </c>
      <c r="CR54" s="155">
        <f t="shared" si="1"/>
        <v>63372750</v>
      </c>
      <c r="CS54" s="155">
        <f t="shared" si="1"/>
        <v>42685331</v>
      </c>
      <c r="CT54" s="155">
        <f t="shared" si="1"/>
        <v>1734707</v>
      </c>
      <c r="CU54" s="155">
        <f t="shared" si="1"/>
        <v>18168455</v>
      </c>
      <c r="CV54" s="155">
        <f t="shared" si="1"/>
        <v>784257</v>
      </c>
      <c r="CW54" s="155">
        <f t="shared" si="1"/>
        <v>151039811</v>
      </c>
      <c r="CX54" s="155">
        <f t="shared" si="1"/>
        <v>1216801</v>
      </c>
      <c r="CY54" s="155">
        <f t="shared" si="1"/>
        <v>138605951</v>
      </c>
      <c r="CZ54" s="155">
        <f t="shared" si="1"/>
        <v>11217059</v>
      </c>
      <c r="DA54" s="155">
        <f t="shared" si="1"/>
        <v>304345</v>
      </c>
      <c r="DB54" s="155">
        <f t="shared" si="1"/>
        <v>210497144</v>
      </c>
      <c r="DC54" s="155">
        <f t="shared" si="1"/>
        <v>20092964</v>
      </c>
      <c r="DD54" s="155">
        <f t="shared" si="1"/>
        <v>165031816</v>
      </c>
      <c r="DE54" s="155">
        <f t="shared" si="1"/>
        <v>16688436</v>
      </c>
      <c r="DF54" s="155">
        <f t="shared" si="1"/>
        <v>8683928</v>
      </c>
      <c r="DG54" s="156">
        <f t="shared" si="1"/>
        <v>0</v>
      </c>
      <c r="DH54" s="155">
        <f t="shared" si="1"/>
        <v>362311</v>
      </c>
      <c r="DI54" s="155">
        <f t="shared" si="1"/>
        <v>61229458</v>
      </c>
      <c r="DJ54" s="155">
        <f t="shared" si="1"/>
        <v>741472856</v>
      </c>
    </row>
  </sheetData>
  <mergeCells count="6">
    <mergeCell ref="CP4:CP5"/>
    <mergeCell ref="A2:A6"/>
    <mergeCell ref="B2:B6"/>
    <mergeCell ref="C2:C6"/>
    <mergeCell ref="AL4:AL5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D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114" customWidth="1"/>
    <col min="2" max="2" width="8.75" style="145" customWidth="1"/>
    <col min="3" max="3" width="26.75" style="114" customWidth="1"/>
    <col min="4" max="30" width="14.75" style="146" customWidth="1"/>
    <col min="31" max="16384" width="9" style="114"/>
  </cols>
  <sheetData>
    <row r="1" spans="1:30" s="108" customFormat="1" ht="17.25">
      <c r="A1" s="43" t="s">
        <v>384</v>
      </c>
      <c r="B1" s="111"/>
    </row>
    <row r="2" spans="1:30" ht="13.5" customHeight="1">
      <c r="A2" s="160" t="s">
        <v>381</v>
      </c>
      <c r="B2" s="163" t="s">
        <v>310</v>
      </c>
      <c r="C2" s="168" t="s">
        <v>311</v>
      </c>
      <c r="D2" s="98" t="s">
        <v>312</v>
      </c>
      <c r="E2" s="99"/>
      <c r="F2" s="99"/>
      <c r="G2" s="99"/>
      <c r="H2" s="99"/>
      <c r="I2" s="99"/>
      <c r="J2" s="99"/>
      <c r="K2" s="99"/>
      <c r="L2" s="100"/>
      <c r="M2" s="98" t="s">
        <v>313</v>
      </c>
      <c r="N2" s="99"/>
      <c r="O2" s="99"/>
      <c r="P2" s="99"/>
      <c r="Q2" s="99"/>
      <c r="R2" s="99"/>
      <c r="S2" s="99"/>
      <c r="T2" s="99"/>
      <c r="U2" s="100"/>
      <c r="V2" s="98" t="s">
        <v>314</v>
      </c>
      <c r="W2" s="99"/>
      <c r="X2" s="99"/>
      <c r="Y2" s="99"/>
      <c r="Z2" s="99"/>
      <c r="AA2" s="99"/>
      <c r="AB2" s="99"/>
      <c r="AC2" s="99"/>
      <c r="AD2" s="100"/>
    </row>
    <row r="3" spans="1:30" ht="13.5" customHeight="1">
      <c r="A3" s="161"/>
      <c r="B3" s="164"/>
      <c r="C3" s="169"/>
      <c r="D3" s="101" t="s">
        <v>315</v>
      </c>
      <c r="E3" s="102"/>
      <c r="F3" s="102"/>
      <c r="G3" s="102"/>
      <c r="H3" s="102"/>
      <c r="I3" s="102"/>
      <c r="J3" s="102"/>
      <c r="K3" s="102"/>
      <c r="L3" s="103"/>
      <c r="M3" s="101" t="s">
        <v>315</v>
      </c>
      <c r="N3" s="102"/>
      <c r="O3" s="102"/>
      <c r="P3" s="102"/>
      <c r="Q3" s="102"/>
      <c r="R3" s="102"/>
      <c r="S3" s="102"/>
      <c r="T3" s="102"/>
      <c r="U3" s="103"/>
      <c r="V3" s="101" t="s">
        <v>315</v>
      </c>
      <c r="W3" s="102"/>
      <c r="X3" s="102"/>
      <c r="Y3" s="102"/>
      <c r="Z3" s="102"/>
      <c r="AA3" s="102"/>
      <c r="AB3" s="102"/>
      <c r="AC3" s="102"/>
      <c r="AD3" s="103"/>
    </row>
    <row r="4" spans="1:30" ht="18.75" customHeight="1">
      <c r="A4" s="161"/>
      <c r="B4" s="164"/>
      <c r="C4" s="169"/>
      <c r="D4" s="104"/>
      <c r="E4" s="101" t="s">
        <v>316</v>
      </c>
      <c r="F4" s="105"/>
      <c r="G4" s="105"/>
      <c r="H4" s="105"/>
      <c r="I4" s="105"/>
      <c r="J4" s="105"/>
      <c r="K4" s="106"/>
      <c r="L4" s="107" t="s">
        <v>317</v>
      </c>
      <c r="M4" s="104"/>
      <c r="N4" s="101" t="s">
        <v>316</v>
      </c>
      <c r="O4" s="105"/>
      <c r="P4" s="105"/>
      <c r="Q4" s="105"/>
      <c r="R4" s="105"/>
      <c r="S4" s="105"/>
      <c r="T4" s="106"/>
      <c r="U4" s="107" t="s">
        <v>317</v>
      </c>
      <c r="V4" s="104"/>
      <c r="W4" s="101" t="s">
        <v>316</v>
      </c>
      <c r="X4" s="105"/>
      <c r="Y4" s="105"/>
      <c r="Z4" s="105"/>
      <c r="AA4" s="105"/>
      <c r="AB4" s="105"/>
      <c r="AC4" s="106"/>
      <c r="AD4" s="107" t="s">
        <v>317</v>
      </c>
    </row>
    <row r="5" spans="1:30" ht="22.5" customHeight="1">
      <c r="A5" s="161"/>
      <c r="B5" s="164"/>
      <c r="C5" s="169"/>
      <c r="D5" s="104"/>
      <c r="E5" s="104" t="s">
        <v>314</v>
      </c>
      <c r="F5" s="96" t="s">
        <v>318</v>
      </c>
      <c r="G5" s="96" t="s">
        <v>319</v>
      </c>
      <c r="H5" s="96" t="s">
        <v>320</v>
      </c>
      <c r="I5" s="96" t="s">
        <v>321</v>
      </c>
      <c r="J5" s="96" t="s">
        <v>322</v>
      </c>
      <c r="K5" s="96" t="s">
        <v>323</v>
      </c>
      <c r="L5" s="97"/>
      <c r="M5" s="104"/>
      <c r="N5" s="104" t="s">
        <v>314</v>
      </c>
      <c r="O5" s="96" t="s">
        <v>318</v>
      </c>
      <c r="P5" s="96" t="s">
        <v>319</v>
      </c>
      <c r="Q5" s="96" t="s">
        <v>320</v>
      </c>
      <c r="R5" s="96" t="s">
        <v>321</v>
      </c>
      <c r="S5" s="96" t="s">
        <v>322</v>
      </c>
      <c r="T5" s="96" t="s">
        <v>323</v>
      </c>
      <c r="U5" s="97"/>
      <c r="V5" s="104"/>
      <c r="W5" s="104" t="s">
        <v>314</v>
      </c>
      <c r="X5" s="96" t="s">
        <v>318</v>
      </c>
      <c r="Y5" s="96" t="s">
        <v>319</v>
      </c>
      <c r="Z5" s="96" t="s">
        <v>320</v>
      </c>
      <c r="AA5" s="96" t="s">
        <v>321</v>
      </c>
      <c r="AB5" s="96" t="s">
        <v>322</v>
      </c>
      <c r="AC5" s="96" t="s">
        <v>323</v>
      </c>
      <c r="AD5" s="97"/>
    </row>
    <row r="6" spans="1:30" s="124" customFormat="1" ht="13.5" customHeight="1">
      <c r="A6" s="162"/>
      <c r="B6" s="164"/>
      <c r="C6" s="169"/>
      <c r="D6" s="131" t="s">
        <v>324</v>
      </c>
      <c r="E6" s="131" t="s">
        <v>324</v>
      </c>
      <c r="F6" s="132" t="s">
        <v>324</v>
      </c>
      <c r="G6" s="132" t="s">
        <v>324</v>
      </c>
      <c r="H6" s="132" t="s">
        <v>324</v>
      </c>
      <c r="I6" s="132" t="s">
        <v>324</v>
      </c>
      <c r="J6" s="132" t="s">
        <v>324</v>
      </c>
      <c r="K6" s="132" t="s">
        <v>324</v>
      </c>
      <c r="L6" s="133" t="s">
        <v>324</v>
      </c>
      <c r="M6" s="131" t="s">
        <v>324</v>
      </c>
      <c r="N6" s="131" t="s">
        <v>324</v>
      </c>
      <c r="O6" s="132" t="s">
        <v>324</v>
      </c>
      <c r="P6" s="132" t="s">
        <v>324</v>
      </c>
      <c r="Q6" s="132" t="s">
        <v>324</v>
      </c>
      <c r="R6" s="132" t="s">
        <v>324</v>
      </c>
      <c r="S6" s="132" t="s">
        <v>324</v>
      </c>
      <c r="T6" s="132" t="s">
        <v>324</v>
      </c>
      <c r="U6" s="133" t="s">
        <v>324</v>
      </c>
      <c r="V6" s="131" t="s">
        <v>324</v>
      </c>
      <c r="W6" s="131" t="s">
        <v>324</v>
      </c>
      <c r="X6" s="132" t="s">
        <v>324</v>
      </c>
      <c r="Y6" s="132" t="s">
        <v>324</v>
      </c>
      <c r="Z6" s="132" t="s">
        <v>324</v>
      </c>
      <c r="AA6" s="132" t="s">
        <v>324</v>
      </c>
      <c r="AB6" s="132" t="s">
        <v>324</v>
      </c>
      <c r="AC6" s="132" t="s">
        <v>324</v>
      </c>
      <c r="AD6" s="133" t="s">
        <v>324</v>
      </c>
    </row>
    <row r="7" spans="1:30" s="152" customFormat="1" ht="13.5" customHeight="1">
      <c r="A7" s="148" t="s">
        <v>3</v>
      </c>
      <c r="B7" s="149" t="s">
        <v>388</v>
      </c>
      <c r="C7" s="148" t="s">
        <v>1</v>
      </c>
      <c r="D7" s="150">
        <v>88219033</v>
      </c>
      <c r="E7" s="150">
        <v>34543376</v>
      </c>
      <c r="F7" s="150">
        <v>2607966</v>
      </c>
      <c r="G7" s="150">
        <v>52671</v>
      </c>
      <c r="H7" s="150">
        <v>7915508</v>
      </c>
      <c r="I7" s="150">
        <v>18310561</v>
      </c>
      <c r="J7" s="150">
        <v>14905108</v>
      </c>
      <c r="K7" s="150">
        <v>5656670</v>
      </c>
      <c r="L7" s="150">
        <v>53675657</v>
      </c>
      <c r="M7" s="150">
        <v>8214343</v>
      </c>
      <c r="N7" s="150">
        <v>2762660</v>
      </c>
      <c r="O7" s="150">
        <v>12885</v>
      </c>
      <c r="P7" s="150">
        <v>650</v>
      </c>
      <c r="Q7" s="150">
        <v>55000</v>
      </c>
      <c r="R7" s="150">
        <v>2258050</v>
      </c>
      <c r="S7" s="150">
        <v>2560368</v>
      </c>
      <c r="T7" s="150">
        <v>436075</v>
      </c>
      <c r="U7" s="150">
        <v>5451683</v>
      </c>
      <c r="V7" s="150">
        <v>96433376</v>
      </c>
      <c r="W7" s="150">
        <v>37306036</v>
      </c>
      <c r="X7" s="150">
        <v>2620851</v>
      </c>
      <c r="Y7" s="150">
        <v>53321</v>
      </c>
      <c r="Z7" s="150">
        <v>7970508</v>
      </c>
      <c r="AA7" s="150">
        <v>20568611</v>
      </c>
      <c r="AB7" s="150">
        <v>17465476</v>
      </c>
      <c r="AC7" s="150">
        <v>6092745</v>
      </c>
      <c r="AD7" s="150">
        <v>59127340</v>
      </c>
    </row>
    <row r="8" spans="1:30" s="152" customFormat="1" ht="13.5" customHeight="1">
      <c r="A8" s="148" t="s">
        <v>4</v>
      </c>
      <c r="B8" s="149" t="s">
        <v>390</v>
      </c>
      <c r="C8" s="148" t="s">
        <v>1</v>
      </c>
      <c r="D8" s="150">
        <v>19167801</v>
      </c>
      <c r="E8" s="150">
        <v>5795308</v>
      </c>
      <c r="F8" s="150">
        <v>459083</v>
      </c>
      <c r="G8" s="150">
        <v>749745</v>
      </c>
      <c r="H8" s="150">
        <v>2041700</v>
      </c>
      <c r="I8" s="150">
        <v>1692115</v>
      </c>
      <c r="J8" s="150">
        <v>7949707</v>
      </c>
      <c r="K8" s="150">
        <v>852665</v>
      </c>
      <c r="L8" s="150">
        <v>13372493</v>
      </c>
      <c r="M8" s="150">
        <v>4472820</v>
      </c>
      <c r="N8" s="150">
        <v>1179373</v>
      </c>
      <c r="O8" s="150">
        <v>0</v>
      </c>
      <c r="P8" s="150">
        <v>9</v>
      </c>
      <c r="Q8" s="150">
        <v>1131500</v>
      </c>
      <c r="R8" s="150">
        <v>31717</v>
      </c>
      <c r="S8" s="150">
        <v>2859586</v>
      </c>
      <c r="T8" s="150">
        <v>16147</v>
      </c>
      <c r="U8" s="150">
        <v>3293447</v>
      </c>
      <c r="V8" s="150">
        <v>23640621</v>
      </c>
      <c r="W8" s="150">
        <v>6974681</v>
      </c>
      <c r="X8" s="150">
        <v>459083</v>
      </c>
      <c r="Y8" s="150">
        <v>749754</v>
      </c>
      <c r="Z8" s="150">
        <v>3173200</v>
      </c>
      <c r="AA8" s="150">
        <v>1723832</v>
      </c>
      <c r="AB8" s="150">
        <v>10809293</v>
      </c>
      <c r="AC8" s="150">
        <v>868812</v>
      </c>
      <c r="AD8" s="150">
        <v>16665940</v>
      </c>
    </row>
    <row r="9" spans="1:30" s="152" customFormat="1" ht="13.5" customHeight="1">
      <c r="A9" s="148" t="s">
        <v>5</v>
      </c>
      <c r="B9" s="149" t="s">
        <v>391</v>
      </c>
      <c r="C9" s="148" t="s">
        <v>1</v>
      </c>
      <c r="D9" s="150">
        <v>21472713</v>
      </c>
      <c r="E9" s="150">
        <v>5108672</v>
      </c>
      <c r="F9" s="150">
        <v>1734093</v>
      </c>
      <c r="G9" s="150">
        <v>64</v>
      </c>
      <c r="H9" s="150">
        <v>1342600</v>
      </c>
      <c r="I9" s="150">
        <v>1585565</v>
      </c>
      <c r="J9" s="150">
        <v>11039257</v>
      </c>
      <c r="K9" s="150">
        <v>446350</v>
      </c>
      <c r="L9" s="150">
        <v>16364041</v>
      </c>
      <c r="M9" s="150">
        <v>4621837</v>
      </c>
      <c r="N9" s="150">
        <v>1238274</v>
      </c>
      <c r="O9" s="150">
        <v>126769</v>
      </c>
      <c r="P9" s="150">
        <v>0</v>
      </c>
      <c r="Q9" s="150">
        <v>83600</v>
      </c>
      <c r="R9" s="150">
        <v>987052</v>
      </c>
      <c r="S9" s="150">
        <v>3147363</v>
      </c>
      <c r="T9" s="150">
        <v>40853</v>
      </c>
      <c r="U9" s="150">
        <v>3383563</v>
      </c>
      <c r="V9" s="150">
        <v>26094550</v>
      </c>
      <c r="W9" s="150">
        <v>6346946</v>
      </c>
      <c r="X9" s="150">
        <v>1860862</v>
      </c>
      <c r="Y9" s="150">
        <v>64</v>
      </c>
      <c r="Z9" s="150">
        <v>1426200</v>
      </c>
      <c r="AA9" s="150">
        <v>2572617</v>
      </c>
      <c r="AB9" s="150">
        <v>14186620</v>
      </c>
      <c r="AC9" s="150">
        <v>487203</v>
      </c>
      <c r="AD9" s="150">
        <v>19747604</v>
      </c>
    </row>
    <row r="10" spans="1:30" s="152" customFormat="1" ht="13.5" customHeight="1">
      <c r="A10" s="148" t="s">
        <v>6</v>
      </c>
      <c r="B10" s="149" t="s">
        <v>392</v>
      </c>
      <c r="C10" s="148" t="s">
        <v>1</v>
      </c>
      <c r="D10" s="150">
        <v>37211984</v>
      </c>
      <c r="E10" s="150">
        <v>12477027</v>
      </c>
      <c r="F10" s="150">
        <v>3755870</v>
      </c>
      <c r="G10" s="150">
        <v>29846</v>
      </c>
      <c r="H10" s="150">
        <v>1774300</v>
      </c>
      <c r="I10" s="150">
        <v>5559737</v>
      </c>
      <c r="J10" s="150">
        <v>10063468</v>
      </c>
      <c r="K10" s="150">
        <v>1357274</v>
      </c>
      <c r="L10" s="150">
        <v>24734957</v>
      </c>
      <c r="M10" s="150">
        <v>4753505</v>
      </c>
      <c r="N10" s="150">
        <v>820274</v>
      </c>
      <c r="O10" s="150">
        <v>22100</v>
      </c>
      <c r="P10" s="150">
        <v>66</v>
      </c>
      <c r="Q10" s="150">
        <v>97700</v>
      </c>
      <c r="R10" s="150">
        <v>697966</v>
      </c>
      <c r="S10" s="150">
        <v>2658118</v>
      </c>
      <c r="T10" s="150">
        <v>2442</v>
      </c>
      <c r="U10" s="150">
        <v>3933231</v>
      </c>
      <c r="V10" s="150">
        <v>41965489</v>
      </c>
      <c r="W10" s="150">
        <v>13297301</v>
      </c>
      <c r="X10" s="150">
        <v>3777970</v>
      </c>
      <c r="Y10" s="150">
        <v>29912</v>
      </c>
      <c r="Z10" s="150">
        <v>1872000</v>
      </c>
      <c r="AA10" s="150">
        <v>6257703</v>
      </c>
      <c r="AB10" s="150">
        <v>12721586</v>
      </c>
      <c r="AC10" s="150">
        <v>1359716</v>
      </c>
      <c r="AD10" s="150">
        <v>28668188</v>
      </c>
    </row>
    <row r="11" spans="1:30" s="152" customFormat="1" ht="13.5" customHeight="1">
      <c r="A11" s="148" t="s">
        <v>7</v>
      </c>
      <c r="B11" s="149" t="s">
        <v>393</v>
      </c>
      <c r="C11" s="148" t="s">
        <v>1</v>
      </c>
      <c r="D11" s="150">
        <v>14723430</v>
      </c>
      <c r="E11" s="150">
        <v>3653703</v>
      </c>
      <c r="F11" s="150">
        <v>46690</v>
      </c>
      <c r="G11" s="150">
        <v>52</v>
      </c>
      <c r="H11" s="150">
        <v>582800</v>
      </c>
      <c r="I11" s="150">
        <v>2324474</v>
      </c>
      <c r="J11" s="150">
        <v>2791378</v>
      </c>
      <c r="K11" s="150">
        <v>699687</v>
      </c>
      <c r="L11" s="150">
        <v>11069727</v>
      </c>
      <c r="M11" s="150">
        <v>3382536</v>
      </c>
      <c r="N11" s="150">
        <v>794263</v>
      </c>
      <c r="O11" s="150">
        <v>158663</v>
      </c>
      <c r="P11" s="150">
        <v>1367</v>
      </c>
      <c r="Q11" s="150">
        <v>486400</v>
      </c>
      <c r="R11" s="150">
        <v>97349</v>
      </c>
      <c r="S11" s="150">
        <v>1636595</v>
      </c>
      <c r="T11" s="150">
        <v>50484</v>
      </c>
      <c r="U11" s="150">
        <v>2588273</v>
      </c>
      <c r="V11" s="150">
        <v>18105966</v>
      </c>
      <c r="W11" s="150">
        <v>4447966</v>
      </c>
      <c r="X11" s="150">
        <v>205353</v>
      </c>
      <c r="Y11" s="150">
        <v>1419</v>
      </c>
      <c r="Z11" s="150">
        <v>1069200</v>
      </c>
      <c r="AA11" s="150">
        <v>2421823</v>
      </c>
      <c r="AB11" s="150">
        <v>4427973</v>
      </c>
      <c r="AC11" s="150">
        <v>750171</v>
      </c>
      <c r="AD11" s="150">
        <v>13658000</v>
      </c>
    </row>
    <row r="12" spans="1:30" s="152" customFormat="1" ht="13.5" customHeight="1">
      <c r="A12" s="148" t="s">
        <v>8</v>
      </c>
      <c r="B12" s="149" t="s">
        <v>394</v>
      </c>
      <c r="C12" s="148" t="s">
        <v>1</v>
      </c>
      <c r="D12" s="150">
        <v>22610809</v>
      </c>
      <c r="E12" s="150">
        <v>13449458</v>
      </c>
      <c r="F12" s="150">
        <v>2757520</v>
      </c>
      <c r="G12" s="150">
        <v>1430</v>
      </c>
      <c r="H12" s="150">
        <v>7054000</v>
      </c>
      <c r="I12" s="150">
        <v>2887899</v>
      </c>
      <c r="J12" s="150">
        <v>4422644</v>
      </c>
      <c r="K12" s="150">
        <v>748609</v>
      </c>
      <c r="L12" s="150">
        <v>9161351</v>
      </c>
      <c r="M12" s="150">
        <v>1972526</v>
      </c>
      <c r="N12" s="150">
        <v>351890</v>
      </c>
      <c r="O12" s="150">
        <v>4233</v>
      </c>
      <c r="P12" s="150">
        <v>6422</v>
      </c>
      <c r="Q12" s="150">
        <v>0</v>
      </c>
      <c r="R12" s="150">
        <v>329906</v>
      </c>
      <c r="S12" s="150">
        <v>1364421</v>
      </c>
      <c r="T12" s="150">
        <v>11329</v>
      </c>
      <c r="U12" s="150">
        <v>1620636</v>
      </c>
      <c r="V12" s="150">
        <v>24583335</v>
      </c>
      <c r="W12" s="150">
        <v>13801348</v>
      </c>
      <c r="X12" s="150">
        <v>2761753</v>
      </c>
      <c r="Y12" s="150">
        <v>7852</v>
      </c>
      <c r="Z12" s="150">
        <v>7054000</v>
      </c>
      <c r="AA12" s="150">
        <v>3217805</v>
      </c>
      <c r="AB12" s="150">
        <v>5787065</v>
      </c>
      <c r="AC12" s="150">
        <v>759938</v>
      </c>
      <c r="AD12" s="150">
        <v>10781987</v>
      </c>
    </row>
    <row r="13" spans="1:30" s="152" customFormat="1" ht="13.5" customHeight="1">
      <c r="A13" s="148" t="s">
        <v>9</v>
      </c>
      <c r="B13" s="149" t="s">
        <v>395</v>
      </c>
      <c r="C13" s="148" t="s">
        <v>1</v>
      </c>
      <c r="D13" s="150">
        <v>28924250</v>
      </c>
      <c r="E13" s="150">
        <v>7181035</v>
      </c>
      <c r="F13" s="150">
        <v>1674474</v>
      </c>
      <c r="G13" s="150">
        <v>11830</v>
      </c>
      <c r="H13" s="150">
        <v>1519700</v>
      </c>
      <c r="I13" s="150">
        <v>2381450</v>
      </c>
      <c r="J13" s="150">
        <v>7655723</v>
      </c>
      <c r="K13" s="150">
        <v>1593581</v>
      </c>
      <c r="L13" s="150">
        <v>21743215</v>
      </c>
      <c r="M13" s="150">
        <v>10394888</v>
      </c>
      <c r="N13" s="150">
        <v>5652643</v>
      </c>
      <c r="O13" s="150">
        <v>1139726</v>
      </c>
      <c r="P13" s="150">
        <v>0</v>
      </c>
      <c r="Q13" s="150">
        <v>3404900</v>
      </c>
      <c r="R13" s="150">
        <v>569249</v>
      </c>
      <c r="S13" s="150">
        <v>3280802</v>
      </c>
      <c r="T13" s="150">
        <v>538768</v>
      </c>
      <c r="U13" s="150">
        <v>4742245</v>
      </c>
      <c r="V13" s="150">
        <v>39319138</v>
      </c>
      <c r="W13" s="150">
        <v>12833678</v>
      </c>
      <c r="X13" s="150">
        <v>2814200</v>
      </c>
      <c r="Y13" s="150">
        <v>11830</v>
      </c>
      <c r="Z13" s="150">
        <v>4924600</v>
      </c>
      <c r="AA13" s="150">
        <v>2950699</v>
      </c>
      <c r="AB13" s="150">
        <v>10936525</v>
      </c>
      <c r="AC13" s="150">
        <v>2132349</v>
      </c>
      <c r="AD13" s="150">
        <v>26485460</v>
      </c>
    </row>
    <row r="14" spans="1:30" s="152" customFormat="1" ht="13.5" customHeight="1">
      <c r="A14" s="148" t="s">
        <v>10</v>
      </c>
      <c r="B14" s="149" t="s">
        <v>396</v>
      </c>
      <c r="C14" s="148" t="s">
        <v>1</v>
      </c>
      <c r="D14" s="150">
        <v>62492094</v>
      </c>
      <c r="E14" s="150">
        <v>16228862</v>
      </c>
      <c r="F14" s="150">
        <v>6456556</v>
      </c>
      <c r="G14" s="150">
        <v>980</v>
      </c>
      <c r="H14" s="150">
        <v>1202960</v>
      </c>
      <c r="I14" s="150">
        <v>6124558</v>
      </c>
      <c r="J14" s="150">
        <v>23105270</v>
      </c>
      <c r="K14" s="150">
        <v>2443808</v>
      </c>
      <c r="L14" s="150">
        <v>46263232</v>
      </c>
      <c r="M14" s="150">
        <v>11466919</v>
      </c>
      <c r="N14" s="150">
        <v>2654440</v>
      </c>
      <c r="O14" s="150">
        <v>1710840</v>
      </c>
      <c r="P14" s="150">
        <v>34664</v>
      </c>
      <c r="Q14" s="150">
        <v>24500</v>
      </c>
      <c r="R14" s="150">
        <v>544131</v>
      </c>
      <c r="S14" s="150">
        <v>3949361</v>
      </c>
      <c r="T14" s="150">
        <v>340305</v>
      </c>
      <c r="U14" s="150">
        <v>8812479</v>
      </c>
      <c r="V14" s="150">
        <v>73959013</v>
      </c>
      <c r="W14" s="150">
        <v>18883302</v>
      </c>
      <c r="X14" s="150">
        <v>8167396</v>
      </c>
      <c r="Y14" s="150">
        <v>35644</v>
      </c>
      <c r="Z14" s="150">
        <v>1227460</v>
      </c>
      <c r="AA14" s="150">
        <v>6668689</v>
      </c>
      <c r="AB14" s="150">
        <v>27054631</v>
      </c>
      <c r="AC14" s="150">
        <v>2784113</v>
      </c>
      <c r="AD14" s="150">
        <v>55075711</v>
      </c>
    </row>
    <row r="15" spans="1:30" s="152" customFormat="1" ht="13.5" customHeight="1">
      <c r="A15" s="148" t="s">
        <v>11</v>
      </c>
      <c r="B15" s="149" t="s">
        <v>397</v>
      </c>
      <c r="C15" s="148" t="s">
        <v>1</v>
      </c>
      <c r="D15" s="150">
        <v>34761206</v>
      </c>
      <c r="E15" s="150">
        <v>10935663</v>
      </c>
      <c r="F15" s="150">
        <v>2519533</v>
      </c>
      <c r="G15" s="150">
        <v>12918</v>
      </c>
      <c r="H15" s="150">
        <v>2323232</v>
      </c>
      <c r="I15" s="150">
        <v>4339905</v>
      </c>
      <c r="J15" s="150">
        <v>7916611</v>
      </c>
      <c r="K15" s="150">
        <v>1740075</v>
      </c>
      <c r="L15" s="150">
        <v>23825543</v>
      </c>
      <c r="M15" s="150">
        <v>3585800</v>
      </c>
      <c r="N15" s="150">
        <v>525177</v>
      </c>
      <c r="O15" s="150">
        <v>0</v>
      </c>
      <c r="P15" s="150">
        <v>0</v>
      </c>
      <c r="Q15" s="150">
        <v>22400</v>
      </c>
      <c r="R15" s="150">
        <v>478149</v>
      </c>
      <c r="S15" s="150">
        <v>1377676</v>
      </c>
      <c r="T15" s="150">
        <v>24628</v>
      </c>
      <c r="U15" s="150">
        <v>3060623</v>
      </c>
      <c r="V15" s="150">
        <v>38347006</v>
      </c>
      <c r="W15" s="150">
        <v>11460840</v>
      </c>
      <c r="X15" s="150">
        <v>2519533</v>
      </c>
      <c r="Y15" s="150">
        <v>12918</v>
      </c>
      <c r="Z15" s="150">
        <v>2345632</v>
      </c>
      <c r="AA15" s="150">
        <v>4818054</v>
      </c>
      <c r="AB15" s="150">
        <v>9294287</v>
      </c>
      <c r="AC15" s="150">
        <v>1764703</v>
      </c>
      <c r="AD15" s="150">
        <v>26886166</v>
      </c>
    </row>
    <row r="16" spans="1:30" s="152" customFormat="1" ht="13.5" customHeight="1">
      <c r="A16" s="148" t="s">
        <v>12</v>
      </c>
      <c r="B16" s="149" t="s">
        <v>398</v>
      </c>
      <c r="C16" s="148" t="s">
        <v>1</v>
      </c>
      <c r="D16" s="150">
        <v>24459838</v>
      </c>
      <c r="E16" s="150">
        <v>5779265</v>
      </c>
      <c r="F16" s="150">
        <v>132648</v>
      </c>
      <c r="G16" s="150">
        <v>33694</v>
      </c>
      <c r="H16" s="150">
        <v>701000</v>
      </c>
      <c r="I16" s="150">
        <v>3295412</v>
      </c>
      <c r="J16" s="150">
        <v>4103678</v>
      </c>
      <c r="K16" s="150">
        <v>1616511</v>
      </c>
      <c r="L16" s="150">
        <v>18680573</v>
      </c>
      <c r="M16" s="150">
        <v>4807457</v>
      </c>
      <c r="N16" s="150">
        <v>898618</v>
      </c>
      <c r="O16" s="150">
        <v>7388</v>
      </c>
      <c r="P16" s="150">
        <v>8832</v>
      </c>
      <c r="Q16" s="150">
        <v>0</v>
      </c>
      <c r="R16" s="150">
        <v>463165</v>
      </c>
      <c r="S16" s="150">
        <v>1035275</v>
      </c>
      <c r="T16" s="150">
        <v>419233</v>
      </c>
      <c r="U16" s="150">
        <v>3908839</v>
      </c>
      <c r="V16" s="150">
        <v>29267295</v>
      </c>
      <c r="W16" s="150">
        <v>6677883</v>
      </c>
      <c r="X16" s="150">
        <v>140036</v>
      </c>
      <c r="Y16" s="150">
        <v>42526</v>
      </c>
      <c r="Z16" s="150">
        <v>701000</v>
      </c>
      <c r="AA16" s="150">
        <v>3758577</v>
      </c>
      <c r="AB16" s="150">
        <v>5138953</v>
      </c>
      <c r="AC16" s="150">
        <v>2035744</v>
      </c>
      <c r="AD16" s="150">
        <v>22589412</v>
      </c>
    </row>
    <row r="17" spans="1:30" s="152" customFormat="1" ht="13.5" customHeight="1">
      <c r="A17" s="148" t="s">
        <v>13</v>
      </c>
      <c r="B17" s="149" t="s">
        <v>399</v>
      </c>
      <c r="C17" s="148" t="s">
        <v>1</v>
      </c>
      <c r="D17" s="150">
        <v>98444810</v>
      </c>
      <c r="E17" s="150">
        <v>22977652</v>
      </c>
      <c r="F17" s="150">
        <v>1904141</v>
      </c>
      <c r="G17" s="150">
        <v>0</v>
      </c>
      <c r="H17" s="150">
        <v>5220308</v>
      </c>
      <c r="I17" s="150">
        <v>10921985</v>
      </c>
      <c r="J17" s="150">
        <v>15686127</v>
      </c>
      <c r="K17" s="150">
        <v>4931218</v>
      </c>
      <c r="L17" s="150">
        <v>75467158</v>
      </c>
      <c r="M17" s="150">
        <v>8103887</v>
      </c>
      <c r="N17" s="150">
        <v>1433668</v>
      </c>
      <c r="O17" s="150">
        <v>169319</v>
      </c>
      <c r="P17" s="150">
        <v>40659</v>
      </c>
      <c r="Q17" s="150">
        <v>451594</v>
      </c>
      <c r="R17" s="150">
        <v>539840</v>
      </c>
      <c r="S17" s="150">
        <v>2425002</v>
      </c>
      <c r="T17" s="150">
        <v>232256</v>
      </c>
      <c r="U17" s="150">
        <v>6670219</v>
      </c>
      <c r="V17" s="150">
        <v>106548697</v>
      </c>
      <c r="W17" s="150">
        <v>24411320</v>
      </c>
      <c r="X17" s="150">
        <v>2073460</v>
      </c>
      <c r="Y17" s="150">
        <v>40659</v>
      </c>
      <c r="Z17" s="150">
        <v>5671902</v>
      </c>
      <c r="AA17" s="150">
        <v>11461825</v>
      </c>
      <c r="AB17" s="150">
        <v>18111129</v>
      </c>
      <c r="AC17" s="150">
        <v>5163474</v>
      </c>
      <c r="AD17" s="150">
        <v>82137377</v>
      </c>
    </row>
    <row r="18" spans="1:30" s="152" customFormat="1" ht="13.5" customHeight="1">
      <c r="A18" s="148" t="s">
        <v>14</v>
      </c>
      <c r="B18" s="149" t="s">
        <v>400</v>
      </c>
      <c r="C18" s="148" t="s">
        <v>1</v>
      </c>
      <c r="D18" s="150">
        <v>107949444</v>
      </c>
      <c r="E18" s="150">
        <v>30782353</v>
      </c>
      <c r="F18" s="150">
        <v>8377833</v>
      </c>
      <c r="G18" s="150">
        <v>3115</v>
      </c>
      <c r="H18" s="150">
        <v>1959143</v>
      </c>
      <c r="I18" s="150">
        <v>14679494</v>
      </c>
      <c r="J18" s="150">
        <v>20697816</v>
      </c>
      <c r="K18" s="150">
        <v>5762768</v>
      </c>
      <c r="L18" s="150">
        <v>77167091</v>
      </c>
      <c r="M18" s="150">
        <v>10064768</v>
      </c>
      <c r="N18" s="150">
        <v>3591324</v>
      </c>
      <c r="O18" s="150">
        <v>504909</v>
      </c>
      <c r="P18" s="150">
        <v>32034</v>
      </c>
      <c r="Q18" s="150">
        <v>1021089</v>
      </c>
      <c r="R18" s="150">
        <v>1985655</v>
      </c>
      <c r="S18" s="150">
        <v>1540662</v>
      </c>
      <c r="T18" s="150">
        <v>47637</v>
      </c>
      <c r="U18" s="150">
        <v>6473444</v>
      </c>
      <c r="V18" s="150">
        <v>118014212</v>
      </c>
      <c r="W18" s="150">
        <v>34373677</v>
      </c>
      <c r="X18" s="150">
        <v>8882742</v>
      </c>
      <c r="Y18" s="150">
        <v>35149</v>
      </c>
      <c r="Z18" s="150">
        <v>2980232</v>
      </c>
      <c r="AA18" s="150">
        <v>16665149</v>
      </c>
      <c r="AB18" s="150">
        <v>22238478</v>
      </c>
      <c r="AC18" s="150">
        <v>5810405</v>
      </c>
      <c r="AD18" s="150">
        <v>83640535</v>
      </c>
    </row>
    <row r="19" spans="1:30" s="152" customFormat="1" ht="13.5" customHeight="1">
      <c r="A19" s="148" t="s">
        <v>15</v>
      </c>
      <c r="B19" s="149" t="s">
        <v>401</v>
      </c>
      <c r="C19" s="148" t="s">
        <v>1</v>
      </c>
      <c r="D19" s="150">
        <v>280325025</v>
      </c>
      <c r="E19" s="150">
        <v>89657043</v>
      </c>
      <c r="F19" s="150">
        <v>10164109</v>
      </c>
      <c r="G19" s="150">
        <v>4457662</v>
      </c>
      <c r="H19" s="150">
        <v>20565200</v>
      </c>
      <c r="I19" s="150">
        <v>35218307</v>
      </c>
      <c r="J19" s="150">
        <v>50739936</v>
      </c>
      <c r="K19" s="150">
        <v>19251765</v>
      </c>
      <c r="L19" s="150">
        <v>190667982</v>
      </c>
      <c r="M19" s="150">
        <v>2761277</v>
      </c>
      <c r="N19" s="150">
        <v>660909</v>
      </c>
      <c r="O19" s="150">
        <v>54860</v>
      </c>
      <c r="P19" s="150">
        <v>215476</v>
      </c>
      <c r="Q19" s="150">
        <v>47700</v>
      </c>
      <c r="R19" s="150">
        <v>277493</v>
      </c>
      <c r="S19" s="150">
        <v>458076</v>
      </c>
      <c r="T19" s="150">
        <v>65380</v>
      </c>
      <c r="U19" s="150">
        <v>2100368</v>
      </c>
      <c r="V19" s="150">
        <v>283086302</v>
      </c>
      <c r="W19" s="150">
        <v>90317952</v>
      </c>
      <c r="X19" s="150">
        <v>10218969</v>
      </c>
      <c r="Y19" s="150">
        <v>4673138</v>
      </c>
      <c r="Z19" s="150">
        <v>20612900</v>
      </c>
      <c r="AA19" s="150">
        <v>35495800</v>
      </c>
      <c r="AB19" s="150">
        <v>51198012</v>
      </c>
      <c r="AC19" s="150">
        <v>19317145</v>
      </c>
      <c r="AD19" s="150">
        <v>192768350</v>
      </c>
    </row>
    <row r="20" spans="1:30" s="152" customFormat="1" ht="13.5" customHeight="1">
      <c r="A20" s="148" t="s">
        <v>16</v>
      </c>
      <c r="B20" s="149" t="s">
        <v>402</v>
      </c>
      <c r="C20" s="148" t="s">
        <v>1</v>
      </c>
      <c r="D20" s="150">
        <v>122788423</v>
      </c>
      <c r="E20" s="150">
        <v>40352914</v>
      </c>
      <c r="F20" s="150">
        <v>2338599</v>
      </c>
      <c r="G20" s="150">
        <v>370115</v>
      </c>
      <c r="H20" s="150">
        <v>11479137</v>
      </c>
      <c r="I20" s="150">
        <v>14966344</v>
      </c>
      <c r="J20" s="150">
        <v>2884784</v>
      </c>
      <c r="K20" s="150">
        <v>11198719</v>
      </c>
      <c r="L20" s="150">
        <v>82435509</v>
      </c>
      <c r="M20" s="150">
        <v>7950493</v>
      </c>
      <c r="N20" s="150">
        <v>2509213</v>
      </c>
      <c r="O20" s="150">
        <v>2331</v>
      </c>
      <c r="P20" s="150">
        <v>24067</v>
      </c>
      <c r="Q20" s="150">
        <v>1659800</v>
      </c>
      <c r="R20" s="150">
        <v>670066</v>
      </c>
      <c r="S20" s="150">
        <v>187802</v>
      </c>
      <c r="T20" s="150">
        <v>152949</v>
      </c>
      <c r="U20" s="150">
        <v>5441280</v>
      </c>
      <c r="V20" s="150">
        <v>130738916</v>
      </c>
      <c r="W20" s="150">
        <v>42862127</v>
      </c>
      <c r="X20" s="150">
        <v>2340930</v>
      </c>
      <c r="Y20" s="150">
        <v>394182</v>
      </c>
      <c r="Z20" s="150">
        <v>13138937</v>
      </c>
      <c r="AA20" s="150">
        <v>15636410</v>
      </c>
      <c r="AB20" s="150">
        <v>3072586</v>
      </c>
      <c r="AC20" s="150">
        <v>11351668</v>
      </c>
      <c r="AD20" s="150">
        <v>87876789</v>
      </c>
    </row>
    <row r="21" spans="1:30" s="152" customFormat="1" ht="13.5" customHeight="1">
      <c r="A21" s="148" t="s">
        <v>17</v>
      </c>
      <c r="B21" s="149" t="s">
        <v>403</v>
      </c>
      <c r="C21" s="148" t="s">
        <v>1</v>
      </c>
      <c r="D21" s="150">
        <v>32649072</v>
      </c>
      <c r="E21" s="150">
        <v>9955182</v>
      </c>
      <c r="F21" s="150">
        <v>822643</v>
      </c>
      <c r="G21" s="150">
        <v>39332</v>
      </c>
      <c r="H21" s="150">
        <v>1952400</v>
      </c>
      <c r="I21" s="150">
        <v>5418472</v>
      </c>
      <c r="J21" s="150">
        <v>2529084</v>
      </c>
      <c r="K21" s="150">
        <v>1722335</v>
      </c>
      <c r="L21" s="150">
        <v>22693890</v>
      </c>
      <c r="M21" s="150">
        <v>4478922</v>
      </c>
      <c r="N21" s="150">
        <v>912530</v>
      </c>
      <c r="O21" s="150">
        <v>4600</v>
      </c>
      <c r="P21" s="150">
        <v>0</v>
      </c>
      <c r="Q21" s="150">
        <v>58300</v>
      </c>
      <c r="R21" s="150">
        <v>697869</v>
      </c>
      <c r="S21" s="150">
        <v>342800</v>
      </c>
      <c r="T21" s="150">
        <v>151761</v>
      </c>
      <c r="U21" s="150">
        <v>3566392</v>
      </c>
      <c r="V21" s="150">
        <v>37127994</v>
      </c>
      <c r="W21" s="150">
        <v>10867712</v>
      </c>
      <c r="X21" s="150">
        <v>827243</v>
      </c>
      <c r="Y21" s="150">
        <v>39332</v>
      </c>
      <c r="Z21" s="150">
        <v>2010700</v>
      </c>
      <c r="AA21" s="150">
        <v>6116341</v>
      </c>
      <c r="AB21" s="150">
        <v>2871884</v>
      </c>
      <c r="AC21" s="150">
        <v>1874096</v>
      </c>
      <c r="AD21" s="150">
        <v>26260282</v>
      </c>
    </row>
    <row r="22" spans="1:30" s="152" customFormat="1" ht="13.5" customHeight="1">
      <c r="A22" s="148" t="s">
        <v>18</v>
      </c>
      <c r="B22" s="149" t="s">
        <v>404</v>
      </c>
      <c r="C22" s="148" t="s">
        <v>1</v>
      </c>
      <c r="D22" s="150">
        <v>15901228</v>
      </c>
      <c r="E22" s="150">
        <v>7077351</v>
      </c>
      <c r="F22" s="150">
        <v>1654483</v>
      </c>
      <c r="G22" s="150">
        <v>5903</v>
      </c>
      <c r="H22" s="150">
        <v>1833900</v>
      </c>
      <c r="I22" s="150">
        <v>1852792</v>
      </c>
      <c r="J22" s="150">
        <v>2636043</v>
      </c>
      <c r="K22" s="150">
        <v>1730273</v>
      </c>
      <c r="L22" s="150">
        <v>8823877</v>
      </c>
      <c r="M22" s="150">
        <v>1133184</v>
      </c>
      <c r="N22" s="150">
        <v>172677</v>
      </c>
      <c r="O22" s="150">
        <v>2270</v>
      </c>
      <c r="P22" s="150">
        <v>1995</v>
      </c>
      <c r="Q22" s="150">
        <v>0</v>
      </c>
      <c r="R22" s="150">
        <v>163038</v>
      </c>
      <c r="S22" s="150">
        <v>411056</v>
      </c>
      <c r="T22" s="150">
        <v>5374</v>
      </c>
      <c r="U22" s="150">
        <v>960507</v>
      </c>
      <c r="V22" s="150">
        <v>17034412</v>
      </c>
      <c r="W22" s="150">
        <v>7250028</v>
      </c>
      <c r="X22" s="150">
        <v>1656753</v>
      </c>
      <c r="Y22" s="150">
        <v>7898</v>
      </c>
      <c r="Z22" s="150">
        <v>1833900</v>
      </c>
      <c r="AA22" s="150">
        <v>2015830</v>
      </c>
      <c r="AB22" s="150">
        <v>3047099</v>
      </c>
      <c r="AC22" s="150">
        <v>1735647</v>
      </c>
      <c r="AD22" s="150">
        <v>9784384</v>
      </c>
    </row>
    <row r="23" spans="1:30" s="152" customFormat="1" ht="13.5" customHeight="1">
      <c r="A23" s="148" t="s">
        <v>19</v>
      </c>
      <c r="B23" s="149" t="s">
        <v>405</v>
      </c>
      <c r="C23" s="148" t="s">
        <v>1</v>
      </c>
      <c r="D23" s="150">
        <v>18071267</v>
      </c>
      <c r="E23" s="150">
        <v>6020617</v>
      </c>
      <c r="F23" s="150">
        <v>956821</v>
      </c>
      <c r="G23" s="150">
        <v>0</v>
      </c>
      <c r="H23" s="150">
        <v>1153700</v>
      </c>
      <c r="I23" s="150">
        <v>2159936</v>
      </c>
      <c r="J23" s="150">
        <v>3727974</v>
      </c>
      <c r="K23" s="150">
        <v>1750160</v>
      </c>
      <c r="L23" s="150">
        <v>12050650</v>
      </c>
      <c r="M23" s="150">
        <v>2290829</v>
      </c>
      <c r="N23" s="150">
        <v>1385329</v>
      </c>
      <c r="O23" s="150">
        <v>362245</v>
      </c>
      <c r="P23" s="150">
        <v>0</v>
      </c>
      <c r="Q23" s="150">
        <v>969500</v>
      </c>
      <c r="R23" s="150">
        <v>49485</v>
      </c>
      <c r="S23" s="150">
        <v>588900</v>
      </c>
      <c r="T23" s="150">
        <v>4099</v>
      </c>
      <c r="U23" s="150">
        <v>905500</v>
      </c>
      <c r="V23" s="150">
        <v>20362096</v>
      </c>
      <c r="W23" s="150">
        <v>7405946</v>
      </c>
      <c r="X23" s="150">
        <v>1319066</v>
      </c>
      <c r="Y23" s="150">
        <v>0</v>
      </c>
      <c r="Z23" s="150">
        <v>2123200</v>
      </c>
      <c r="AA23" s="150">
        <v>2209421</v>
      </c>
      <c r="AB23" s="150">
        <v>4316874</v>
      </c>
      <c r="AC23" s="150">
        <v>1754259</v>
      </c>
      <c r="AD23" s="150">
        <v>12956150</v>
      </c>
    </row>
    <row r="24" spans="1:30" s="152" customFormat="1" ht="13.5" customHeight="1">
      <c r="A24" s="148" t="s">
        <v>20</v>
      </c>
      <c r="B24" s="149" t="s">
        <v>406</v>
      </c>
      <c r="C24" s="148" t="s">
        <v>1</v>
      </c>
      <c r="D24" s="150">
        <v>17955851</v>
      </c>
      <c r="E24" s="150">
        <v>9292090</v>
      </c>
      <c r="F24" s="150">
        <v>3113901</v>
      </c>
      <c r="G24" s="150">
        <v>20401</v>
      </c>
      <c r="H24" s="150">
        <v>4946900</v>
      </c>
      <c r="I24" s="150">
        <v>961062</v>
      </c>
      <c r="J24" s="150">
        <v>4249409</v>
      </c>
      <c r="K24" s="150">
        <v>249826</v>
      </c>
      <c r="L24" s="150">
        <v>8663761</v>
      </c>
      <c r="M24" s="150">
        <v>968356</v>
      </c>
      <c r="N24" s="150">
        <v>103347</v>
      </c>
      <c r="O24" s="150">
        <v>39700</v>
      </c>
      <c r="P24" s="150">
        <v>0</v>
      </c>
      <c r="Q24" s="150">
        <v>20000</v>
      </c>
      <c r="R24" s="150">
        <v>25519</v>
      </c>
      <c r="S24" s="150">
        <v>421518</v>
      </c>
      <c r="T24" s="150">
        <v>18128</v>
      </c>
      <c r="U24" s="150">
        <v>865009</v>
      </c>
      <c r="V24" s="150">
        <v>18924207</v>
      </c>
      <c r="W24" s="150">
        <v>9395437</v>
      </c>
      <c r="X24" s="150">
        <v>3153601</v>
      </c>
      <c r="Y24" s="150">
        <v>20401</v>
      </c>
      <c r="Z24" s="150">
        <v>4966900</v>
      </c>
      <c r="AA24" s="150">
        <v>986581</v>
      </c>
      <c r="AB24" s="150">
        <v>4670927</v>
      </c>
      <c r="AC24" s="150">
        <v>267954</v>
      </c>
      <c r="AD24" s="150">
        <v>9528770</v>
      </c>
    </row>
    <row r="25" spans="1:30" s="152" customFormat="1" ht="13.5" customHeight="1">
      <c r="A25" s="148" t="s">
        <v>21</v>
      </c>
      <c r="B25" s="149" t="s">
        <v>407</v>
      </c>
      <c r="C25" s="148" t="s">
        <v>1</v>
      </c>
      <c r="D25" s="150">
        <v>11679087</v>
      </c>
      <c r="E25" s="150">
        <v>2595490</v>
      </c>
      <c r="F25" s="150">
        <v>158695</v>
      </c>
      <c r="G25" s="150">
        <v>6198</v>
      </c>
      <c r="H25" s="150">
        <v>231800</v>
      </c>
      <c r="I25" s="150">
        <v>1336586</v>
      </c>
      <c r="J25" s="150">
        <v>3529605</v>
      </c>
      <c r="K25" s="150">
        <v>862211</v>
      </c>
      <c r="L25" s="150">
        <v>9083597</v>
      </c>
      <c r="M25" s="150">
        <v>1665759</v>
      </c>
      <c r="N25" s="150">
        <v>276390</v>
      </c>
      <c r="O25" s="150">
        <v>3718</v>
      </c>
      <c r="P25" s="150">
        <v>1989</v>
      </c>
      <c r="Q25" s="150">
        <v>69600</v>
      </c>
      <c r="R25" s="150">
        <v>136926</v>
      </c>
      <c r="S25" s="150">
        <v>754389</v>
      </c>
      <c r="T25" s="150">
        <v>64157</v>
      </c>
      <c r="U25" s="150">
        <v>1389369</v>
      </c>
      <c r="V25" s="150">
        <v>13344846</v>
      </c>
      <c r="W25" s="150">
        <v>2871880</v>
      </c>
      <c r="X25" s="150">
        <v>162413</v>
      </c>
      <c r="Y25" s="150">
        <v>8187</v>
      </c>
      <c r="Z25" s="150">
        <v>301400</v>
      </c>
      <c r="AA25" s="150">
        <v>1473512</v>
      </c>
      <c r="AB25" s="150">
        <v>4283994</v>
      </c>
      <c r="AC25" s="150">
        <v>926368</v>
      </c>
      <c r="AD25" s="150">
        <v>10472966</v>
      </c>
    </row>
    <row r="26" spans="1:30" s="152" customFormat="1" ht="13.5" customHeight="1">
      <c r="A26" s="148" t="s">
        <v>22</v>
      </c>
      <c r="B26" s="149" t="s">
        <v>408</v>
      </c>
      <c r="C26" s="148" t="s">
        <v>1</v>
      </c>
      <c r="D26" s="150">
        <v>42437358</v>
      </c>
      <c r="E26" s="150">
        <v>22617937</v>
      </c>
      <c r="F26" s="150">
        <v>4174744</v>
      </c>
      <c r="G26" s="150">
        <v>0</v>
      </c>
      <c r="H26" s="150">
        <v>8072500</v>
      </c>
      <c r="I26" s="150">
        <v>5622366</v>
      </c>
      <c r="J26" s="150">
        <v>13932782</v>
      </c>
      <c r="K26" s="150">
        <v>4748327</v>
      </c>
      <c r="L26" s="150">
        <v>19819421</v>
      </c>
      <c r="M26" s="150">
        <v>5394766</v>
      </c>
      <c r="N26" s="150">
        <v>1615350</v>
      </c>
      <c r="O26" s="150">
        <v>2264</v>
      </c>
      <c r="P26" s="150">
        <v>506</v>
      </c>
      <c r="Q26" s="150">
        <v>702100</v>
      </c>
      <c r="R26" s="150">
        <v>706416</v>
      </c>
      <c r="S26" s="150">
        <v>2914495</v>
      </c>
      <c r="T26" s="150">
        <v>204064</v>
      </c>
      <c r="U26" s="150">
        <v>3779416</v>
      </c>
      <c r="V26" s="150">
        <v>47832124</v>
      </c>
      <c r="W26" s="150">
        <v>24233287</v>
      </c>
      <c r="X26" s="150">
        <v>4177008</v>
      </c>
      <c r="Y26" s="150">
        <v>506</v>
      </c>
      <c r="Z26" s="150">
        <v>8774600</v>
      </c>
      <c r="AA26" s="150">
        <v>6328782</v>
      </c>
      <c r="AB26" s="150">
        <v>16847277</v>
      </c>
      <c r="AC26" s="150">
        <v>4952391</v>
      </c>
      <c r="AD26" s="150">
        <v>23598837</v>
      </c>
    </row>
    <row r="27" spans="1:30" s="152" customFormat="1" ht="13.5" customHeight="1">
      <c r="A27" s="148" t="s">
        <v>23</v>
      </c>
      <c r="B27" s="149" t="s">
        <v>409</v>
      </c>
      <c r="C27" s="148" t="s">
        <v>1</v>
      </c>
      <c r="D27" s="150">
        <v>32356386</v>
      </c>
      <c r="E27" s="150">
        <v>8302692</v>
      </c>
      <c r="F27" s="150">
        <v>821789</v>
      </c>
      <c r="G27" s="150">
        <v>76669</v>
      </c>
      <c r="H27" s="150">
        <v>2452400</v>
      </c>
      <c r="I27" s="150">
        <v>3815990</v>
      </c>
      <c r="J27" s="150">
        <v>4339124</v>
      </c>
      <c r="K27" s="150">
        <v>1135844</v>
      </c>
      <c r="L27" s="150">
        <v>24053694</v>
      </c>
      <c r="M27" s="150">
        <v>5630404</v>
      </c>
      <c r="N27" s="150">
        <v>1755958</v>
      </c>
      <c r="O27" s="150">
        <v>285093</v>
      </c>
      <c r="P27" s="150">
        <v>19414</v>
      </c>
      <c r="Q27" s="150">
        <v>632200</v>
      </c>
      <c r="R27" s="150">
        <v>673328</v>
      </c>
      <c r="S27" s="150">
        <v>1412330</v>
      </c>
      <c r="T27" s="150">
        <v>145923</v>
      </c>
      <c r="U27" s="150">
        <v>3874446</v>
      </c>
      <c r="V27" s="150">
        <v>37986790</v>
      </c>
      <c r="W27" s="150">
        <v>10058650</v>
      </c>
      <c r="X27" s="150">
        <v>1106882</v>
      </c>
      <c r="Y27" s="150">
        <v>96083</v>
      </c>
      <c r="Z27" s="150">
        <v>3084600</v>
      </c>
      <c r="AA27" s="150">
        <v>4489318</v>
      </c>
      <c r="AB27" s="150">
        <v>5751454</v>
      </c>
      <c r="AC27" s="150">
        <v>1281767</v>
      </c>
      <c r="AD27" s="150">
        <v>27928140</v>
      </c>
    </row>
    <row r="28" spans="1:30" s="152" customFormat="1" ht="13.5" customHeight="1">
      <c r="A28" s="148" t="s">
        <v>24</v>
      </c>
      <c r="B28" s="149" t="s">
        <v>410</v>
      </c>
      <c r="C28" s="148" t="s">
        <v>1</v>
      </c>
      <c r="D28" s="150">
        <v>57807641</v>
      </c>
      <c r="E28" s="150">
        <v>20530034</v>
      </c>
      <c r="F28" s="150">
        <v>4242001</v>
      </c>
      <c r="G28" s="150">
        <v>3139</v>
      </c>
      <c r="H28" s="150">
        <v>8433900</v>
      </c>
      <c r="I28" s="150">
        <v>4465561</v>
      </c>
      <c r="J28" s="150">
        <v>8067161</v>
      </c>
      <c r="K28" s="150">
        <v>3385433</v>
      </c>
      <c r="L28" s="150">
        <v>37277607</v>
      </c>
      <c r="M28" s="150">
        <v>13148175</v>
      </c>
      <c r="N28" s="150">
        <v>5965247</v>
      </c>
      <c r="O28" s="150">
        <v>1468687</v>
      </c>
      <c r="P28" s="150">
        <v>79</v>
      </c>
      <c r="Q28" s="150">
        <v>3668000</v>
      </c>
      <c r="R28" s="150">
        <v>531063</v>
      </c>
      <c r="S28" s="150">
        <v>3622006</v>
      </c>
      <c r="T28" s="150">
        <v>297418</v>
      </c>
      <c r="U28" s="150">
        <v>7182928</v>
      </c>
      <c r="V28" s="150">
        <v>70955816</v>
      </c>
      <c r="W28" s="150">
        <v>26495281</v>
      </c>
      <c r="X28" s="150">
        <v>5710688</v>
      </c>
      <c r="Y28" s="150">
        <v>3218</v>
      </c>
      <c r="Z28" s="150">
        <v>12101900</v>
      </c>
      <c r="AA28" s="150">
        <v>4996624</v>
      </c>
      <c r="AB28" s="150">
        <v>11689167</v>
      </c>
      <c r="AC28" s="150">
        <v>3682851</v>
      </c>
      <c r="AD28" s="150">
        <v>44460535</v>
      </c>
    </row>
    <row r="29" spans="1:30" s="152" customFormat="1" ht="13.5" customHeight="1">
      <c r="A29" s="148" t="s">
        <v>25</v>
      </c>
      <c r="B29" s="149" t="s">
        <v>411</v>
      </c>
      <c r="C29" s="148" t="s">
        <v>1</v>
      </c>
      <c r="D29" s="150">
        <v>117279679</v>
      </c>
      <c r="E29" s="150">
        <v>32340383</v>
      </c>
      <c r="F29" s="150">
        <v>4231510</v>
      </c>
      <c r="G29" s="150">
        <v>53931</v>
      </c>
      <c r="H29" s="150">
        <v>9721100</v>
      </c>
      <c r="I29" s="150">
        <v>11675142</v>
      </c>
      <c r="J29" s="150">
        <v>12267980</v>
      </c>
      <c r="K29" s="150">
        <v>6658700</v>
      </c>
      <c r="L29" s="150">
        <v>84939296</v>
      </c>
      <c r="M29" s="150">
        <v>9521362</v>
      </c>
      <c r="N29" s="150">
        <v>1803721</v>
      </c>
      <c r="O29" s="150">
        <v>316124</v>
      </c>
      <c r="P29" s="150">
        <v>5422</v>
      </c>
      <c r="Q29" s="150">
        <v>526600</v>
      </c>
      <c r="R29" s="150">
        <v>505418</v>
      </c>
      <c r="S29" s="150">
        <v>2468848</v>
      </c>
      <c r="T29" s="150">
        <v>450157</v>
      </c>
      <c r="U29" s="150">
        <v>7717641</v>
      </c>
      <c r="V29" s="150">
        <v>126801041</v>
      </c>
      <c r="W29" s="150">
        <v>34144104</v>
      </c>
      <c r="X29" s="150">
        <v>4547634</v>
      </c>
      <c r="Y29" s="150">
        <v>59353</v>
      </c>
      <c r="Z29" s="150">
        <v>10247700</v>
      </c>
      <c r="AA29" s="150">
        <v>12180560</v>
      </c>
      <c r="AB29" s="150">
        <v>14736828</v>
      </c>
      <c r="AC29" s="150">
        <v>7108857</v>
      </c>
      <c r="AD29" s="150">
        <v>92656937</v>
      </c>
    </row>
    <row r="30" spans="1:30" s="152" customFormat="1" ht="13.5" customHeight="1">
      <c r="A30" s="148" t="s">
        <v>26</v>
      </c>
      <c r="B30" s="149" t="s">
        <v>412</v>
      </c>
      <c r="C30" s="148" t="s">
        <v>1</v>
      </c>
      <c r="D30" s="150">
        <v>28161282</v>
      </c>
      <c r="E30" s="150">
        <v>5608265</v>
      </c>
      <c r="F30" s="150">
        <v>62263</v>
      </c>
      <c r="G30" s="150">
        <v>25737</v>
      </c>
      <c r="H30" s="150">
        <v>441500</v>
      </c>
      <c r="I30" s="150">
        <v>2889971</v>
      </c>
      <c r="J30" s="150">
        <v>4409401</v>
      </c>
      <c r="K30" s="150">
        <v>2188794</v>
      </c>
      <c r="L30" s="150">
        <v>22553017</v>
      </c>
      <c r="M30" s="150">
        <v>6014843</v>
      </c>
      <c r="N30" s="150">
        <v>657162</v>
      </c>
      <c r="O30" s="150">
        <v>304036</v>
      </c>
      <c r="P30" s="150">
        <v>6622</v>
      </c>
      <c r="Q30" s="150">
        <v>26700</v>
      </c>
      <c r="R30" s="150">
        <v>259209</v>
      </c>
      <c r="S30" s="150">
        <v>2369168</v>
      </c>
      <c r="T30" s="150">
        <v>60595</v>
      </c>
      <c r="U30" s="150">
        <v>5357681</v>
      </c>
      <c r="V30" s="150">
        <v>34176125</v>
      </c>
      <c r="W30" s="150">
        <v>6265427</v>
      </c>
      <c r="X30" s="150">
        <v>366299</v>
      </c>
      <c r="Y30" s="150">
        <v>32359</v>
      </c>
      <c r="Z30" s="150">
        <v>468200</v>
      </c>
      <c r="AA30" s="150">
        <v>3149180</v>
      </c>
      <c r="AB30" s="150">
        <v>6778569</v>
      </c>
      <c r="AC30" s="150">
        <v>2249389</v>
      </c>
      <c r="AD30" s="150">
        <v>27910698</v>
      </c>
    </row>
    <row r="31" spans="1:30" s="152" customFormat="1" ht="13.5" customHeight="1">
      <c r="A31" s="148" t="s">
        <v>27</v>
      </c>
      <c r="B31" s="149" t="s">
        <v>413</v>
      </c>
      <c r="C31" s="148" t="s">
        <v>1</v>
      </c>
      <c r="D31" s="150">
        <v>39274243</v>
      </c>
      <c r="E31" s="150">
        <v>12332550</v>
      </c>
      <c r="F31" s="150">
        <v>1874195</v>
      </c>
      <c r="G31" s="150">
        <v>3371</v>
      </c>
      <c r="H31" s="150">
        <v>6834800</v>
      </c>
      <c r="I31" s="150">
        <v>2837008</v>
      </c>
      <c r="J31" s="150">
        <v>3005487</v>
      </c>
      <c r="K31" s="150">
        <v>783176</v>
      </c>
      <c r="L31" s="150">
        <v>26941693</v>
      </c>
      <c r="M31" s="150">
        <v>2553461</v>
      </c>
      <c r="N31" s="150">
        <v>412758.8</v>
      </c>
      <c r="O31" s="150">
        <v>884</v>
      </c>
      <c r="P31" s="150">
        <v>1946</v>
      </c>
      <c r="Q31" s="150">
        <v>0</v>
      </c>
      <c r="R31" s="150">
        <v>369676.79999999999</v>
      </c>
      <c r="S31" s="150">
        <v>1143498</v>
      </c>
      <c r="T31" s="150">
        <v>40252</v>
      </c>
      <c r="U31" s="150">
        <v>2140702.2000000002</v>
      </c>
      <c r="V31" s="150">
        <v>41827704</v>
      </c>
      <c r="W31" s="150">
        <v>12745308.800000001</v>
      </c>
      <c r="X31" s="150">
        <v>1875079</v>
      </c>
      <c r="Y31" s="150">
        <v>5317</v>
      </c>
      <c r="Z31" s="150">
        <v>6834800</v>
      </c>
      <c r="AA31" s="150">
        <v>3206684.8</v>
      </c>
      <c r="AB31" s="150">
        <v>4148985</v>
      </c>
      <c r="AC31" s="150">
        <v>823428</v>
      </c>
      <c r="AD31" s="150">
        <v>29082395.199999999</v>
      </c>
    </row>
    <row r="32" spans="1:30" s="152" customFormat="1" ht="13.5" customHeight="1">
      <c r="A32" s="148" t="s">
        <v>28</v>
      </c>
      <c r="B32" s="149" t="s">
        <v>414</v>
      </c>
      <c r="C32" s="148" t="s">
        <v>1</v>
      </c>
      <c r="D32" s="150">
        <v>45573446</v>
      </c>
      <c r="E32" s="150">
        <v>18150969</v>
      </c>
      <c r="F32" s="150">
        <v>3215303</v>
      </c>
      <c r="G32" s="150">
        <v>30249</v>
      </c>
      <c r="H32" s="150">
        <v>4837102</v>
      </c>
      <c r="I32" s="150">
        <v>6515070</v>
      </c>
      <c r="J32" s="150">
        <v>5019611</v>
      </c>
      <c r="K32" s="150">
        <v>3553245</v>
      </c>
      <c r="L32" s="150">
        <v>27422477</v>
      </c>
      <c r="M32" s="150">
        <v>4780806</v>
      </c>
      <c r="N32" s="150">
        <v>1656010</v>
      </c>
      <c r="O32" s="150">
        <v>270447</v>
      </c>
      <c r="P32" s="150">
        <v>5293</v>
      </c>
      <c r="Q32" s="150">
        <v>270800</v>
      </c>
      <c r="R32" s="150">
        <v>1075341</v>
      </c>
      <c r="S32" s="150">
        <v>1700556</v>
      </c>
      <c r="T32" s="150">
        <v>34129</v>
      </c>
      <c r="U32" s="150">
        <v>3124796</v>
      </c>
      <c r="V32" s="150">
        <v>50354252</v>
      </c>
      <c r="W32" s="150">
        <v>19806979</v>
      </c>
      <c r="X32" s="150">
        <v>3485750</v>
      </c>
      <c r="Y32" s="150">
        <v>35542</v>
      </c>
      <c r="Z32" s="150">
        <v>5107902</v>
      </c>
      <c r="AA32" s="150">
        <v>7590411</v>
      </c>
      <c r="AB32" s="150">
        <v>6720167</v>
      </c>
      <c r="AC32" s="150">
        <v>3587374</v>
      </c>
      <c r="AD32" s="150">
        <v>30547273</v>
      </c>
    </row>
    <row r="33" spans="1:30" s="152" customFormat="1" ht="13.5" customHeight="1">
      <c r="A33" s="148" t="s">
        <v>29</v>
      </c>
      <c r="B33" s="149" t="s">
        <v>415</v>
      </c>
      <c r="C33" s="148" t="s">
        <v>1</v>
      </c>
      <c r="D33" s="150">
        <v>125197278</v>
      </c>
      <c r="E33" s="150">
        <v>33303096</v>
      </c>
      <c r="F33" s="150">
        <v>3684122</v>
      </c>
      <c r="G33" s="150">
        <v>125166</v>
      </c>
      <c r="H33" s="150">
        <v>8308640</v>
      </c>
      <c r="I33" s="150">
        <v>13778571</v>
      </c>
      <c r="J33" s="150">
        <v>18916010</v>
      </c>
      <c r="K33" s="150">
        <v>7406597</v>
      </c>
      <c r="L33" s="150">
        <v>91894182</v>
      </c>
      <c r="M33" s="150">
        <v>6599782</v>
      </c>
      <c r="N33" s="150">
        <v>901549</v>
      </c>
      <c r="O33" s="150">
        <v>12904</v>
      </c>
      <c r="P33" s="150">
        <v>0</v>
      </c>
      <c r="Q33" s="150">
        <v>185300</v>
      </c>
      <c r="R33" s="150">
        <v>365648</v>
      </c>
      <c r="S33" s="150">
        <v>1005637</v>
      </c>
      <c r="T33" s="150">
        <v>337697</v>
      </c>
      <c r="U33" s="150">
        <v>5698233</v>
      </c>
      <c r="V33" s="150">
        <v>131797060</v>
      </c>
      <c r="W33" s="150">
        <v>34204645</v>
      </c>
      <c r="X33" s="150">
        <v>3697026</v>
      </c>
      <c r="Y33" s="150">
        <v>125166</v>
      </c>
      <c r="Z33" s="150">
        <v>8493940</v>
      </c>
      <c r="AA33" s="150">
        <v>14144219</v>
      </c>
      <c r="AB33" s="150">
        <v>19921647</v>
      </c>
      <c r="AC33" s="150">
        <v>7744294</v>
      </c>
      <c r="AD33" s="150">
        <v>97592415</v>
      </c>
    </row>
    <row r="34" spans="1:30" s="152" customFormat="1" ht="13.5" customHeight="1">
      <c r="A34" s="148" t="s">
        <v>30</v>
      </c>
      <c r="B34" s="149" t="s">
        <v>416</v>
      </c>
      <c r="C34" s="148" t="s">
        <v>1</v>
      </c>
      <c r="D34" s="150">
        <v>86828509</v>
      </c>
      <c r="E34" s="150">
        <v>31681383</v>
      </c>
      <c r="F34" s="150">
        <v>6246268</v>
      </c>
      <c r="G34" s="150">
        <v>49716</v>
      </c>
      <c r="H34" s="150">
        <v>12150923</v>
      </c>
      <c r="I34" s="150">
        <v>8455340</v>
      </c>
      <c r="J34" s="150">
        <v>6660684</v>
      </c>
      <c r="K34" s="150">
        <v>4779136</v>
      </c>
      <c r="L34" s="150">
        <v>55147126</v>
      </c>
      <c r="M34" s="150">
        <v>5264418</v>
      </c>
      <c r="N34" s="150">
        <v>1647945</v>
      </c>
      <c r="O34" s="150">
        <v>4593</v>
      </c>
      <c r="P34" s="150">
        <v>1534</v>
      </c>
      <c r="Q34" s="150">
        <v>311700</v>
      </c>
      <c r="R34" s="150">
        <v>1181262</v>
      </c>
      <c r="S34" s="150">
        <v>649770</v>
      </c>
      <c r="T34" s="150">
        <v>148856</v>
      </c>
      <c r="U34" s="150">
        <v>3616473</v>
      </c>
      <c r="V34" s="150">
        <v>92092927</v>
      </c>
      <c r="W34" s="150">
        <v>33329328</v>
      </c>
      <c r="X34" s="150">
        <v>6250861</v>
      </c>
      <c r="Y34" s="150">
        <v>51250</v>
      </c>
      <c r="Z34" s="150">
        <v>12462623</v>
      </c>
      <c r="AA34" s="150">
        <v>9636602</v>
      </c>
      <c r="AB34" s="150">
        <v>7310454</v>
      </c>
      <c r="AC34" s="150">
        <v>4927992</v>
      </c>
      <c r="AD34" s="150">
        <v>58763599</v>
      </c>
    </row>
    <row r="35" spans="1:30" s="152" customFormat="1" ht="13.5" customHeight="1">
      <c r="A35" s="148" t="s">
        <v>31</v>
      </c>
      <c r="B35" s="149" t="s">
        <v>417</v>
      </c>
      <c r="C35" s="148" t="s">
        <v>1</v>
      </c>
      <c r="D35" s="150">
        <v>25172302</v>
      </c>
      <c r="E35" s="150">
        <v>5070320</v>
      </c>
      <c r="F35" s="150">
        <v>575731</v>
      </c>
      <c r="G35" s="150">
        <v>11857</v>
      </c>
      <c r="H35" s="150">
        <v>1056290</v>
      </c>
      <c r="I35" s="150">
        <v>2538969</v>
      </c>
      <c r="J35" s="150">
        <v>3325066</v>
      </c>
      <c r="K35" s="150">
        <v>887473</v>
      </c>
      <c r="L35" s="150">
        <v>20101982</v>
      </c>
      <c r="M35" s="150">
        <v>4524927</v>
      </c>
      <c r="N35" s="150">
        <v>769060</v>
      </c>
      <c r="O35" s="150">
        <v>18546</v>
      </c>
      <c r="P35" s="150">
        <v>5784</v>
      </c>
      <c r="Q35" s="150">
        <v>3800</v>
      </c>
      <c r="R35" s="150">
        <v>504812</v>
      </c>
      <c r="S35" s="150">
        <v>1370891</v>
      </c>
      <c r="T35" s="150">
        <v>236118</v>
      </c>
      <c r="U35" s="150">
        <v>3755867</v>
      </c>
      <c r="V35" s="150">
        <v>29697229</v>
      </c>
      <c r="W35" s="150">
        <v>5839380</v>
      </c>
      <c r="X35" s="150">
        <v>594277</v>
      </c>
      <c r="Y35" s="150">
        <v>17641</v>
      </c>
      <c r="Z35" s="150">
        <v>1060090</v>
      </c>
      <c r="AA35" s="150">
        <v>3043781</v>
      </c>
      <c r="AB35" s="150">
        <v>4695957</v>
      </c>
      <c r="AC35" s="150">
        <v>1123591</v>
      </c>
      <c r="AD35" s="150">
        <v>23857849</v>
      </c>
    </row>
    <row r="36" spans="1:30" s="152" customFormat="1" ht="13.5" customHeight="1">
      <c r="A36" s="148" t="s">
        <v>33</v>
      </c>
      <c r="B36" s="149" t="s">
        <v>418</v>
      </c>
      <c r="C36" s="148" t="s">
        <v>1</v>
      </c>
      <c r="D36" s="150">
        <v>19852890</v>
      </c>
      <c r="E36" s="150">
        <v>5506523</v>
      </c>
      <c r="F36" s="150">
        <v>1302149</v>
      </c>
      <c r="G36" s="150">
        <v>43210</v>
      </c>
      <c r="H36" s="150">
        <v>1544200</v>
      </c>
      <c r="I36" s="150">
        <v>1610682</v>
      </c>
      <c r="J36" s="150">
        <v>5457329</v>
      </c>
      <c r="K36" s="150">
        <v>1006282</v>
      </c>
      <c r="L36" s="150">
        <v>14346367</v>
      </c>
      <c r="M36" s="150">
        <v>3571123</v>
      </c>
      <c r="N36" s="150">
        <v>515186</v>
      </c>
      <c r="O36" s="150">
        <v>87592</v>
      </c>
      <c r="P36" s="150">
        <v>91106</v>
      </c>
      <c r="Q36" s="150">
        <v>119000</v>
      </c>
      <c r="R36" s="150">
        <v>63360</v>
      </c>
      <c r="S36" s="150">
        <v>2474431</v>
      </c>
      <c r="T36" s="150">
        <v>154128</v>
      </c>
      <c r="U36" s="150">
        <v>3055937</v>
      </c>
      <c r="V36" s="150">
        <v>23424013</v>
      </c>
      <c r="W36" s="150">
        <v>6021709</v>
      </c>
      <c r="X36" s="150">
        <v>1389741</v>
      </c>
      <c r="Y36" s="150">
        <v>134316</v>
      </c>
      <c r="Z36" s="150">
        <v>1663200</v>
      </c>
      <c r="AA36" s="150">
        <v>1674042</v>
      </c>
      <c r="AB36" s="150">
        <v>7931760</v>
      </c>
      <c r="AC36" s="150">
        <v>1160410</v>
      </c>
      <c r="AD36" s="150">
        <v>17402304</v>
      </c>
    </row>
    <row r="37" spans="1:30" s="152" customFormat="1" ht="13.5" customHeight="1">
      <c r="A37" s="148" t="s">
        <v>34</v>
      </c>
      <c r="B37" s="149" t="s">
        <v>419</v>
      </c>
      <c r="C37" s="148" t="s">
        <v>1</v>
      </c>
      <c r="D37" s="150">
        <v>14537767</v>
      </c>
      <c r="E37" s="150">
        <v>6046416</v>
      </c>
      <c r="F37" s="150">
        <v>2563897</v>
      </c>
      <c r="G37" s="150">
        <v>6091</v>
      </c>
      <c r="H37" s="150">
        <v>814700</v>
      </c>
      <c r="I37" s="150">
        <v>1843764</v>
      </c>
      <c r="J37" s="150">
        <v>5378625</v>
      </c>
      <c r="K37" s="150">
        <v>817964</v>
      </c>
      <c r="L37" s="150">
        <v>8491351</v>
      </c>
      <c r="M37" s="150">
        <v>862134</v>
      </c>
      <c r="N37" s="150">
        <v>90097</v>
      </c>
      <c r="O37" s="150">
        <v>1123</v>
      </c>
      <c r="P37" s="150">
        <v>0</v>
      </c>
      <c r="Q37" s="150">
        <v>66800</v>
      </c>
      <c r="R37" s="150">
        <v>17166</v>
      </c>
      <c r="S37" s="150">
        <v>688661</v>
      </c>
      <c r="T37" s="150">
        <v>5008</v>
      </c>
      <c r="U37" s="150">
        <v>772037</v>
      </c>
      <c r="V37" s="150">
        <v>15399901</v>
      </c>
      <c r="W37" s="150">
        <v>6136513</v>
      </c>
      <c r="X37" s="150">
        <v>2565020</v>
      </c>
      <c r="Y37" s="150">
        <v>6091</v>
      </c>
      <c r="Z37" s="150">
        <v>881500</v>
      </c>
      <c r="AA37" s="150">
        <v>1860930</v>
      </c>
      <c r="AB37" s="150">
        <v>6067286</v>
      </c>
      <c r="AC37" s="150">
        <v>822972</v>
      </c>
      <c r="AD37" s="150">
        <v>9263388</v>
      </c>
    </row>
    <row r="38" spans="1:30" s="152" customFormat="1" ht="13.5" customHeight="1">
      <c r="A38" s="148" t="s">
        <v>35</v>
      </c>
      <c r="B38" s="149" t="s">
        <v>420</v>
      </c>
      <c r="C38" s="148" t="s">
        <v>1</v>
      </c>
      <c r="D38" s="150">
        <v>21347635</v>
      </c>
      <c r="E38" s="150">
        <v>10990972</v>
      </c>
      <c r="F38" s="150">
        <v>2588304</v>
      </c>
      <c r="G38" s="150">
        <v>0</v>
      </c>
      <c r="H38" s="150">
        <v>5072805</v>
      </c>
      <c r="I38" s="150">
        <v>2354851</v>
      </c>
      <c r="J38" s="150">
        <v>2885997</v>
      </c>
      <c r="K38" s="150">
        <v>975012</v>
      </c>
      <c r="L38" s="150">
        <v>10356663</v>
      </c>
      <c r="M38" s="150">
        <v>1694403</v>
      </c>
      <c r="N38" s="150">
        <v>358479</v>
      </c>
      <c r="O38" s="150">
        <v>1558</v>
      </c>
      <c r="P38" s="150">
        <v>0</v>
      </c>
      <c r="Q38" s="150">
        <v>128600</v>
      </c>
      <c r="R38" s="150">
        <v>217317</v>
      </c>
      <c r="S38" s="150">
        <v>343725</v>
      </c>
      <c r="T38" s="150">
        <v>11004</v>
      </c>
      <c r="U38" s="150">
        <v>1335924</v>
      </c>
      <c r="V38" s="150">
        <v>23042038</v>
      </c>
      <c r="W38" s="150">
        <v>11349451</v>
      </c>
      <c r="X38" s="150">
        <v>2589862</v>
      </c>
      <c r="Y38" s="150">
        <v>0</v>
      </c>
      <c r="Z38" s="150">
        <v>5201405</v>
      </c>
      <c r="AA38" s="150">
        <v>2572168</v>
      </c>
      <c r="AB38" s="150">
        <v>3229722</v>
      </c>
      <c r="AC38" s="150">
        <v>986016</v>
      </c>
      <c r="AD38" s="150">
        <v>11692587</v>
      </c>
    </row>
    <row r="39" spans="1:30" s="152" customFormat="1" ht="13.5" customHeight="1">
      <c r="A39" s="148" t="s">
        <v>36</v>
      </c>
      <c r="B39" s="149" t="s">
        <v>421</v>
      </c>
      <c r="C39" s="148" t="s">
        <v>1</v>
      </c>
      <c r="D39" s="150">
        <v>29092793</v>
      </c>
      <c r="E39" s="150">
        <v>6798207</v>
      </c>
      <c r="F39" s="150">
        <v>265194</v>
      </c>
      <c r="G39" s="150">
        <v>25521</v>
      </c>
      <c r="H39" s="150">
        <v>1396500</v>
      </c>
      <c r="I39" s="150">
        <v>4136062</v>
      </c>
      <c r="J39" s="150">
        <v>3865824</v>
      </c>
      <c r="K39" s="150">
        <v>974930</v>
      </c>
      <c r="L39" s="150">
        <v>22294586</v>
      </c>
      <c r="M39" s="150">
        <v>5208038</v>
      </c>
      <c r="N39" s="150">
        <v>1514398</v>
      </c>
      <c r="O39" s="150">
        <v>219661</v>
      </c>
      <c r="P39" s="150">
        <v>0</v>
      </c>
      <c r="Q39" s="150">
        <v>908800</v>
      </c>
      <c r="R39" s="150">
        <v>292987</v>
      </c>
      <c r="S39" s="150">
        <v>1651508</v>
      </c>
      <c r="T39" s="150">
        <v>92950</v>
      </c>
      <c r="U39" s="150">
        <v>3693640</v>
      </c>
      <c r="V39" s="150">
        <v>34300831</v>
      </c>
      <c r="W39" s="150">
        <v>8312605</v>
      </c>
      <c r="X39" s="150">
        <v>484855</v>
      </c>
      <c r="Y39" s="150">
        <v>25521</v>
      </c>
      <c r="Z39" s="150">
        <v>2305300</v>
      </c>
      <c r="AA39" s="150">
        <v>4429049</v>
      </c>
      <c r="AB39" s="150">
        <v>5517332</v>
      </c>
      <c r="AC39" s="150">
        <v>1067880</v>
      </c>
      <c r="AD39" s="150">
        <v>25988226</v>
      </c>
    </row>
    <row r="40" spans="1:30" s="152" customFormat="1" ht="13.5" customHeight="1">
      <c r="A40" s="148" t="s">
        <v>37</v>
      </c>
      <c r="B40" s="149" t="s">
        <v>422</v>
      </c>
      <c r="C40" s="148" t="s">
        <v>1</v>
      </c>
      <c r="D40" s="150">
        <v>58806627</v>
      </c>
      <c r="E40" s="150">
        <v>30098052</v>
      </c>
      <c r="F40" s="150">
        <v>6816604</v>
      </c>
      <c r="G40" s="150">
        <v>83628</v>
      </c>
      <c r="H40" s="150">
        <v>15116200</v>
      </c>
      <c r="I40" s="150">
        <v>5989292</v>
      </c>
      <c r="J40" s="150">
        <v>5591637</v>
      </c>
      <c r="K40" s="150">
        <v>2092328</v>
      </c>
      <c r="L40" s="150">
        <v>28708575</v>
      </c>
      <c r="M40" s="150">
        <v>8325654</v>
      </c>
      <c r="N40" s="150">
        <v>4838356</v>
      </c>
      <c r="O40" s="150">
        <v>435933</v>
      </c>
      <c r="P40" s="150">
        <v>4398</v>
      </c>
      <c r="Q40" s="150">
        <v>2814000</v>
      </c>
      <c r="R40" s="150">
        <v>1463012</v>
      </c>
      <c r="S40" s="150">
        <v>951242</v>
      </c>
      <c r="T40" s="150">
        <v>121013</v>
      </c>
      <c r="U40" s="150">
        <v>3487298</v>
      </c>
      <c r="V40" s="150">
        <v>67132281</v>
      </c>
      <c r="W40" s="150">
        <v>34936408</v>
      </c>
      <c r="X40" s="150">
        <v>7252537</v>
      </c>
      <c r="Y40" s="150">
        <v>88026</v>
      </c>
      <c r="Z40" s="150">
        <v>17930200</v>
      </c>
      <c r="AA40" s="150">
        <v>7452304</v>
      </c>
      <c r="AB40" s="150">
        <v>6542879</v>
      </c>
      <c r="AC40" s="150">
        <v>2213341</v>
      </c>
      <c r="AD40" s="150">
        <v>32195873</v>
      </c>
    </row>
    <row r="41" spans="1:30" s="152" customFormat="1" ht="13.5" customHeight="1">
      <c r="A41" s="148" t="s">
        <v>38</v>
      </c>
      <c r="B41" s="149" t="s">
        <v>423</v>
      </c>
      <c r="C41" s="148" t="s">
        <v>1</v>
      </c>
      <c r="D41" s="150">
        <v>20936034</v>
      </c>
      <c r="E41" s="150">
        <v>4467607</v>
      </c>
      <c r="F41" s="150">
        <v>40490</v>
      </c>
      <c r="G41" s="150">
        <v>36515</v>
      </c>
      <c r="H41" s="150">
        <v>89700</v>
      </c>
      <c r="I41" s="150">
        <v>3170575</v>
      </c>
      <c r="J41" s="150">
        <v>2164469</v>
      </c>
      <c r="K41" s="150">
        <v>1130327</v>
      </c>
      <c r="L41" s="150">
        <v>16468427</v>
      </c>
      <c r="M41" s="150">
        <v>2774475</v>
      </c>
      <c r="N41" s="150">
        <v>331555</v>
      </c>
      <c r="O41" s="150">
        <v>7276</v>
      </c>
      <c r="P41" s="150">
        <v>0</v>
      </c>
      <c r="Q41" s="150">
        <v>2300</v>
      </c>
      <c r="R41" s="150">
        <v>300265</v>
      </c>
      <c r="S41" s="150">
        <v>317170</v>
      </c>
      <c r="T41" s="150">
        <v>21714</v>
      </c>
      <c r="U41" s="150">
        <v>2442920</v>
      </c>
      <c r="V41" s="150">
        <v>23710509</v>
      </c>
      <c r="W41" s="150">
        <v>4799162</v>
      </c>
      <c r="X41" s="150">
        <v>47766</v>
      </c>
      <c r="Y41" s="150">
        <v>36515</v>
      </c>
      <c r="Z41" s="150">
        <v>92000</v>
      </c>
      <c r="AA41" s="150">
        <v>3470840</v>
      </c>
      <c r="AB41" s="150">
        <v>2481639</v>
      </c>
      <c r="AC41" s="150">
        <v>1152041</v>
      </c>
      <c r="AD41" s="150">
        <v>18911347</v>
      </c>
    </row>
    <row r="42" spans="1:30" s="152" customFormat="1" ht="13.5" customHeight="1">
      <c r="A42" s="148" t="s">
        <v>39</v>
      </c>
      <c r="B42" s="149" t="s">
        <v>424</v>
      </c>
      <c r="C42" s="148" t="s">
        <v>1</v>
      </c>
      <c r="D42" s="150">
        <v>14357895</v>
      </c>
      <c r="E42" s="150">
        <v>1735174</v>
      </c>
      <c r="F42" s="150">
        <v>760</v>
      </c>
      <c r="G42" s="150">
        <v>18105</v>
      </c>
      <c r="H42" s="150">
        <v>588648</v>
      </c>
      <c r="I42" s="150">
        <v>833695</v>
      </c>
      <c r="J42" s="150">
        <v>3148175</v>
      </c>
      <c r="K42" s="150">
        <v>293966</v>
      </c>
      <c r="L42" s="150">
        <v>12622721</v>
      </c>
      <c r="M42" s="150">
        <v>4107094</v>
      </c>
      <c r="N42" s="150">
        <v>944889</v>
      </c>
      <c r="O42" s="150">
        <v>20099</v>
      </c>
      <c r="P42" s="150">
        <v>1022</v>
      </c>
      <c r="Q42" s="150">
        <v>418800</v>
      </c>
      <c r="R42" s="150">
        <v>496004</v>
      </c>
      <c r="S42" s="150">
        <v>1656257</v>
      </c>
      <c r="T42" s="150">
        <v>8964</v>
      </c>
      <c r="U42" s="150">
        <v>3162205</v>
      </c>
      <c r="V42" s="150">
        <v>18464989</v>
      </c>
      <c r="W42" s="150">
        <v>2680063</v>
      </c>
      <c r="X42" s="150">
        <v>20859</v>
      </c>
      <c r="Y42" s="150">
        <v>19127</v>
      </c>
      <c r="Z42" s="150">
        <v>1007448</v>
      </c>
      <c r="AA42" s="150">
        <v>1329699</v>
      </c>
      <c r="AB42" s="150">
        <v>4804432</v>
      </c>
      <c r="AC42" s="150">
        <v>302930</v>
      </c>
      <c r="AD42" s="150">
        <v>15784926</v>
      </c>
    </row>
    <row r="43" spans="1:30" s="152" customFormat="1" ht="13.5" customHeight="1">
      <c r="A43" s="148" t="s">
        <v>40</v>
      </c>
      <c r="B43" s="149" t="s">
        <v>425</v>
      </c>
      <c r="C43" s="148" t="s">
        <v>1</v>
      </c>
      <c r="D43" s="150">
        <v>14440387</v>
      </c>
      <c r="E43" s="150">
        <v>4319877</v>
      </c>
      <c r="F43" s="150">
        <v>3831</v>
      </c>
      <c r="G43" s="150">
        <v>573</v>
      </c>
      <c r="H43" s="150">
        <v>1199300</v>
      </c>
      <c r="I43" s="150">
        <v>2727554</v>
      </c>
      <c r="J43" s="150">
        <v>2139042</v>
      </c>
      <c r="K43" s="150">
        <v>388619</v>
      </c>
      <c r="L43" s="150">
        <v>10120510</v>
      </c>
      <c r="M43" s="150">
        <v>3076878</v>
      </c>
      <c r="N43" s="150">
        <v>1184677</v>
      </c>
      <c r="O43" s="150">
        <v>31911</v>
      </c>
      <c r="P43" s="150">
        <v>0</v>
      </c>
      <c r="Q43" s="150">
        <v>254600</v>
      </c>
      <c r="R43" s="150">
        <v>779927</v>
      </c>
      <c r="S43" s="150">
        <v>642028</v>
      </c>
      <c r="T43" s="150">
        <v>118239</v>
      </c>
      <c r="U43" s="150">
        <v>1892201</v>
      </c>
      <c r="V43" s="150">
        <v>17517265</v>
      </c>
      <c r="W43" s="150">
        <v>5504554</v>
      </c>
      <c r="X43" s="150">
        <v>35742</v>
      </c>
      <c r="Y43" s="150">
        <v>573</v>
      </c>
      <c r="Z43" s="150">
        <v>1453900</v>
      </c>
      <c r="AA43" s="150">
        <v>3507481</v>
      </c>
      <c r="AB43" s="150">
        <v>2781070</v>
      </c>
      <c r="AC43" s="150">
        <v>506858</v>
      </c>
      <c r="AD43" s="150">
        <v>12012711</v>
      </c>
    </row>
    <row r="44" spans="1:30" s="152" customFormat="1" ht="13.5" customHeight="1">
      <c r="A44" s="148" t="s">
        <v>41</v>
      </c>
      <c r="B44" s="149" t="s">
        <v>426</v>
      </c>
      <c r="C44" s="148" t="s">
        <v>1</v>
      </c>
      <c r="D44" s="150">
        <v>18688924</v>
      </c>
      <c r="E44" s="150">
        <v>4264171</v>
      </c>
      <c r="F44" s="150">
        <v>133753</v>
      </c>
      <c r="G44" s="150">
        <v>948</v>
      </c>
      <c r="H44" s="150">
        <v>733916</v>
      </c>
      <c r="I44" s="150">
        <v>2258083</v>
      </c>
      <c r="J44" s="150">
        <v>941644</v>
      </c>
      <c r="K44" s="150">
        <v>1137471</v>
      </c>
      <c r="L44" s="150">
        <v>14424753</v>
      </c>
      <c r="M44" s="150">
        <v>3586632</v>
      </c>
      <c r="N44" s="150">
        <v>635513</v>
      </c>
      <c r="O44" s="150">
        <v>103187</v>
      </c>
      <c r="P44" s="150">
        <v>23839</v>
      </c>
      <c r="Q44" s="150">
        <v>180300</v>
      </c>
      <c r="R44" s="150">
        <v>218301</v>
      </c>
      <c r="S44" s="150">
        <v>1406401</v>
      </c>
      <c r="T44" s="150">
        <v>109886</v>
      </c>
      <c r="U44" s="150">
        <v>2951119</v>
      </c>
      <c r="V44" s="150">
        <v>22275556</v>
      </c>
      <c r="W44" s="150">
        <v>4899684</v>
      </c>
      <c r="X44" s="150">
        <v>236940</v>
      </c>
      <c r="Y44" s="150">
        <v>24787</v>
      </c>
      <c r="Z44" s="150">
        <v>914216</v>
      </c>
      <c r="AA44" s="150">
        <v>2476384</v>
      </c>
      <c r="AB44" s="150">
        <v>2348045</v>
      </c>
      <c r="AC44" s="150">
        <v>1247357</v>
      </c>
      <c r="AD44" s="150">
        <v>17375872</v>
      </c>
    </row>
    <row r="45" spans="1:30" s="152" customFormat="1" ht="13.5" customHeight="1">
      <c r="A45" s="148" t="s">
        <v>42</v>
      </c>
      <c r="B45" s="149" t="s">
        <v>427</v>
      </c>
      <c r="C45" s="148" t="s">
        <v>1</v>
      </c>
      <c r="D45" s="150">
        <v>10047109</v>
      </c>
      <c r="E45" s="150">
        <v>3001053</v>
      </c>
      <c r="F45" s="150">
        <v>3756</v>
      </c>
      <c r="G45" s="150">
        <v>0</v>
      </c>
      <c r="H45" s="150">
        <v>393000</v>
      </c>
      <c r="I45" s="150">
        <v>1529550</v>
      </c>
      <c r="J45" s="150">
        <v>2827574</v>
      </c>
      <c r="K45" s="150">
        <v>1074747</v>
      </c>
      <c r="L45" s="150">
        <v>7046056</v>
      </c>
      <c r="M45" s="150">
        <v>2627012</v>
      </c>
      <c r="N45" s="150">
        <v>645072</v>
      </c>
      <c r="O45" s="150">
        <v>11004</v>
      </c>
      <c r="P45" s="150">
        <v>8899</v>
      </c>
      <c r="Q45" s="150">
        <v>179500</v>
      </c>
      <c r="R45" s="150">
        <v>359650</v>
      </c>
      <c r="S45" s="150">
        <v>671067</v>
      </c>
      <c r="T45" s="150">
        <v>86019</v>
      </c>
      <c r="U45" s="150">
        <v>1981940</v>
      </c>
      <c r="V45" s="150">
        <v>12674121</v>
      </c>
      <c r="W45" s="150">
        <v>3646125</v>
      </c>
      <c r="X45" s="150">
        <v>14760</v>
      </c>
      <c r="Y45" s="150">
        <v>8899</v>
      </c>
      <c r="Z45" s="150">
        <v>572500</v>
      </c>
      <c r="AA45" s="150">
        <v>1889200</v>
      </c>
      <c r="AB45" s="150">
        <v>3498641</v>
      </c>
      <c r="AC45" s="150">
        <v>1160766</v>
      </c>
      <c r="AD45" s="150">
        <v>9027996</v>
      </c>
    </row>
    <row r="46" spans="1:30" s="152" customFormat="1" ht="13.5" customHeight="1">
      <c r="A46" s="148" t="s">
        <v>43</v>
      </c>
      <c r="B46" s="149" t="s">
        <v>428</v>
      </c>
      <c r="C46" s="148" t="s">
        <v>1</v>
      </c>
      <c r="D46" s="150">
        <v>84053152</v>
      </c>
      <c r="E46" s="150">
        <v>33579184</v>
      </c>
      <c r="F46" s="150">
        <v>2510022</v>
      </c>
      <c r="G46" s="150">
        <v>173708</v>
      </c>
      <c r="H46" s="150">
        <v>4692255</v>
      </c>
      <c r="I46" s="150">
        <v>17314241</v>
      </c>
      <c r="J46" s="150">
        <v>16367635</v>
      </c>
      <c r="K46" s="150">
        <v>8888958</v>
      </c>
      <c r="L46" s="150">
        <v>50473968</v>
      </c>
      <c r="M46" s="150">
        <v>16281154</v>
      </c>
      <c r="N46" s="150">
        <v>9424343</v>
      </c>
      <c r="O46" s="150">
        <v>1391996</v>
      </c>
      <c r="P46" s="150">
        <v>37298</v>
      </c>
      <c r="Q46" s="150">
        <v>6042300</v>
      </c>
      <c r="R46" s="150">
        <v>1701857</v>
      </c>
      <c r="S46" s="150">
        <v>4495606</v>
      </c>
      <c r="T46" s="150">
        <v>250892</v>
      </c>
      <c r="U46" s="150">
        <v>6856811</v>
      </c>
      <c r="V46" s="150">
        <v>100334306</v>
      </c>
      <c r="W46" s="150">
        <v>43003527</v>
      </c>
      <c r="X46" s="150">
        <v>3902018</v>
      </c>
      <c r="Y46" s="150">
        <v>211006</v>
      </c>
      <c r="Z46" s="150">
        <v>10734555</v>
      </c>
      <c r="AA46" s="150">
        <v>19016098</v>
      </c>
      <c r="AB46" s="150">
        <v>20863241</v>
      </c>
      <c r="AC46" s="150">
        <v>9139850</v>
      </c>
      <c r="AD46" s="150">
        <v>57330779</v>
      </c>
    </row>
    <row r="47" spans="1:30" s="152" customFormat="1" ht="13.5" customHeight="1">
      <c r="A47" s="148" t="s">
        <v>44</v>
      </c>
      <c r="B47" s="149" t="s">
        <v>429</v>
      </c>
      <c r="C47" s="148" t="s">
        <v>1</v>
      </c>
      <c r="D47" s="150">
        <v>12532327</v>
      </c>
      <c r="E47" s="150">
        <v>3310215</v>
      </c>
      <c r="F47" s="150">
        <v>20113</v>
      </c>
      <c r="G47" s="150">
        <v>142173</v>
      </c>
      <c r="H47" s="150">
        <v>1610</v>
      </c>
      <c r="I47" s="150">
        <v>2113266</v>
      </c>
      <c r="J47" s="150">
        <v>3426075</v>
      </c>
      <c r="K47" s="150">
        <v>1033053</v>
      </c>
      <c r="L47" s="150">
        <v>9222112</v>
      </c>
      <c r="M47" s="150">
        <v>4848085</v>
      </c>
      <c r="N47" s="150">
        <v>728235</v>
      </c>
      <c r="O47" s="150">
        <v>377779</v>
      </c>
      <c r="P47" s="150">
        <v>6000</v>
      </c>
      <c r="Q47" s="150">
        <v>50700</v>
      </c>
      <c r="R47" s="150">
        <v>232469</v>
      </c>
      <c r="S47" s="150">
        <v>2347825</v>
      </c>
      <c r="T47" s="150">
        <v>61287</v>
      </c>
      <c r="U47" s="150">
        <v>4119850</v>
      </c>
      <c r="V47" s="150">
        <v>17380412</v>
      </c>
      <c r="W47" s="150">
        <v>4038450</v>
      </c>
      <c r="X47" s="150">
        <v>397892</v>
      </c>
      <c r="Y47" s="150">
        <v>148173</v>
      </c>
      <c r="Z47" s="150">
        <v>52310</v>
      </c>
      <c r="AA47" s="150">
        <v>2345735</v>
      </c>
      <c r="AB47" s="150">
        <v>5773900</v>
      </c>
      <c r="AC47" s="150">
        <v>1094340</v>
      </c>
      <c r="AD47" s="150">
        <v>13341962</v>
      </c>
    </row>
    <row r="48" spans="1:30" s="152" customFormat="1" ht="13.5" customHeight="1">
      <c r="A48" s="148" t="s">
        <v>45</v>
      </c>
      <c r="B48" s="149" t="s">
        <v>430</v>
      </c>
      <c r="C48" s="148" t="s">
        <v>1</v>
      </c>
      <c r="D48" s="150">
        <v>26445736</v>
      </c>
      <c r="E48" s="150">
        <v>8241911</v>
      </c>
      <c r="F48" s="150">
        <v>62846</v>
      </c>
      <c r="G48" s="150">
        <v>363400</v>
      </c>
      <c r="H48" s="150">
        <v>2251600</v>
      </c>
      <c r="I48" s="150">
        <v>2207516</v>
      </c>
      <c r="J48" s="150">
        <v>5045887</v>
      </c>
      <c r="K48" s="150">
        <v>3356549</v>
      </c>
      <c r="L48" s="150">
        <v>18203825</v>
      </c>
      <c r="M48" s="150">
        <v>6075325</v>
      </c>
      <c r="N48" s="150">
        <v>2342079</v>
      </c>
      <c r="O48" s="150">
        <v>304158</v>
      </c>
      <c r="P48" s="150">
        <v>27819</v>
      </c>
      <c r="Q48" s="150">
        <v>1459000</v>
      </c>
      <c r="R48" s="150">
        <v>492320</v>
      </c>
      <c r="S48" s="150">
        <v>525224</v>
      </c>
      <c r="T48" s="150">
        <v>58782</v>
      </c>
      <c r="U48" s="150">
        <v>3733246</v>
      </c>
      <c r="V48" s="150">
        <v>32521061</v>
      </c>
      <c r="W48" s="150">
        <v>10583990</v>
      </c>
      <c r="X48" s="150">
        <v>367004</v>
      </c>
      <c r="Y48" s="150">
        <v>391219</v>
      </c>
      <c r="Z48" s="150">
        <v>3710600</v>
      </c>
      <c r="AA48" s="150">
        <v>2699836</v>
      </c>
      <c r="AB48" s="150">
        <v>5571111</v>
      </c>
      <c r="AC48" s="150">
        <v>3415331</v>
      </c>
      <c r="AD48" s="150">
        <v>21937071</v>
      </c>
    </row>
    <row r="49" spans="1:30" s="152" customFormat="1" ht="13.5" customHeight="1">
      <c r="A49" s="148" t="s">
        <v>46</v>
      </c>
      <c r="B49" s="149" t="s">
        <v>431</v>
      </c>
      <c r="C49" s="148" t="s">
        <v>1</v>
      </c>
      <c r="D49" s="150">
        <v>34421335</v>
      </c>
      <c r="E49" s="150">
        <v>18097476</v>
      </c>
      <c r="F49" s="150">
        <v>2877988</v>
      </c>
      <c r="G49" s="150">
        <v>12328</v>
      </c>
      <c r="H49" s="150">
        <v>9653100</v>
      </c>
      <c r="I49" s="150">
        <v>4081899</v>
      </c>
      <c r="J49" s="150">
        <v>8193488</v>
      </c>
      <c r="K49" s="150">
        <v>1472161</v>
      </c>
      <c r="L49" s="150">
        <v>16323859</v>
      </c>
      <c r="M49" s="150">
        <v>6144099</v>
      </c>
      <c r="N49" s="150">
        <v>2381249</v>
      </c>
      <c r="O49" s="150">
        <v>142799</v>
      </c>
      <c r="P49" s="150">
        <v>29914</v>
      </c>
      <c r="Q49" s="150">
        <v>1970000</v>
      </c>
      <c r="R49" s="150">
        <v>157917</v>
      </c>
      <c r="S49" s="150">
        <v>2296362</v>
      </c>
      <c r="T49" s="150">
        <v>80619</v>
      </c>
      <c r="U49" s="150">
        <v>3762850</v>
      </c>
      <c r="V49" s="150">
        <v>40565434</v>
      </c>
      <c r="W49" s="150">
        <v>20478725</v>
      </c>
      <c r="X49" s="150">
        <v>3020787</v>
      </c>
      <c r="Y49" s="150">
        <v>42242</v>
      </c>
      <c r="Z49" s="150">
        <v>11623100</v>
      </c>
      <c r="AA49" s="150">
        <v>4239816</v>
      </c>
      <c r="AB49" s="150">
        <v>10489850</v>
      </c>
      <c r="AC49" s="150">
        <v>1552780</v>
      </c>
      <c r="AD49" s="150">
        <v>20086709</v>
      </c>
    </row>
    <row r="50" spans="1:30" s="152" customFormat="1" ht="13.5" customHeight="1">
      <c r="A50" s="148" t="s">
        <v>47</v>
      </c>
      <c r="B50" s="149" t="s">
        <v>432</v>
      </c>
      <c r="C50" s="148" t="s">
        <v>1</v>
      </c>
      <c r="D50" s="150">
        <v>17820437</v>
      </c>
      <c r="E50" s="150">
        <v>5389877</v>
      </c>
      <c r="F50" s="150">
        <v>9684</v>
      </c>
      <c r="G50" s="150">
        <v>10496</v>
      </c>
      <c r="H50" s="150">
        <v>2392700</v>
      </c>
      <c r="I50" s="150">
        <v>2330990</v>
      </c>
      <c r="J50" s="150">
        <v>1030224</v>
      </c>
      <c r="K50" s="150">
        <v>646007</v>
      </c>
      <c r="L50" s="150">
        <v>12430560</v>
      </c>
      <c r="M50" s="150">
        <v>3039710</v>
      </c>
      <c r="N50" s="150">
        <v>285722</v>
      </c>
      <c r="O50" s="150">
        <v>897</v>
      </c>
      <c r="P50" s="150">
        <v>1719</v>
      </c>
      <c r="Q50" s="150">
        <v>66400</v>
      </c>
      <c r="R50" s="150">
        <v>190384</v>
      </c>
      <c r="S50" s="150">
        <v>532104</v>
      </c>
      <c r="T50" s="150">
        <v>26322</v>
      </c>
      <c r="U50" s="150">
        <v>2753988</v>
      </c>
      <c r="V50" s="150">
        <v>20860147</v>
      </c>
      <c r="W50" s="150">
        <v>5675599</v>
      </c>
      <c r="X50" s="150">
        <v>10581</v>
      </c>
      <c r="Y50" s="150">
        <v>12215</v>
      </c>
      <c r="Z50" s="150">
        <v>2459100</v>
      </c>
      <c r="AA50" s="150">
        <v>2521374</v>
      </c>
      <c r="AB50" s="150">
        <v>1562328</v>
      </c>
      <c r="AC50" s="150">
        <v>672329</v>
      </c>
      <c r="AD50" s="150">
        <v>15184548</v>
      </c>
    </row>
    <row r="51" spans="1:30" s="152" customFormat="1" ht="13.5" customHeight="1">
      <c r="A51" s="148" t="s">
        <v>48</v>
      </c>
      <c r="B51" s="149" t="s">
        <v>433</v>
      </c>
      <c r="C51" s="148" t="s">
        <v>1</v>
      </c>
      <c r="D51" s="150">
        <v>15289565</v>
      </c>
      <c r="E51" s="150">
        <v>3897764</v>
      </c>
      <c r="F51" s="150">
        <v>88711</v>
      </c>
      <c r="G51" s="150">
        <v>0</v>
      </c>
      <c r="H51" s="150">
        <v>162900</v>
      </c>
      <c r="I51" s="150">
        <v>1503495</v>
      </c>
      <c r="J51" s="150">
        <v>1582851</v>
      </c>
      <c r="K51" s="150">
        <v>2142658</v>
      </c>
      <c r="L51" s="150">
        <v>11391801</v>
      </c>
      <c r="M51" s="150">
        <v>3160871</v>
      </c>
      <c r="N51" s="150">
        <v>944872</v>
      </c>
      <c r="O51" s="150">
        <v>196304</v>
      </c>
      <c r="P51" s="150">
        <v>1456</v>
      </c>
      <c r="Q51" s="150">
        <v>372700</v>
      </c>
      <c r="R51" s="150">
        <v>341013</v>
      </c>
      <c r="S51" s="150">
        <v>373530</v>
      </c>
      <c r="T51" s="150">
        <v>33399</v>
      </c>
      <c r="U51" s="150">
        <v>2215999</v>
      </c>
      <c r="V51" s="150">
        <v>18450436</v>
      </c>
      <c r="W51" s="150">
        <v>4842636</v>
      </c>
      <c r="X51" s="150">
        <v>285015</v>
      </c>
      <c r="Y51" s="150">
        <v>1456</v>
      </c>
      <c r="Z51" s="150">
        <v>535600</v>
      </c>
      <c r="AA51" s="150">
        <v>1844508</v>
      </c>
      <c r="AB51" s="150">
        <v>1956381</v>
      </c>
      <c r="AC51" s="150">
        <v>2176057</v>
      </c>
      <c r="AD51" s="150">
        <v>13607800</v>
      </c>
    </row>
    <row r="52" spans="1:30" s="152" customFormat="1" ht="13.5" customHeight="1">
      <c r="A52" s="148" t="s">
        <v>49</v>
      </c>
      <c r="B52" s="149" t="s">
        <v>434</v>
      </c>
      <c r="C52" s="148" t="s">
        <v>1</v>
      </c>
      <c r="D52" s="150">
        <v>34857716</v>
      </c>
      <c r="E52" s="150">
        <v>16115549</v>
      </c>
      <c r="F52" s="150">
        <v>6595600</v>
      </c>
      <c r="G52" s="150">
        <v>32175</v>
      </c>
      <c r="H52" s="150">
        <v>6337900</v>
      </c>
      <c r="I52" s="150">
        <v>1532432</v>
      </c>
      <c r="J52" s="150">
        <v>7690283</v>
      </c>
      <c r="K52" s="150">
        <v>1617442</v>
      </c>
      <c r="L52" s="150">
        <v>18742167</v>
      </c>
      <c r="M52" s="150">
        <v>4255126</v>
      </c>
      <c r="N52" s="150">
        <v>758549</v>
      </c>
      <c r="O52" s="150">
        <v>109397</v>
      </c>
      <c r="P52" s="150">
        <v>5610</v>
      </c>
      <c r="Q52" s="150">
        <v>35400</v>
      </c>
      <c r="R52" s="150">
        <v>482875</v>
      </c>
      <c r="S52" s="150">
        <v>1089418</v>
      </c>
      <c r="T52" s="150">
        <v>125267</v>
      </c>
      <c r="U52" s="150">
        <v>3496577</v>
      </c>
      <c r="V52" s="150">
        <v>39112842</v>
      </c>
      <c r="W52" s="150">
        <v>16874098</v>
      </c>
      <c r="X52" s="150">
        <v>6704997</v>
      </c>
      <c r="Y52" s="150">
        <v>37785</v>
      </c>
      <c r="Z52" s="150">
        <v>6373300</v>
      </c>
      <c r="AA52" s="150">
        <v>2015307</v>
      </c>
      <c r="AB52" s="150">
        <v>8779701</v>
      </c>
      <c r="AC52" s="150">
        <v>1742709</v>
      </c>
      <c r="AD52" s="150">
        <v>22238744</v>
      </c>
    </row>
    <row r="53" spans="1:30" s="152" customFormat="1" ht="13.5" customHeight="1">
      <c r="A53" s="148" t="s">
        <v>50</v>
      </c>
      <c r="B53" s="149" t="s">
        <v>435</v>
      </c>
      <c r="C53" s="148" t="s">
        <v>1</v>
      </c>
      <c r="D53" s="150">
        <v>21548325</v>
      </c>
      <c r="E53" s="150">
        <v>6540916</v>
      </c>
      <c r="F53" s="150">
        <v>1336781</v>
      </c>
      <c r="G53" s="150">
        <v>26459</v>
      </c>
      <c r="H53" s="150">
        <v>934100</v>
      </c>
      <c r="I53" s="150">
        <v>3810390</v>
      </c>
      <c r="J53" s="150">
        <v>6169285</v>
      </c>
      <c r="K53" s="150">
        <v>433186</v>
      </c>
      <c r="L53" s="150">
        <v>15007409</v>
      </c>
      <c r="M53" s="150">
        <v>1354322</v>
      </c>
      <c r="N53" s="150">
        <v>549604</v>
      </c>
      <c r="O53" s="150">
        <v>248572</v>
      </c>
      <c r="P53" s="150">
        <v>0</v>
      </c>
      <c r="Q53" s="150">
        <v>105200</v>
      </c>
      <c r="R53" s="150">
        <v>156237</v>
      </c>
      <c r="S53" s="150">
        <v>563948</v>
      </c>
      <c r="T53" s="150">
        <v>39595</v>
      </c>
      <c r="U53" s="150">
        <v>804718</v>
      </c>
      <c r="V53" s="150">
        <v>22902647</v>
      </c>
      <c r="W53" s="150">
        <v>7090520</v>
      </c>
      <c r="X53" s="150">
        <v>1585353</v>
      </c>
      <c r="Y53" s="150">
        <v>26459</v>
      </c>
      <c r="Z53" s="150">
        <v>1039300</v>
      </c>
      <c r="AA53" s="150">
        <v>3966627</v>
      </c>
      <c r="AB53" s="150">
        <v>6733233</v>
      </c>
      <c r="AC53" s="150">
        <v>472781</v>
      </c>
      <c r="AD53" s="150">
        <v>15812127</v>
      </c>
    </row>
    <row r="54" spans="1:30" s="157" customFormat="1" ht="12" customHeight="1">
      <c r="A54" s="153" t="s">
        <v>437</v>
      </c>
      <c r="B54" s="154" t="s">
        <v>438</v>
      </c>
      <c r="C54" s="153" t="s">
        <v>439</v>
      </c>
      <c r="D54" s="155">
        <f t="shared" ref="D54:AD54" si="0">SUM(D7:D53)</f>
        <v>2128972143</v>
      </c>
      <c r="E54" s="155">
        <f t="shared" si="0"/>
        <v>696201634</v>
      </c>
      <c r="F54" s="155">
        <f t="shared" si="0"/>
        <v>107984067</v>
      </c>
      <c r="G54" s="155">
        <f t="shared" si="0"/>
        <v>7151121</v>
      </c>
      <c r="H54" s="155">
        <f t="shared" si="0"/>
        <v>191484577</v>
      </c>
      <c r="I54" s="155">
        <f t="shared" si="0"/>
        <v>259958979</v>
      </c>
      <c r="J54" s="155">
        <f t="shared" si="0"/>
        <v>364482972</v>
      </c>
      <c r="K54" s="155">
        <f t="shared" si="0"/>
        <v>129622890</v>
      </c>
      <c r="L54" s="155">
        <f t="shared" si="0"/>
        <v>1432770509</v>
      </c>
      <c r="M54" s="155">
        <f t="shared" si="0"/>
        <v>241515185</v>
      </c>
      <c r="N54" s="155">
        <f t="shared" si="0"/>
        <v>73580634.799999997</v>
      </c>
      <c r="O54" s="155">
        <f t="shared" si="0"/>
        <v>10701380</v>
      </c>
      <c r="P54" s="155">
        <f t="shared" si="0"/>
        <v>653910</v>
      </c>
      <c r="Q54" s="155">
        <f t="shared" si="0"/>
        <v>31105183</v>
      </c>
      <c r="R54" s="155">
        <f t="shared" si="0"/>
        <v>25137859.800000001</v>
      </c>
      <c r="S54" s="155">
        <f t="shared" si="0"/>
        <v>72683476</v>
      </c>
      <c r="T54" s="155">
        <f t="shared" si="0"/>
        <v>5982302</v>
      </c>
      <c r="U54" s="155">
        <f t="shared" si="0"/>
        <v>167934550.19999999</v>
      </c>
      <c r="V54" s="155">
        <f t="shared" si="0"/>
        <v>2370487328</v>
      </c>
      <c r="W54" s="155">
        <f t="shared" si="0"/>
        <v>769782268.79999995</v>
      </c>
      <c r="X54" s="155">
        <f t="shared" si="0"/>
        <v>118685447</v>
      </c>
      <c r="Y54" s="155">
        <f t="shared" si="0"/>
        <v>7805031</v>
      </c>
      <c r="Z54" s="155">
        <f t="shared" si="0"/>
        <v>222589760</v>
      </c>
      <c r="AA54" s="155">
        <f t="shared" si="0"/>
        <v>285096838.80000001</v>
      </c>
      <c r="AB54" s="155">
        <f t="shared" si="0"/>
        <v>437166448</v>
      </c>
      <c r="AC54" s="155">
        <f t="shared" si="0"/>
        <v>135605192</v>
      </c>
      <c r="AD54" s="155">
        <f t="shared" si="0"/>
        <v>1600705059.2</v>
      </c>
    </row>
  </sheetData>
  <mergeCells count="3">
    <mergeCell ref="B2:B6"/>
    <mergeCell ref="C2:C6"/>
    <mergeCell ref="A2:A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30" man="1"/>
    <brk id="21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CI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114" customWidth="1"/>
    <col min="2" max="2" width="8.75" style="145" customWidth="1"/>
    <col min="3" max="3" width="26.75" style="114" customWidth="1"/>
    <col min="4" max="87" width="14.75" style="146" customWidth="1"/>
    <col min="88" max="16384" width="9" style="114"/>
  </cols>
  <sheetData>
    <row r="1" spans="1:87" s="108" customFormat="1" ht="17.25">
      <c r="A1" s="43" t="s">
        <v>385</v>
      </c>
      <c r="B1" s="111"/>
      <c r="C1" s="111"/>
      <c r="D1" s="111"/>
      <c r="E1" s="111"/>
      <c r="F1" s="111"/>
      <c r="G1" s="111"/>
      <c r="H1" s="112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</row>
    <row r="2" spans="1:87" ht="13.5" customHeight="1">
      <c r="A2" s="160" t="s">
        <v>51</v>
      </c>
      <c r="B2" s="163" t="s">
        <v>325</v>
      </c>
      <c r="C2" s="168" t="s">
        <v>326</v>
      </c>
      <c r="D2" s="52" t="s">
        <v>327</v>
      </c>
      <c r="E2" s="53"/>
      <c r="F2" s="53"/>
      <c r="G2" s="53"/>
      <c r="H2" s="53"/>
      <c r="I2" s="53"/>
      <c r="J2" s="53"/>
      <c r="K2" s="54"/>
      <c r="L2" s="53"/>
      <c r="M2" s="53"/>
      <c r="N2" s="53"/>
      <c r="O2" s="53"/>
      <c r="P2" s="53"/>
      <c r="Q2" s="53"/>
      <c r="R2" s="53"/>
      <c r="S2" s="53"/>
      <c r="T2" s="53"/>
      <c r="U2" s="54"/>
      <c r="V2" s="54"/>
      <c r="W2" s="54"/>
      <c r="X2" s="53"/>
      <c r="Y2" s="53"/>
      <c r="Z2" s="53"/>
      <c r="AA2" s="53"/>
      <c r="AB2" s="53"/>
      <c r="AC2" s="53"/>
      <c r="AD2" s="53"/>
      <c r="AE2" s="55"/>
      <c r="AF2" s="52" t="s">
        <v>328</v>
      </c>
      <c r="AG2" s="53"/>
      <c r="AH2" s="53"/>
      <c r="AI2" s="53"/>
      <c r="AJ2" s="53"/>
      <c r="AK2" s="53"/>
      <c r="AL2" s="53"/>
      <c r="AM2" s="54"/>
      <c r="AN2" s="53"/>
      <c r="AO2" s="53"/>
      <c r="AP2" s="53"/>
      <c r="AQ2" s="53"/>
      <c r="AR2" s="53"/>
      <c r="AS2" s="53"/>
      <c r="AT2" s="53"/>
      <c r="AU2" s="53"/>
      <c r="AV2" s="53"/>
      <c r="AW2" s="54"/>
      <c r="AX2" s="54"/>
      <c r="AY2" s="54"/>
      <c r="AZ2" s="54"/>
      <c r="BA2" s="54"/>
      <c r="BB2" s="54"/>
      <c r="BC2" s="53"/>
      <c r="BD2" s="53"/>
      <c r="BE2" s="53"/>
      <c r="BF2" s="53"/>
      <c r="BG2" s="55"/>
      <c r="BH2" s="52" t="s">
        <v>329</v>
      </c>
      <c r="BI2" s="53"/>
      <c r="BJ2" s="53"/>
      <c r="BK2" s="53"/>
      <c r="BL2" s="53"/>
      <c r="BM2" s="53"/>
      <c r="BN2" s="53"/>
      <c r="BO2" s="54"/>
      <c r="BP2" s="53"/>
      <c r="BQ2" s="53"/>
      <c r="BR2" s="53"/>
      <c r="BS2" s="53"/>
      <c r="BT2" s="53"/>
      <c r="BU2" s="53"/>
      <c r="BV2" s="53"/>
      <c r="BW2" s="53"/>
      <c r="BX2" s="53"/>
      <c r="BY2" s="54"/>
      <c r="BZ2" s="54"/>
      <c r="CA2" s="54"/>
      <c r="CB2" s="54"/>
      <c r="CC2" s="54"/>
      <c r="CD2" s="54"/>
      <c r="CE2" s="53"/>
      <c r="CF2" s="53"/>
      <c r="CG2" s="53"/>
      <c r="CH2" s="53"/>
      <c r="CI2" s="55"/>
    </row>
    <row r="3" spans="1:87" ht="13.5" customHeight="1">
      <c r="A3" s="161"/>
      <c r="B3" s="164"/>
      <c r="C3" s="169"/>
      <c r="D3" s="61" t="s">
        <v>330</v>
      </c>
      <c r="E3" s="53"/>
      <c r="F3" s="53"/>
      <c r="G3" s="53"/>
      <c r="H3" s="53"/>
      <c r="I3" s="53"/>
      <c r="J3" s="53"/>
      <c r="K3" s="62"/>
      <c r="L3" s="63" t="s">
        <v>331</v>
      </c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64"/>
      <c r="AC3" s="65"/>
      <c r="AD3" s="66" t="s">
        <v>332</v>
      </c>
      <c r="AE3" s="67" t="s">
        <v>333</v>
      </c>
      <c r="AF3" s="61" t="s">
        <v>330</v>
      </c>
      <c r="AG3" s="53"/>
      <c r="AH3" s="53"/>
      <c r="AI3" s="53"/>
      <c r="AJ3" s="53"/>
      <c r="AK3" s="53"/>
      <c r="AL3" s="53"/>
      <c r="AM3" s="62"/>
      <c r="AN3" s="63" t="s">
        <v>331</v>
      </c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64"/>
      <c r="BE3" s="65"/>
      <c r="BF3" s="66" t="s">
        <v>332</v>
      </c>
      <c r="BG3" s="67" t="s">
        <v>333</v>
      </c>
      <c r="BH3" s="61" t="s">
        <v>330</v>
      </c>
      <c r="BI3" s="53"/>
      <c r="BJ3" s="53"/>
      <c r="BK3" s="53"/>
      <c r="BL3" s="53"/>
      <c r="BM3" s="53"/>
      <c r="BN3" s="53"/>
      <c r="BO3" s="62"/>
      <c r="BP3" s="63" t="s">
        <v>331</v>
      </c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64"/>
      <c r="CG3" s="65"/>
      <c r="CH3" s="66" t="s">
        <v>332</v>
      </c>
      <c r="CI3" s="67" t="s">
        <v>333</v>
      </c>
    </row>
    <row r="4" spans="1:87" ht="18.75" customHeight="1">
      <c r="A4" s="161"/>
      <c r="B4" s="164"/>
      <c r="C4" s="169"/>
      <c r="D4" s="67" t="s">
        <v>333</v>
      </c>
      <c r="E4" s="66" t="s">
        <v>334</v>
      </c>
      <c r="F4" s="66"/>
      <c r="G4" s="71"/>
      <c r="H4" s="53"/>
      <c r="I4" s="72"/>
      <c r="J4" s="73" t="s">
        <v>335</v>
      </c>
      <c r="K4" s="159" t="s">
        <v>336</v>
      </c>
      <c r="L4" s="67" t="s">
        <v>333</v>
      </c>
      <c r="M4" s="61" t="s">
        <v>337</v>
      </c>
      <c r="N4" s="64"/>
      <c r="O4" s="64"/>
      <c r="P4" s="64"/>
      <c r="Q4" s="65"/>
      <c r="R4" s="61" t="s">
        <v>338</v>
      </c>
      <c r="S4" s="53"/>
      <c r="T4" s="53"/>
      <c r="U4" s="72"/>
      <c r="V4" s="66" t="s">
        <v>339</v>
      </c>
      <c r="W4" s="61" t="s">
        <v>340</v>
      </c>
      <c r="X4" s="63"/>
      <c r="Y4" s="64"/>
      <c r="Z4" s="64"/>
      <c r="AA4" s="65"/>
      <c r="AB4" s="74" t="s">
        <v>341</v>
      </c>
      <c r="AC4" s="74" t="s">
        <v>342</v>
      </c>
      <c r="AD4" s="67"/>
      <c r="AE4" s="67"/>
      <c r="AF4" s="67" t="s">
        <v>333</v>
      </c>
      <c r="AG4" s="66" t="s">
        <v>334</v>
      </c>
      <c r="AH4" s="66"/>
      <c r="AI4" s="71"/>
      <c r="AJ4" s="53"/>
      <c r="AK4" s="72"/>
      <c r="AL4" s="73" t="s">
        <v>335</v>
      </c>
      <c r="AM4" s="159" t="s">
        <v>336</v>
      </c>
      <c r="AN4" s="67" t="s">
        <v>333</v>
      </c>
      <c r="AO4" s="61" t="s">
        <v>337</v>
      </c>
      <c r="AP4" s="64"/>
      <c r="AQ4" s="64"/>
      <c r="AR4" s="64"/>
      <c r="AS4" s="65"/>
      <c r="AT4" s="61" t="s">
        <v>338</v>
      </c>
      <c r="AU4" s="53"/>
      <c r="AV4" s="53"/>
      <c r="AW4" s="72"/>
      <c r="AX4" s="66" t="s">
        <v>339</v>
      </c>
      <c r="AY4" s="61" t="s">
        <v>340</v>
      </c>
      <c r="AZ4" s="75"/>
      <c r="BA4" s="75"/>
      <c r="BB4" s="76"/>
      <c r="BC4" s="65"/>
      <c r="BD4" s="74" t="s">
        <v>341</v>
      </c>
      <c r="BE4" s="74" t="s">
        <v>342</v>
      </c>
      <c r="BF4" s="67"/>
      <c r="BG4" s="67"/>
      <c r="BH4" s="67" t="s">
        <v>333</v>
      </c>
      <c r="BI4" s="66" t="s">
        <v>334</v>
      </c>
      <c r="BJ4" s="66"/>
      <c r="BK4" s="71"/>
      <c r="BL4" s="53"/>
      <c r="BM4" s="72"/>
      <c r="BN4" s="73" t="s">
        <v>335</v>
      </c>
      <c r="BO4" s="159" t="s">
        <v>336</v>
      </c>
      <c r="BP4" s="67" t="s">
        <v>333</v>
      </c>
      <c r="BQ4" s="61" t="s">
        <v>337</v>
      </c>
      <c r="BR4" s="64"/>
      <c r="BS4" s="64"/>
      <c r="BT4" s="64"/>
      <c r="BU4" s="65"/>
      <c r="BV4" s="61" t="s">
        <v>338</v>
      </c>
      <c r="BW4" s="53"/>
      <c r="BX4" s="53"/>
      <c r="BY4" s="72"/>
      <c r="BZ4" s="66" t="s">
        <v>339</v>
      </c>
      <c r="CA4" s="61" t="s">
        <v>340</v>
      </c>
      <c r="CB4" s="64"/>
      <c r="CC4" s="64"/>
      <c r="CD4" s="64"/>
      <c r="CE4" s="65"/>
      <c r="CF4" s="74" t="s">
        <v>341</v>
      </c>
      <c r="CG4" s="74" t="s">
        <v>342</v>
      </c>
      <c r="CH4" s="67"/>
      <c r="CI4" s="67"/>
    </row>
    <row r="5" spans="1:87" ht="22.5" customHeight="1">
      <c r="A5" s="161"/>
      <c r="B5" s="164"/>
      <c r="C5" s="169"/>
      <c r="D5" s="67"/>
      <c r="E5" s="67" t="s">
        <v>333</v>
      </c>
      <c r="F5" s="73" t="s">
        <v>343</v>
      </c>
      <c r="G5" s="73" t="s">
        <v>344</v>
      </c>
      <c r="H5" s="73" t="s">
        <v>345</v>
      </c>
      <c r="I5" s="73" t="s">
        <v>332</v>
      </c>
      <c r="J5" s="78"/>
      <c r="K5" s="159"/>
      <c r="L5" s="67"/>
      <c r="M5" s="67" t="s">
        <v>333</v>
      </c>
      <c r="N5" s="67" t="s">
        <v>346</v>
      </c>
      <c r="O5" s="67" t="s">
        <v>347</v>
      </c>
      <c r="P5" s="67" t="s">
        <v>348</v>
      </c>
      <c r="Q5" s="67" t="s">
        <v>349</v>
      </c>
      <c r="R5" s="67" t="s">
        <v>333</v>
      </c>
      <c r="S5" s="66" t="s">
        <v>350</v>
      </c>
      <c r="T5" s="66" t="s">
        <v>351</v>
      </c>
      <c r="U5" s="66" t="s">
        <v>352</v>
      </c>
      <c r="V5" s="67"/>
      <c r="W5" s="67" t="s">
        <v>333</v>
      </c>
      <c r="X5" s="66" t="s">
        <v>350</v>
      </c>
      <c r="Y5" s="66" t="s">
        <v>351</v>
      </c>
      <c r="Z5" s="66" t="s">
        <v>352</v>
      </c>
      <c r="AA5" s="74" t="s">
        <v>332</v>
      </c>
      <c r="AB5" s="67"/>
      <c r="AC5" s="67"/>
      <c r="AD5" s="67"/>
      <c r="AE5" s="67"/>
      <c r="AF5" s="67"/>
      <c r="AG5" s="67" t="s">
        <v>333</v>
      </c>
      <c r="AH5" s="73" t="s">
        <v>343</v>
      </c>
      <c r="AI5" s="73" t="s">
        <v>344</v>
      </c>
      <c r="AJ5" s="73" t="s">
        <v>345</v>
      </c>
      <c r="AK5" s="73" t="s">
        <v>332</v>
      </c>
      <c r="AL5" s="78"/>
      <c r="AM5" s="159"/>
      <c r="AN5" s="67"/>
      <c r="AO5" s="67" t="s">
        <v>333</v>
      </c>
      <c r="AP5" s="67" t="s">
        <v>346</v>
      </c>
      <c r="AQ5" s="67" t="s">
        <v>347</v>
      </c>
      <c r="AR5" s="67" t="s">
        <v>348</v>
      </c>
      <c r="AS5" s="67" t="s">
        <v>349</v>
      </c>
      <c r="AT5" s="67" t="s">
        <v>333</v>
      </c>
      <c r="AU5" s="66" t="s">
        <v>350</v>
      </c>
      <c r="AV5" s="66" t="s">
        <v>351</v>
      </c>
      <c r="AW5" s="66" t="s">
        <v>352</v>
      </c>
      <c r="AX5" s="67"/>
      <c r="AY5" s="67" t="s">
        <v>333</v>
      </c>
      <c r="AZ5" s="66" t="s">
        <v>350</v>
      </c>
      <c r="BA5" s="66" t="s">
        <v>351</v>
      </c>
      <c r="BB5" s="66" t="s">
        <v>352</v>
      </c>
      <c r="BC5" s="74" t="s">
        <v>332</v>
      </c>
      <c r="BD5" s="67"/>
      <c r="BE5" s="67"/>
      <c r="BF5" s="67"/>
      <c r="BG5" s="67"/>
      <c r="BH5" s="67"/>
      <c r="BI5" s="67" t="s">
        <v>333</v>
      </c>
      <c r="BJ5" s="73" t="s">
        <v>343</v>
      </c>
      <c r="BK5" s="73" t="s">
        <v>344</v>
      </c>
      <c r="BL5" s="73" t="s">
        <v>345</v>
      </c>
      <c r="BM5" s="73" t="s">
        <v>332</v>
      </c>
      <c r="BN5" s="78"/>
      <c r="BO5" s="159"/>
      <c r="BP5" s="67"/>
      <c r="BQ5" s="67" t="s">
        <v>333</v>
      </c>
      <c r="BR5" s="67" t="s">
        <v>346</v>
      </c>
      <c r="BS5" s="67" t="s">
        <v>347</v>
      </c>
      <c r="BT5" s="67" t="s">
        <v>348</v>
      </c>
      <c r="BU5" s="67" t="s">
        <v>349</v>
      </c>
      <c r="BV5" s="67" t="s">
        <v>333</v>
      </c>
      <c r="BW5" s="66" t="s">
        <v>350</v>
      </c>
      <c r="BX5" s="66" t="s">
        <v>351</v>
      </c>
      <c r="BY5" s="66" t="s">
        <v>352</v>
      </c>
      <c r="BZ5" s="67"/>
      <c r="CA5" s="67" t="s">
        <v>333</v>
      </c>
      <c r="CB5" s="66" t="s">
        <v>350</v>
      </c>
      <c r="CC5" s="66" t="s">
        <v>351</v>
      </c>
      <c r="CD5" s="66" t="s">
        <v>352</v>
      </c>
      <c r="CE5" s="74" t="s">
        <v>332</v>
      </c>
      <c r="CF5" s="67"/>
      <c r="CG5" s="67"/>
      <c r="CH5" s="67"/>
      <c r="CI5" s="67"/>
    </row>
    <row r="6" spans="1:87" s="124" customFormat="1" ht="13.5" customHeight="1">
      <c r="A6" s="162"/>
      <c r="B6" s="164"/>
      <c r="C6" s="169"/>
      <c r="D6" s="120" t="s">
        <v>353</v>
      </c>
      <c r="E6" s="120" t="s">
        <v>353</v>
      </c>
      <c r="F6" s="121" t="s">
        <v>353</v>
      </c>
      <c r="G6" s="121" t="s">
        <v>353</v>
      </c>
      <c r="H6" s="121" t="s">
        <v>353</v>
      </c>
      <c r="I6" s="121" t="s">
        <v>353</v>
      </c>
      <c r="J6" s="122" t="s">
        <v>353</v>
      </c>
      <c r="K6" s="122" t="s">
        <v>353</v>
      </c>
      <c r="L6" s="120" t="s">
        <v>353</v>
      </c>
      <c r="M6" s="120" t="s">
        <v>353</v>
      </c>
      <c r="N6" s="120" t="s">
        <v>353</v>
      </c>
      <c r="O6" s="120" t="s">
        <v>353</v>
      </c>
      <c r="P6" s="120" t="s">
        <v>353</v>
      </c>
      <c r="Q6" s="120" t="s">
        <v>353</v>
      </c>
      <c r="R6" s="120" t="s">
        <v>353</v>
      </c>
      <c r="S6" s="123" t="s">
        <v>353</v>
      </c>
      <c r="T6" s="123" t="s">
        <v>353</v>
      </c>
      <c r="U6" s="123" t="s">
        <v>353</v>
      </c>
      <c r="V6" s="120" t="s">
        <v>353</v>
      </c>
      <c r="W6" s="120" t="s">
        <v>353</v>
      </c>
      <c r="X6" s="120" t="s">
        <v>353</v>
      </c>
      <c r="Y6" s="120" t="s">
        <v>353</v>
      </c>
      <c r="Z6" s="120" t="s">
        <v>353</v>
      </c>
      <c r="AA6" s="120" t="s">
        <v>353</v>
      </c>
      <c r="AB6" s="120" t="s">
        <v>353</v>
      </c>
      <c r="AC6" s="120" t="s">
        <v>353</v>
      </c>
      <c r="AD6" s="120" t="s">
        <v>353</v>
      </c>
      <c r="AE6" s="120" t="s">
        <v>353</v>
      </c>
      <c r="AF6" s="120" t="s">
        <v>353</v>
      </c>
      <c r="AG6" s="120" t="s">
        <v>353</v>
      </c>
      <c r="AH6" s="121" t="s">
        <v>353</v>
      </c>
      <c r="AI6" s="121" t="s">
        <v>353</v>
      </c>
      <c r="AJ6" s="121" t="s">
        <v>353</v>
      </c>
      <c r="AK6" s="121" t="s">
        <v>353</v>
      </c>
      <c r="AL6" s="122" t="s">
        <v>353</v>
      </c>
      <c r="AM6" s="122" t="s">
        <v>353</v>
      </c>
      <c r="AN6" s="120" t="s">
        <v>353</v>
      </c>
      <c r="AO6" s="120" t="s">
        <v>353</v>
      </c>
      <c r="AP6" s="120" t="s">
        <v>353</v>
      </c>
      <c r="AQ6" s="120" t="s">
        <v>353</v>
      </c>
      <c r="AR6" s="120" t="s">
        <v>353</v>
      </c>
      <c r="AS6" s="120" t="s">
        <v>353</v>
      </c>
      <c r="AT6" s="120" t="s">
        <v>353</v>
      </c>
      <c r="AU6" s="123" t="s">
        <v>353</v>
      </c>
      <c r="AV6" s="123" t="s">
        <v>353</v>
      </c>
      <c r="AW6" s="123" t="s">
        <v>353</v>
      </c>
      <c r="AX6" s="120" t="s">
        <v>353</v>
      </c>
      <c r="AY6" s="120" t="s">
        <v>353</v>
      </c>
      <c r="AZ6" s="120" t="s">
        <v>353</v>
      </c>
      <c r="BA6" s="120" t="s">
        <v>353</v>
      </c>
      <c r="BB6" s="120" t="s">
        <v>353</v>
      </c>
      <c r="BC6" s="120" t="s">
        <v>353</v>
      </c>
      <c r="BD6" s="120" t="s">
        <v>353</v>
      </c>
      <c r="BE6" s="120" t="s">
        <v>353</v>
      </c>
      <c r="BF6" s="120" t="s">
        <v>353</v>
      </c>
      <c r="BG6" s="120" t="s">
        <v>353</v>
      </c>
      <c r="BH6" s="120" t="s">
        <v>353</v>
      </c>
      <c r="BI6" s="120" t="s">
        <v>353</v>
      </c>
      <c r="BJ6" s="121" t="s">
        <v>353</v>
      </c>
      <c r="BK6" s="121" t="s">
        <v>353</v>
      </c>
      <c r="BL6" s="121" t="s">
        <v>353</v>
      </c>
      <c r="BM6" s="121" t="s">
        <v>353</v>
      </c>
      <c r="BN6" s="122" t="s">
        <v>353</v>
      </c>
      <c r="BO6" s="122" t="s">
        <v>353</v>
      </c>
      <c r="BP6" s="120" t="s">
        <v>353</v>
      </c>
      <c r="BQ6" s="120" t="s">
        <v>353</v>
      </c>
      <c r="BR6" s="121" t="s">
        <v>353</v>
      </c>
      <c r="BS6" s="121" t="s">
        <v>353</v>
      </c>
      <c r="BT6" s="121" t="s">
        <v>353</v>
      </c>
      <c r="BU6" s="121" t="s">
        <v>353</v>
      </c>
      <c r="BV6" s="120" t="s">
        <v>353</v>
      </c>
      <c r="BW6" s="123" t="s">
        <v>353</v>
      </c>
      <c r="BX6" s="123" t="s">
        <v>353</v>
      </c>
      <c r="BY6" s="123" t="s">
        <v>353</v>
      </c>
      <c r="BZ6" s="120" t="s">
        <v>353</v>
      </c>
      <c r="CA6" s="120" t="s">
        <v>353</v>
      </c>
      <c r="CB6" s="120" t="s">
        <v>353</v>
      </c>
      <c r="CC6" s="120" t="s">
        <v>353</v>
      </c>
      <c r="CD6" s="120" t="s">
        <v>353</v>
      </c>
      <c r="CE6" s="120" t="s">
        <v>353</v>
      </c>
      <c r="CF6" s="120" t="s">
        <v>353</v>
      </c>
      <c r="CG6" s="120" t="s">
        <v>353</v>
      </c>
      <c r="CH6" s="120" t="s">
        <v>353</v>
      </c>
      <c r="CI6" s="120" t="s">
        <v>353</v>
      </c>
    </row>
    <row r="7" spans="1:87" s="152" customFormat="1" ht="13.5" customHeight="1">
      <c r="A7" s="148" t="s">
        <v>3</v>
      </c>
      <c r="B7" s="149" t="s">
        <v>388</v>
      </c>
      <c r="C7" s="148" t="s">
        <v>1</v>
      </c>
      <c r="D7" s="150">
        <v>15879221</v>
      </c>
      <c r="E7" s="150">
        <v>15175485</v>
      </c>
      <c r="F7" s="150">
        <v>107143</v>
      </c>
      <c r="G7" s="150">
        <v>10146132</v>
      </c>
      <c r="H7" s="150">
        <v>4588459</v>
      </c>
      <c r="I7" s="150">
        <v>333751</v>
      </c>
      <c r="J7" s="150">
        <v>703736</v>
      </c>
      <c r="K7" s="150">
        <v>2207109</v>
      </c>
      <c r="L7" s="150">
        <v>67415405</v>
      </c>
      <c r="M7" s="150">
        <v>11041916</v>
      </c>
      <c r="N7" s="150">
        <v>5215515</v>
      </c>
      <c r="O7" s="150">
        <v>3362267</v>
      </c>
      <c r="P7" s="150">
        <v>1820630</v>
      </c>
      <c r="Q7" s="150">
        <v>643504</v>
      </c>
      <c r="R7" s="150">
        <v>10983431</v>
      </c>
      <c r="S7" s="150">
        <v>1696283</v>
      </c>
      <c r="T7" s="150">
        <v>7741127</v>
      </c>
      <c r="U7" s="150">
        <v>1546021</v>
      </c>
      <c r="V7" s="150">
        <v>275514</v>
      </c>
      <c r="W7" s="150">
        <v>45100133</v>
      </c>
      <c r="X7" s="150">
        <v>20433263</v>
      </c>
      <c r="Y7" s="150">
        <v>19183912</v>
      </c>
      <c r="Z7" s="150">
        <v>4086144</v>
      </c>
      <c r="AA7" s="150">
        <v>1396814</v>
      </c>
      <c r="AB7" s="150">
        <v>12697999</v>
      </c>
      <c r="AC7" s="150">
        <v>14411</v>
      </c>
      <c r="AD7" s="150">
        <v>4924407</v>
      </c>
      <c r="AE7" s="150">
        <v>88219033</v>
      </c>
      <c r="AF7" s="150">
        <v>241971</v>
      </c>
      <c r="AG7" s="150">
        <v>232832</v>
      </c>
      <c r="AH7" s="150">
        <v>4124</v>
      </c>
      <c r="AI7" s="150">
        <v>112619</v>
      </c>
      <c r="AJ7" s="150">
        <v>80036</v>
      </c>
      <c r="AK7" s="150">
        <v>36053</v>
      </c>
      <c r="AL7" s="150">
        <v>9139</v>
      </c>
      <c r="AM7" s="150">
        <v>49738</v>
      </c>
      <c r="AN7" s="150">
        <v>7369664</v>
      </c>
      <c r="AO7" s="150">
        <v>1119410</v>
      </c>
      <c r="AP7" s="150">
        <v>779794</v>
      </c>
      <c r="AQ7" s="150">
        <v>156125</v>
      </c>
      <c r="AR7" s="150">
        <v>140151</v>
      </c>
      <c r="AS7" s="150">
        <v>43340</v>
      </c>
      <c r="AT7" s="150">
        <v>2134478</v>
      </c>
      <c r="AU7" s="150">
        <v>295433</v>
      </c>
      <c r="AV7" s="150">
        <v>1678918</v>
      </c>
      <c r="AW7" s="150">
        <v>160127</v>
      </c>
      <c r="AX7" s="150">
        <v>46225</v>
      </c>
      <c r="AY7" s="150">
        <v>4069461</v>
      </c>
      <c r="AZ7" s="150">
        <v>2400800</v>
      </c>
      <c r="BA7" s="150">
        <v>1127570</v>
      </c>
      <c r="BB7" s="150">
        <v>223090</v>
      </c>
      <c r="BC7" s="150">
        <v>318001</v>
      </c>
      <c r="BD7" s="150">
        <v>2510630</v>
      </c>
      <c r="BE7" s="150">
        <v>90</v>
      </c>
      <c r="BF7" s="150">
        <v>602708</v>
      </c>
      <c r="BG7" s="150">
        <v>8214343</v>
      </c>
      <c r="BH7" s="150">
        <v>16121192</v>
      </c>
      <c r="BI7" s="150">
        <v>15408317</v>
      </c>
      <c r="BJ7" s="150">
        <v>111267</v>
      </c>
      <c r="BK7" s="150">
        <v>10258751</v>
      </c>
      <c r="BL7" s="150">
        <v>4668495</v>
      </c>
      <c r="BM7" s="150">
        <v>369804</v>
      </c>
      <c r="BN7" s="150">
        <v>712875</v>
      </c>
      <c r="BO7" s="150">
        <v>2256847</v>
      </c>
      <c r="BP7" s="150">
        <v>74785069</v>
      </c>
      <c r="BQ7" s="150">
        <v>12161326</v>
      </c>
      <c r="BR7" s="150">
        <v>5995309</v>
      </c>
      <c r="BS7" s="150">
        <v>3518392</v>
      </c>
      <c r="BT7" s="150">
        <v>1960781</v>
      </c>
      <c r="BU7" s="150">
        <v>686844</v>
      </c>
      <c r="BV7" s="150">
        <v>13117909</v>
      </c>
      <c r="BW7" s="150">
        <v>1991716</v>
      </c>
      <c r="BX7" s="150">
        <v>9420045</v>
      </c>
      <c r="BY7" s="150">
        <v>1706148</v>
      </c>
      <c r="BZ7" s="150">
        <v>321739</v>
      </c>
      <c r="CA7" s="150">
        <v>49169594</v>
      </c>
      <c r="CB7" s="150">
        <v>22834063</v>
      </c>
      <c r="CC7" s="150">
        <v>20311482</v>
      </c>
      <c r="CD7" s="150">
        <v>4309234</v>
      </c>
      <c r="CE7" s="150">
        <v>1714815</v>
      </c>
      <c r="CF7" s="150">
        <v>15208629</v>
      </c>
      <c r="CG7" s="150">
        <v>14501</v>
      </c>
      <c r="CH7" s="150">
        <v>5527115</v>
      </c>
      <c r="CI7" s="150">
        <v>96433376</v>
      </c>
    </row>
    <row r="8" spans="1:87" s="152" customFormat="1" ht="13.5" customHeight="1">
      <c r="A8" s="148" t="s">
        <v>4</v>
      </c>
      <c r="B8" s="149" t="s">
        <v>390</v>
      </c>
      <c r="C8" s="148" t="s">
        <v>1</v>
      </c>
      <c r="D8" s="150">
        <v>2828353</v>
      </c>
      <c r="E8" s="150">
        <v>2775703</v>
      </c>
      <c r="F8" s="150">
        <v>1080</v>
      </c>
      <c r="G8" s="150">
        <v>2402372</v>
      </c>
      <c r="H8" s="150">
        <v>371602</v>
      </c>
      <c r="I8" s="150">
        <v>649</v>
      </c>
      <c r="J8" s="150">
        <v>52650</v>
      </c>
      <c r="K8" s="150">
        <v>1672618</v>
      </c>
      <c r="L8" s="150">
        <v>14813746</v>
      </c>
      <c r="M8" s="150">
        <v>2089955</v>
      </c>
      <c r="N8" s="150">
        <v>1754386</v>
      </c>
      <c r="O8" s="150">
        <v>209610</v>
      </c>
      <c r="P8" s="150">
        <v>80081</v>
      </c>
      <c r="Q8" s="150">
        <v>45878</v>
      </c>
      <c r="R8" s="150">
        <v>2448325</v>
      </c>
      <c r="S8" s="150">
        <v>291400</v>
      </c>
      <c r="T8" s="150">
        <v>1851676</v>
      </c>
      <c r="U8" s="150">
        <v>305249</v>
      </c>
      <c r="V8" s="150">
        <v>15016</v>
      </c>
      <c r="W8" s="150">
        <v>10252862</v>
      </c>
      <c r="X8" s="150">
        <v>3656967</v>
      </c>
      <c r="Y8" s="150">
        <v>6004274</v>
      </c>
      <c r="Z8" s="150">
        <v>499853</v>
      </c>
      <c r="AA8" s="150">
        <v>91768</v>
      </c>
      <c r="AB8" s="150">
        <v>6277089</v>
      </c>
      <c r="AC8" s="150">
        <v>7588</v>
      </c>
      <c r="AD8" s="150">
        <v>1525702</v>
      </c>
      <c r="AE8" s="150">
        <v>19167801</v>
      </c>
      <c r="AF8" s="150">
        <v>1495543</v>
      </c>
      <c r="AG8" s="150">
        <v>1495543</v>
      </c>
      <c r="AH8" s="150">
        <v>0</v>
      </c>
      <c r="AI8" s="150">
        <v>1495543</v>
      </c>
      <c r="AJ8" s="150">
        <v>0</v>
      </c>
      <c r="AK8" s="150">
        <v>0</v>
      </c>
      <c r="AL8" s="150">
        <v>0</v>
      </c>
      <c r="AM8" s="150">
        <v>250759</v>
      </c>
      <c r="AN8" s="150">
        <v>2626618</v>
      </c>
      <c r="AO8" s="150">
        <v>384324</v>
      </c>
      <c r="AP8" s="150">
        <v>304607</v>
      </c>
      <c r="AQ8" s="150">
        <v>0</v>
      </c>
      <c r="AR8" s="150">
        <v>79717</v>
      </c>
      <c r="AS8" s="150">
        <v>0</v>
      </c>
      <c r="AT8" s="150">
        <v>958942</v>
      </c>
      <c r="AU8" s="150">
        <v>0</v>
      </c>
      <c r="AV8" s="150">
        <v>933106</v>
      </c>
      <c r="AW8" s="150">
        <v>25836</v>
      </c>
      <c r="AX8" s="150">
        <v>0</v>
      </c>
      <c r="AY8" s="150">
        <v>1283352</v>
      </c>
      <c r="AZ8" s="150">
        <v>78317</v>
      </c>
      <c r="BA8" s="150">
        <v>1099932</v>
      </c>
      <c r="BB8" s="150">
        <v>96490</v>
      </c>
      <c r="BC8" s="150">
        <v>8613</v>
      </c>
      <c r="BD8" s="150">
        <v>2608827</v>
      </c>
      <c r="BE8" s="150">
        <v>0</v>
      </c>
      <c r="BF8" s="150">
        <v>350659</v>
      </c>
      <c r="BG8" s="150">
        <v>4472820</v>
      </c>
      <c r="BH8" s="150">
        <v>4323896</v>
      </c>
      <c r="BI8" s="150">
        <v>4271246</v>
      </c>
      <c r="BJ8" s="150">
        <v>1080</v>
      </c>
      <c r="BK8" s="150">
        <v>3897915</v>
      </c>
      <c r="BL8" s="150">
        <v>371602</v>
      </c>
      <c r="BM8" s="150">
        <v>649</v>
      </c>
      <c r="BN8" s="150">
        <v>52650</v>
      </c>
      <c r="BO8" s="150">
        <v>1923377</v>
      </c>
      <c r="BP8" s="150">
        <v>17440364</v>
      </c>
      <c r="BQ8" s="150">
        <v>2474279</v>
      </c>
      <c r="BR8" s="150">
        <v>2058993</v>
      </c>
      <c r="BS8" s="150">
        <v>209610</v>
      </c>
      <c r="BT8" s="150">
        <v>159798</v>
      </c>
      <c r="BU8" s="150">
        <v>45878</v>
      </c>
      <c r="BV8" s="150">
        <v>3407267</v>
      </c>
      <c r="BW8" s="150">
        <v>291400</v>
      </c>
      <c r="BX8" s="150">
        <v>2784782</v>
      </c>
      <c r="BY8" s="150">
        <v>331085</v>
      </c>
      <c r="BZ8" s="150">
        <v>15016</v>
      </c>
      <c r="CA8" s="150">
        <v>11536214</v>
      </c>
      <c r="CB8" s="150">
        <v>3735284</v>
      </c>
      <c r="CC8" s="150">
        <v>7104206</v>
      </c>
      <c r="CD8" s="150">
        <v>596343</v>
      </c>
      <c r="CE8" s="150">
        <v>100381</v>
      </c>
      <c r="CF8" s="150">
        <v>8885916</v>
      </c>
      <c r="CG8" s="150">
        <v>7588</v>
      </c>
      <c r="CH8" s="150">
        <v>1876361</v>
      </c>
      <c r="CI8" s="150">
        <v>23640621</v>
      </c>
    </row>
    <row r="9" spans="1:87" s="152" customFormat="1" ht="13.5" customHeight="1">
      <c r="A9" s="148" t="s">
        <v>5</v>
      </c>
      <c r="B9" s="149" t="s">
        <v>391</v>
      </c>
      <c r="C9" s="148" t="s">
        <v>1</v>
      </c>
      <c r="D9" s="150">
        <v>6378050</v>
      </c>
      <c r="E9" s="150">
        <v>6310319</v>
      </c>
      <c r="F9" s="150">
        <v>3535</v>
      </c>
      <c r="G9" s="150">
        <v>6275021</v>
      </c>
      <c r="H9" s="150">
        <v>31763</v>
      </c>
      <c r="I9" s="150">
        <v>0</v>
      </c>
      <c r="J9" s="150">
        <v>67731</v>
      </c>
      <c r="K9" s="150">
        <v>3017092</v>
      </c>
      <c r="L9" s="150">
        <v>14766158</v>
      </c>
      <c r="M9" s="150">
        <v>1860790</v>
      </c>
      <c r="N9" s="150">
        <v>1275176</v>
      </c>
      <c r="O9" s="150">
        <v>238924</v>
      </c>
      <c r="P9" s="150">
        <v>290107</v>
      </c>
      <c r="Q9" s="150">
        <v>56583</v>
      </c>
      <c r="R9" s="150">
        <v>2922321</v>
      </c>
      <c r="S9" s="150">
        <v>77312</v>
      </c>
      <c r="T9" s="150">
        <v>2615882</v>
      </c>
      <c r="U9" s="150">
        <v>229127</v>
      </c>
      <c r="V9" s="150">
        <v>44941</v>
      </c>
      <c r="W9" s="150">
        <v>9930587</v>
      </c>
      <c r="X9" s="150">
        <v>4016032</v>
      </c>
      <c r="Y9" s="150">
        <v>5499063</v>
      </c>
      <c r="Z9" s="150">
        <v>387032</v>
      </c>
      <c r="AA9" s="150">
        <v>28460</v>
      </c>
      <c r="AB9" s="150">
        <v>8022165</v>
      </c>
      <c r="AC9" s="150">
        <v>7519</v>
      </c>
      <c r="AD9" s="150">
        <v>328505</v>
      </c>
      <c r="AE9" s="150">
        <v>21472713</v>
      </c>
      <c r="AF9" s="150">
        <v>405132</v>
      </c>
      <c r="AG9" s="150">
        <v>405132</v>
      </c>
      <c r="AH9" s="150">
        <v>0</v>
      </c>
      <c r="AI9" s="150">
        <v>405132</v>
      </c>
      <c r="AJ9" s="150">
        <v>0</v>
      </c>
      <c r="AK9" s="150">
        <v>0</v>
      </c>
      <c r="AL9" s="150">
        <v>0</v>
      </c>
      <c r="AM9" s="150">
        <v>310232</v>
      </c>
      <c r="AN9" s="150">
        <v>4163600</v>
      </c>
      <c r="AO9" s="150">
        <v>434621</v>
      </c>
      <c r="AP9" s="150">
        <v>364251</v>
      </c>
      <c r="AQ9" s="150">
        <v>0</v>
      </c>
      <c r="AR9" s="150">
        <v>70370</v>
      </c>
      <c r="AS9" s="150">
        <v>0</v>
      </c>
      <c r="AT9" s="150">
        <v>1290095</v>
      </c>
      <c r="AU9" s="150">
        <v>1421</v>
      </c>
      <c r="AV9" s="150">
        <v>1287970</v>
      </c>
      <c r="AW9" s="150">
        <v>704</v>
      </c>
      <c r="AX9" s="150">
        <v>0</v>
      </c>
      <c r="AY9" s="150">
        <v>2438884</v>
      </c>
      <c r="AZ9" s="150">
        <v>1005357</v>
      </c>
      <c r="BA9" s="150">
        <v>1409175</v>
      </c>
      <c r="BB9" s="150">
        <v>21185</v>
      </c>
      <c r="BC9" s="150">
        <v>3167</v>
      </c>
      <c r="BD9" s="150">
        <v>2837131</v>
      </c>
      <c r="BE9" s="150">
        <v>0</v>
      </c>
      <c r="BF9" s="150">
        <v>53105</v>
      </c>
      <c r="BG9" s="150">
        <v>4621837</v>
      </c>
      <c r="BH9" s="150">
        <v>6783182</v>
      </c>
      <c r="BI9" s="150">
        <v>6715451</v>
      </c>
      <c r="BJ9" s="150">
        <v>3535</v>
      </c>
      <c r="BK9" s="150">
        <v>6680153</v>
      </c>
      <c r="BL9" s="150">
        <v>31763</v>
      </c>
      <c r="BM9" s="150">
        <v>0</v>
      </c>
      <c r="BN9" s="150">
        <v>67731</v>
      </c>
      <c r="BO9" s="150">
        <v>3327324</v>
      </c>
      <c r="BP9" s="150">
        <v>18929758</v>
      </c>
      <c r="BQ9" s="150">
        <v>2295411</v>
      </c>
      <c r="BR9" s="150">
        <v>1639427</v>
      </c>
      <c r="BS9" s="150">
        <v>238924</v>
      </c>
      <c r="BT9" s="150">
        <v>360477</v>
      </c>
      <c r="BU9" s="150">
        <v>56583</v>
      </c>
      <c r="BV9" s="150">
        <v>4212416</v>
      </c>
      <c r="BW9" s="150">
        <v>78733</v>
      </c>
      <c r="BX9" s="150">
        <v>3903852</v>
      </c>
      <c r="BY9" s="150">
        <v>229831</v>
      </c>
      <c r="BZ9" s="150">
        <v>44941</v>
      </c>
      <c r="CA9" s="150">
        <v>12369471</v>
      </c>
      <c r="CB9" s="150">
        <v>5021389</v>
      </c>
      <c r="CC9" s="150">
        <v>6908238</v>
      </c>
      <c r="CD9" s="150">
        <v>408217</v>
      </c>
      <c r="CE9" s="150">
        <v>31627</v>
      </c>
      <c r="CF9" s="150">
        <v>10859296</v>
      </c>
      <c r="CG9" s="150">
        <v>7519</v>
      </c>
      <c r="CH9" s="150">
        <v>381610</v>
      </c>
      <c r="CI9" s="150">
        <v>26094550</v>
      </c>
    </row>
    <row r="10" spans="1:87" s="152" customFormat="1" ht="13.5" customHeight="1">
      <c r="A10" s="148" t="s">
        <v>6</v>
      </c>
      <c r="B10" s="149" t="s">
        <v>392</v>
      </c>
      <c r="C10" s="148" t="s">
        <v>1</v>
      </c>
      <c r="D10" s="150">
        <v>12942334</v>
      </c>
      <c r="E10" s="150">
        <v>12912467</v>
      </c>
      <c r="F10" s="150">
        <v>38750</v>
      </c>
      <c r="G10" s="150">
        <v>12237397</v>
      </c>
      <c r="H10" s="150">
        <v>626216</v>
      </c>
      <c r="I10" s="150">
        <v>10104</v>
      </c>
      <c r="J10" s="150">
        <v>29867</v>
      </c>
      <c r="K10" s="150">
        <v>4450652</v>
      </c>
      <c r="L10" s="150">
        <v>23856424</v>
      </c>
      <c r="M10" s="150">
        <v>3604686</v>
      </c>
      <c r="N10" s="150">
        <v>2236498</v>
      </c>
      <c r="O10" s="150">
        <v>655971</v>
      </c>
      <c r="P10" s="150">
        <v>576734</v>
      </c>
      <c r="Q10" s="150">
        <v>135483</v>
      </c>
      <c r="R10" s="150">
        <v>5070990</v>
      </c>
      <c r="S10" s="150">
        <v>849277</v>
      </c>
      <c r="T10" s="150">
        <v>3773871</v>
      </c>
      <c r="U10" s="150">
        <v>447842</v>
      </c>
      <c r="V10" s="150">
        <v>14661</v>
      </c>
      <c r="W10" s="150">
        <v>15166087</v>
      </c>
      <c r="X10" s="150">
        <v>7221807</v>
      </c>
      <c r="Y10" s="150">
        <v>7198047</v>
      </c>
      <c r="Z10" s="150">
        <v>448368</v>
      </c>
      <c r="AA10" s="150">
        <v>297865</v>
      </c>
      <c r="AB10" s="150">
        <v>5612816</v>
      </c>
      <c r="AC10" s="150">
        <v>0</v>
      </c>
      <c r="AD10" s="150">
        <v>413226</v>
      </c>
      <c r="AE10" s="150">
        <v>37211984</v>
      </c>
      <c r="AF10" s="150">
        <v>67889</v>
      </c>
      <c r="AG10" s="150">
        <v>67889</v>
      </c>
      <c r="AH10" s="150">
        <v>0</v>
      </c>
      <c r="AI10" s="150">
        <v>51670</v>
      </c>
      <c r="AJ10" s="150">
        <v>0</v>
      </c>
      <c r="AK10" s="150">
        <v>16219</v>
      </c>
      <c r="AL10" s="150">
        <v>0</v>
      </c>
      <c r="AM10" s="150">
        <v>0</v>
      </c>
      <c r="AN10" s="150">
        <v>4559808</v>
      </c>
      <c r="AO10" s="150">
        <v>527525</v>
      </c>
      <c r="AP10" s="150">
        <v>379543</v>
      </c>
      <c r="AQ10" s="150">
        <v>0</v>
      </c>
      <c r="AR10" s="150">
        <v>147982</v>
      </c>
      <c r="AS10" s="150">
        <v>0</v>
      </c>
      <c r="AT10" s="150">
        <v>2281885</v>
      </c>
      <c r="AU10" s="150">
        <v>14705</v>
      </c>
      <c r="AV10" s="150">
        <v>2265251</v>
      </c>
      <c r="AW10" s="150">
        <v>1929</v>
      </c>
      <c r="AX10" s="150">
        <v>72</v>
      </c>
      <c r="AY10" s="150">
        <v>1750326</v>
      </c>
      <c r="AZ10" s="150">
        <v>701529</v>
      </c>
      <c r="BA10" s="150">
        <v>1035853</v>
      </c>
      <c r="BB10" s="150">
        <v>0</v>
      </c>
      <c r="BC10" s="150">
        <v>12944</v>
      </c>
      <c r="BD10" s="150">
        <v>2658118</v>
      </c>
      <c r="BE10" s="150">
        <v>0</v>
      </c>
      <c r="BF10" s="150">
        <v>125808</v>
      </c>
      <c r="BG10" s="150">
        <v>4753505</v>
      </c>
      <c r="BH10" s="150">
        <v>13010223</v>
      </c>
      <c r="BI10" s="150">
        <v>12980356</v>
      </c>
      <c r="BJ10" s="150">
        <v>38750</v>
      </c>
      <c r="BK10" s="150">
        <v>12289067</v>
      </c>
      <c r="BL10" s="150">
        <v>626216</v>
      </c>
      <c r="BM10" s="150">
        <v>26323</v>
      </c>
      <c r="BN10" s="150">
        <v>29867</v>
      </c>
      <c r="BO10" s="150">
        <v>4450652</v>
      </c>
      <c r="BP10" s="150">
        <v>28416232</v>
      </c>
      <c r="BQ10" s="150">
        <v>4132211</v>
      </c>
      <c r="BR10" s="150">
        <v>2616041</v>
      </c>
      <c r="BS10" s="150">
        <v>655971</v>
      </c>
      <c r="BT10" s="150">
        <v>724716</v>
      </c>
      <c r="BU10" s="150">
        <v>135483</v>
      </c>
      <c r="BV10" s="150">
        <v>7352875</v>
      </c>
      <c r="BW10" s="150">
        <v>863982</v>
      </c>
      <c r="BX10" s="150">
        <v>6039122</v>
      </c>
      <c r="BY10" s="150">
        <v>449771</v>
      </c>
      <c r="BZ10" s="150">
        <v>14733</v>
      </c>
      <c r="CA10" s="150">
        <v>16916413</v>
      </c>
      <c r="CB10" s="150">
        <v>7923336</v>
      </c>
      <c r="CC10" s="150">
        <v>8233900</v>
      </c>
      <c r="CD10" s="150">
        <v>448368</v>
      </c>
      <c r="CE10" s="150">
        <v>310809</v>
      </c>
      <c r="CF10" s="150">
        <v>8270934</v>
      </c>
      <c r="CG10" s="150">
        <v>0</v>
      </c>
      <c r="CH10" s="150">
        <v>539034</v>
      </c>
      <c r="CI10" s="150">
        <v>41965489</v>
      </c>
    </row>
    <row r="11" spans="1:87" s="152" customFormat="1" ht="13.5" customHeight="1">
      <c r="A11" s="148" t="s">
        <v>7</v>
      </c>
      <c r="B11" s="149" t="s">
        <v>393</v>
      </c>
      <c r="C11" s="148" t="s">
        <v>1</v>
      </c>
      <c r="D11" s="150">
        <v>1372075</v>
      </c>
      <c r="E11" s="150">
        <v>1300006</v>
      </c>
      <c r="F11" s="150">
        <v>0</v>
      </c>
      <c r="G11" s="150">
        <v>1242681</v>
      </c>
      <c r="H11" s="150">
        <v>43865</v>
      </c>
      <c r="I11" s="150">
        <v>13460</v>
      </c>
      <c r="J11" s="150">
        <v>72069</v>
      </c>
      <c r="K11" s="150">
        <v>5941</v>
      </c>
      <c r="L11" s="150">
        <v>12527517</v>
      </c>
      <c r="M11" s="150">
        <v>1478397</v>
      </c>
      <c r="N11" s="150">
        <v>725239</v>
      </c>
      <c r="O11" s="150">
        <v>267121</v>
      </c>
      <c r="P11" s="150">
        <v>436294</v>
      </c>
      <c r="Q11" s="150">
        <v>49743</v>
      </c>
      <c r="R11" s="150">
        <v>2488411</v>
      </c>
      <c r="S11" s="150">
        <v>107924</v>
      </c>
      <c r="T11" s="150">
        <v>2150765</v>
      </c>
      <c r="U11" s="150">
        <v>229722</v>
      </c>
      <c r="V11" s="150">
        <v>19315</v>
      </c>
      <c r="W11" s="150">
        <v>8529034</v>
      </c>
      <c r="X11" s="150">
        <v>3660718</v>
      </c>
      <c r="Y11" s="150">
        <v>4164191</v>
      </c>
      <c r="Z11" s="150">
        <v>445546</v>
      </c>
      <c r="AA11" s="150">
        <v>258579</v>
      </c>
      <c r="AB11" s="150">
        <v>2785437</v>
      </c>
      <c r="AC11" s="150">
        <v>12360</v>
      </c>
      <c r="AD11" s="150">
        <v>823838</v>
      </c>
      <c r="AE11" s="150">
        <v>14723430</v>
      </c>
      <c r="AF11" s="150">
        <v>730404</v>
      </c>
      <c r="AG11" s="150">
        <v>730404</v>
      </c>
      <c r="AH11" s="150">
        <v>0</v>
      </c>
      <c r="AI11" s="150">
        <v>706738</v>
      </c>
      <c r="AJ11" s="150">
        <v>0</v>
      </c>
      <c r="AK11" s="150">
        <v>23666</v>
      </c>
      <c r="AL11" s="150">
        <v>0</v>
      </c>
      <c r="AM11" s="150">
        <v>0</v>
      </c>
      <c r="AN11" s="150">
        <v>2586314</v>
      </c>
      <c r="AO11" s="150">
        <v>390611</v>
      </c>
      <c r="AP11" s="150">
        <v>295674</v>
      </c>
      <c r="AQ11" s="150">
        <v>0</v>
      </c>
      <c r="AR11" s="150">
        <v>94937</v>
      </c>
      <c r="AS11" s="150">
        <v>0</v>
      </c>
      <c r="AT11" s="150">
        <v>1300529</v>
      </c>
      <c r="AU11" s="150">
        <v>0</v>
      </c>
      <c r="AV11" s="150">
        <v>1292197</v>
      </c>
      <c r="AW11" s="150">
        <v>8332</v>
      </c>
      <c r="AX11" s="150">
        <v>0</v>
      </c>
      <c r="AY11" s="150">
        <v>895074</v>
      </c>
      <c r="AZ11" s="150">
        <v>8717</v>
      </c>
      <c r="BA11" s="150">
        <v>746117</v>
      </c>
      <c r="BB11" s="150">
        <v>39659</v>
      </c>
      <c r="BC11" s="150">
        <v>100581</v>
      </c>
      <c r="BD11" s="150">
        <v>1636595</v>
      </c>
      <c r="BE11" s="150">
        <v>100</v>
      </c>
      <c r="BF11" s="150">
        <v>65818</v>
      </c>
      <c r="BG11" s="150">
        <v>3382536</v>
      </c>
      <c r="BH11" s="150">
        <v>2102479</v>
      </c>
      <c r="BI11" s="150">
        <v>2030410</v>
      </c>
      <c r="BJ11" s="150">
        <v>0</v>
      </c>
      <c r="BK11" s="150">
        <v>1949419</v>
      </c>
      <c r="BL11" s="150">
        <v>43865</v>
      </c>
      <c r="BM11" s="150">
        <v>37126</v>
      </c>
      <c r="BN11" s="150">
        <v>72069</v>
      </c>
      <c r="BO11" s="150">
        <v>5941</v>
      </c>
      <c r="BP11" s="150">
        <v>15113831</v>
      </c>
      <c r="BQ11" s="150">
        <v>1869008</v>
      </c>
      <c r="BR11" s="150">
        <v>1020913</v>
      </c>
      <c r="BS11" s="150">
        <v>267121</v>
      </c>
      <c r="BT11" s="150">
        <v>531231</v>
      </c>
      <c r="BU11" s="150">
        <v>49743</v>
      </c>
      <c r="BV11" s="150">
        <v>3788940</v>
      </c>
      <c r="BW11" s="150">
        <v>107924</v>
      </c>
      <c r="BX11" s="150">
        <v>3442962</v>
      </c>
      <c r="BY11" s="150">
        <v>238054</v>
      </c>
      <c r="BZ11" s="150">
        <v>19315</v>
      </c>
      <c r="CA11" s="150">
        <v>9424108</v>
      </c>
      <c r="CB11" s="150">
        <v>3669435</v>
      </c>
      <c r="CC11" s="150">
        <v>4910308</v>
      </c>
      <c r="CD11" s="150">
        <v>485205</v>
      </c>
      <c r="CE11" s="150">
        <v>359160</v>
      </c>
      <c r="CF11" s="150">
        <v>4422032</v>
      </c>
      <c r="CG11" s="150">
        <v>12460</v>
      </c>
      <c r="CH11" s="150">
        <v>889656</v>
      </c>
      <c r="CI11" s="150">
        <v>18105966</v>
      </c>
    </row>
    <row r="12" spans="1:87" s="152" customFormat="1" ht="13.5" customHeight="1">
      <c r="A12" s="148" t="s">
        <v>8</v>
      </c>
      <c r="B12" s="149" t="s">
        <v>394</v>
      </c>
      <c r="C12" s="148" t="s">
        <v>1</v>
      </c>
      <c r="D12" s="150">
        <v>10882457</v>
      </c>
      <c r="E12" s="150">
        <v>10252615</v>
      </c>
      <c r="F12" s="150">
        <v>0</v>
      </c>
      <c r="G12" s="150">
        <v>9313015</v>
      </c>
      <c r="H12" s="150">
        <v>939600</v>
      </c>
      <c r="I12" s="150">
        <v>0</v>
      </c>
      <c r="J12" s="150">
        <v>629842</v>
      </c>
      <c r="K12" s="150">
        <v>453987</v>
      </c>
      <c r="L12" s="150">
        <v>11293500</v>
      </c>
      <c r="M12" s="150">
        <v>1428711</v>
      </c>
      <c r="N12" s="150">
        <v>1073924</v>
      </c>
      <c r="O12" s="150">
        <v>110245</v>
      </c>
      <c r="P12" s="150">
        <v>216510</v>
      </c>
      <c r="Q12" s="150">
        <v>28032</v>
      </c>
      <c r="R12" s="150">
        <v>3388074</v>
      </c>
      <c r="S12" s="150">
        <v>145972</v>
      </c>
      <c r="T12" s="150">
        <v>3093905</v>
      </c>
      <c r="U12" s="150">
        <v>148197</v>
      </c>
      <c r="V12" s="150">
        <v>1980</v>
      </c>
      <c r="W12" s="150">
        <v>6474187</v>
      </c>
      <c r="X12" s="150">
        <v>2831702</v>
      </c>
      <c r="Y12" s="150">
        <v>3299350</v>
      </c>
      <c r="Z12" s="150">
        <v>247764</v>
      </c>
      <c r="AA12" s="150">
        <v>95371</v>
      </c>
      <c r="AB12" s="150">
        <v>3968657</v>
      </c>
      <c r="AC12" s="150">
        <v>548</v>
      </c>
      <c r="AD12" s="150">
        <v>434852</v>
      </c>
      <c r="AE12" s="150">
        <v>22610809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  <c r="AL12" s="150">
        <v>0</v>
      </c>
      <c r="AM12" s="150">
        <v>0</v>
      </c>
      <c r="AN12" s="150">
        <v>1907331</v>
      </c>
      <c r="AO12" s="150">
        <v>470357</v>
      </c>
      <c r="AP12" s="150">
        <v>321472</v>
      </c>
      <c r="AQ12" s="150">
        <v>102959</v>
      </c>
      <c r="AR12" s="150">
        <v>45926</v>
      </c>
      <c r="AS12" s="150">
        <v>0</v>
      </c>
      <c r="AT12" s="150">
        <v>639640</v>
      </c>
      <c r="AU12" s="150">
        <v>29416</v>
      </c>
      <c r="AV12" s="150">
        <v>610224</v>
      </c>
      <c r="AW12" s="150">
        <v>0</v>
      </c>
      <c r="AX12" s="150">
        <v>6628</v>
      </c>
      <c r="AY12" s="150">
        <v>790706</v>
      </c>
      <c r="AZ12" s="150">
        <v>182456</v>
      </c>
      <c r="BA12" s="150">
        <v>576403</v>
      </c>
      <c r="BB12" s="150">
        <v>24064</v>
      </c>
      <c r="BC12" s="150">
        <v>7783</v>
      </c>
      <c r="BD12" s="150">
        <v>1364421</v>
      </c>
      <c r="BE12" s="150">
        <v>0</v>
      </c>
      <c r="BF12" s="150">
        <v>65195</v>
      </c>
      <c r="BG12" s="150">
        <v>1972526</v>
      </c>
      <c r="BH12" s="150">
        <v>10882457</v>
      </c>
      <c r="BI12" s="150">
        <v>10252615</v>
      </c>
      <c r="BJ12" s="150">
        <v>0</v>
      </c>
      <c r="BK12" s="150">
        <v>9313015</v>
      </c>
      <c r="BL12" s="150">
        <v>939600</v>
      </c>
      <c r="BM12" s="150">
        <v>0</v>
      </c>
      <c r="BN12" s="150">
        <v>629842</v>
      </c>
      <c r="BO12" s="150">
        <v>453987</v>
      </c>
      <c r="BP12" s="150">
        <v>13200831</v>
      </c>
      <c r="BQ12" s="150">
        <v>1899068</v>
      </c>
      <c r="BR12" s="150">
        <v>1395396</v>
      </c>
      <c r="BS12" s="150">
        <v>213204</v>
      </c>
      <c r="BT12" s="150">
        <v>262436</v>
      </c>
      <c r="BU12" s="150">
        <v>28032</v>
      </c>
      <c r="BV12" s="150">
        <v>4027714</v>
      </c>
      <c r="BW12" s="150">
        <v>175388</v>
      </c>
      <c r="BX12" s="150">
        <v>3704129</v>
      </c>
      <c r="BY12" s="150">
        <v>148197</v>
      </c>
      <c r="BZ12" s="150">
        <v>8608</v>
      </c>
      <c r="CA12" s="150">
        <v>7264893</v>
      </c>
      <c r="CB12" s="150">
        <v>3014158</v>
      </c>
      <c r="CC12" s="150">
        <v>3875753</v>
      </c>
      <c r="CD12" s="150">
        <v>271828</v>
      </c>
      <c r="CE12" s="150">
        <v>103154</v>
      </c>
      <c r="CF12" s="150">
        <v>5333078</v>
      </c>
      <c r="CG12" s="150">
        <v>548</v>
      </c>
      <c r="CH12" s="150">
        <v>500047</v>
      </c>
      <c r="CI12" s="150">
        <v>24583335</v>
      </c>
    </row>
    <row r="13" spans="1:87" s="152" customFormat="1" ht="13.5" customHeight="1">
      <c r="A13" s="148" t="s">
        <v>9</v>
      </c>
      <c r="B13" s="149" t="s">
        <v>395</v>
      </c>
      <c r="C13" s="148" t="s">
        <v>1</v>
      </c>
      <c r="D13" s="150">
        <v>6650741</v>
      </c>
      <c r="E13" s="150">
        <v>6567519</v>
      </c>
      <c r="F13" s="150">
        <v>0</v>
      </c>
      <c r="G13" s="150">
        <v>3200951</v>
      </c>
      <c r="H13" s="150">
        <v>3083771</v>
      </c>
      <c r="I13" s="150">
        <v>282797</v>
      </c>
      <c r="J13" s="150">
        <v>83222</v>
      </c>
      <c r="K13" s="150">
        <v>1764811</v>
      </c>
      <c r="L13" s="150">
        <v>20934085</v>
      </c>
      <c r="M13" s="150">
        <v>1940910</v>
      </c>
      <c r="N13" s="150">
        <v>1429108</v>
      </c>
      <c r="O13" s="150">
        <v>94974</v>
      </c>
      <c r="P13" s="150">
        <v>344704</v>
      </c>
      <c r="Q13" s="150">
        <v>72124</v>
      </c>
      <c r="R13" s="150">
        <v>5059974</v>
      </c>
      <c r="S13" s="150">
        <v>267316</v>
      </c>
      <c r="T13" s="150">
        <v>4363117</v>
      </c>
      <c r="U13" s="150">
        <v>429541</v>
      </c>
      <c r="V13" s="150">
        <v>0</v>
      </c>
      <c r="W13" s="150">
        <v>13887313</v>
      </c>
      <c r="X13" s="150">
        <v>6374687</v>
      </c>
      <c r="Y13" s="150">
        <v>5936807</v>
      </c>
      <c r="Z13" s="150">
        <v>1299453</v>
      </c>
      <c r="AA13" s="150">
        <v>276366</v>
      </c>
      <c r="AB13" s="150">
        <v>5890912</v>
      </c>
      <c r="AC13" s="150">
        <v>45888</v>
      </c>
      <c r="AD13" s="150">
        <v>1339424</v>
      </c>
      <c r="AE13" s="150">
        <v>28924250</v>
      </c>
      <c r="AF13" s="150">
        <v>6824591</v>
      </c>
      <c r="AG13" s="150">
        <v>6814614</v>
      </c>
      <c r="AH13" s="150">
        <v>0</v>
      </c>
      <c r="AI13" s="150">
        <v>6799548</v>
      </c>
      <c r="AJ13" s="150">
        <v>0</v>
      </c>
      <c r="AK13" s="150">
        <v>15066</v>
      </c>
      <c r="AL13" s="150">
        <v>9977</v>
      </c>
      <c r="AM13" s="150">
        <v>1750744</v>
      </c>
      <c r="AN13" s="150">
        <v>3338326</v>
      </c>
      <c r="AO13" s="150">
        <v>704762</v>
      </c>
      <c r="AP13" s="150">
        <v>343650</v>
      </c>
      <c r="AQ13" s="150">
        <v>170361</v>
      </c>
      <c r="AR13" s="150">
        <v>190751</v>
      </c>
      <c r="AS13" s="150">
        <v>0</v>
      </c>
      <c r="AT13" s="150">
        <v>1560234</v>
      </c>
      <c r="AU13" s="150">
        <v>32836</v>
      </c>
      <c r="AV13" s="150">
        <v>1270904</v>
      </c>
      <c r="AW13" s="150">
        <v>256494</v>
      </c>
      <c r="AX13" s="150">
        <v>0</v>
      </c>
      <c r="AY13" s="150">
        <v>1069598</v>
      </c>
      <c r="AZ13" s="150">
        <v>213399</v>
      </c>
      <c r="BA13" s="150">
        <v>758232</v>
      </c>
      <c r="BB13" s="150">
        <v>77911</v>
      </c>
      <c r="BC13" s="150">
        <v>20056</v>
      </c>
      <c r="BD13" s="150">
        <v>1530058</v>
      </c>
      <c r="BE13" s="150">
        <v>3732</v>
      </c>
      <c r="BF13" s="150">
        <v>231971</v>
      </c>
      <c r="BG13" s="150">
        <v>10394888</v>
      </c>
      <c r="BH13" s="150">
        <v>13475332</v>
      </c>
      <c r="BI13" s="150">
        <v>13382133</v>
      </c>
      <c r="BJ13" s="150">
        <v>0</v>
      </c>
      <c r="BK13" s="150">
        <v>10000499</v>
      </c>
      <c r="BL13" s="150">
        <v>3083771</v>
      </c>
      <c r="BM13" s="150">
        <v>297863</v>
      </c>
      <c r="BN13" s="150">
        <v>93199</v>
      </c>
      <c r="BO13" s="150">
        <v>3515555</v>
      </c>
      <c r="BP13" s="150">
        <v>24272411</v>
      </c>
      <c r="BQ13" s="150">
        <v>2645672</v>
      </c>
      <c r="BR13" s="150">
        <v>1772758</v>
      </c>
      <c r="BS13" s="150">
        <v>265335</v>
      </c>
      <c r="BT13" s="150">
        <v>535455</v>
      </c>
      <c r="BU13" s="150">
        <v>72124</v>
      </c>
      <c r="BV13" s="150">
        <v>6620208</v>
      </c>
      <c r="BW13" s="150">
        <v>300152</v>
      </c>
      <c r="BX13" s="150">
        <v>5634021</v>
      </c>
      <c r="BY13" s="150">
        <v>686035</v>
      </c>
      <c r="BZ13" s="150">
        <v>0</v>
      </c>
      <c r="CA13" s="150">
        <v>14956911</v>
      </c>
      <c r="CB13" s="150">
        <v>6588086</v>
      </c>
      <c r="CC13" s="150">
        <v>6695039</v>
      </c>
      <c r="CD13" s="150">
        <v>1377364</v>
      </c>
      <c r="CE13" s="150">
        <v>296422</v>
      </c>
      <c r="CF13" s="150">
        <v>7420970</v>
      </c>
      <c r="CG13" s="150">
        <v>49620</v>
      </c>
      <c r="CH13" s="150">
        <v>1571395</v>
      </c>
      <c r="CI13" s="150">
        <v>39319138</v>
      </c>
    </row>
    <row r="14" spans="1:87" s="152" customFormat="1" ht="13.5" customHeight="1">
      <c r="A14" s="148" t="s">
        <v>10</v>
      </c>
      <c r="B14" s="149" t="s">
        <v>396</v>
      </c>
      <c r="C14" s="148" t="s">
        <v>1</v>
      </c>
      <c r="D14" s="150">
        <v>23056004</v>
      </c>
      <c r="E14" s="150">
        <v>22985784</v>
      </c>
      <c r="F14" s="150">
        <v>1718231</v>
      </c>
      <c r="G14" s="150">
        <v>19854714</v>
      </c>
      <c r="H14" s="150">
        <v>1400225</v>
      </c>
      <c r="I14" s="150">
        <v>12614</v>
      </c>
      <c r="J14" s="150">
        <v>70220</v>
      </c>
      <c r="K14" s="150">
        <v>10580137</v>
      </c>
      <c r="L14" s="150">
        <v>32494046</v>
      </c>
      <c r="M14" s="150">
        <v>4529126</v>
      </c>
      <c r="N14" s="150">
        <v>2698895</v>
      </c>
      <c r="O14" s="150">
        <v>1013931</v>
      </c>
      <c r="P14" s="150">
        <v>769792</v>
      </c>
      <c r="Q14" s="150">
        <v>46508</v>
      </c>
      <c r="R14" s="150">
        <v>5987810</v>
      </c>
      <c r="S14" s="150">
        <v>554053</v>
      </c>
      <c r="T14" s="150">
        <v>5200096</v>
      </c>
      <c r="U14" s="150">
        <v>233661</v>
      </c>
      <c r="V14" s="150">
        <v>34448</v>
      </c>
      <c r="W14" s="150">
        <v>21922570</v>
      </c>
      <c r="X14" s="150">
        <v>7622032</v>
      </c>
      <c r="Y14" s="150">
        <v>11203055</v>
      </c>
      <c r="Z14" s="150">
        <v>2070592</v>
      </c>
      <c r="AA14" s="150">
        <v>1026891</v>
      </c>
      <c r="AB14" s="150">
        <v>12525133</v>
      </c>
      <c r="AC14" s="150">
        <v>20092</v>
      </c>
      <c r="AD14" s="150">
        <v>6942044</v>
      </c>
      <c r="AE14" s="150">
        <v>62492094</v>
      </c>
      <c r="AF14" s="150">
        <v>5705212</v>
      </c>
      <c r="AG14" s="150">
        <v>5687606</v>
      </c>
      <c r="AH14" s="150">
        <v>0</v>
      </c>
      <c r="AI14" s="150">
        <v>5687606</v>
      </c>
      <c r="AJ14" s="150">
        <v>0</v>
      </c>
      <c r="AK14" s="150">
        <v>0</v>
      </c>
      <c r="AL14" s="150">
        <v>17606</v>
      </c>
      <c r="AM14" s="150">
        <v>517336</v>
      </c>
      <c r="AN14" s="150">
        <v>4878195</v>
      </c>
      <c r="AO14" s="150">
        <v>1088363</v>
      </c>
      <c r="AP14" s="150">
        <v>865980</v>
      </c>
      <c r="AQ14" s="150">
        <v>110675</v>
      </c>
      <c r="AR14" s="150">
        <v>111708</v>
      </c>
      <c r="AS14" s="150">
        <v>0</v>
      </c>
      <c r="AT14" s="150">
        <v>2048022</v>
      </c>
      <c r="AU14" s="150">
        <v>140561</v>
      </c>
      <c r="AV14" s="150">
        <v>1907461</v>
      </c>
      <c r="AW14" s="150">
        <v>0</v>
      </c>
      <c r="AX14" s="150">
        <v>17384</v>
      </c>
      <c r="AY14" s="150">
        <v>1715750</v>
      </c>
      <c r="AZ14" s="150">
        <v>331534</v>
      </c>
      <c r="BA14" s="150">
        <v>1261046</v>
      </c>
      <c r="BB14" s="150">
        <v>46242</v>
      </c>
      <c r="BC14" s="150">
        <v>76928</v>
      </c>
      <c r="BD14" s="150">
        <v>3432025</v>
      </c>
      <c r="BE14" s="150">
        <v>8676</v>
      </c>
      <c r="BF14" s="150">
        <v>883512</v>
      </c>
      <c r="BG14" s="150">
        <v>11466919</v>
      </c>
      <c r="BH14" s="150">
        <v>28761216</v>
      </c>
      <c r="BI14" s="150">
        <v>28673390</v>
      </c>
      <c r="BJ14" s="150">
        <v>1718231</v>
      </c>
      <c r="BK14" s="150">
        <v>25542320</v>
      </c>
      <c r="BL14" s="150">
        <v>1400225</v>
      </c>
      <c r="BM14" s="150">
        <v>12614</v>
      </c>
      <c r="BN14" s="150">
        <v>87826</v>
      </c>
      <c r="BO14" s="150">
        <v>11097473</v>
      </c>
      <c r="BP14" s="150">
        <v>37372241</v>
      </c>
      <c r="BQ14" s="150">
        <v>5617489</v>
      </c>
      <c r="BR14" s="150">
        <v>3564875</v>
      </c>
      <c r="BS14" s="150">
        <v>1124606</v>
      </c>
      <c r="BT14" s="150">
        <v>881500</v>
      </c>
      <c r="BU14" s="150">
        <v>46508</v>
      </c>
      <c r="BV14" s="150">
        <v>8035832</v>
      </c>
      <c r="BW14" s="150">
        <v>694614</v>
      </c>
      <c r="BX14" s="150">
        <v>7107557</v>
      </c>
      <c r="BY14" s="150">
        <v>233661</v>
      </c>
      <c r="BZ14" s="150">
        <v>51832</v>
      </c>
      <c r="CA14" s="150">
        <v>23638320</v>
      </c>
      <c r="CB14" s="150">
        <v>7953566</v>
      </c>
      <c r="CC14" s="150">
        <v>12464101</v>
      </c>
      <c r="CD14" s="150">
        <v>2116834</v>
      </c>
      <c r="CE14" s="150">
        <v>1103819</v>
      </c>
      <c r="CF14" s="150">
        <v>15957158</v>
      </c>
      <c r="CG14" s="150">
        <v>28768</v>
      </c>
      <c r="CH14" s="150">
        <v>7825556</v>
      </c>
      <c r="CI14" s="150">
        <v>73959013</v>
      </c>
    </row>
    <row r="15" spans="1:87" s="152" customFormat="1" ht="13.5" customHeight="1">
      <c r="A15" s="148" t="s">
        <v>11</v>
      </c>
      <c r="B15" s="149" t="s">
        <v>397</v>
      </c>
      <c r="C15" s="148" t="s">
        <v>1</v>
      </c>
      <c r="D15" s="150">
        <v>11286645</v>
      </c>
      <c r="E15" s="150">
        <v>11246295</v>
      </c>
      <c r="F15" s="150">
        <v>0</v>
      </c>
      <c r="G15" s="150">
        <v>6642284</v>
      </c>
      <c r="H15" s="150">
        <v>4601476</v>
      </c>
      <c r="I15" s="150">
        <v>2535</v>
      </c>
      <c r="J15" s="150">
        <v>40350</v>
      </c>
      <c r="K15" s="150">
        <v>2977047</v>
      </c>
      <c r="L15" s="150">
        <v>22066680</v>
      </c>
      <c r="M15" s="150">
        <v>2162070</v>
      </c>
      <c r="N15" s="150">
        <v>1159884</v>
      </c>
      <c r="O15" s="150">
        <v>220511</v>
      </c>
      <c r="P15" s="150">
        <v>739504</v>
      </c>
      <c r="Q15" s="150">
        <v>42171</v>
      </c>
      <c r="R15" s="150">
        <v>3201304</v>
      </c>
      <c r="S15" s="150">
        <v>379276</v>
      </c>
      <c r="T15" s="150">
        <v>2651082</v>
      </c>
      <c r="U15" s="150">
        <v>170946</v>
      </c>
      <c r="V15" s="150">
        <v>5356</v>
      </c>
      <c r="W15" s="150">
        <v>16584482</v>
      </c>
      <c r="X15" s="150">
        <v>6179368</v>
      </c>
      <c r="Y15" s="150">
        <v>9395091</v>
      </c>
      <c r="Z15" s="150">
        <v>707551</v>
      </c>
      <c r="AA15" s="150">
        <v>302472</v>
      </c>
      <c r="AB15" s="150">
        <v>4939564</v>
      </c>
      <c r="AC15" s="150">
        <v>113468</v>
      </c>
      <c r="AD15" s="150">
        <v>1407881</v>
      </c>
      <c r="AE15" s="150">
        <v>34761206</v>
      </c>
      <c r="AF15" s="150">
        <v>77024</v>
      </c>
      <c r="AG15" s="150">
        <v>62542</v>
      </c>
      <c r="AH15" s="150">
        <v>0</v>
      </c>
      <c r="AI15" s="150">
        <v>62542</v>
      </c>
      <c r="AJ15" s="150">
        <v>0</v>
      </c>
      <c r="AK15" s="150">
        <v>0</v>
      </c>
      <c r="AL15" s="150">
        <v>14482</v>
      </c>
      <c r="AM15" s="150">
        <v>67547</v>
      </c>
      <c r="AN15" s="150">
        <v>3453866</v>
      </c>
      <c r="AO15" s="150">
        <v>708106</v>
      </c>
      <c r="AP15" s="150">
        <v>298277</v>
      </c>
      <c r="AQ15" s="150">
        <v>254304</v>
      </c>
      <c r="AR15" s="150">
        <v>155525</v>
      </c>
      <c r="AS15" s="150">
        <v>0</v>
      </c>
      <c r="AT15" s="150">
        <v>944067</v>
      </c>
      <c r="AU15" s="150">
        <v>38506</v>
      </c>
      <c r="AV15" s="150">
        <v>905559</v>
      </c>
      <c r="AW15" s="150">
        <v>2</v>
      </c>
      <c r="AX15" s="150">
        <v>7694</v>
      </c>
      <c r="AY15" s="150">
        <v>1787440</v>
      </c>
      <c r="AZ15" s="150">
        <v>353087</v>
      </c>
      <c r="BA15" s="150">
        <v>1370577</v>
      </c>
      <c r="BB15" s="150">
        <v>32622</v>
      </c>
      <c r="BC15" s="150">
        <v>31154</v>
      </c>
      <c r="BD15" s="150">
        <v>1310129</v>
      </c>
      <c r="BE15" s="150">
        <v>6559</v>
      </c>
      <c r="BF15" s="150">
        <v>54910</v>
      </c>
      <c r="BG15" s="150">
        <v>3585800</v>
      </c>
      <c r="BH15" s="150">
        <v>11363669</v>
      </c>
      <c r="BI15" s="150">
        <v>11308837</v>
      </c>
      <c r="BJ15" s="150">
        <v>0</v>
      </c>
      <c r="BK15" s="150">
        <v>6704826</v>
      </c>
      <c r="BL15" s="150">
        <v>4601476</v>
      </c>
      <c r="BM15" s="150">
        <v>2535</v>
      </c>
      <c r="BN15" s="150">
        <v>54832</v>
      </c>
      <c r="BO15" s="150">
        <v>3044594</v>
      </c>
      <c r="BP15" s="150">
        <v>25520546</v>
      </c>
      <c r="BQ15" s="150">
        <v>2870176</v>
      </c>
      <c r="BR15" s="150">
        <v>1458161</v>
      </c>
      <c r="BS15" s="150">
        <v>474815</v>
      </c>
      <c r="BT15" s="150">
        <v>895029</v>
      </c>
      <c r="BU15" s="150">
        <v>42171</v>
      </c>
      <c r="BV15" s="150">
        <v>4145371</v>
      </c>
      <c r="BW15" s="150">
        <v>417782</v>
      </c>
      <c r="BX15" s="150">
        <v>3556641</v>
      </c>
      <c r="BY15" s="150">
        <v>170948</v>
      </c>
      <c r="BZ15" s="150">
        <v>13050</v>
      </c>
      <c r="CA15" s="150">
        <v>18371922</v>
      </c>
      <c r="CB15" s="150">
        <v>6532455</v>
      </c>
      <c r="CC15" s="150">
        <v>10765668</v>
      </c>
      <c r="CD15" s="150">
        <v>740173</v>
      </c>
      <c r="CE15" s="150">
        <v>333626</v>
      </c>
      <c r="CF15" s="150">
        <v>6249693</v>
      </c>
      <c r="CG15" s="150">
        <v>120027</v>
      </c>
      <c r="CH15" s="150">
        <v>1462791</v>
      </c>
      <c r="CI15" s="150">
        <v>38347006</v>
      </c>
    </row>
    <row r="16" spans="1:87" s="152" customFormat="1" ht="13.5" customHeight="1">
      <c r="A16" s="148" t="s">
        <v>12</v>
      </c>
      <c r="B16" s="149" t="s">
        <v>398</v>
      </c>
      <c r="C16" s="148" t="s">
        <v>1</v>
      </c>
      <c r="D16" s="150">
        <v>2639848</v>
      </c>
      <c r="E16" s="150">
        <v>2603867</v>
      </c>
      <c r="F16" s="150">
        <v>49027</v>
      </c>
      <c r="G16" s="150">
        <v>2501908</v>
      </c>
      <c r="H16" s="150">
        <v>48587</v>
      </c>
      <c r="I16" s="150">
        <v>4345</v>
      </c>
      <c r="J16" s="150">
        <v>35981</v>
      </c>
      <c r="K16" s="150">
        <v>328965</v>
      </c>
      <c r="L16" s="150">
        <v>20569025</v>
      </c>
      <c r="M16" s="150">
        <v>2994824</v>
      </c>
      <c r="N16" s="150">
        <v>1568920</v>
      </c>
      <c r="O16" s="150">
        <v>623404</v>
      </c>
      <c r="P16" s="150">
        <v>673045</v>
      </c>
      <c r="Q16" s="150">
        <v>129455</v>
      </c>
      <c r="R16" s="150">
        <v>4282499</v>
      </c>
      <c r="S16" s="150">
        <v>112297</v>
      </c>
      <c r="T16" s="150">
        <v>3712161</v>
      </c>
      <c r="U16" s="150">
        <v>458041</v>
      </c>
      <c r="V16" s="150">
        <v>9695</v>
      </c>
      <c r="W16" s="150">
        <v>13275470</v>
      </c>
      <c r="X16" s="150">
        <v>5933834</v>
      </c>
      <c r="Y16" s="150">
        <v>6386711</v>
      </c>
      <c r="Z16" s="150">
        <v>717250</v>
      </c>
      <c r="AA16" s="150">
        <v>237675</v>
      </c>
      <c r="AB16" s="150">
        <v>3774713</v>
      </c>
      <c r="AC16" s="150">
        <v>6537</v>
      </c>
      <c r="AD16" s="150">
        <v>1250965</v>
      </c>
      <c r="AE16" s="150">
        <v>24459838</v>
      </c>
      <c r="AF16" s="150">
        <v>404149</v>
      </c>
      <c r="AG16" s="150">
        <v>381794</v>
      </c>
      <c r="AH16" s="150">
        <v>0</v>
      </c>
      <c r="AI16" s="150">
        <v>381794</v>
      </c>
      <c r="AJ16" s="150">
        <v>0</v>
      </c>
      <c r="AK16" s="150">
        <v>0</v>
      </c>
      <c r="AL16" s="150">
        <v>22355</v>
      </c>
      <c r="AM16" s="150">
        <v>13750</v>
      </c>
      <c r="AN16" s="150">
        <v>4161760</v>
      </c>
      <c r="AO16" s="150">
        <v>573892</v>
      </c>
      <c r="AP16" s="150">
        <v>456723</v>
      </c>
      <c r="AQ16" s="150">
        <v>0</v>
      </c>
      <c r="AR16" s="150">
        <v>117169</v>
      </c>
      <c r="AS16" s="150">
        <v>0</v>
      </c>
      <c r="AT16" s="150">
        <v>1626742</v>
      </c>
      <c r="AU16" s="150">
        <v>69789</v>
      </c>
      <c r="AV16" s="150">
        <v>1556542</v>
      </c>
      <c r="AW16" s="150">
        <v>411</v>
      </c>
      <c r="AX16" s="150">
        <v>6111</v>
      </c>
      <c r="AY16" s="150">
        <v>1953729</v>
      </c>
      <c r="AZ16" s="150">
        <v>196642</v>
      </c>
      <c r="BA16" s="150">
        <v>1553344</v>
      </c>
      <c r="BB16" s="150">
        <v>93823</v>
      </c>
      <c r="BC16" s="150">
        <v>109920</v>
      </c>
      <c r="BD16" s="150">
        <v>1021525</v>
      </c>
      <c r="BE16" s="150">
        <v>1286</v>
      </c>
      <c r="BF16" s="150">
        <v>241548</v>
      </c>
      <c r="BG16" s="150">
        <v>4807457</v>
      </c>
      <c r="BH16" s="150">
        <v>3043997</v>
      </c>
      <c r="BI16" s="150">
        <v>2985661</v>
      </c>
      <c r="BJ16" s="150">
        <v>49027</v>
      </c>
      <c r="BK16" s="150">
        <v>2883702</v>
      </c>
      <c r="BL16" s="150">
        <v>48587</v>
      </c>
      <c r="BM16" s="150">
        <v>4345</v>
      </c>
      <c r="BN16" s="150">
        <v>58336</v>
      </c>
      <c r="BO16" s="150">
        <v>342715</v>
      </c>
      <c r="BP16" s="150">
        <v>24730785</v>
      </c>
      <c r="BQ16" s="150">
        <v>3568716</v>
      </c>
      <c r="BR16" s="150">
        <v>2025643</v>
      </c>
      <c r="BS16" s="150">
        <v>623404</v>
      </c>
      <c r="BT16" s="150">
        <v>790214</v>
      </c>
      <c r="BU16" s="150">
        <v>129455</v>
      </c>
      <c r="BV16" s="150">
        <v>5909241</v>
      </c>
      <c r="BW16" s="150">
        <v>182086</v>
      </c>
      <c r="BX16" s="150">
        <v>5268703</v>
      </c>
      <c r="BY16" s="150">
        <v>458452</v>
      </c>
      <c r="BZ16" s="150">
        <v>15806</v>
      </c>
      <c r="CA16" s="150">
        <v>15229199</v>
      </c>
      <c r="CB16" s="150">
        <v>6130476</v>
      </c>
      <c r="CC16" s="150">
        <v>7940055</v>
      </c>
      <c r="CD16" s="150">
        <v>811073</v>
      </c>
      <c r="CE16" s="150">
        <v>347595</v>
      </c>
      <c r="CF16" s="150">
        <v>4796238</v>
      </c>
      <c r="CG16" s="150">
        <v>7823</v>
      </c>
      <c r="CH16" s="150">
        <v>1492513</v>
      </c>
      <c r="CI16" s="150">
        <v>29267295</v>
      </c>
    </row>
    <row r="17" spans="1:87" s="152" customFormat="1" ht="13.5" customHeight="1">
      <c r="A17" s="148" t="s">
        <v>13</v>
      </c>
      <c r="B17" s="149" t="s">
        <v>399</v>
      </c>
      <c r="C17" s="148" t="s">
        <v>1</v>
      </c>
      <c r="D17" s="150">
        <v>10189417</v>
      </c>
      <c r="E17" s="150">
        <v>10031894</v>
      </c>
      <c r="F17" s="150">
        <v>130980</v>
      </c>
      <c r="G17" s="150">
        <v>9129678</v>
      </c>
      <c r="H17" s="150">
        <v>513642</v>
      </c>
      <c r="I17" s="150">
        <v>257594</v>
      </c>
      <c r="J17" s="150">
        <v>157523</v>
      </c>
      <c r="K17" s="150">
        <v>1579572</v>
      </c>
      <c r="L17" s="150">
        <v>85142321</v>
      </c>
      <c r="M17" s="150">
        <v>13269698</v>
      </c>
      <c r="N17" s="150">
        <v>6515582</v>
      </c>
      <c r="O17" s="150">
        <v>4677306</v>
      </c>
      <c r="P17" s="150">
        <v>2031341</v>
      </c>
      <c r="Q17" s="150">
        <v>45469</v>
      </c>
      <c r="R17" s="150">
        <v>14284473</v>
      </c>
      <c r="S17" s="150">
        <v>596332</v>
      </c>
      <c r="T17" s="150">
        <v>13272790</v>
      </c>
      <c r="U17" s="150">
        <v>415351</v>
      </c>
      <c r="V17" s="150">
        <v>118799</v>
      </c>
      <c r="W17" s="150">
        <v>57424872</v>
      </c>
      <c r="X17" s="150">
        <v>24757938</v>
      </c>
      <c r="Y17" s="150">
        <v>27055713</v>
      </c>
      <c r="Z17" s="150">
        <v>4622402</v>
      </c>
      <c r="AA17" s="150">
        <v>988819</v>
      </c>
      <c r="AB17" s="150">
        <v>14106555</v>
      </c>
      <c r="AC17" s="150">
        <v>44479</v>
      </c>
      <c r="AD17" s="150">
        <v>3113072</v>
      </c>
      <c r="AE17" s="150">
        <v>98444810</v>
      </c>
      <c r="AF17" s="150">
        <v>824345</v>
      </c>
      <c r="AG17" s="150">
        <v>812707</v>
      </c>
      <c r="AH17" s="150">
        <v>0</v>
      </c>
      <c r="AI17" s="150">
        <v>779251</v>
      </c>
      <c r="AJ17" s="150">
        <v>0</v>
      </c>
      <c r="AK17" s="150">
        <v>33456</v>
      </c>
      <c r="AL17" s="150">
        <v>11638</v>
      </c>
      <c r="AM17" s="150">
        <v>14918</v>
      </c>
      <c r="AN17" s="150">
        <v>6416001</v>
      </c>
      <c r="AO17" s="150">
        <v>1407527</v>
      </c>
      <c r="AP17" s="150">
        <v>1037939</v>
      </c>
      <c r="AQ17" s="150">
        <v>0</v>
      </c>
      <c r="AR17" s="150">
        <v>369588</v>
      </c>
      <c r="AS17" s="150">
        <v>0</v>
      </c>
      <c r="AT17" s="150">
        <v>2027447</v>
      </c>
      <c r="AU17" s="150">
        <v>14898</v>
      </c>
      <c r="AV17" s="150">
        <v>2012549</v>
      </c>
      <c r="AW17" s="150">
        <v>0</v>
      </c>
      <c r="AX17" s="150">
        <v>0</v>
      </c>
      <c r="AY17" s="150">
        <v>2979147</v>
      </c>
      <c r="AZ17" s="150">
        <v>924002</v>
      </c>
      <c r="BA17" s="150">
        <v>1633475</v>
      </c>
      <c r="BB17" s="150">
        <v>170993</v>
      </c>
      <c r="BC17" s="150">
        <v>250677</v>
      </c>
      <c r="BD17" s="150">
        <v>2410084</v>
      </c>
      <c r="BE17" s="150">
        <v>1880</v>
      </c>
      <c r="BF17" s="150">
        <v>863541</v>
      </c>
      <c r="BG17" s="150">
        <v>8103887</v>
      </c>
      <c r="BH17" s="150">
        <v>11013762</v>
      </c>
      <c r="BI17" s="150">
        <v>10844601</v>
      </c>
      <c r="BJ17" s="150">
        <v>130980</v>
      </c>
      <c r="BK17" s="150">
        <v>9908929</v>
      </c>
      <c r="BL17" s="150">
        <v>513642</v>
      </c>
      <c r="BM17" s="150">
        <v>291050</v>
      </c>
      <c r="BN17" s="150">
        <v>169161</v>
      </c>
      <c r="BO17" s="150">
        <v>1594490</v>
      </c>
      <c r="BP17" s="150">
        <v>91558322</v>
      </c>
      <c r="BQ17" s="150">
        <v>14677225</v>
      </c>
      <c r="BR17" s="150">
        <v>7553521</v>
      </c>
      <c r="BS17" s="150">
        <v>4677306</v>
      </c>
      <c r="BT17" s="150">
        <v>2400929</v>
      </c>
      <c r="BU17" s="150">
        <v>45469</v>
      </c>
      <c r="BV17" s="150">
        <v>16311920</v>
      </c>
      <c r="BW17" s="150">
        <v>611230</v>
      </c>
      <c r="BX17" s="150">
        <v>15285339</v>
      </c>
      <c r="BY17" s="150">
        <v>415351</v>
      </c>
      <c r="BZ17" s="150">
        <v>118799</v>
      </c>
      <c r="CA17" s="150">
        <v>60404019</v>
      </c>
      <c r="CB17" s="150">
        <v>25681940</v>
      </c>
      <c r="CC17" s="150">
        <v>28689188</v>
      </c>
      <c r="CD17" s="150">
        <v>4793395</v>
      </c>
      <c r="CE17" s="150">
        <v>1239496</v>
      </c>
      <c r="CF17" s="150">
        <v>16516639</v>
      </c>
      <c r="CG17" s="150">
        <v>46359</v>
      </c>
      <c r="CH17" s="150">
        <v>3976613</v>
      </c>
      <c r="CI17" s="150">
        <v>106548697</v>
      </c>
    </row>
    <row r="18" spans="1:87" s="152" customFormat="1" ht="13.5" customHeight="1">
      <c r="A18" s="148" t="s">
        <v>14</v>
      </c>
      <c r="B18" s="149" t="s">
        <v>400</v>
      </c>
      <c r="C18" s="148" t="s">
        <v>1</v>
      </c>
      <c r="D18" s="150">
        <v>24734636</v>
      </c>
      <c r="E18" s="150">
        <v>24316012</v>
      </c>
      <c r="F18" s="150">
        <v>256003</v>
      </c>
      <c r="G18" s="150">
        <v>20676256</v>
      </c>
      <c r="H18" s="150">
        <v>2922684</v>
      </c>
      <c r="I18" s="150">
        <v>461069</v>
      </c>
      <c r="J18" s="150">
        <v>418624</v>
      </c>
      <c r="K18" s="150">
        <v>12855603</v>
      </c>
      <c r="L18" s="150">
        <v>80006368</v>
      </c>
      <c r="M18" s="150">
        <v>11644516</v>
      </c>
      <c r="N18" s="150">
        <v>6347065</v>
      </c>
      <c r="O18" s="150">
        <v>3254769</v>
      </c>
      <c r="P18" s="150">
        <v>1908017</v>
      </c>
      <c r="Q18" s="150">
        <v>134665</v>
      </c>
      <c r="R18" s="150">
        <v>11301471</v>
      </c>
      <c r="S18" s="150">
        <v>1870896</v>
      </c>
      <c r="T18" s="150">
        <v>8727322</v>
      </c>
      <c r="U18" s="150">
        <v>703253</v>
      </c>
      <c r="V18" s="150">
        <v>137863</v>
      </c>
      <c r="W18" s="150">
        <v>56841283</v>
      </c>
      <c r="X18" s="150">
        <v>20213136</v>
      </c>
      <c r="Y18" s="150">
        <v>29416447</v>
      </c>
      <c r="Z18" s="150">
        <v>4473511</v>
      </c>
      <c r="AA18" s="150">
        <v>2738189</v>
      </c>
      <c r="AB18" s="150">
        <v>7842213</v>
      </c>
      <c r="AC18" s="150">
        <v>81235</v>
      </c>
      <c r="AD18" s="150">
        <v>3208440</v>
      </c>
      <c r="AE18" s="150">
        <v>107949444</v>
      </c>
      <c r="AF18" s="150">
        <v>762080</v>
      </c>
      <c r="AG18" s="150">
        <v>733887</v>
      </c>
      <c r="AH18" s="150">
        <v>0</v>
      </c>
      <c r="AI18" s="150">
        <v>733874</v>
      </c>
      <c r="AJ18" s="150">
        <v>13</v>
      </c>
      <c r="AK18" s="150">
        <v>0</v>
      </c>
      <c r="AL18" s="150">
        <v>28193</v>
      </c>
      <c r="AM18" s="150">
        <v>14498</v>
      </c>
      <c r="AN18" s="150">
        <v>9012038</v>
      </c>
      <c r="AO18" s="150">
        <v>1416898</v>
      </c>
      <c r="AP18" s="150">
        <v>978028</v>
      </c>
      <c r="AQ18" s="150">
        <v>147970</v>
      </c>
      <c r="AR18" s="150">
        <v>290789</v>
      </c>
      <c r="AS18" s="150">
        <v>111</v>
      </c>
      <c r="AT18" s="150">
        <v>3286603</v>
      </c>
      <c r="AU18" s="150">
        <v>158856</v>
      </c>
      <c r="AV18" s="150">
        <v>3025125</v>
      </c>
      <c r="AW18" s="150">
        <v>102622</v>
      </c>
      <c r="AX18" s="150">
        <v>29797</v>
      </c>
      <c r="AY18" s="150">
        <v>4273194</v>
      </c>
      <c r="AZ18" s="150">
        <v>1101304</v>
      </c>
      <c r="BA18" s="150">
        <v>2848476</v>
      </c>
      <c r="BB18" s="150">
        <v>129204</v>
      </c>
      <c r="BC18" s="150">
        <v>194210</v>
      </c>
      <c r="BD18" s="150">
        <v>1526164</v>
      </c>
      <c r="BE18" s="150">
        <v>5546</v>
      </c>
      <c r="BF18" s="150">
        <v>290650</v>
      </c>
      <c r="BG18" s="150">
        <v>10064768</v>
      </c>
      <c r="BH18" s="150">
        <v>25496716</v>
      </c>
      <c r="BI18" s="150">
        <v>25049899</v>
      </c>
      <c r="BJ18" s="150">
        <v>256003</v>
      </c>
      <c r="BK18" s="150">
        <v>21410130</v>
      </c>
      <c r="BL18" s="150">
        <v>2922697</v>
      </c>
      <c r="BM18" s="150">
        <v>461069</v>
      </c>
      <c r="BN18" s="150">
        <v>446817</v>
      </c>
      <c r="BO18" s="150">
        <v>12870101</v>
      </c>
      <c r="BP18" s="150">
        <v>89018406</v>
      </c>
      <c r="BQ18" s="150">
        <v>13061414</v>
      </c>
      <c r="BR18" s="150">
        <v>7325093</v>
      </c>
      <c r="BS18" s="150">
        <v>3402739</v>
      </c>
      <c r="BT18" s="150">
        <v>2198806</v>
      </c>
      <c r="BU18" s="150">
        <v>134776</v>
      </c>
      <c r="BV18" s="150">
        <v>14588074</v>
      </c>
      <c r="BW18" s="150">
        <v>2029752</v>
      </c>
      <c r="BX18" s="150">
        <v>11752447</v>
      </c>
      <c r="BY18" s="150">
        <v>805875</v>
      </c>
      <c r="BZ18" s="150">
        <v>167660</v>
      </c>
      <c r="CA18" s="150">
        <v>61114477</v>
      </c>
      <c r="CB18" s="150">
        <v>21314440</v>
      </c>
      <c r="CC18" s="150">
        <v>32264923</v>
      </c>
      <c r="CD18" s="150">
        <v>4602715</v>
      </c>
      <c r="CE18" s="150">
        <v>2932399</v>
      </c>
      <c r="CF18" s="150">
        <v>9368377</v>
      </c>
      <c r="CG18" s="150">
        <v>86781</v>
      </c>
      <c r="CH18" s="150">
        <v>3499090</v>
      </c>
      <c r="CI18" s="150">
        <v>118014212</v>
      </c>
    </row>
    <row r="19" spans="1:87" s="152" customFormat="1" ht="13.5" customHeight="1">
      <c r="A19" s="148" t="s">
        <v>15</v>
      </c>
      <c r="B19" s="149" t="s">
        <v>401</v>
      </c>
      <c r="C19" s="148" t="s">
        <v>1</v>
      </c>
      <c r="D19" s="150">
        <v>44964030</v>
      </c>
      <c r="E19" s="150">
        <v>44782617</v>
      </c>
      <c r="F19" s="150">
        <v>811244</v>
      </c>
      <c r="G19" s="150">
        <v>42993616</v>
      </c>
      <c r="H19" s="150">
        <v>297188</v>
      </c>
      <c r="I19" s="150">
        <v>680569</v>
      </c>
      <c r="J19" s="150">
        <v>181413</v>
      </c>
      <c r="K19" s="150">
        <v>11441028</v>
      </c>
      <c r="L19" s="150">
        <v>213695994</v>
      </c>
      <c r="M19" s="150">
        <v>55320858</v>
      </c>
      <c r="N19" s="150">
        <v>19205966</v>
      </c>
      <c r="O19" s="150">
        <v>32130697</v>
      </c>
      <c r="P19" s="150">
        <v>3962940</v>
      </c>
      <c r="Q19" s="150">
        <v>21255</v>
      </c>
      <c r="R19" s="150">
        <v>61785876</v>
      </c>
      <c r="S19" s="150">
        <v>23980388</v>
      </c>
      <c r="T19" s="150">
        <v>30768021</v>
      </c>
      <c r="U19" s="150">
        <v>7037467</v>
      </c>
      <c r="V19" s="150">
        <v>440801</v>
      </c>
      <c r="W19" s="150">
        <v>96038519</v>
      </c>
      <c r="X19" s="150">
        <v>53537037</v>
      </c>
      <c r="Y19" s="150">
        <v>35871996</v>
      </c>
      <c r="Z19" s="150">
        <v>1823232</v>
      </c>
      <c r="AA19" s="150">
        <v>4806254</v>
      </c>
      <c r="AB19" s="150">
        <v>39298908</v>
      </c>
      <c r="AC19" s="150">
        <v>109940</v>
      </c>
      <c r="AD19" s="150">
        <v>21665001</v>
      </c>
      <c r="AE19" s="150">
        <v>280325025</v>
      </c>
      <c r="AF19" s="150">
        <v>123237</v>
      </c>
      <c r="AG19" s="150">
        <v>123237</v>
      </c>
      <c r="AH19" s="150">
        <v>0</v>
      </c>
      <c r="AI19" s="150">
        <v>6790</v>
      </c>
      <c r="AJ19" s="150">
        <v>0</v>
      </c>
      <c r="AK19" s="150">
        <v>116447</v>
      </c>
      <c r="AL19" s="150">
        <v>0</v>
      </c>
      <c r="AM19" s="150">
        <v>0</v>
      </c>
      <c r="AN19" s="150">
        <v>2355312</v>
      </c>
      <c r="AO19" s="150">
        <v>416233</v>
      </c>
      <c r="AP19" s="150">
        <v>331210</v>
      </c>
      <c r="AQ19" s="150">
        <v>24413</v>
      </c>
      <c r="AR19" s="150">
        <v>60610</v>
      </c>
      <c r="AS19" s="150">
        <v>0</v>
      </c>
      <c r="AT19" s="150">
        <v>517991</v>
      </c>
      <c r="AU19" s="150">
        <v>168707</v>
      </c>
      <c r="AV19" s="150">
        <v>349284</v>
      </c>
      <c r="AW19" s="150">
        <v>0</v>
      </c>
      <c r="AX19" s="150">
        <v>0</v>
      </c>
      <c r="AY19" s="150">
        <v>1419863</v>
      </c>
      <c r="AZ19" s="150">
        <v>654592</v>
      </c>
      <c r="BA19" s="150">
        <v>656400</v>
      </c>
      <c r="BB19" s="150">
        <v>28535</v>
      </c>
      <c r="BC19" s="150">
        <v>80336</v>
      </c>
      <c r="BD19" s="150">
        <v>458076</v>
      </c>
      <c r="BE19" s="150">
        <v>1225</v>
      </c>
      <c r="BF19" s="150">
        <v>282728</v>
      </c>
      <c r="BG19" s="150">
        <v>2761277</v>
      </c>
      <c r="BH19" s="150">
        <v>45087267</v>
      </c>
      <c r="BI19" s="150">
        <v>44905854</v>
      </c>
      <c r="BJ19" s="150">
        <v>811244</v>
      </c>
      <c r="BK19" s="150">
        <v>43000406</v>
      </c>
      <c r="BL19" s="150">
        <v>297188</v>
      </c>
      <c r="BM19" s="150">
        <v>797016</v>
      </c>
      <c r="BN19" s="150">
        <v>181413</v>
      </c>
      <c r="BO19" s="150">
        <v>11441028</v>
      </c>
      <c r="BP19" s="150">
        <v>216051306</v>
      </c>
      <c r="BQ19" s="150">
        <v>55737091</v>
      </c>
      <c r="BR19" s="150">
        <v>19537176</v>
      </c>
      <c r="BS19" s="150">
        <v>32155110</v>
      </c>
      <c r="BT19" s="150">
        <v>4023550</v>
      </c>
      <c r="BU19" s="150">
        <v>21255</v>
      </c>
      <c r="BV19" s="150">
        <v>62303867</v>
      </c>
      <c r="BW19" s="150">
        <v>24149095</v>
      </c>
      <c r="BX19" s="150">
        <v>31117305</v>
      </c>
      <c r="BY19" s="150">
        <v>7037467</v>
      </c>
      <c r="BZ19" s="150">
        <v>440801</v>
      </c>
      <c r="CA19" s="150">
        <v>97458382</v>
      </c>
      <c r="CB19" s="150">
        <v>54191629</v>
      </c>
      <c r="CC19" s="150">
        <v>36528396</v>
      </c>
      <c r="CD19" s="150">
        <v>1851767</v>
      </c>
      <c r="CE19" s="150">
        <v>4886590</v>
      </c>
      <c r="CF19" s="150">
        <v>39756984</v>
      </c>
      <c r="CG19" s="150">
        <v>111165</v>
      </c>
      <c r="CH19" s="150">
        <v>21947729</v>
      </c>
      <c r="CI19" s="150">
        <v>283086302</v>
      </c>
    </row>
    <row r="20" spans="1:87" s="152" customFormat="1" ht="13.5" customHeight="1">
      <c r="A20" s="148" t="s">
        <v>16</v>
      </c>
      <c r="B20" s="149" t="s">
        <v>402</v>
      </c>
      <c r="C20" s="148" t="s">
        <v>1</v>
      </c>
      <c r="D20" s="150">
        <v>17896517</v>
      </c>
      <c r="E20" s="150">
        <v>15956918</v>
      </c>
      <c r="F20" s="150">
        <v>91475</v>
      </c>
      <c r="G20" s="150">
        <v>15387312</v>
      </c>
      <c r="H20" s="150">
        <v>179719</v>
      </c>
      <c r="I20" s="150">
        <v>298412</v>
      </c>
      <c r="J20" s="150">
        <v>1939599</v>
      </c>
      <c r="K20" s="150">
        <v>224299</v>
      </c>
      <c r="L20" s="150">
        <v>101466831</v>
      </c>
      <c r="M20" s="150">
        <v>37715892</v>
      </c>
      <c r="N20" s="150">
        <v>10621364</v>
      </c>
      <c r="O20" s="150">
        <v>21840740.300000001</v>
      </c>
      <c r="P20" s="150">
        <v>4984956.4000000004</v>
      </c>
      <c r="Q20" s="150">
        <v>268831.3</v>
      </c>
      <c r="R20" s="150">
        <v>16789024</v>
      </c>
      <c r="S20" s="150">
        <v>3762556</v>
      </c>
      <c r="T20" s="150">
        <v>9152453</v>
      </c>
      <c r="U20" s="150">
        <v>3874015</v>
      </c>
      <c r="V20" s="150">
        <v>1084285</v>
      </c>
      <c r="W20" s="150">
        <v>45796875</v>
      </c>
      <c r="X20" s="150">
        <v>20878044</v>
      </c>
      <c r="Y20" s="150">
        <v>22307448</v>
      </c>
      <c r="Z20" s="150">
        <v>2411934</v>
      </c>
      <c r="AA20" s="150">
        <v>199449</v>
      </c>
      <c r="AB20" s="150">
        <v>2660485</v>
      </c>
      <c r="AC20" s="150">
        <v>80755</v>
      </c>
      <c r="AD20" s="150">
        <v>3425075</v>
      </c>
      <c r="AE20" s="150">
        <v>122788423</v>
      </c>
      <c r="AF20" s="150">
        <v>2097329</v>
      </c>
      <c r="AG20" s="150">
        <v>2097329</v>
      </c>
      <c r="AH20" s="150">
        <v>0</v>
      </c>
      <c r="AI20" s="150">
        <v>2097329</v>
      </c>
      <c r="AJ20" s="150">
        <v>0</v>
      </c>
      <c r="AK20" s="150">
        <v>0</v>
      </c>
      <c r="AL20" s="150">
        <v>0</v>
      </c>
      <c r="AM20" s="150">
        <v>0</v>
      </c>
      <c r="AN20" s="150">
        <v>5469504</v>
      </c>
      <c r="AO20" s="150">
        <v>2167708</v>
      </c>
      <c r="AP20" s="150">
        <v>645097</v>
      </c>
      <c r="AQ20" s="150">
        <v>1226813</v>
      </c>
      <c r="AR20" s="150">
        <v>295798</v>
      </c>
      <c r="AS20" s="150">
        <v>0</v>
      </c>
      <c r="AT20" s="150">
        <v>1140819</v>
      </c>
      <c r="AU20" s="150">
        <v>324371</v>
      </c>
      <c r="AV20" s="150">
        <v>762478</v>
      </c>
      <c r="AW20" s="150">
        <v>53970</v>
      </c>
      <c r="AX20" s="150">
        <v>41625</v>
      </c>
      <c r="AY20" s="150">
        <v>2119352</v>
      </c>
      <c r="AZ20" s="150">
        <v>1062390</v>
      </c>
      <c r="BA20" s="150">
        <v>986881</v>
      </c>
      <c r="BB20" s="150">
        <v>51278</v>
      </c>
      <c r="BC20" s="150">
        <v>18803</v>
      </c>
      <c r="BD20" s="150">
        <v>187802</v>
      </c>
      <c r="BE20" s="150">
        <v>0</v>
      </c>
      <c r="BF20" s="150">
        <v>383660</v>
      </c>
      <c r="BG20" s="150">
        <v>7950493</v>
      </c>
      <c r="BH20" s="150">
        <v>19993846</v>
      </c>
      <c r="BI20" s="150">
        <v>18054247</v>
      </c>
      <c r="BJ20" s="150">
        <v>91475</v>
      </c>
      <c r="BK20" s="150">
        <v>17484641</v>
      </c>
      <c r="BL20" s="150">
        <v>179719</v>
      </c>
      <c r="BM20" s="150">
        <v>298412</v>
      </c>
      <c r="BN20" s="150">
        <v>1939599</v>
      </c>
      <c r="BO20" s="150">
        <v>224299</v>
      </c>
      <c r="BP20" s="150">
        <v>106936335</v>
      </c>
      <c r="BQ20" s="150">
        <v>39883600</v>
      </c>
      <c r="BR20" s="150">
        <v>11266461</v>
      </c>
      <c r="BS20" s="150">
        <v>23067553.300000001</v>
      </c>
      <c r="BT20" s="150">
        <v>5280754.4000000004</v>
      </c>
      <c r="BU20" s="150">
        <v>268831.3</v>
      </c>
      <c r="BV20" s="150">
        <v>17929843</v>
      </c>
      <c r="BW20" s="150">
        <v>4086927</v>
      </c>
      <c r="BX20" s="150">
        <v>9914931</v>
      </c>
      <c r="BY20" s="150">
        <v>3927985</v>
      </c>
      <c r="BZ20" s="150">
        <v>1125910</v>
      </c>
      <c r="CA20" s="150">
        <v>47916227</v>
      </c>
      <c r="CB20" s="150">
        <v>21940434</v>
      </c>
      <c r="CC20" s="150">
        <v>23294329</v>
      </c>
      <c r="CD20" s="150">
        <v>2463212</v>
      </c>
      <c r="CE20" s="150">
        <v>218252</v>
      </c>
      <c r="CF20" s="150">
        <v>2848287</v>
      </c>
      <c r="CG20" s="150">
        <v>80755</v>
      </c>
      <c r="CH20" s="150">
        <v>3808735</v>
      </c>
      <c r="CI20" s="150">
        <v>130738916</v>
      </c>
    </row>
    <row r="21" spans="1:87" s="152" customFormat="1" ht="13.5" customHeight="1">
      <c r="A21" s="148" t="s">
        <v>17</v>
      </c>
      <c r="B21" s="149" t="s">
        <v>403</v>
      </c>
      <c r="C21" s="148" t="s">
        <v>1</v>
      </c>
      <c r="D21" s="150">
        <v>4056351</v>
      </c>
      <c r="E21" s="150">
        <v>4006423</v>
      </c>
      <c r="F21" s="150">
        <v>0</v>
      </c>
      <c r="G21" s="150">
        <v>1575646</v>
      </c>
      <c r="H21" s="150">
        <v>2428433</v>
      </c>
      <c r="I21" s="150">
        <v>2344</v>
      </c>
      <c r="J21" s="150">
        <v>49928</v>
      </c>
      <c r="K21" s="150">
        <v>57730</v>
      </c>
      <c r="L21" s="150">
        <v>27519254</v>
      </c>
      <c r="M21" s="150">
        <v>2975303</v>
      </c>
      <c r="N21" s="150">
        <v>1793271</v>
      </c>
      <c r="O21" s="150">
        <v>466819</v>
      </c>
      <c r="P21" s="150">
        <v>535376</v>
      </c>
      <c r="Q21" s="150">
        <v>179837</v>
      </c>
      <c r="R21" s="150">
        <v>5415557</v>
      </c>
      <c r="S21" s="150">
        <v>679249</v>
      </c>
      <c r="T21" s="150">
        <v>4292651</v>
      </c>
      <c r="U21" s="150">
        <v>443657</v>
      </c>
      <c r="V21" s="150">
        <v>10755</v>
      </c>
      <c r="W21" s="150">
        <v>19094122</v>
      </c>
      <c r="X21" s="150">
        <v>8384626</v>
      </c>
      <c r="Y21" s="150">
        <v>8877787</v>
      </c>
      <c r="Z21" s="150">
        <v>853043</v>
      </c>
      <c r="AA21" s="150">
        <v>978666</v>
      </c>
      <c r="AB21" s="150">
        <v>2452974</v>
      </c>
      <c r="AC21" s="150">
        <v>23517</v>
      </c>
      <c r="AD21" s="150">
        <v>1091847</v>
      </c>
      <c r="AE21" s="150">
        <v>32667452</v>
      </c>
      <c r="AF21" s="150">
        <v>102110</v>
      </c>
      <c r="AG21" s="150">
        <v>95015</v>
      </c>
      <c r="AH21" s="150">
        <v>0</v>
      </c>
      <c r="AI21" s="150">
        <v>88405</v>
      </c>
      <c r="AJ21" s="150">
        <v>0</v>
      </c>
      <c r="AK21" s="150">
        <v>6610</v>
      </c>
      <c r="AL21" s="150">
        <v>7095</v>
      </c>
      <c r="AM21" s="150">
        <v>6768</v>
      </c>
      <c r="AN21" s="150">
        <v>4366867</v>
      </c>
      <c r="AO21" s="150">
        <v>623645</v>
      </c>
      <c r="AP21" s="150">
        <v>429081</v>
      </c>
      <c r="AQ21" s="150">
        <v>10596</v>
      </c>
      <c r="AR21" s="150">
        <v>183968</v>
      </c>
      <c r="AS21" s="150">
        <v>0</v>
      </c>
      <c r="AT21" s="150">
        <v>1762923</v>
      </c>
      <c r="AU21" s="150">
        <v>69260</v>
      </c>
      <c r="AV21" s="150">
        <v>1600114</v>
      </c>
      <c r="AW21" s="150">
        <v>93549</v>
      </c>
      <c r="AX21" s="150">
        <v>129132</v>
      </c>
      <c r="AY21" s="150">
        <v>1850471</v>
      </c>
      <c r="AZ21" s="150">
        <v>1044897</v>
      </c>
      <c r="BA21" s="150">
        <v>732691</v>
      </c>
      <c r="BB21" s="150">
        <v>35512</v>
      </c>
      <c r="BC21" s="150">
        <v>37371</v>
      </c>
      <c r="BD21" s="150">
        <v>323221</v>
      </c>
      <c r="BE21" s="150">
        <v>696</v>
      </c>
      <c r="BF21" s="150">
        <v>22756</v>
      </c>
      <c r="BG21" s="150">
        <v>4491733</v>
      </c>
      <c r="BH21" s="150">
        <v>4158461</v>
      </c>
      <c r="BI21" s="150">
        <v>4101438</v>
      </c>
      <c r="BJ21" s="150">
        <v>0</v>
      </c>
      <c r="BK21" s="150">
        <v>1664051</v>
      </c>
      <c r="BL21" s="150">
        <v>2428433</v>
      </c>
      <c r="BM21" s="150">
        <v>8954</v>
      </c>
      <c r="BN21" s="150">
        <v>57023</v>
      </c>
      <c r="BO21" s="150">
        <v>64498</v>
      </c>
      <c r="BP21" s="150">
        <v>31886121</v>
      </c>
      <c r="BQ21" s="150">
        <v>3598948</v>
      </c>
      <c r="BR21" s="150">
        <v>2222352</v>
      </c>
      <c r="BS21" s="150">
        <v>477415</v>
      </c>
      <c r="BT21" s="150">
        <v>719344</v>
      </c>
      <c r="BU21" s="150">
        <v>179837</v>
      </c>
      <c r="BV21" s="150">
        <v>7178480</v>
      </c>
      <c r="BW21" s="150">
        <v>748509</v>
      </c>
      <c r="BX21" s="150">
        <v>5892765</v>
      </c>
      <c r="BY21" s="150">
        <v>537206</v>
      </c>
      <c r="BZ21" s="150">
        <v>139887</v>
      </c>
      <c r="CA21" s="150">
        <v>20944593</v>
      </c>
      <c r="CB21" s="150">
        <v>9429523</v>
      </c>
      <c r="CC21" s="150">
        <v>9610478</v>
      </c>
      <c r="CD21" s="150">
        <v>888555</v>
      </c>
      <c r="CE21" s="150">
        <v>1016037</v>
      </c>
      <c r="CF21" s="150">
        <v>2776195</v>
      </c>
      <c r="CG21" s="150">
        <v>24213</v>
      </c>
      <c r="CH21" s="150">
        <v>1114603</v>
      </c>
      <c r="CI21" s="150">
        <v>37159185</v>
      </c>
    </row>
    <row r="22" spans="1:87" s="152" customFormat="1" ht="13.5" customHeight="1">
      <c r="A22" s="148" t="s">
        <v>18</v>
      </c>
      <c r="B22" s="149" t="s">
        <v>404</v>
      </c>
      <c r="C22" s="148" t="s">
        <v>1</v>
      </c>
      <c r="D22" s="150">
        <v>3632810</v>
      </c>
      <c r="E22" s="150">
        <v>3630225</v>
      </c>
      <c r="F22" s="150">
        <v>0</v>
      </c>
      <c r="G22" s="150">
        <v>3628261</v>
      </c>
      <c r="H22" s="150">
        <v>0</v>
      </c>
      <c r="I22" s="150">
        <v>1964</v>
      </c>
      <c r="J22" s="150">
        <v>2585</v>
      </c>
      <c r="K22" s="150">
        <v>69724</v>
      </c>
      <c r="L22" s="150">
        <v>11429667</v>
      </c>
      <c r="M22" s="150">
        <v>2128801</v>
      </c>
      <c r="N22" s="150">
        <v>892193</v>
      </c>
      <c r="O22" s="150">
        <v>1040211</v>
      </c>
      <c r="P22" s="150">
        <v>147476</v>
      </c>
      <c r="Q22" s="150">
        <v>48921</v>
      </c>
      <c r="R22" s="150">
        <v>1559048</v>
      </c>
      <c r="S22" s="150">
        <v>163998</v>
      </c>
      <c r="T22" s="150">
        <v>1299182</v>
      </c>
      <c r="U22" s="150">
        <v>95868</v>
      </c>
      <c r="V22" s="150">
        <v>39592</v>
      </c>
      <c r="W22" s="150">
        <v>7692776</v>
      </c>
      <c r="X22" s="150">
        <v>3114350</v>
      </c>
      <c r="Y22" s="150">
        <v>3774738</v>
      </c>
      <c r="Z22" s="150">
        <v>634241</v>
      </c>
      <c r="AA22" s="150">
        <v>169447</v>
      </c>
      <c r="AB22" s="150">
        <v>2566319</v>
      </c>
      <c r="AC22" s="150">
        <v>9450</v>
      </c>
      <c r="AD22" s="150">
        <v>838751</v>
      </c>
      <c r="AE22" s="150">
        <v>15901228</v>
      </c>
      <c r="AF22" s="150">
        <v>0</v>
      </c>
      <c r="AG22" s="150">
        <v>0</v>
      </c>
      <c r="AH22" s="150">
        <v>0</v>
      </c>
      <c r="AI22" s="150">
        <v>0</v>
      </c>
      <c r="AJ22" s="150">
        <v>0</v>
      </c>
      <c r="AK22" s="150">
        <v>0</v>
      </c>
      <c r="AL22" s="150">
        <v>0</v>
      </c>
      <c r="AM22" s="150">
        <v>0</v>
      </c>
      <c r="AN22" s="150">
        <v>1088699</v>
      </c>
      <c r="AO22" s="150">
        <v>277776</v>
      </c>
      <c r="AP22" s="150">
        <v>191744</v>
      </c>
      <c r="AQ22" s="150">
        <v>79977</v>
      </c>
      <c r="AR22" s="150">
        <v>6055</v>
      </c>
      <c r="AS22" s="150">
        <v>0</v>
      </c>
      <c r="AT22" s="150">
        <v>340136</v>
      </c>
      <c r="AU22" s="150">
        <v>4439</v>
      </c>
      <c r="AV22" s="150">
        <v>335551</v>
      </c>
      <c r="AW22" s="150">
        <v>146</v>
      </c>
      <c r="AX22" s="150">
        <v>0</v>
      </c>
      <c r="AY22" s="150">
        <v>469693</v>
      </c>
      <c r="AZ22" s="150">
        <v>168985</v>
      </c>
      <c r="BA22" s="150">
        <v>240989</v>
      </c>
      <c r="BB22" s="150">
        <v>3085</v>
      </c>
      <c r="BC22" s="150">
        <v>56634</v>
      </c>
      <c r="BD22" s="150">
        <v>411056</v>
      </c>
      <c r="BE22" s="150">
        <v>1094</v>
      </c>
      <c r="BF22" s="150">
        <v>44485</v>
      </c>
      <c r="BG22" s="150">
        <v>1133184</v>
      </c>
      <c r="BH22" s="150">
        <v>3632810</v>
      </c>
      <c r="BI22" s="150">
        <v>3630225</v>
      </c>
      <c r="BJ22" s="150">
        <v>0</v>
      </c>
      <c r="BK22" s="150">
        <v>3628261</v>
      </c>
      <c r="BL22" s="150">
        <v>0</v>
      </c>
      <c r="BM22" s="150">
        <v>1964</v>
      </c>
      <c r="BN22" s="150">
        <v>2585</v>
      </c>
      <c r="BO22" s="150">
        <v>69724</v>
      </c>
      <c r="BP22" s="150">
        <v>12518366</v>
      </c>
      <c r="BQ22" s="150">
        <v>2406577</v>
      </c>
      <c r="BR22" s="150">
        <v>1083937</v>
      </c>
      <c r="BS22" s="150">
        <v>1120188</v>
      </c>
      <c r="BT22" s="150">
        <v>153531</v>
      </c>
      <c r="BU22" s="150">
        <v>48921</v>
      </c>
      <c r="BV22" s="150">
        <v>1899184</v>
      </c>
      <c r="BW22" s="150">
        <v>168437</v>
      </c>
      <c r="BX22" s="150">
        <v>1634733</v>
      </c>
      <c r="BY22" s="150">
        <v>96014</v>
      </c>
      <c r="BZ22" s="150">
        <v>39592</v>
      </c>
      <c r="CA22" s="150">
        <v>8162469</v>
      </c>
      <c r="CB22" s="150">
        <v>3283335</v>
      </c>
      <c r="CC22" s="150">
        <v>4015727</v>
      </c>
      <c r="CD22" s="150">
        <v>637326</v>
      </c>
      <c r="CE22" s="150">
        <v>226081</v>
      </c>
      <c r="CF22" s="150">
        <v>2977375</v>
      </c>
      <c r="CG22" s="150">
        <v>10544</v>
      </c>
      <c r="CH22" s="150">
        <v>883236</v>
      </c>
      <c r="CI22" s="150">
        <v>17034412</v>
      </c>
    </row>
    <row r="23" spans="1:87" s="152" customFormat="1" ht="13.5" customHeight="1">
      <c r="A23" s="148" t="s">
        <v>19</v>
      </c>
      <c r="B23" s="149" t="s">
        <v>405</v>
      </c>
      <c r="C23" s="148" t="s">
        <v>1</v>
      </c>
      <c r="D23" s="150">
        <v>2845627</v>
      </c>
      <c r="E23" s="150">
        <v>2688443</v>
      </c>
      <c r="F23" s="150">
        <v>0</v>
      </c>
      <c r="G23" s="150">
        <v>2300227</v>
      </c>
      <c r="H23" s="150">
        <v>388058</v>
      </c>
      <c r="I23" s="150">
        <v>158</v>
      </c>
      <c r="J23" s="150">
        <v>157184</v>
      </c>
      <c r="K23" s="150">
        <v>225417</v>
      </c>
      <c r="L23" s="150">
        <v>14025667</v>
      </c>
      <c r="M23" s="150">
        <v>3121326</v>
      </c>
      <c r="N23" s="150">
        <v>1316444</v>
      </c>
      <c r="O23" s="150">
        <v>800059</v>
      </c>
      <c r="P23" s="150">
        <v>858442</v>
      </c>
      <c r="Q23" s="150">
        <v>146381</v>
      </c>
      <c r="R23" s="150">
        <v>3398228</v>
      </c>
      <c r="S23" s="150">
        <v>128336</v>
      </c>
      <c r="T23" s="150">
        <v>2945133</v>
      </c>
      <c r="U23" s="150">
        <v>324759</v>
      </c>
      <c r="V23" s="150">
        <v>55364</v>
      </c>
      <c r="W23" s="150">
        <v>7450383</v>
      </c>
      <c r="X23" s="150">
        <v>3387837</v>
      </c>
      <c r="Y23" s="150">
        <v>3560167</v>
      </c>
      <c r="Z23" s="150">
        <v>384304</v>
      </c>
      <c r="AA23" s="150">
        <v>118075</v>
      </c>
      <c r="AB23" s="150">
        <v>3502557</v>
      </c>
      <c r="AC23" s="150">
        <v>366</v>
      </c>
      <c r="AD23" s="150">
        <v>1199973</v>
      </c>
      <c r="AE23" s="150">
        <v>18071267</v>
      </c>
      <c r="AF23" s="150">
        <v>1528998</v>
      </c>
      <c r="AG23" s="150">
        <v>1528998</v>
      </c>
      <c r="AH23" s="150">
        <v>0</v>
      </c>
      <c r="AI23" s="150">
        <v>1528998</v>
      </c>
      <c r="AJ23" s="150">
        <v>0</v>
      </c>
      <c r="AK23" s="150">
        <v>0</v>
      </c>
      <c r="AL23" s="150">
        <v>0</v>
      </c>
      <c r="AM23" s="150">
        <v>191833</v>
      </c>
      <c r="AN23" s="150">
        <v>744345</v>
      </c>
      <c r="AO23" s="150">
        <v>147993</v>
      </c>
      <c r="AP23" s="150">
        <v>97036</v>
      </c>
      <c r="AQ23" s="150">
        <v>0</v>
      </c>
      <c r="AR23" s="150">
        <v>50957</v>
      </c>
      <c r="AS23" s="150">
        <v>0</v>
      </c>
      <c r="AT23" s="150">
        <v>319610</v>
      </c>
      <c r="AU23" s="150">
        <v>0</v>
      </c>
      <c r="AV23" s="150">
        <v>319610</v>
      </c>
      <c r="AW23" s="150">
        <v>0</v>
      </c>
      <c r="AX23" s="150">
        <v>0</v>
      </c>
      <c r="AY23" s="150">
        <v>276742</v>
      </c>
      <c r="AZ23" s="150">
        <v>0</v>
      </c>
      <c r="BA23" s="150">
        <v>252149</v>
      </c>
      <c r="BB23" s="150">
        <v>22523</v>
      </c>
      <c r="BC23" s="150">
        <v>2070</v>
      </c>
      <c r="BD23" s="150">
        <v>397067</v>
      </c>
      <c r="BE23" s="150">
        <v>0</v>
      </c>
      <c r="BF23" s="150">
        <v>17486</v>
      </c>
      <c r="BG23" s="150">
        <v>2290829</v>
      </c>
      <c r="BH23" s="150">
        <v>4374625</v>
      </c>
      <c r="BI23" s="150">
        <v>4217441</v>
      </c>
      <c r="BJ23" s="150">
        <v>0</v>
      </c>
      <c r="BK23" s="150">
        <v>3829225</v>
      </c>
      <c r="BL23" s="150">
        <v>388058</v>
      </c>
      <c r="BM23" s="150">
        <v>158</v>
      </c>
      <c r="BN23" s="150">
        <v>157184</v>
      </c>
      <c r="BO23" s="150">
        <v>417250</v>
      </c>
      <c r="BP23" s="150">
        <v>14770012</v>
      </c>
      <c r="BQ23" s="150">
        <v>3269319</v>
      </c>
      <c r="BR23" s="150">
        <v>1413480</v>
      </c>
      <c r="BS23" s="150">
        <v>800059</v>
      </c>
      <c r="BT23" s="150">
        <v>909399</v>
      </c>
      <c r="BU23" s="150">
        <v>146381</v>
      </c>
      <c r="BV23" s="150">
        <v>3717838</v>
      </c>
      <c r="BW23" s="150">
        <v>128336</v>
      </c>
      <c r="BX23" s="150">
        <v>3264743</v>
      </c>
      <c r="BY23" s="150">
        <v>324759</v>
      </c>
      <c r="BZ23" s="150">
        <v>55364</v>
      </c>
      <c r="CA23" s="150">
        <v>7727125</v>
      </c>
      <c r="CB23" s="150">
        <v>3387837</v>
      </c>
      <c r="CC23" s="150">
        <v>3812316</v>
      </c>
      <c r="CD23" s="150">
        <v>406827</v>
      </c>
      <c r="CE23" s="150">
        <v>120145</v>
      </c>
      <c r="CF23" s="150">
        <v>3899624</v>
      </c>
      <c r="CG23" s="150">
        <v>366</v>
      </c>
      <c r="CH23" s="150">
        <v>1217459</v>
      </c>
      <c r="CI23" s="150">
        <v>20362096</v>
      </c>
    </row>
    <row r="24" spans="1:87" s="152" customFormat="1" ht="13.5" customHeight="1">
      <c r="A24" s="148" t="s">
        <v>20</v>
      </c>
      <c r="B24" s="149" t="s">
        <v>406</v>
      </c>
      <c r="C24" s="148" t="s">
        <v>1</v>
      </c>
      <c r="D24" s="150">
        <v>7412318</v>
      </c>
      <c r="E24" s="150">
        <v>7304229</v>
      </c>
      <c r="F24" s="150">
        <v>0</v>
      </c>
      <c r="G24" s="150">
        <v>7301606</v>
      </c>
      <c r="H24" s="150">
        <v>2623</v>
      </c>
      <c r="I24" s="150">
        <v>0</v>
      </c>
      <c r="J24" s="150">
        <v>108089</v>
      </c>
      <c r="K24" s="150">
        <v>0</v>
      </c>
      <c r="L24" s="150">
        <v>10239521</v>
      </c>
      <c r="M24" s="150">
        <v>1114133</v>
      </c>
      <c r="N24" s="150">
        <v>685498</v>
      </c>
      <c r="O24" s="150">
        <v>228164</v>
      </c>
      <c r="P24" s="150">
        <v>196341</v>
      </c>
      <c r="Q24" s="150">
        <v>4130</v>
      </c>
      <c r="R24" s="150">
        <v>2121165</v>
      </c>
      <c r="S24" s="150">
        <v>49439</v>
      </c>
      <c r="T24" s="150">
        <v>1916055</v>
      </c>
      <c r="U24" s="150">
        <v>155671</v>
      </c>
      <c r="V24" s="150">
        <v>8170</v>
      </c>
      <c r="W24" s="150">
        <v>6988773</v>
      </c>
      <c r="X24" s="150">
        <v>2569783</v>
      </c>
      <c r="Y24" s="150">
        <v>3765235</v>
      </c>
      <c r="Z24" s="150">
        <v>575345</v>
      </c>
      <c r="AA24" s="150">
        <v>78410</v>
      </c>
      <c r="AB24" s="150">
        <v>4249409</v>
      </c>
      <c r="AC24" s="150">
        <v>7280</v>
      </c>
      <c r="AD24" s="150">
        <v>304012</v>
      </c>
      <c r="AE24" s="150">
        <v>17955851</v>
      </c>
      <c r="AF24" s="150">
        <v>73343</v>
      </c>
      <c r="AG24" s="150">
        <v>67865</v>
      </c>
      <c r="AH24" s="150">
        <v>0</v>
      </c>
      <c r="AI24" s="150">
        <v>58683</v>
      </c>
      <c r="AJ24" s="150">
        <v>9182</v>
      </c>
      <c r="AK24" s="150">
        <v>0</v>
      </c>
      <c r="AL24" s="150">
        <v>5478</v>
      </c>
      <c r="AM24" s="150">
        <v>0</v>
      </c>
      <c r="AN24" s="150">
        <v>871229</v>
      </c>
      <c r="AO24" s="150">
        <v>79131</v>
      </c>
      <c r="AP24" s="150">
        <v>45582</v>
      </c>
      <c r="AQ24" s="150">
        <v>0</v>
      </c>
      <c r="AR24" s="150">
        <v>33549</v>
      </c>
      <c r="AS24" s="150">
        <v>0</v>
      </c>
      <c r="AT24" s="150">
        <v>389230</v>
      </c>
      <c r="AU24" s="150">
        <v>0</v>
      </c>
      <c r="AV24" s="150">
        <v>389196</v>
      </c>
      <c r="AW24" s="150">
        <v>34</v>
      </c>
      <c r="AX24" s="150">
        <v>0</v>
      </c>
      <c r="AY24" s="150">
        <v>402798</v>
      </c>
      <c r="AZ24" s="150">
        <v>4309</v>
      </c>
      <c r="BA24" s="150">
        <v>349230</v>
      </c>
      <c r="BB24" s="150">
        <v>42633</v>
      </c>
      <c r="BC24" s="150">
        <v>6626</v>
      </c>
      <c r="BD24" s="150">
        <v>421518</v>
      </c>
      <c r="BE24" s="150">
        <v>70</v>
      </c>
      <c r="BF24" s="150">
        <v>23784</v>
      </c>
      <c r="BG24" s="150">
        <v>968356</v>
      </c>
      <c r="BH24" s="150">
        <v>7485661</v>
      </c>
      <c r="BI24" s="150">
        <v>7372094</v>
      </c>
      <c r="BJ24" s="150">
        <v>0</v>
      </c>
      <c r="BK24" s="150">
        <v>7360289</v>
      </c>
      <c r="BL24" s="150">
        <v>11805</v>
      </c>
      <c r="BM24" s="150">
        <v>0</v>
      </c>
      <c r="BN24" s="150">
        <v>113567</v>
      </c>
      <c r="BO24" s="150">
        <v>0</v>
      </c>
      <c r="BP24" s="150">
        <v>11110750</v>
      </c>
      <c r="BQ24" s="150">
        <v>1193264</v>
      </c>
      <c r="BR24" s="150">
        <v>731080</v>
      </c>
      <c r="BS24" s="150">
        <v>228164</v>
      </c>
      <c r="BT24" s="150">
        <v>229890</v>
      </c>
      <c r="BU24" s="150">
        <v>4130</v>
      </c>
      <c r="BV24" s="150">
        <v>2510395</v>
      </c>
      <c r="BW24" s="150">
        <v>49439</v>
      </c>
      <c r="BX24" s="150">
        <v>2305251</v>
      </c>
      <c r="BY24" s="150">
        <v>155705</v>
      </c>
      <c r="BZ24" s="150">
        <v>8170</v>
      </c>
      <c r="CA24" s="150">
        <v>7391571</v>
      </c>
      <c r="CB24" s="150">
        <v>2574092</v>
      </c>
      <c r="CC24" s="150">
        <v>4114465</v>
      </c>
      <c r="CD24" s="150">
        <v>617978</v>
      </c>
      <c r="CE24" s="150">
        <v>85036</v>
      </c>
      <c r="CF24" s="150">
        <v>4670927</v>
      </c>
      <c r="CG24" s="150">
        <v>7350</v>
      </c>
      <c r="CH24" s="150">
        <v>327796</v>
      </c>
      <c r="CI24" s="150">
        <v>18924207</v>
      </c>
    </row>
    <row r="25" spans="1:87" s="152" customFormat="1" ht="13.5" customHeight="1">
      <c r="A25" s="148" t="s">
        <v>21</v>
      </c>
      <c r="B25" s="149" t="s">
        <v>407</v>
      </c>
      <c r="C25" s="148" t="s">
        <v>1</v>
      </c>
      <c r="D25" s="150">
        <v>485830</v>
      </c>
      <c r="E25" s="150">
        <v>448182</v>
      </c>
      <c r="F25" s="150">
        <v>0</v>
      </c>
      <c r="G25" s="150">
        <v>415282</v>
      </c>
      <c r="H25" s="150">
        <v>0</v>
      </c>
      <c r="I25" s="150">
        <v>32900</v>
      </c>
      <c r="J25" s="150">
        <v>37648</v>
      </c>
      <c r="K25" s="150">
        <v>216183</v>
      </c>
      <c r="L25" s="150">
        <v>9966204</v>
      </c>
      <c r="M25" s="150">
        <v>1375704</v>
      </c>
      <c r="N25" s="150">
        <v>969610</v>
      </c>
      <c r="O25" s="150">
        <v>249483</v>
      </c>
      <c r="P25" s="150">
        <v>156611</v>
      </c>
      <c r="Q25" s="150">
        <v>0</v>
      </c>
      <c r="R25" s="150">
        <v>2141501</v>
      </c>
      <c r="S25" s="150">
        <v>171785</v>
      </c>
      <c r="T25" s="150">
        <v>1961775</v>
      </c>
      <c r="U25" s="150">
        <v>7941</v>
      </c>
      <c r="V25" s="150">
        <v>0</v>
      </c>
      <c r="W25" s="150">
        <v>6445686</v>
      </c>
      <c r="X25" s="150">
        <v>2860560</v>
      </c>
      <c r="Y25" s="150">
        <v>2758531</v>
      </c>
      <c r="Z25" s="150">
        <v>602126</v>
      </c>
      <c r="AA25" s="150">
        <v>224469</v>
      </c>
      <c r="AB25" s="150">
        <v>3313422</v>
      </c>
      <c r="AC25" s="150">
        <v>3313</v>
      </c>
      <c r="AD25" s="150">
        <v>1227053</v>
      </c>
      <c r="AE25" s="150">
        <v>11679087</v>
      </c>
      <c r="AF25" s="150">
        <v>199198</v>
      </c>
      <c r="AG25" s="150">
        <v>141327</v>
      </c>
      <c r="AH25" s="150">
        <v>0</v>
      </c>
      <c r="AI25" s="150">
        <v>77489</v>
      </c>
      <c r="AJ25" s="150">
        <v>0</v>
      </c>
      <c r="AK25" s="150">
        <v>63838</v>
      </c>
      <c r="AL25" s="150">
        <v>57871</v>
      </c>
      <c r="AM25" s="150">
        <v>52192</v>
      </c>
      <c r="AN25" s="150">
        <v>1328475</v>
      </c>
      <c r="AO25" s="150">
        <v>290812</v>
      </c>
      <c r="AP25" s="150">
        <v>187383</v>
      </c>
      <c r="AQ25" s="150">
        <v>16576</v>
      </c>
      <c r="AR25" s="150">
        <v>86853</v>
      </c>
      <c r="AS25" s="150">
        <v>0</v>
      </c>
      <c r="AT25" s="150">
        <v>417811</v>
      </c>
      <c r="AU25" s="150">
        <v>0</v>
      </c>
      <c r="AV25" s="150">
        <v>417811</v>
      </c>
      <c r="AW25" s="150">
        <v>0</v>
      </c>
      <c r="AX25" s="150">
        <v>0</v>
      </c>
      <c r="AY25" s="150">
        <v>618093</v>
      </c>
      <c r="AZ25" s="150">
        <v>10236</v>
      </c>
      <c r="BA25" s="150">
        <v>273181</v>
      </c>
      <c r="BB25" s="150">
        <v>49326</v>
      </c>
      <c r="BC25" s="150">
        <v>285350</v>
      </c>
      <c r="BD25" s="150">
        <v>702197</v>
      </c>
      <c r="BE25" s="150">
        <v>1759</v>
      </c>
      <c r="BF25" s="150">
        <v>138086</v>
      </c>
      <c r="BG25" s="150">
        <v>1665759</v>
      </c>
      <c r="BH25" s="150">
        <v>685028</v>
      </c>
      <c r="BI25" s="150">
        <v>589509</v>
      </c>
      <c r="BJ25" s="150">
        <v>0</v>
      </c>
      <c r="BK25" s="150">
        <v>492771</v>
      </c>
      <c r="BL25" s="150">
        <v>0</v>
      </c>
      <c r="BM25" s="150">
        <v>96738</v>
      </c>
      <c r="BN25" s="150">
        <v>95519</v>
      </c>
      <c r="BO25" s="150">
        <v>268375</v>
      </c>
      <c r="BP25" s="150">
        <v>11294679</v>
      </c>
      <c r="BQ25" s="150">
        <v>1666516</v>
      </c>
      <c r="BR25" s="150">
        <v>1156993</v>
      </c>
      <c r="BS25" s="150">
        <v>266059</v>
      </c>
      <c r="BT25" s="150">
        <v>243464</v>
      </c>
      <c r="BU25" s="150">
        <v>0</v>
      </c>
      <c r="BV25" s="150">
        <v>2559312</v>
      </c>
      <c r="BW25" s="150">
        <v>171785</v>
      </c>
      <c r="BX25" s="150">
        <v>2379586</v>
      </c>
      <c r="BY25" s="150">
        <v>7941</v>
      </c>
      <c r="BZ25" s="150">
        <v>0</v>
      </c>
      <c r="CA25" s="150">
        <v>7063779</v>
      </c>
      <c r="CB25" s="150">
        <v>2870796</v>
      </c>
      <c r="CC25" s="150">
        <v>3031712</v>
      </c>
      <c r="CD25" s="150">
        <v>651452</v>
      </c>
      <c r="CE25" s="150">
        <v>509819</v>
      </c>
      <c r="CF25" s="150">
        <v>4015619</v>
      </c>
      <c r="CG25" s="150">
        <v>5072</v>
      </c>
      <c r="CH25" s="150">
        <v>1365139</v>
      </c>
      <c r="CI25" s="150">
        <v>13344846</v>
      </c>
    </row>
    <row r="26" spans="1:87" s="152" customFormat="1" ht="13.5" customHeight="1">
      <c r="A26" s="148" t="s">
        <v>22</v>
      </c>
      <c r="B26" s="149" t="s">
        <v>408</v>
      </c>
      <c r="C26" s="148" t="s">
        <v>1</v>
      </c>
      <c r="D26" s="150">
        <v>17716743</v>
      </c>
      <c r="E26" s="150">
        <v>17636750</v>
      </c>
      <c r="F26" s="150">
        <v>4590</v>
      </c>
      <c r="G26" s="150">
        <v>15306912</v>
      </c>
      <c r="H26" s="150">
        <v>2318679</v>
      </c>
      <c r="I26" s="150">
        <v>6569</v>
      </c>
      <c r="J26" s="150">
        <v>79993</v>
      </c>
      <c r="K26" s="150">
        <v>7080600</v>
      </c>
      <c r="L26" s="150">
        <v>19265978</v>
      </c>
      <c r="M26" s="150">
        <v>3303827</v>
      </c>
      <c r="N26" s="150">
        <v>1923791</v>
      </c>
      <c r="O26" s="150">
        <v>246468</v>
      </c>
      <c r="P26" s="150">
        <v>1061158</v>
      </c>
      <c r="Q26" s="150">
        <v>72410</v>
      </c>
      <c r="R26" s="150">
        <v>3905337</v>
      </c>
      <c r="S26" s="150">
        <v>257311</v>
      </c>
      <c r="T26" s="150">
        <v>3395465</v>
      </c>
      <c r="U26" s="150">
        <v>252561</v>
      </c>
      <c r="V26" s="150">
        <v>33721</v>
      </c>
      <c r="W26" s="150">
        <v>12004588</v>
      </c>
      <c r="X26" s="150">
        <v>5312459</v>
      </c>
      <c r="Y26" s="150">
        <v>5641033</v>
      </c>
      <c r="Z26" s="150">
        <v>824894</v>
      </c>
      <c r="AA26" s="150">
        <v>226202</v>
      </c>
      <c r="AB26" s="150">
        <v>6892502</v>
      </c>
      <c r="AC26" s="150">
        <v>18505</v>
      </c>
      <c r="AD26" s="150">
        <v>5414317</v>
      </c>
      <c r="AE26" s="150">
        <v>42397038</v>
      </c>
      <c r="AF26" s="150">
        <v>1108892</v>
      </c>
      <c r="AG26" s="150">
        <v>1104151</v>
      </c>
      <c r="AH26" s="150">
        <v>0</v>
      </c>
      <c r="AI26" s="150">
        <v>1099157</v>
      </c>
      <c r="AJ26" s="150">
        <v>0</v>
      </c>
      <c r="AK26" s="150">
        <v>4994</v>
      </c>
      <c r="AL26" s="150">
        <v>4741</v>
      </c>
      <c r="AM26" s="150">
        <v>290301</v>
      </c>
      <c r="AN26" s="150">
        <v>3838413</v>
      </c>
      <c r="AO26" s="150">
        <v>843133</v>
      </c>
      <c r="AP26" s="150">
        <v>461675</v>
      </c>
      <c r="AQ26" s="150">
        <v>432</v>
      </c>
      <c r="AR26" s="150">
        <v>381026</v>
      </c>
      <c r="AS26" s="150">
        <v>0</v>
      </c>
      <c r="AT26" s="150">
        <v>1762575</v>
      </c>
      <c r="AU26" s="150">
        <v>19291</v>
      </c>
      <c r="AV26" s="150">
        <v>1742579</v>
      </c>
      <c r="AW26" s="150">
        <v>705</v>
      </c>
      <c r="AX26" s="150">
        <v>0</v>
      </c>
      <c r="AY26" s="150">
        <v>1231858</v>
      </c>
      <c r="AZ26" s="150">
        <v>425257</v>
      </c>
      <c r="BA26" s="150">
        <v>718990</v>
      </c>
      <c r="BB26" s="150">
        <v>84928</v>
      </c>
      <c r="BC26" s="150">
        <v>2683</v>
      </c>
      <c r="BD26" s="150">
        <v>2641631</v>
      </c>
      <c r="BE26" s="150">
        <v>847</v>
      </c>
      <c r="BF26" s="150">
        <v>430024</v>
      </c>
      <c r="BG26" s="150">
        <v>5377329</v>
      </c>
      <c r="BH26" s="150">
        <v>18825635</v>
      </c>
      <c r="BI26" s="150">
        <v>18740901</v>
      </c>
      <c r="BJ26" s="150">
        <v>4590</v>
      </c>
      <c r="BK26" s="150">
        <v>16406069</v>
      </c>
      <c r="BL26" s="150">
        <v>2318679</v>
      </c>
      <c r="BM26" s="150">
        <v>11563</v>
      </c>
      <c r="BN26" s="150">
        <v>84734</v>
      </c>
      <c r="BO26" s="150">
        <v>7370901</v>
      </c>
      <c r="BP26" s="150">
        <v>23104391</v>
      </c>
      <c r="BQ26" s="150">
        <v>4146960</v>
      </c>
      <c r="BR26" s="150">
        <v>2385466</v>
      </c>
      <c r="BS26" s="150">
        <v>246900</v>
      </c>
      <c r="BT26" s="150">
        <v>1442184</v>
      </c>
      <c r="BU26" s="150">
        <v>72410</v>
      </c>
      <c r="BV26" s="150">
        <v>5667912</v>
      </c>
      <c r="BW26" s="150">
        <v>276602</v>
      </c>
      <c r="BX26" s="150">
        <v>5138044</v>
      </c>
      <c r="BY26" s="150">
        <v>253266</v>
      </c>
      <c r="BZ26" s="150">
        <v>33721</v>
      </c>
      <c r="CA26" s="150">
        <v>13236446</v>
      </c>
      <c r="CB26" s="150">
        <v>5737716</v>
      </c>
      <c r="CC26" s="150">
        <v>6360023</v>
      </c>
      <c r="CD26" s="150">
        <v>909822</v>
      </c>
      <c r="CE26" s="150">
        <v>228885</v>
      </c>
      <c r="CF26" s="150">
        <v>9534133</v>
      </c>
      <c r="CG26" s="150">
        <v>19352</v>
      </c>
      <c r="CH26" s="150">
        <v>5844341</v>
      </c>
      <c r="CI26" s="150">
        <v>47774367</v>
      </c>
    </row>
    <row r="27" spans="1:87" s="152" customFormat="1" ht="13.5" customHeight="1">
      <c r="A27" s="148" t="s">
        <v>23</v>
      </c>
      <c r="B27" s="149" t="s">
        <v>409</v>
      </c>
      <c r="C27" s="148" t="s">
        <v>1</v>
      </c>
      <c r="D27" s="150">
        <v>4188188</v>
      </c>
      <c r="E27" s="150">
        <v>4064215</v>
      </c>
      <c r="F27" s="150">
        <v>1180</v>
      </c>
      <c r="G27" s="150">
        <v>2069027</v>
      </c>
      <c r="H27" s="150">
        <v>867549</v>
      </c>
      <c r="I27" s="150">
        <v>1126459</v>
      </c>
      <c r="J27" s="150">
        <v>123973</v>
      </c>
      <c r="K27" s="150">
        <v>622602</v>
      </c>
      <c r="L27" s="150">
        <v>25917679</v>
      </c>
      <c r="M27" s="150">
        <v>5005933</v>
      </c>
      <c r="N27" s="150">
        <v>2094065</v>
      </c>
      <c r="O27" s="150">
        <v>1786602</v>
      </c>
      <c r="P27" s="150">
        <v>1010930</v>
      </c>
      <c r="Q27" s="150">
        <v>114336</v>
      </c>
      <c r="R27" s="150">
        <v>5367747</v>
      </c>
      <c r="S27" s="150">
        <v>689899</v>
      </c>
      <c r="T27" s="150">
        <v>4374060</v>
      </c>
      <c r="U27" s="150">
        <v>303788</v>
      </c>
      <c r="V27" s="150">
        <v>111576</v>
      </c>
      <c r="W27" s="150">
        <v>15429626</v>
      </c>
      <c r="X27" s="150">
        <v>6716661</v>
      </c>
      <c r="Y27" s="150">
        <v>7642689</v>
      </c>
      <c r="Z27" s="150">
        <v>867876</v>
      </c>
      <c r="AA27" s="150">
        <v>202400</v>
      </c>
      <c r="AB27" s="150">
        <v>3716522</v>
      </c>
      <c r="AC27" s="150">
        <v>2797</v>
      </c>
      <c r="AD27" s="150">
        <v>2250519</v>
      </c>
      <c r="AE27" s="150">
        <v>32356386</v>
      </c>
      <c r="AF27" s="150">
        <v>1266609</v>
      </c>
      <c r="AG27" s="150">
        <v>1260339</v>
      </c>
      <c r="AH27" s="150">
        <v>0</v>
      </c>
      <c r="AI27" s="150">
        <v>981892</v>
      </c>
      <c r="AJ27" s="150">
        <v>50527</v>
      </c>
      <c r="AK27" s="150">
        <v>227920</v>
      </c>
      <c r="AL27" s="150">
        <v>6270</v>
      </c>
      <c r="AM27" s="150">
        <v>49340</v>
      </c>
      <c r="AN27" s="150">
        <v>3801086</v>
      </c>
      <c r="AO27" s="150">
        <v>1173547</v>
      </c>
      <c r="AP27" s="150">
        <v>659432</v>
      </c>
      <c r="AQ27" s="150">
        <v>323954</v>
      </c>
      <c r="AR27" s="150">
        <v>190161</v>
      </c>
      <c r="AS27" s="150">
        <v>0</v>
      </c>
      <c r="AT27" s="150">
        <v>1364925</v>
      </c>
      <c r="AU27" s="150">
        <v>11600</v>
      </c>
      <c r="AV27" s="150">
        <v>1268248</v>
      </c>
      <c r="AW27" s="150">
        <v>85077</v>
      </c>
      <c r="AX27" s="150">
        <v>0</v>
      </c>
      <c r="AY27" s="150">
        <v>1255187</v>
      </c>
      <c r="AZ27" s="150">
        <v>354671</v>
      </c>
      <c r="BA27" s="150">
        <v>655199</v>
      </c>
      <c r="BB27" s="150">
        <v>55253</v>
      </c>
      <c r="BC27" s="150">
        <v>190064</v>
      </c>
      <c r="BD27" s="150">
        <v>1362990</v>
      </c>
      <c r="BE27" s="150">
        <v>7427</v>
      </c>
      <c r="BF27" s="150">
        <v>562709</v>
      </c>
      <c r="BG27" s="150">
        <v>5630404</v>
      </c>
      <c r="BH27" s="150">
        <v>5454797</v>
      </c>
      <c r="BI27" s="150">
        <v>5324554</v>
      </c>
      <c r="BJ27" s="150">
        <v>1180</v>
      </c>
      <c r="BK27" s="150">
        <v>3050919</v>
      </c>
      <c r="BL27" s="150">
        <v>918076</v>
      </c>
      <c r="BM27" s="150">
        <v>1354379</v>
      </c>
      <c r="BN27" s="150">
        <v>130243</v>
      </c>
      <c r="BO27" s="150">
        <v>671942</v>
      </c>
      <c r="BP27" s="150">
        <v>29718765</v>
      </c>
      <c r="BQ27" s="150">
        <v>6179480</v>
      </c>
      <c r="BR27" s="150">
        <v>2753497</v>
      </c>
      <c r="BS27" s="150">
        <v>2110556</v>
      </c>
      <c r="BT27" s="150">
        <v>1201091</v>
      </c>
      <c r="BU27" s="150">
        <v>114336</v>
      </c>
      <c r="BV27" s="150">
        <v>6732672</v>
      </c>
      <c r="BW27" s="150">
        <v>701499</v>
      </c>
      <c r="BX27" s="150">
        <v>5642308</v>
      </c>
      <c r="BY27" s="150">
        <v>388865</v>
      </c>
      <c r="BZ27" s="150">
        <v>111576</v>
      </c>
      <c r="CA27" s="150">
        <v>16684813</v>
      </c>
      <c r="CB27" s="150">
        <v>7071332</v>
      </c>
      <c r="CC27" s="150">
        <v>8297888</v>
      </c>
      <c r="CD27" s="150">
        <v>923129</v>
      </c>
      <c r="CE27" s="150">
        <v>392464</v>
      </c>
      <c r="CF27" s="150">
        <v>5079512</v>
      </c>
      <c r="CG27" s="150">
        <v>10224</v>
      </c>
      <c r="CH27" s="150">
        <v>2813228</v>
      </c>
      <c r="CI27" s="150">
        <v>37986790</v>
      </c>
    </row>
    <row r="28" spans="1:87" s="152" customFormat="1" ht="13.5" customHeight="1">
      <c r="A28" s="148" t="s">
        <v>24</v>
      </c>
      <c r="B28" s="149" t="s">
        <v>410</v>
      </c>
      <c r="C28" s="148" t="s">
        <v>1</v>
      </c>
      <c r="D28" s="150">
        <v>15632682</v>
      </c>
      <c r="E28" s="150">
        <v>11553538</v>
      </c>
      <c r="F28" s="150">
        <v>0</v>
      </c>
      <c r="G28" s="150">
        <v>2800731</v>
      </c>
      <c r="H28" s="150">
        <v>285779</v>
      </c>
      <c r="I28" s="150">
        <v>8467028</v>
      </c>
      <c r="J28" s="150">
        <v>4079144</v>
      </c>
      <c r="K28" s="150">
        <v>1606730</v>
      </c>
      <c r="L28" s="150">
        <v>40068564</v>
      </c>
      <c r="M28" s="150">
        <v>7760966</v>
      </c>
      <c r="N28" s="150">
        <v>2468501</v>
      </c>
      <c r="O28" s="150">
        <v>3455286</v>
      </c>
      <c r="P28" s="150">
        <v>1711085</v>
      </c>
      <c r="Q28" s="150">
        <v>126094</v>
      </c>
      <c r="R28" s="150">
        <v>7487522</v>
      </c>
      <c r="S28" s="150">
        <v>645043</v>
      </c>
      <c r="T28" s="150">
        <v>5965172</v>
      </c>
      <c r="U28" s="150">
        <v>877307</v>
      </c>
      <c r="V28" s="150">
        <v>116230</v>
      </c>
      <c r="W28" s="150">
        <v>24698035</v>
      </c>
      <c r="X28" s="150">
        <v>9030460</v>
      </c>
      <c r="Y28" s="150">
        <v>14017262</v>
      </c>
      <c r="Z28" s="150">
        <v>1282427</v>
      </c>
      <c r="AA28" s="150">
        <v>367886</v>
      </c>
      <c r="AB28" s="150">
        <v>6460431</v>
      </c>
      <c r="AC28" s="150">
        <v>5811</v>
      </c>
      <c r="AD28" s="150">
        <v>2106395</v>
      </c>
      <c r="AE28" s="150">
        <v>57807641</v>
      </c>
      <c r="AF28" s="150">
        <v>7060620</v>
      </c>
      <c r="AG28" s="150">
        <v>7060620</v>
      </c>
      <c r="AH28" s="150">
        <v>0</v>
      </c>
      <c r="AI28" s="150">
        <v>7060595</v>
      </c>
      <c r="AJ28" s="150">
        <v>0</v>
      </c>
      <c r="AK28" s="150">
        <v>25</v>
      </c>
      <c r="AL28" s="150">
        <v>0</v>
      </c>
      <c r="AM28" s="150">
        <v>1341</v>
      </c>
      <c r="AN28" s="150">
        <v>5528485</v>
      </c>
      <c r="AO28" s="150">
        <v>925279</v>
      </c>
      <c r="AP28" s="150">
        <v>450757</v>
      </c>
      <c r="AQ28" s="150">
        <v>200860</v>
      </c>
      <c r="AR28" s="150">
        <v>264467</v>
      </c>
      <c r="AS28" s="150">
        <v>9195</v>
      </c>
      <c r="AT28" s="150">
        <v>1492793</v>
      </c>
      <c r="AU28" s="150">
        <v>25624</v>
      </c>
      <c r="AV28" s="150">
        <v>1434509</v>
      </c>
      <c r="AW28" s="150">
        <v>32660</v>
      </c>
      <c r="AX28" s="150">
        <v>28641</v>
      </c>
      <c r="AY28" s="150">
        <v>3081772</v>
      </c>
      <c r="AZ28" s="150">
        <v>272408</v>
      </c>
      <c r="BA28" s="150">
        <v>2753655</v>
      </c>
      <c r="BB28" s="150">
        <v>13893</v>
      </c>
      <c r="BC28" s="150">
        <v>41816</v>
      </c>
      <c r="BD28" s="150">
        <v>3620665</v>
      </c>
      <c r="BE28" s="150">
        <v>0</v>
      </c>
      <c r="BF28" s="150">
        <v>559070</v>
      </c>
      <c r="BG28" s="150">
        <v>13148175</v>
      </c>
      <c r="BH28" s="150">
        <v>22693302</v>
      </c>
      <c r="BI28" s="150">
        <v>18614158</v>
      </c>
      <c r="BJ28" s="150">
        <v>0</v>
      </c>
      <c r="BK28" s="150">
        <v>9861326</v>
      </c>
      <c r="BL28" s="150">
        <v>285779</v>
      </c>
      <c r="BM28" s="150">
        <v>8467053</v>
      </c>
      <c r="BN28" s="150">
        <v>4079144</v>
      </c>
      <c r="BO28" s="150">
        <v>1608071</v>
      </c>
      <c r="BP28" s="150">
        <v>45597049</v>
      </c>
      <c r="BQ28" s="150">
        <v>8686245</v>
      </c>
      <c r="BR28" s="150">
        <v>2919258</v>
      </c>
      <c r="BS28" s="150">
        <v>3656146</v>
      </c>
      <c r="BT28" s="150">
        <v>1975552</v>
      </c>
      <c r="BU28" s="150">
        <v>135289</v>
      </c>
      <c r="BV28" s="150">
        <v>8980315</v>
      </c>
      <c r="BW28" s="150">
        <v>670667</v>
      </c>
      <c r="BX28" s="150">
        <v>7399681</v>
      </c>
      <c r="BY28" s="150">
        <v>909967</v>
      </c>
      <c r="BZ28" s="150">
        <v>144871</v>
      </c>
      <c r="CA28" s="150">
        <v>27779807</v>
      </c>
      <c r="CB28" s="150">
        <v>9302868</v>
      </c>
      <c r="CC28" s="150">
        <v>16770917</v>
      </c>
      <c r="CD28" s="150">
        <v>1296320</v>
      </c>
      <c r="CE28" s="150">
        <v>409702</v>
      </c>
      <c r="CF28" s="150">
        <v>10081096</v>
      </c>
      <c r="CG28" s="150">
        <v>5811</v>
      </c>
      <c r="CH28" s="150">
        <v>2665465</v>
      </c>
      <c r="CI28" s="150">
        <v>70955816</v>
      </c>
    </row>
    <row r="29" spans="1:87" s="152" customFormat="1" ht="13.5" customHeight="1">
      <c r="A29" s="148" t="s">
        <v>25</v>
      </c>
      <c r="B29" s="149" t="s">
        <v>411</v>
      </c>
      <c r="C29" s="148" t="s">
        <v>1</v>
      </c>
      <c r="D29" s="150">
        <v>20012411</v>
      </c>
      <c r="E29" s="150">
        <v>19841679</v>
      </c>
      <c r="F29" s="150">
        <v>51537</v>
      </c>
      <c r="G29" s="150">
        <v>19242774</v>
      </c>
      <c r="H29" s="150">
        <v>416091</v>
      </c>
      <c r="I29" s="150">
        <v>131277</v>
      </c>
      <c r="J29" s="150">
        <v>170732</v>
      </c>
      <c r="K29" s="150">
        <v>2709558</v>
      </c>
      <c r="L29" s="150">
        <v>90552380</v>
      </c>
      <c r="M29" s="150">
        <v>21658836</v>
      </c>
      <c r="N29" s="150">
        <v>8396819</v>
      </c>
      <c r="O29" s="150">
        <v>10551349</v>
      </c>
      <c r="P29" s="150">
        <v>2459445</v>
      </c>
      <c r="Q29" s="150">
        <v>251223</v>
      </c>
      <c r="R29" s="150">
        <v>19964055</v>
      </c>
      <c r="S29" s="150">
        <v>4920155</v>
      </c>
      <c r="T29" s="150">
        <v>13778698</v>
      </c>
      <c r="U29" s="150">
        <v>1265202</v>
      </c>
      <c r="V29" s="150">
        <v>469396</v>
      </c>
      <c r="W29" s="150">
        <v>48438257</v>
      </c>
      <c r="X29" s="150">
        <v>19080294</v>
      </c>
      <c r="Y29" s="150">
        <v>24911707</v>
      </c>
      <c r="Z29" s="150">
        <v>2361268</v>
      </c>
      <c r="AA29" s="150">
        <v>2084988</v>
      </c>
      <c r="AB29" s="150">
        <v>9536482</v>
      </c>
      <c r="AC29" s="150">
        <v>21836</v>
      </c>
      <c r="AD29" s="150">
        <v>6736828</v>
      </c>
      <c r="AE29" s="150">
        <v>117301619</v>
      </c>
      <c r="AF29" s="150">
        <v>720145</v>
      </c>
      <c r="AG29" s="150">
        <v>667045</v>
      </c>
      <c r="AH29" s="150">
        <v>0</v>
      </c>
      <c r="AI29" s="150">
        <v>645742</v>
      </c>
      <c r="AJ29" s="150">
        <v>21303</v>
      </c>
      <c r="AK29" s="150">
        <v>0</v>
      </c>
      <c r="AL29" s="150">
        <v>53100</v>
      </c>
      <c r="AM29" s="150">
        <v>440</v>
      </c>
      <c r="AN29" s="150">
        <v>8248584</v>
      </c>
      <c r="AO29" s="150">
        <v>1751139</v>
      </c>
      <c r="AP29" s="150">
        <v>866911</v>
      </c>
      <c r="AQ29" s="150">
        <v>595897</v>
      </c>
      <c r="AR29" s="150">
        <v>138099</v>
      </c>
      <c r="AS29" s="150">
        <v>150232</v>
      </c>
      <c r="AT29" s="150">
        <v>2690355</v>
      </c>
      <c r="AU29" s="150">
        <v>92192</v>
      </c>
      <c r="AV29" s="150">
        <v>2295090</v>
      </c>
      <c r="AW29" s="150">
        <v>303073</v>
      </c>
      <c r="AX29" s="150">
        <v>10379</v>
      </c>
      <c r="AY29" s="150">
        <v>3795479</v>
      </c>
      <c r="AZ29" s="150">
        <v>808696</v>
      </c>
      <c r="BA29" s="150">
        <v>1794519</v>
      </c>
      <c r="BB29" s="150">
        <v>470944</v>
      </c>
      <c r="BC29" s="150">
        <v>721320</v>
      </c>
      <c r="BD29" s="150">
        <v>2463782</v>
      </c>
      <c r="BE29" s="150">
        <v>1232</v>
      </c>
      <c r="BF29" s="150">
        <v>557259</v>
      </c>
      <c r="BG29" s="150">
        <v>9525988</v>
      </c>
      <c r="BH29" s="150">
        <v>20732556</v>
      </c>
      <c r="BI29" s="150">
        <v>20508724</v>
      </c>
      <c r="BJ29" s="150">
        <v>51537</v>
      </c>
      <c r="BK29" s="150">
        <v>19888516</v>
      </c>
      <c r="BL29" s="150">
        <v>437394</v>
      </c>
      <c r="BM29" s="150">
        <v>131277</v>
      </c>
      <c r="BN29" s="150">
        <v>223832</v>
      </c>
      <c r="BO29" s="150">
        <v>2709998</v>
      </c>
      <c r="BP29" s="150">
        <v>98800964</v>
      </c>
      <c r="BQ29" s="150">
        <v>23409975</v>
      </c>
      <c r="BR29" s="150">
        <v>9263730</v>
      </c>
      <c r="BS29" s="150">
        <v>11147246</v>
      </c>
      <c r="BT29" s="150">
        <v>2597544</v>
      </c>
      <c r="BU29" s="150">
        <v>401455</v>
      </c>
      <c r="BV29" s="150">
        <v>22654410</v>
      </c>
      <c r="BW29" s="150">
        <v>5012347</v>
      </c>
      <c r="BX29" s="150">
        <v>16073788</v>
      </c>
      <c r="BY29" s="150">
        <v>1568275</v>
      </c>
      <c r="BZ29" s="150">
        <v>479775</v>
      </c>
      <c r="CA29" s="150">
        <v>52233736</v>
      </c>
      <c r="CB29" s="150">
        <v>19888990</v>
      </c>
      <c r="CC29" s="150">
        <v>26706226</v>
      </c>
      <c r="CD29" s="150">
        <v>2832212</v>
      </c>
      <c r="CE29" s="150">
        <v>2806308</v>
      </c>
      <c r="CF29" s="150">
        <v>12000264</v>
      </c>
      <c r="CG29" s="150">
        <v>23068</v>
      </c>
      <c r="CH29" s="150">
        <v>7294087</v>
      </c>
      <c r="CI29" s="150">
        <v>126827607</v>
      </c>
    </row>
    <row r="30" spans="1:87" s="152" customFormat="1" ht="13.5" customHeight="1">
      <c r="A30" s="148" t="s">
        <v>26</v>
      </c>
      <c r="B30" s="149" t="s">
        <v>412</v>
      </c>
      <c r="C30" s="148" t="s">
        <v>1</v>
      </c>
      <c r="D30" s="150">
        <v>1474584</v>
      </c>
      <c r="E30" s="150">
        <v>1471163</v>
      </c>
      <c r="F30" s="150">
        <v>129050</v>
      </c>
      <c r="G30" s="150">
        <v>955693</v>
      </c>
      <c r="H30" s="150">
        <v>376710</v>
      </c>
      <c r="I30" s="150">
        <v>9710</v>
      </c>
      <c r="J30" s="150">
        <v>3421</v>
      </c>
      <c r="K30" s="150">
        <v>386563</v>
      </c>
      <c r="L30" s="150">
        <v>24830910</v>
      </c>
      <c r="M30" s="150">
        <v>4969403</v>
      </c>
      <c r="N30" s="150">
        <v>1827075</v>
      </c>
      <c r="O30" s="150">
        <v>2330330</v>
      </c>
      <c r="P30" s="150">
        <v>696642</v>
      </c>
      <c r="Q30" s="150">
        <v>115356</v>
      </c>
      <c r="R30" s="150">
        <v>3571945</v>
      </c>
      <c r="S30" s="150">
        <v>704098</v>
      </c>
      <c r="T30" s="150">
        <v>2495260</v>
      </c>
      <c r="U30" s="150">
        <v>372587</v>
      </c>
      <c r="V30" s="150">
        <v>74028</v>
      </c>
      <c r="W30" s="150">
        <v>16199752</v>
      </c>
      <c r="X30" s="150">
        <v>6427421</v>
      </c>
      <c r="Y30" s="150">
        <v>9198331</v>
      </c>
      <c r="Z30" s="150">
        <v>426900</v>
      </c>
      <c r="AA30" s="150">
        <v>147100</v>
      </c>
      <c r="AB30" s="150">
        <v>4022838</v>
      </c>
      <c r="AC30" s="150">
        <v>15782</v>
      </c>
      <c r="AD30" s="150">
        <v>1855788</v>
      </c>
      <c r="AE30" s="150">
        <v>28161282</v>
      </c>
      <c r="AF30" s="150">
        <v>920594</v>
      </c>
      <c r="AG30" s="150">
        <v>920594</v>
      </c>
      <c r="AH30" s="150">
        <v>0</v>
      </c>
      <c r="AI30" s="150">
        <v>846811</v>
      </c>
      <c r="AJ30" s="150">
        <v>0</v>
      </c>
      <c r="AK30" s="150">
        <v>73783</v>
      </c>
      <c r="AL30" s="150">
        <v>0</v>
      </c>
      <c r="AM30" s="150">
        <v>0</v>
      </c>
      <c r="AN30" s="150">
        <v>4589418</v>
      </c>
      <c r="AO30" s="150">
        <v>617885</v>
      </c>
      <c r="AP30" s="150">
        <v>432668</v>
      </c>
      <c r="AQ30" s="150">
        <v>99067</v>
      </c>
      <c r="AR30" s="150">
        <v>44128</v>
      </c>
      <c r="AS30" s="150">
        <v>42022</v>
      </c>
      <c r="AT30" s="150">
        <v>1291014</v>
      </c>
      <c r="AU30" s="150">
        <v>58402</v>
      </c>
      <c r="AV30" s="150">
        <v>1142232</v>
      </c>
      <c r="AW30" s="150">
        <v>90380</v>
      </c>
      <c r="AX30" s="150">
        <v>22057</v>
      </c>
      <c r="AY30" s="150">
        <v>2657347</v>
      </c>
      <c r="AZ30" s="150">
        <v>474677</v>
      </c>
      <c r="BA30" s="150">
        <v>2113600</v>
      </c>
      <c r="BB30" s="150">
        <v>40866</v>
      </c>
      <c r="BC30" s="150">
        <v>28204</v>
      </c>
      <c r="BD30" s="150">
        <v>2424448</v>
      </c>
      <c r="BE30" s="150">
        <v>1115</v>
      </c>
      <c r="BF30" s="150">
        <v>449551</v>
      </c>
      <c r="BG30" s="150">
        <v>5959563</v>
      </c>
      <c r="BH30" s="150">
        <v>2395178</v>
      </c>
      <c r="BI30" s="150">
        <v>2391757</v>
      </c>
      <c r="BJ30" s="150">
        <v>129050</v>
      </c>
      <c r="BK30" s="150">
        <v>1802504</v>
      </c>
      <c r="BL30" s="150">
        <v>376710</v>
      </c>
      <c r="BM30" s="150">
        <v>83493</v>
      </c>
      <c r="BN30" s="150">
        <v>3421</v>
      </c>
      <c r="BO30" s="150">
        <v>386563</v>
      </c>
      <c r="BP30" s="150">
        <v>29420328</v>
      </c>
      <c r="BQ30" s="150">
        <v>5587288</v>
      </c>
      <c r="BR30" s="150">
        <v>2259743</v>
      </c>
      <c r="BS30" s="150">
        <v>2429397</v>
      </c>
      <c r="BT30" s="150">
        <v>740770</v>
      </c>
      <c r="BU30" s="150">
        <v>157378</v>
      </c>
      <c r="BV30" s="150">
        <v>4862959</v>
      </c>
      <c r="BW30" s="150">
        <v>762500</v>
      </c>
      <c r="BX30" s="150">
        <v>3637492</v>
      </c>
      <c r="BY30" s="150">
        <v>462967</v>
      </c>
      <c r="BZ30" s="150">
        <v>96085</v>
      </c>
      <c r="CA30" s="150">
        <v>18857099</v>
      </c>
      <c r="CB30" s="150">
        <v>6902098</v>
      </c>
      <c r="CC30" s="150">
        <v>11311931</v>
      </c>
      <c r="CD30" s="150">
        <v>467766</v>
      </c>
      <c r="CE30" s="150">
        <v>175304</v>
      </c>
      <c r="CF30" s="150">
        <v>6447286</v>
      </c>
      <c r="CG30" s="150">
        <v>16897</v>
      </c>
      <c r="CH30" s="150">
        <v>2305339</v>
      </c>
      <c r="CI30" s="150">
        <v>34120845</v>
      </c>
    </row>
    <row r="31" spans="1:87" s="152" customFormat="1" ht="13.5" customHeight="1">
      <c r="A31" s="148" t="s">
        <v>27</v>
      </c>
      <c r="B31" s="149" t="s">
        <v>413</v>
      </c>
      <c r="C31" s="148" t="s">
        <v>1</v>
      </c>
      <c r="D31" s="150">
        <v>16022176</v>
      </c>
      <c r="E31" s="150">
        <v>15844927</v>
      </c>
      <c r="F31" s="150">
        <v>33</v>
      </c>
      <c r="G31" s="150">
        <v>15695215</v>
      </c>
      <c r="H31" s="150">
        <v>64192</v>
      </c>
      <c r="I31" s="150">
        <v>85487</v>
      </c>
      <c r="J31" s="150">
        <v>177249</v>
      </c>
      <c r="K31" s="150">
        <v>171730</v>
      </c>
      <c r="L31" s="150">
        <v>16767075</v>
      </c>
      <c r="M31" s="150">
        <v>1623704</v>
      </c>
      <c r="N31" s="150">
        <v>1070296</v>
      </c>
      <c r="O31" s="150">
        <v>227553</v>
      </c>
      <c r="P31" s="150">
        <v>283381</v>
      </c>
      <c r="Q31" s="150">
        <v>42474</v>
      </c>
      <c r="R31" s="150">
        <v>3600934</v>
      </c>
      <c r="S31" s="150">
        <v>285511</v>
      </c>
      <c r="T31" s="150">
        <v>2968003</v>
      </c>
      <c r="U31" s="150">
        <v>347420</v>
      </c>
      <c r="V31" s="150">
        <v>8319</v>
      </c>
      <c r="W31" s="150">
        <v>11508945</v>
      </c>
      <c r="X31" s="150">
        <v>5278048</v>
      </c>
      <c r="Y31" s="150">
        <v>5324765</v>
      </c>
      <c r="Z31" s="150">
        <v>647448</v>
      </c>
      <c r="AA31" s="150">
        <v>258684</v>
      </c>
      <c r="AB31" s="150">
        <v>2833757</v>
      </c>
      <c r="AC31" s="150">
        <v>25173</v>
      </c>
      <c r="AD31" s="150">
        <v>6484992</v>
      </c>
      <c r="AE31" s="150">
        <v>39274243</v>
      </c>
      <c r="AF31" s="150">
        <v>37146</v>
      </c>
      <c r="AG31" s="150">
        <v>37146</v>
      </c>
      <c r="AH31" s="150">
        <v>0</v>
      </c>
      <c r="AI31" s="150">
        <v>37146</v>
      </c>
      <c r="AJ31" s="150">
        <v>0</v>
      </c>
      <c r="AK31" s="150">
        <v>0</v>
      </c>
      <c r="AL31" s="150">
        <v>0</v>
      </c>
      <c r="AM31" s="150">
        <v>0</v>
      </c>
      <c r="AN31" s="150">
        <v>2451022</v>
      </c>
      <c r="AO31" s="150">
        <v>373611</v>
      </c>
      <c r="AP31" s="150">
        <v>291976</v>
      </c>
      <c r="AQ31" s="150">
        <v>0</v>
      </c>
      <c r="AR31" s="150">
        <v>35921</v>
      </c>
      <c r="AS31" s="150">
        <v>45714</v>
      </c>
      <c r="AT31" s="150">
        <v>551995</v>
      </c>
      <c r="AU31" s="150">
        <v>847</v>
      </c>
      <c r="AV31" s="150">
        <v>551148</v>
      </c>
      <c r="AW31" s="150">
        <v>0</v>
      </c>
      <c r="AX31" s="150">
        <v>0</v>
      </c>
      <c r="AY31" s="150">
        <v>1523403</v>
      </c>
      <c r="AZ31" s="150">
        <v>658820</v>
      </c>
      <c r="BA31" s="150">
        <v>818707</v>
      </c>
      <c r="BB31" s="150">
        <v>5194</v>
      </c>
      <c r="BC31" s="150">
        <v>40682</v>
      </c>
      <c r="BD31" s="150">
        <v>1143498</v>
      </c>
      <c r="BE31" s="150">
        <v>2013</v>
      </c>
      <c r="BF31" s="150">
        <v>65293</v>
      </c>
      <c r="BG31" s="150">
        <v>2553461</v>
      </c>
      <c r="BH31" s="150">
        <v>16059322</v>
      </c>
      <c r="BI31" s="150">
        <v>15882073</v>
      </c>
      <c r="BJ31" s="150">
        <v>33</v>
      </c>
      <c r="BK31" s="150">
        <v>15732361</v>
      </c>
      <c r="BL31" s="150">
        <v>64192</v>
      </c>
      <c r="BM31" s="150">
        <v>85487</v>
      </c>
      <c r="BN31" s="150">
        <v>177249</v>
      </c>
      <c r="BO31" s="150">
        <v>171730</v>
      </c>
      <c r="BP31" s="150">
        <v>19218097</v>
      </c>
      <c r="BQ31" s="150">
        <v>1997315</v>
      </c>
      <c r="BR31" s="150">
        <v>1362272</v>
      </c>
      <c r="BS31" s="150">
        <v>227553</v>
      </c>
      <c r="BT31" s="150">
        <v>319302</v>
      </c>
      <c r="BU31" s="150">
        <v>88188</v>
      </c>
      <c r="BV31" s="150">
        <v>4152929</v>
      </c>
      <c r="BW31" s="150">
        <v>286358</v>
      </c>
      <c r="BX31" s="150">
        <v>3519151</v>
      </c>
      <c r="BY31" s="150">
        <v>347420</v>
      </c>
      <c r="BZ31" s="150">
        <v>8319</v>
      </c>
      <c r="CA31" s="150">
        <v>13032348</v>
      </c>
      <c r="CB31" s="150">
        <v>5936868</v>
      </c>
      <c r="CC31" s="150">
        <v>6143472</v>
      </c>
      <c r="CD31" s="150">
        <v>652642</v>
      </c>
      <c r="CE31" s="150">
        <v>299366</v>
      </c>
      <c r="CF31" s="150">
        <v>3977255</v>
      </c>
      <c r="CG31" s="150">
        <v>27186</v>
      </c>
      <c r="CH31" s="150">
        <v>6550285</v>
      </c>
      <c r="CI31" s="150">
        <v>41827704</v>
      </c>
    </row>
    <row r="32" spans="1:87" s="152" customFormat="1" ht="13.5" customHeight="1">
      <c r="A32" s="148" t="s">
        <v>28</v>
      </c>
      <c r="B32" s="149" t="s">
        <v>414</v>
      </c>
      <c r="C32" s="148" t="s">
        <v>1</v>
      </c>
      <c r="D32" s="150">
        <v>8813726</v>
      </c>
      <c r="E32" s="150">
        <v>8750277</v>
      </c>
      <c r="F32" s="150">
        <v>56973</v>
      </c>
      <c r="G32" s="150">
        <v>8016415</v>
      </c>
      <c r="H32" s="150">
        <v>665991</v>
      </c>
      <c r="I32" s="150">
        <v>10898</v>
      </c>
      <c r="J32" s="150">
        <v>63449</v>
      </c>
      <c r="K32" s="150">
        <v>1835989</v>
      </c>
      <c r="L32" s="150">
        <v>31922188</v>
      </c>
      <c r="M32" s="150">
        <v>10289476</v>
      </c>
      <c r="N32" s="150">
        <v>3109750</v>
      </c>
      <c r="O32" s="150">
        <v>5165476</v>
      </c>
      <c r="P32" s="150">
        <v>1884999</v>
      </c>
      <c r="Q32" s="150">
        <v>129251</v>
      </c>
      <c r="R32" s="150">
        <v>7325894</v>
      </c>
      <c r="S32" s="150">
        <v>1244494</v>
      </c>
      <c r="T32" s="150">
        <v>5242718</v>
      </c>
      <c r="U32" s="150">
        <v>838682</v>
      </c>
      <c r="V32" s="150">
        <v>142805</v>
      </c>
      <c r="W32" s="150">
        <v>14115855</v>
      </c>
      <c r="X32" s="150">
        <v>7789685</v>
      </c>
      <c r="Y32" s="150">
        <v>5060928</v>
      </c>
      <c r="Z32" s="150">
        <v>853080</v>
      </c>
      <c r="AA32" s="150">
        <v>412162</v>
      </c>
      <c r="AB32" s="150">
        <v>3196426</v>
      </c>
      <c r="AC32" s="150">
        <v>48158</v>
      </c>
      <c r="AD32" s="150">
        <v>4824728</v>
      </c>
      <c r="AE32" s="150">
        <v>45560642</v>
      </c>
      <c r="AF32" s="150">
        <v>761937</v>
      </c>
      <c r="AG32" s="150">
        <v>755548</v>
      </c>
      <c r="AH32" s="150">
        <v>0</v>
      </c>
      <c r="AI32" s="150">
        <v>755548</v>
      </c>
      <c r="AJ32" s="150">
        <v>0</v>
      </c>
      <c r="AK32" s="150">
        <v>0</v>
      </c>
      <c r="AL32" s="150">
        <v>6389</v>
      </c>
      <c r="AM32" s="150">
        <v>336051</v>
      </c>
      <c r="AN32" s="150">
        <v>3616528</v>
      </c>
      <c r="AO32" s="150">
        <v>660402</v>
      </c>
      <c r="AP32" s="150">
        <v>427993</v>
      </c>
      <c r="AQ32" s="150">
        <v>171620</v>
      </c>
      <c r="AR32" s="150">
        <v>60721</v>
      </c>
      <c r="AS32" s="150">
        <v>68</v>
      </c>
      <c r="AT32" s="150">
        <v>496964</v>
      </c>
      <c r="AU32" s="150">
        <v>27312</v>
      </c>
      <c r="AV32" s="150">
        <v>469652</v>
      </c>
      <c r="AW32" s="150">
        <v>0</v>
      </c>
      <c r="AX32" s="150">
        <v>0</v>
      </c>
      <c r="AY32" s="150">
        <v>2455884</v>
      </c>
      <c r="AZ32" s="150">
        <v>1273609</v>
      </c>
      <c r="BA32" s="150">
        <v>704610</v>
      </c>
      <c r="BB32" s="150">
        <v>12181</v>
      </c>
      <c r="BC32" s="150">
        <v>465484</v>
      </c>
      <c r="BD32" s="150">
        <v>1364505</v>
      </c>
      <c r="BE32" s="150">
        <v>3278</v>
      </c>
      <c r="BF32" s="150">
        <v>402341</v>
      </c>
      <c r="BG32" s="150">
        <v>4780806</v>
      </c>
      <c r="BH32" s="150">
        <v>9575663</v>
      </c>
      <c r="BI32" s="150">
        <v>9505825</v>
      </c>
      <c r="BJ32" s="150">
        <v>56973</v>
      </c>
      <c r="BK32" s="150">
        <v>8771963</v>
      </c>
      <c r="BL32" s="150">
        <v>665991</v>
      </c>
      <c r="BM32" s="150">
        <v>10898</v>
      </c>
      <c r="BN32" s="150">
        <v>69838</v>
      </c>
      <c r="BO32" s="150">
        <v>2172040</v>
      </c>
      <c r="BP32" s="150">
        <v>35538716</v>
      </c>
      <c r="BQ32" s="150">
        <v>10949878</v>
      </c>
      <c r="BR32" s="150">
        <v>3537743</v>
      </c>
      <c r="BS32" s="150">
        <v>5337096</v>
      </c>
      <c r="BT32" s="150">
        <v>1945720</v>
      </c>
      <c r="BU32" s="150">
        <v>129319</v>
      </c>
      <c r="BV32" s="150">
        <v>7822858</v>
      </c>
      <c r="BW32" s="150">
        <v>1271806</v>
      </c>
      <c r="BX32" s="150">
        <v>5712370</v>
      </c>
      <c r="BY32" s="150">
        <v>838682</v>
      </c>
      <c r="BZ32" s="150">
        <v>142805</v>
      </c>
      <c r="CA32" s="150">
        <v>16571739</v>
      </c>
      <c r="CB32" s="150">
        <v>9063294</v>
      </c>
      <c r="CC32" s="150">
        <v>5765538</v>
      </c>
      <c r="CD32" s="150">
        <v>865261</v>
      </c>
      <c r="CE32" s="150">
        <v>877646</v>
      </c>
      <c r="CF32" s="150">
        <v>4560931</v>
      </c>
      <c r="CG32" s="150">
        <v>51436</v>
      </c>
      <c r="CH32" s="150">
        <v>5227069</v>
      </c>
      <c r="CI32" s="150">
        <v>50341448</v>
      </c>
    </row>
    <row r="33" spans="1:87" s="152" customFormat="1" ht="13.5" customHeight="1">
      <c r="A33" s="148" t="s">
        <v>29</v>
      </c>
      <c r="B33" s="149" t="s">
        <v>415</v>
      </c>
      <c r="C33" s="148" t="s">
        <v>1</v>
      </c>
      <c r="D33" s="150">
        <v>16396044</v>
      </c>
      <c r="E33" s="150">
        <v>16254437</v>
      </c>
      <c r="F33" s="150">
        <v>1392471</v>
      </c>
      <c r="G33" s="150">
        <v>14143278</v>
      </c>
      <c r="H33" s="150">
        <v>270682</v>
      </c>
      <c r="I33" s="150">
        <v>448006</v>
      </c>
      <c r="J33" s="150">
        <v>141607</v>
      </c>
      <c r="K33" s="150">
        <v>1597101</v>
      </c>
      <c r="L33" s="150">
        <v>104440648</v>
      </c>
      <c r="M33" s="150">
        <v>38960347</v>
      </c>
      <c r="N33" s="150">
        <v>12328583</v>
      </c>
      <c r="O33" s="150">
        <v>21989844</v>
      </c>
      <c r="P33" s="150">
        <v>4523971</v>
      </c>
      <c r="Q33" s="150">
        <v>117949</v>
      </c>
      <c r="R33" s="150">
        <v>21214948</v>
      </c>
      <c r="S33" s="150">
        <v>2934079</v>
      </c>
      <c r="T33" s="150">
        <v>18117097</v>
      </c>
      <c r="U33" s="150">
        <v>163772</v>
      </c>
      <c r="V33" s="150">
        <v>699802</v>
      </c>
      <c r="W33" s="150">
        <v>43483377</v>
      </c>
      <c r="X33" s="150">
        <v>27367706</v>
      </c>
      <c r="Y33" s="150">
        <v>12619765</v>
      </c>
      <c r="Z33" s="150">
        <v>2820851</v>
      </c>
      <c r="AA33" s="150">
        <v>675055</v>
      </c>
      <c r="AB33" s="150">
        <v>17213648</v>
      </c>
      <c r="AC33" s="150">
        <v>82174</v>
      </c>
      <c r="AD33" s="150">
        <v>4465847</v>
      </c>
      <c r="AE33" s="150">
        <v>125302539</v>
      </c>
      <c r="AF33" s="150">
        <v>431480</v>
      </c>
      <c r="AG33" s="150">
        <v>411923</v>
      </c>
      <c r="AH33" s="150">
        <v>0</v>
      </c>
      <c r="AI33" s="150">
        <v>410902</v>
      </c>
      <c r="AJ33" s="150">
        <v>0</v>
      </c>
      <c r="AK33" s="150">
        <v>1021</v>
      </c>
      <c r="AL33" s="150">
        <v>19557</v>
      </c>
      <c r="AM33" s="150">
        <v>223340</v>
      </c>
      <c r="AN33" s="150">
        <v>5857877</v>
      </c>
      <c r="AO33" s="150">
        <v>1692807</v>
      </c>
      <c r="AP33" s="150">
        <v>942930</v>
      </c>
      <c r="AQ33" s="150">
        <v>602833</v>
      </c>
      <c r="AR33" s="150">
        <v>145737</v>
      </c>
      <c r="AS33" s="150">
        <v>1307</v>
      </c>
      <c r="AT33" s="150">
        <v>1587227</v>
      </c>
      <c r="AU33" s="150">
        <v>91954</v>
      </c>
      <c r="AV33" s="150">
        <v>1431868</v>
      </c>
      <c r="AW33" s="150">
        <v>63405</v>
      </c>
      <c r="AX33" s="150">
        <v>74847</v>
      </c>
      <c r="AY33" s="150">
        <v>2487680</v>
      </c>
      <c r="AZ33" s="150">
        <v>1004055</v>
      </c>
      <c r="BA33" s="150">
        <v>1271053</v>
      </c>
      <c r="BB33" s="150">
        <v>153577</v>
      </c>
      <c r="BC33" s="150">
        <v>58995</v>
      </c>
      <c r="BD33" s="150">
        <v>782297</v>
      </c>
      <c r="BE33" s="150">
        <v>15316</v>
      </c>
      <c r="BF33" s="150">
        <v>310425</v>
      </c>
      <c r="BG33" s="150">
        <v>6599782</v>
      </c>
      <c r="BH33" s="150">
        <v>16827524</v>
      </c>
      <c r="BI33" s="150">
        <v>16666360</v>
      </c>
      <c r="BJ33" s="150">
        <v>1392471</v>
      </c>
      <c r="BK33" s="150">
        <v>14554180</v>
      </c>
      <c r="BL33" s="150">
        <v>270682</v>
      </c>
      <c r="BM33" s="150">
        <v>449027</v>
      </c>
      <c r="BN33" s="150">
        <v>161164</v>
      </c>
      <c r="BO33" s="150">
        <v>1820441</v>
      </c>
      <c r="BP33" s="150">
        <v>110298525</v>
      </c>
      <c r="BQ33" s="150">
        <v>40653154</v>
      </c>
      <c r="BR33" s="150">
        <v>13271513</v>
      </c>
      <c r="BS33" s="150">
        <v>22592677</v>
      </c>
      <c r="BT33" s="150">
        <v>4669708</v>
      </c>
      <c r="BU33" s="150">
        <v>119256</v>
      </c>
      <c r="BV33" s="150">
        <v>22802175</v>
      </c>
      <c r="BW33" s="150">
        <v>3026033</v>
      </c>
      <c r="BX33" s="150">
        <v>19548965</v>
      </c>
      <c r="BY33" s="150">
        <v>227177</v>
      </c>
      <c r="BZ33" s="150">
        <v>774649</v>
      </c>
      <c r="CA33" s="150">
        <v>45971057</v>
      </c>
      <c r="CB33" s="150">
        <v>28371761</v>
      </c>
      <c r="CC33" s="150">
        <v>13890818</v>
      </c>
      <c r="CD33" s="150">
        <v>2974428</v>
      </c>
      <c r="CE33" s="150">
        <v>734050</v>
      </c>
      <c r="CF33" s="150">
        <v>17995945</v>
      </c>
      <c r="CG33" s="150">
        <v>97490</v>
      </c>
      <c r="CH33" s="150">
        <v>4776272</v>
      </c>
      <c r="CI33" s="150">
        <v>131902321</v>
      </c>
    </row>
    <row r="34" spans="1:87" s="152" customFormat="1" ht="13.5" customHeight="1">
      <c r="A34" s="148" t="s">
        <v>30</v>
      </c>
      <c r="B34" s="149" t="s">
        <v>416</v>
      </c>
      <c r="C34" s="148" t="s">
        <v>1</v>
      </c>
      <c r="D34" s="150">
        <v>20915893</v>
      </c>
      <c r="E34" s="150">
        <v>20805852</v>
      </c>
      <c r="F34" s="150">
        <v>4264144</v>
      </c>
      <c r="G34" s="150">
        <v>15662082</v>
      </c>
      <c r="H34" s="150">
        <v>752335</v>
      </c>
      <c r="I34" s="150">
        <v>127291</v>
      </c>
      <c r="J34" s="150">
        <v>110041</v>
      </c>
      <c r="K34" s="150">
        <v>173082</v>
      </c>
      <c r="L34" s="150">
        <v>64370736</v>
      </c>
      <c r="M34" s="150">
        <v>22959721</v>
      </c>
      <c r="N34" s="150">
        <v>4754084</v>
      </c>
      <c r="O34" s="150">
        <v>13107680</v>
      </c>
      <c r="P34" s="150">
        <v>4649524</v>
      </c>
      <c r="Q34" s="150">
        <v>448433</v>
      </c>
      <c r="R34" s="150">
        <v>12383655</v>
      </c>
      <c r="S34" s="150">
        <v>3516444</v>
      </c>
      <c r="T34" s="150">
        <v>7466638</v>
      </c>
      <c r="U34" s="150">
        <v>1400573</v>
      </c>
      <c r="V34" s="150">
        <v>386956</v>
      </c>
      <c r="W34" s="150">
        <v>28630800</v>
      </c>
      <c r="X34" s="150">
        <v>11255543</v>
      </c>
      <c r="Y34" s="150">
        <v>14627962</v>
      </c>
      <c r="Z34" s="150">
        <v>2073822</v>
      </c>
      <c r="AA34" s="150">
        <v>673473</v>
      </c>
      <c r="AB34" s="150">
        <v>6580059</v>
      </c>
      <c r="AC34" s="150">
        <v>9604</v>
      </c>
      <c r="AD34" s="150">
        <v>1449423</v>
      </c>
      <c r="AE34" s="150">
        <v>86736052</v>
      </c>
      <c r="AF34" s="150">
        <v>208714</v>
      </c>
      <c r="AG34" s="150">
        <v>205602</v>
      </c>
      <c r="AH34" s="150">
        <v>21651</v>
      </c>
      <c r="AI34" s="150">
        <v>170972</v>
      </c>
      <c r="AJ34" s="150">
        <v>0</v>
      </c>
      <c r="AK34" s="150">
        <v>12979</v>
      </c>
      <c r="AL34" s="150">
        <v>3112</v>
      </c>
      <c r="AM34" s="150">
        <v>9314</v>
      </c>
      <c r="AN34" s="150">
        <v>4236254</v>
      </c>
      <c r="AO34" s="150">
        <v>1229207</v>
      </c>
      <c r="AP34" s="150">
        <v>596315</v>
      </c>
      <c r="AQ34" s="150">
        <v>455014</v>
      </c>
      <c r="AR34" s="150">
        <v>176827</v>
      </c>
      <c r="AS34" s="150">
        <v>1051</v>
      </c>
      <c r="AT34" s="150">
        <v>1254785</v>
      </c>
      <c r="AU34" s="150">
        <v>61504</v>
      </c>
      <c r="AV34" s="150">
        <v>1160677</v>
      </c>
      <c r="AW34" s="150">
        <v>32604</v>
      </c>
      <c r="AX34" s="150">
        <v>17676</v>
      </c>
      <c r="AY34" s="150">
        <v>1734586</v>
      </c>
      <c r="AZ34" s="150">
        <v>713936</v>
      </c>
      <c r="BA34" s="150">
        <v>751106</v>
      </c>
      <c r="BB34" s="150">
        <v>219492</v>
      </c>
      <c r="BC34" s="150">
        <v>50052</v>
      </c>
      <c r="BD34" s="150">
        <v>640456</v>
      </c>
      <c r="BE34" s="150">
        <v>0</v>
      </c>
      <c r="BF34" s="150">
        <v>819450</v>
      </c>
      <c r="BG34" s="150">
        <v>5264418</v>
      </c>
      <c r="BH34" s="150">
        <v>21124607</v>
      </c>
      <c r="BI34" s="150">
        <v>21011454</v>
      </c>
      <c r="BJ34" s="150">
        <v>4285795</v>
      </c>
      <c r="BK34" s="150">
        <v>15833054</v>
      </c>
      <c r="BL34" s="150">
        <v>752335</v>
      </c>
      <c r="BM34" s="150">
        <v>140270</v>
      </c>
      <c r="BN34" s="150">
        <v>113153</v>
      </c>
      <c r="BO34" s="150">
        <v>182396</v>
      </c>
      <c r="BP34" s="150">
        <v>68606990</v>
      </c>
      <c r="BQ34" s="150">
        <v>24188928</v>
      </c>
      <c r="BR34" s="150">
        <v>5350399</v>
      </c>
      <c r="BS34" s="150">
        <v>13562694</v>
      </c>
      <c r="BT34" s="150">
        <v>4826351</v>
      </c>
      <c r="BU34" s="150">
        <v>449484</v>
      </c>
      <c r="BV34" s="150">
        <v>13638440</v>
      </c>
      <c r="BW34" s="150">
        <v>3577948</v>
      </c>
      <c r="BX34" s="150">
        <v>8627315</v>
      </c>
      <c r="BY34" s="150">
        <v>1433177</v>
      </c>
      <c r="BZ34" s="150">
        <v>404632</v>
      </c>
      <c r="CA34" s="150">
        <v>30365386</v>
      </c>
      <c r="CB34" s="150">
        <v>11969479</v>
      </c>
      <c r="CC34" s="150">
        <v>15379068</v>
      </c>
      <c r="CD34" s="150">
        <v>2293314</v>
      </c>
      <c r="CE34" s="150">
        <v>723525</v>
      </c>
      <c r="CF34" s="150">
        <v>7220515</v>
      </c>
      <c r="CG34" s="150">
        <v>9604</v>
      </c>
      <c r="CH34" s="150">
        <v>2268873</v>
      </c>
      <c r="CI34" s="150">
        <v>92000470</v>
      </c>
    </row>
    <row r="35" spans="1:87" s="152" customFormat="1" ht="13.5" customHeight="1">
      <c r="A35" s="148" t="s">
        <v>31</v>
      </c>
      <c r="B35" s="149" t="s">
        <v>417</v>
      </c>
      <c r="C35" s="148" t="s">
        <v>1</v>
      </c>
      <c r="D35" s="150">
        <v>2543033</v>
      </c>
      <c r="E35" s="150">
        <v>2470894</v>
      </c>
      <c r="F35" s="150">
        <v>48764</v>
      </c>
      <c r="G35" s="150">
        <v>1828957</v>
      </c>
      <c r="H35" s="150">
        <v>32714</v>
      </c>
      <c r="I35" s="150">
        <v>560459</v>
      </c>
      <c r="J35" s="150">
        <v>72139</v>
      </c>
      <c r="K35" s="150">
        <v>875520</v>
      </c>
      <c r="L35" s="150">
        <v>20959243</v>
      </c>
      <c r="M35" s="150">
        <v>7846853</v>
      </c>
      <c r="N35" s="150">
        <v>2205647</v>
      </c>
      <c r="O35" s="150">
        <v>4325993</v>
      </c>
      <c r="P35" s="150">
        <v>1245732</v>
      </c>
      <c r="Q35" s="150">
        <v>69481</v>
      </c>
      <c r="R35" s="150">
        <v>3441026</v>
      </c>
      <c r="S35" s="150">
        <v>451900</v>
      </c>
      <c r="T35" s="150">
        <v>2442951</v>
      </c>
      <c r="U35" s="150">
        <v>546175</v>
      </c>
      <c r="V35" s="150">
        <v>170294</v>
      </c>
      <c r="W35" s="150">
        <v>9493113</v>
      </c>
      <c r="X35" s="150">
        <v>2761914</v>
      </c>
      <c r="Y35" s="150">
        <v>5209397</v>
      </c>
      <c r="Z35" s="150">
        <v>1290168</v>
      </c>
      <c r="AA35" s="150">
        <v>231634</v>
      </c>
      <c r="AB35" s="150">
        <v>2449546</v>
      </c>
      <c r="AC35" s="150">
        <v>7957</v>
      </c>
      <c r="AD35" s="150">
        <v>1670026</v>
      </c>
      <c r="AE35" s="150">
        <v>25172302</v>
      </c>
      <c r="AF35" s="150">
        <v>39114</v>
      </c>
      <c r="AG35" s="150">
        <v>39114</v>
      </c>
      <c r="AH35" s="150">
        <v>16</v>
      </c>
      <c r="AI35" s="150">
        <v>39098</v>
      </c>
      <c r="AJ35" s="150">
        <v>0</v>
      </c>
      <c r="AK35" s="150">
        <v>0</v>
      </c>
      <c r="AL35" s="150">
        <v>0</v>
      </c>
      <c r="AM35" s="150">
        <v>0</v>
      </c>
      <c r="AN35" s="150">
        <v>4402489</v>
      </c>
      <c r="AO35" s="150">
        <v>515336</v>
      </c>
      <c r="AP35" s="150">
        <v>302047</v>
      </c>
      <c r="AQ35" s="150">
        <v>119296</v>
      </c>
      <c r="AR35" s="150">
        <v>87101</v>
      </c>
      <c r="AS35" s="150">
        <v>6892</v>
      </c>
      <c r="AT35" s="150">
        <v>868238</v>
      </c>
      <c r="AU35" s="150">
        <v>127302</v>
      </c>
      <c r="AV35" s="150">
        <v>718931</v>
      </c>
      <c r="AW35" s="150">
        <v>22005</v>
      </c>
      <c r="AX35" s="150">
        <v>0</v>
      </c>
      <c r="AY35" s="150">
        <v>3016755</v>
      </c>
      <c r="AZ35" s="150">
        <v>818185</v>
      </c>
      <c r="BA35" s="150">
        <v>1563078</v>
      </c>
      <c r="BB35" s="150">
        <v>147756</v>
      </c>
      <c r="BC35" s="150">
        <v>487736</v>
      </c>
      <c r="BD35" s="150">
        <v>1370891</v>
      </c>
      <c r="BE35" s="150">
        <v>2160</v>
      </c>
      <c r="BF35" s="150">
        <v>83324</v>
      </c>
      <c r="BG35" s="150">
        <v>4524927</v>
      </c>
      <c r="BH35" s="150">
        <v>2582147</v>
      </c>
      <c r="BI35" s="150">
        <v>2510008</v>
      </c>
      <c r="BJ35" s="150">
        <v>48780</v>
      </c>
      <c r="BK35" s="150">
        <v>1868055</v>
      </c>
      <c r="BL35" s="150">
        <v>32714</v>
      </c>
      <c r="BM35" s="150">
        <v>560459</v>
      </c>
      <c r="BN35" s="150">
        <v>72139</v>
      </c>
      <c r="BO35" s="150">
        <v>875520</v>
      </c>
      <c r="BP35" s="150">
        <v>25361732</v>
      </c>
      <c r="BQ35" s="150">
        <v>8362189</v>
      </c>
      <c r="BR35" s="150">
        <v>2507694</v>
      </c>
      <c r="BS35" s="150">
        <v>4445289</v>
      </c>
      <c r="BT35" s="150">
        <v>1332833</v>
      </c>
      <c r="BU35" s="150">
        <v>76373</v>
      </c>
      <c r="BV35" s="150">
        <v>4309264</v>
      </c>
      <c r="BW35" s="150">
        <v>579202</v>
      </c>
      <c r="BX35" s="150">
        <v>3161882</v>
      </c>
      <c r="BY35" s="150">
        <v>568180</v>
      </c>
      <c r="BZ35" s="150">
        <v>170294</v>
      </c>
      <c r="CA35" s="150">
        <v>12509868</v>
      </c>
      <c r="CB35" s="150">
        <v>3580099</v>
      </c>
      <c r="CC35" s="150">
        <v>6772475</v>
      </c>
      <c r="CD35" s="150">
        <v>1437924</v>
      </c>
      <c r="CE35" s="150">
        <v>719370</v>
      </c>
      <c r="CF35" s="150">
        <v>3820437</v>
      </c>
      <c r="CG35" s="150">
        <v>10117</v>
      </c>
      <c r="CH35" s="150">
        <v>1753350</v>
      </c>
      <c r="CI35" s="150">
        <v>29697229</v>
      </c>
    </row>
    <row r="36" spans="1:87" s="152" customFormat="1" ht="13.5" customHeight="1">
      <c r="A36" s="148" t="s">
        <v>33</v>
      </c>
      <c r="B36" s="149" t="s">
        <v>418</v>
      </c>
      <c r="C36" s="148" t="s">
        <v>1</v>
      </c>
      <c r="D36" s="150">
        <v>5674422</v>
      </c>
      <c r="E36" s="150">
        <v>5655078</v>
      </c>
      <c r="F36" s="150">
        <v>19949</v>
      </c>
      <c r="G36" s="150">
        <v>2914892</v>
      </c>
      <c r="H36" s="150">
        <v>2665828</v>
      </c>
      <c r="I36" s="150">
        <v>54409</v>
      </c>
      <c r="J36" s="150">
        <v>19344</v>
      </c>
      <c r="K36" s="150">
        <v>2610603</v>
      </c>
      <c r="L36" s="150">
        <v>13593704</v>
      </c>
      <c r="M36" s="150">
        <v>3555345</v>
      </c>
      <c r="N36" s="150">
        <v>1437505</v>
      </c>
      <c r="O36" s="150">
        <v>1471470</v>
      </c>
      <c r="P36" s="150">
        <v>592319</v>
      </c>
      <c r="Q36" s="150">
        <v>54051</v>
      </c>
      <c r="R36" s="150">
        <v>2469645</v>
      </c>
      <c r="S36" s="150">
        <v>364805</v>
      </c>
      <c r="T36" s="150">
        <v>1919703</v>
      </c>
      <c r="U36" s="150">
        <v>185137</v>
      </c>
      <c r="V36" s="150">
        <v>87048</v>
      </c>
      <c r="W36" s="150">
        <v>7467600</v>
      </c>
      <c r="X36" s="150">
        <v>2488851</v>
      </c>
      <c r="Y36" s="150">
        <v>4105328</v>
      </c>
      <c r="Z36" s="150">
        <v>681131</v>
      </c>
      <c r="AA36" s="150">
        <v>192290</v>
      </c>
      <c r="AB36" s="150">
        <v>2846726</v>
      </c>
      <c r="AC36" s="150">
        <v>14066</v>
      </c>
      <c r="AD36" s="150">
        <v>584764</v>
      </c>
      <c r="AE36" s="150">
        <v>19852890</v>
      </c>
      <c r="AF36" s="150">
        <v>279199</v>
      </c>
      <c r="AG36" s="150">
        <v>278681</v>
      </c>
      <c r="AH36" s="150">
        <v>0</v>
      </c>
      <c r="AI36" s="150">
        <v>278462</v>
      </c>
      <c r="AJ36" s="150">
        <v>0</v>
      </c>
      <c r="AK36" s="150">
        <v>219</v>
      </c>
      <c r="AL36" s="150">
        <v>518</v>
      </c>
      <c r="AM36" s="150">
        <v>195451</v>
      </c>
      <c r="AN36" s="150">
        <v>2620617</v>
      </c>
      <c r="AO36" s="150">
        <v>727815</v>
      </c>
      <c r="AP36" s="150">
        <v>574180</v>
      </c>
      <c r="AQ36" s="150">
        <v>34361</v>
      </c>
      <c r="AR36" s="150">
        <v>119274</v>
      </c>
      <c r="AS36" s="150">
        <v>0</v>
      </c>
      <c r="AT36" s="150">
        <v>962046</v>
      </c>
      <c r="AU36" s="150">
        <v>19970</v>
      </c>
      <c r="AV36" s="150">
        <v>935304</v>
      </c>
      <c r="AW36" s="150">
        <v>6772</v>
      </c>
      <c r="AX36" s="150">
        <v>0</v>
      </c>
      <c r="AY36" s="150">
        <v>929888</v>
      </c>
      <c r="AZ36" s="150">
        <v>11506</v>
      </c>
      <c r="BA36" s="150">
        <v>424706</v>
      </c>
      <c r="BB36" s="150">
        <v>10191</v>
      </c>
      <c r="BC36" s="150">
        <v>483485</v>
      </c>
      <c r="BD36" s="150">
        <v>2223700</v>
      </c>
      <c r="BE36" s="150">
        <v>868</v>
      </c>
      <c r="BF36" s="150">
        <v>726587</v>
      </c>
      <c r="BG36" s="150">
        <v>3626403</v>
      </c>
      <c r="BH36" s="150">
        <v>5953621</v>
      </c>
      <c r="BI36" s="150">
        <v>5933759</v>
      </c>
      <c r="BJ36" s="150">
        <v>19949</v>
      </c>
      <c r="BK36" s="150">
        <v>3193354</v>
      </c>
      <c r="BL36" s="150">
        <v>2665828</v>
      </c>
      <c r="BM36" s="150">
        <v>54628</v>
      </c>
      <c r="BN36" s="150">
        <v>19862</v>
      </c>
      <c r="BO36" s="150">
        <v>2806054</v>
      </c>
      <c r="BP36" s="150">
        <v>16214321</v>
      </c>
      <c r="BQ36" s="150">
        <v>4283160</v>
      </c>
      <c r="BR36" s="150">
        <v>2011685</v>
      </c>
      <c r="BS36" s="150">
        <v>1505831</v>
      </c>
      <c r="BT36" s="150">
        <v>711593</v>
      </c>
      <c r="BU36" s="150">
        <v>54051</v>
      </c>
      <c r="BV36" s="150">
        <v>3431691</v>
      </c>
      <c r="BW36" s="150">
        <v>384775</v>
      </c>
      <c r="BX36" s="150">
        <v>2855007</v>
      </c>
      <c r="BY36" s="150">
        <v>191909</v>
      </c>
      <c r="BZ36" s="150">
        <v>87048</v>
      </c>
      <c r="CA36" s="150">
        <v>8397488</v>
      </c>
      <c r="CB36" s="150">
        <v>2500357</v>
      </c>
      <c r="CC36" s="150">
        <v>4530034</v>
      </c>
      <c r="CD36" s="150">
        <v>691322</v>
      </c>
      <c r="CE36" s="150">
        <v>675775</v>
      </c>
      <c r="CF36" s="150">
        <v>5070426</v>
      </c>
      <c r="CG36" s="150">
        <v>14934</v>
      </c>
      <c r="CH36" s="150">
        <v>1311351</v>
      </c>
      <c r="CI36" s="150">
        <v>23479293</v>
      </c>
    </row>
    <row r="37" spans="1:87" s="152" customFormat="1" ht="13.5" customHeight="1">
      <c r="A37" s="148" t="s">
        <v>34</v>
      </c>
      <c r="B37" s="149" t="s">
        <v>419</v>
      </c>
      <c r="C37" s="148" t="s">
        <v>1</v>
      </c>
      <c r="D37" s="150">
        <v>6525010</v>
      </c>
      <c r="E37" s="150">
        <v>6508986</v>
      </c>
      <c r="F37" s="150">
        <v>0</v>
      </c>
      <c r="G37" s="150">
        <v>6065154</v>
      </c>
      <c r="H37" s="150">
        <v>443832</v>
      </c>
      <c r="I37" s="150">
        <v>0</v>
      </c>
      <c r="J37" s="150">
        <v>16024</v>
      </c>
      <c r="K37" s="150">
        <v>3381063</v>
      </c>
      <c r="L37" s="150">
        <v>7650929</v>
      </c>
      <c r="M37" s="150">
        <v>666484</v>
      </c>
      <c r="N37" s="150">
        <v>500276</v>
      </c>
      <c r="O37" s="150">
        <v>42472</v>
      </c>
      <c r="P37" s="150">
        <v>123736</v>
      </c>
      <c r="Q37" s="150">
        <v>0</v>
      </c>
      <c r="R37" s="150">
        <v>1036256</v>
      </c>
      <c r="S37" s="150">
        <v>144251</v>
      </c>
      <c r="T37" s="150">
        <v>850657</v>
      </c>
      <c r="U37" s="150">
        <v>41348</v>
      </c>
      <c r="V37" s="150">
        <v>0</v>
      </c>
      <c r="W37" s="150">
        <v>5946295</v>
      </c>
      <c r="X37" s="150">
        <v>2744749</v>
      </c>
      <c r="Y37" s="150">
        <v>2629161</v>
      </c>
      <c r="Z37" s="150">
        <v>492537</v>
      </c>
      <c r="AA37" s="150">
        <v>79848</v>
      </c>
      <c r="AB37" s="150">
        <v>1997562</v>
      </c>
      <c r="AC37" s="150">
        <v>1894</v>
      </c>
      <c r="AD37" s="150">
        <v>361828</v>
      </c>
      <c r="AE37" s="150">
        <v>14537767</v>
      </c>
      <c r="AF37" s="150">
        <v>0</v>
      </c>
      <c r="AG37" s="150">
        <v>0</v>
      </c>
      <c r="AH37" s="150">
        <v>0</v>
      </c>
      <c r="AI37" s="150">
        <v>0</v>
      </c>
      <c r="AJ37" s="150">
        <v>0</v>
      </c>
      <c r="AK37" s="150">
        <v>0</v>
      </c>
      <c r="AL37" s="150">
        <v>0</v>
      </c>
      <c r="AM37" s="150">
        <v>9632</v>
      </c>
      <c r="AN37" s="150">
        <v>802083</v>
      </c>
      <c r="AO37" s="150">
        <v>112001</v>
      </c>
      <c r="AP37" s="150">
        <v>78272</v>
      </c>
      <c r="AQ37" s="150">
        <v>673</v>
      </c>
      <c r="AR37" s="150">
        <v>33056</v>
      </c>
      <c r="AS37" s="150">
        <v>0</v>
      </c>
      <c r="AT37" s="150">
        <v>231661</v>
      </c>
      <c r="AU37" s="150">
        <v>0</v>
      </c>
      <c r="AV37" s="150">
        <v>231661</v>
      </c>
      <c r="AW37" s="150">
        <v>0</v>
      </c>
      <c r="AX37" s="150">
        <v>0</v>
      </c>
      <c r="AY37" s="150">
        <v>458421</v>
      </c>
      <c r="AZ37" s="150">
        <v>64472</v>
      </c>
      <c r="BA37" s="150">
        <v>375779</v>
      </c>
      <c r="BB37" s="150">
        <v>0</v>
      </c>
      <c r="BC37" s="150">
        <v>18170</v>
      </c>
      <c r="BD37" s="150">
        <v>679029</v>
      </c>
      <c r="BE37" s="150">
        <v>0</v>
      </c>
      <c r="BF37" s="150">
        <v>60051</v>
      </c>
      <c r="BG37" s="150">
        <v>862134</v>
      </c>
      <c r="BH37" s="150">
        <v>6525010</v>
      </c>
      <c r="BI37" s="150">
        <v>6508986</v>
      </c>
      <c r="BJ37" s="150">
        <v>0</v>
      </c>
      <c r="BK37" s="150">
        <v>6065154</v>
      </c>
      <c r="BL37" s="150">
        <v>443832</v>
      </c>
      <c r="BM37" s="150">
        <v>0</v>
      </c>
      <c r="BN37" s="150">
        <v>16024</v>
      </c>
      <c r="BO37" s="150">
        <v>3390695</v>
      </c>
      <c r="BP37" s="150">
        <v>8453012</v>
      </c>
      <c r="BQ37" s="150">
        <v>778485</v>
      </c>
      <c r="BR37" s="150">
        <v>578548</v>
      </c>
      <c r="BS37" s="150">
        <v>43145</v>
      </c>
      <c r="BT37" s="150">
        <v>156792</v>
      </c>
      <c r="BU37" s="150">
        <v>0</v>
      </c>
      <c r="BV37" s="150">
        <v>1267917</v>
      </c>
      <c r="BW37" s="150">
        <v>144251</v>
      </c>
      <c r="BX37" s="150">
        <v>1082318</v>
      </c>
      <c r="BY37" s="150">
        <v>41348</v>
      </c>
      <c r="BZ37" s="150">
        <v>0</v>
      </c>
      <c r="CA37" s="150">
        <v>6404716</v>
      </c>
      <c r="CB37" s="150">
        <v>2809221</v>
      </c>
      <c r="CC37" s="150">
        <v>3004940</v>
      </c>
      <c r="CD37" s="150">
        <v>492537</v>
      </c>
      <c r="CE37" s="150">
        <v>98018</v>
      </c>
      <c r="CF37" s="150">
        <v>2676591</v>
      </c>
      <c r="CG37" s="150">
        <v>1894</v>
      </c>
      <c r="CH37" s="150">
        <v>421879</v>
      </c>
      <c r="CI37" s="150">
        <v>15399901</v>
      </c>
    </row>
    <row r="38" spans="1:87" s="152" customFormat="1" ht="13.5" customHeight="1">
      <c r="A38" s="148" t="s">
        <v>35</v>
      </c>
      <c r="B38" s="149" t="s">
        <v>420</v>
      </c>
      <c r="C38" s="148" t="s">
        <v>1</v>
      </c>
      <c r="D38" s="150">
        <v>9868372</v>
      </c>
      <c r="E38" s="150">
        <v>9850858</v>
      </c>
      <c r="F38" s="150">
        <v>278</v>
      </c>
      <c r="G38" s="150">
        <v>8775285</v>
      </c>
      <c r="H38" s="150">
        <v>983118</v>
      </c>
      <c r="I38" s="150">
        <v>92177</v>
      </c>
      <c r="J38" s="150">
        <v>17514</v>
      </c>
      <c r="K38" s="150">
        <v>107396</v>
      </c>
      <c r="L38" s="150">
        <v>10441702</v>
      </c>
      <c r="M38" s="150">
        <v>1306521</v>
      </c>
      <c r="N38" s="150">
        <v>955520</v>
      </c>
      <c r="O38" s="150">
        <v>123563</v>
      </c>
      <c r="P38" s="150">
        <v>210683</v>
      </c>
      <c r="Q38" s="150">
        <v>16755</v>
      </c>
      <c r="R38" s="150">
        <v>1404056</v>
      </c>
      <c r="S38" s="150">
        <v>101350</v>
      </c>
      <c r="T38" s="150">
        <v>1159746</v>
      </c>
      <c r="U38" s="150">
        <v>142960</v>
      </c>
      <c r="V38" s="150">
        <v>0</v>
      </c>
      <c r="W38" s="150">
        <v>7705484</v>
      </c>
      <c r="X38" s="150">
        <v>2279000</v>
      </c>
      <c r="Y38" s="150">
        <v>3891707</v>
      </c>
      <c r="Z38" s="150">
        <v>203142</v>
      </c>
      <c r="AA38" s="150">
        <v>1331635</v>
      </c>
      <c r="AB38" s="150">
        <v>2778601</v>
      </c>
      <c r="AC38" s="150">
        <v>25641</v>
      </c>
      <c r="AD38" s="150">
        <v>1037561</v>
      </c>
      <c r="AE38" s="150">
        <v>21347635</v>
      </c>
      <c r="AF38" s="150">
        <v>72418</v>
      </c>
      <c r="AG38" s="150">
        <v>72418</v>
      </c>
      <c r="AH38" s="150">
        <v>7984</v>
      </c>
      <c r="AI38" s="150">
        <v>58784</v>
      </c>
      <c r="AJ38" s="150">
        <v>0</v>
      </c>
      <c r="AK38" s="150">
        <v>5650</v>
      </c>
      <c r="AL38" s="150">
        <v>0</v>
      </c>
      <c r="AM38" s="150">
        <v>0</v>
      </c>
      <c r="AN38" s="150">
        <v>1590799</v>
      </c>
      <c r="AO38" s="150">
        <v>220861</v>
      </c>
      <c r="AP38" s="150">
        <v>174699</v>
      </c>
      <c r="AQ38" s="150">
        <v>0</v>
      </c>
      <c r="AR38" s="150">
        <v>46162</v>
      </c>
      <c r="AS38" s="150">
        <v>0</v>
      </c>
      <c r="AT38" s="150">
        <v>343877</v>
      </c>
      <c r="AU38" s="150">
        <v>49295</v>
      </c>
      <c r="AV38" s="150">
        <v>277444</v>
      </c>
      <c r="AW38" s="150">
        <v>17138</v>
      </c>
      <c r="AX38" s="150">
        <v>0</v>
      </c>
      <c r="AY38" s="150">
        <v>1023138</v>
      </c>
      <c r="AZ38" s="150">
        <v>69393</v>
      </c>
      <c r="BA38" s="150">
        <v>916817</v>
      </c>
      <c r="BB38" s="150">
        <v>24916</v>
      </c>
      <c r="BC38" s="150">
        <v>12012</v>
      </c>
      <c r="BD38" s="150">
        <v>343725</v>
      </c>
      <c r="BE38" s="150">
        <v>2923</v>
      </c>
      <c r="BF38" s="150">
        <v>31186</v>
      </c>
      <c r="BG38" s="150">
        <v>1694403</v>
      </c>
      <c r="BH38" s="150">
        <v>9940790</v>
      </c>
      <c r="BI38" s="150">
        <v>9923276</v>
      </c>
      <c r="BJ38" s="150">
        <v>8262</v>
      </c>
      <c r="BK38" s="150">
        <v>8834069</v>
      </c>
      <c r="BL38" s="150">
        <v>983118</v>
      </c>
      <c r="BM38" s="150">
        <v>97827</v>
      </c>
      <c r="BN38" s="150">
        <v>17514</v>
      </c>
      <c r="BO38" s="150">
        <v>107396</v>
      </c>
      <c r="BP38" s="150">
        <v>12032501</v>
      </c>
      <c r="BQ38" s="150">
        <v>1527382</v>
      </c>
      <c r="BR38" s="150">
        <v>1130219</v>
      </c>
      <c r="BS38" s="150">
        <v>123563</v>
      </c>
      <c r="BT38" s="150">
        <v>256845</v>
      </c>
      <c r="BU38" s="150">
        <v>16755</v>
      </c>
      <c r="BV38" s="150">
        <v>1747933</v>
      </c>
      <c r="BW38" s="150">
        <v>150645</v>
      </c>
      <c r="BX38" s="150">
        <v>1437190</v>
      </c>
      <c r="BY38" s="150">
        <v>160098</v>
      </c>
      <c r="BZ38" s="150">
        <v>0</v>
      </c>
      <c r="CA38" s="150">
        <v>8728622</v>
      </c>
      <c r="CB38" s="150">
        <v>2348393</v>
      </c>
      <c r="CC38" s="150">
        <v>4808524</v>
      </c>
      <c r="CD38" s="150">
        <v>228058</v>
      </c>
      <c r="CE38" s="150">
        <v>1343647</v>
      </c>
      <c r="CF38" s="150">
        <v>3122326</v>
      </c>
      <c r="CG38" s="150">
        <v>28564</v>
      </c>
      <c r="CH38" s="150">
        <v>1068747</v>
      </c>
      <c r="CI38" s="150">
        <v>23042038</v>
      </c>
    </row>
    <row r="39" spans="1:87" s="152" customFormat="1" ht="13.5" customHeight="1">
      <c r="A39" s="148" t="s">
        <v>36</v>
      </c>
      <c r="B39" s="149" t="s">
        <v>421</v>
      </c>
      <c r="C39" s="148" t="s">
        <v>1</v>
      </c>
      <c r="D39" s="150">
        <v>2970213</v>
      </c>
      <c r="E39" s="150">
        <v>2970213</v>
      </c>
      <c r="F39" s="150">
        <v>2905</v>
      </c>
      <c r="G39" s="150">
        <v>2272334</v>
      </c>
      <c r="H39" s="150">
        <v>685042</v>
      </c>
      <c r="I39" s="150">
        <v>9932</v>
      </c>
      <c r="J39" s="150">
        <v>0</v>
      </c>
      <c r="K39" s="150">
        <v>731257</v>
      </c>
      <c r="L39" s="150">
        <v>24519732</v>
      </c>
      <c r="M39" s="150">
        <v>5447689</v>
      </c>
      <c r="N39" s="150">
        <v>1348101</v>
      </c>
      <c r="O39" s="150">
        <v>2603930</v>
      </c>
      <c r="P39" s="150">
        <v>1189679</v>
      </c>
      <c r="Q39" s="150">
        <v>305979</v>
      </c>
      <c r="R39" s="150">
        <v>3825505</v>
      </c>
      <c r="S39" s="150">
        <v>442882</v>
      </c>
      <c r="T39" s="150">
        <v>3051615</v>
      </c>
      <c r="U39" s="150">
        <v>331008</v>
      </c>
      <c r="V39" s="150">
        <v>81199</v>
      </c>
      <c r="W39" s="150">
        <v>15140706</v>
      </c>
      <c r="X39" s="150">
        <v>4686147</v>
      </c>
      <c r="Y39" s="150">
        <v>9768847</v>
      </c>
      <c r="Z39" s="150">
        <v>596613</v>
      </c>
      <c r="AA39" s="150">
        <v>89099</v>
      </c>
      <c r="AB39" s="150">
        <v>3134567</v>
      </c>
      <c r="AC39" s="150">
        <v>24633</v>
      </c>
      <c r="AD39" s="150">
        <v>1602848</v>
      </c>
      <c r="AE39" s="150">
        <v>29092793</v>
      </c>
      <c r="AF39" s="150">
        <v>1338030</v>
      </c>
      <c r="AG39" s="150">
        <v>1327832</v>
      </c>
      <c r="AH39" s="150">
        <v>0</v>
      </c>
      <c r="AI39" s="150">
        <v>1320226</v>
      </c>
      <c r="AJ39" s="150">
        <v>6039</v>
      </c>
      <c r="AK39" s="150">
        <v>1567</v>
      </c>
      <c r="AL39" s="150">
        <v>10198</v>
      </c>
      <c r="AM39" s="150">
        <v>152233</v>
      </c>
      <c r="AN39" s="150">
        <v>3438388</v>
      </c>
      <c r="AO39" s="150">
        <v>877427</v>
      </c>
      <c r="AP39" s="150">
        <v>650623</v>
      </c>
      <c r="AQ39" s="150">
        <v>126113</v>
      </c>
      <c r="AR39" s="150">
        <v>100691</v>
      </c>
      <c r="AS39" s="150">
        <v>0</v>
      </c>
      <c r="AT39" s="150">
        <v>1091377</v>
      </c>
      <c r="AU39" s="150">
        <v>27749</v>
      </c>
      <c r="AV39" s="150">
        <v>1063398</v>
      </c>
      <c r="AW39" s="150">
        <v>230</v>
      </c>
      <c r="AX39" s="150">
        <v>6115</v>
      </c>
      <c r="AY39" s="150">
        <v>1463469</v>
      </c>
      <c r="AZ39" s="150">
        <v>238737</v>
      </c>
      <c r="BA39" s="150">
        <v>1163881</v>
      </c>
      <c r="BB39" s="150">
        <v>18802</v>
      </c>
      <c r="BC39" s="150">
        <v>42049</v>
      </c>
      <c r="BD39" s="150">
        <v>1499275</v>
      </c>
      <c r="BE39" s="150">
        <v>0</v>
      </c>
      <c r="BF39" s="150">
        <v>431620</v>
      </c>
      <c r="BG39" s="150">
        <v>5208038</v>
      </c>
      <c r="BH39" s="150">
        <v>4308243</v>
      </c>
      <c r="BI39" s="150">
        <v>4298045</v>
      </c>
      <c r="BJ39" s="150">
        <v>2905</v>
      </c>
      <c r="BK39" s="150">
        <v>3592560</v>
      </c>
      <c r="BL39" s="150">
        <v>691081</v>
      </c>
      <c r="BM39" s="150">
        <v>11499</v>
      </c>
      <c r="BN39" s="150">
        <v>10198</v>
      </c>
      <c r="BO39" s="150">
        <v>883490</v>
      </c>
      <c r="BP39" s="150">
        <v>27958120</v>
      </c>
      <c r="BQ39" s="150">
        <v>6325116</v>
      </c>
      <c r="BR39" s="150">
        <v>1998724</v>
      </c>
      <c r="BS39" s="150">
        <v>2730043</v>
      </c>
      <c r="BT39" s="150">
        <v>1290370</v>
      </c>
      <c r="BU39" s="150">
        <v>305979</v>
      </c>
      <c r="BV39" s="150">
        <v>4916882</v>
      </c>
      <c r="BW39" s="150">
        <v>470631</v>
      </c>
      <c r="BX39" s="150">
        <v>4115013</v>
      </c>
      <c r="BY39" s="150">
        <v>331238</v>
      </c>
      <c r="BZ39" s="150">
        <v>87314</v>
      </c>
      <c r="CA39" s="150">
        <v>16604175</v>
      </c>
      <c r="CB39" s="150">
        <v>4924884</v>
      </c>
      <c r="CC39" s="150">
        <v>10932728</v>
      </c>
      <c r="CD39" s="150">
        <v>615415</v>
      </c>
      <c r="CE39" s="150">
        <v>131148</v>
      </c>
      <c r="CF39" s="150">
        <v>4633842</v>
      </c>
      <c r="CG39" s="150">
        <v>24633</v>
      </c>
      <c r="CH39" s="150">
        <v>2034468</v>
      </c>
      <c r="CI39" s="150">
        <v>34300831</v>
      </c>
    </row>
    <row r="40" spans="1:87" s="152" customFormat="1" ht="13.5" customHeight="1">
      <c r="A40" s="148" t="s">
        <v>37</v>
      </c>
      <c r="B40" s="149" t="s">
        <v>422</v>
      </c>
      <c r="C40" s="148" t="s">
        <v>1</v>
      </c>
      <c r="D40" s="150">
        <v>23088433</v>
      </c>
      <c r="E40" s="150">
        <v>23033423</v>
      </c>
      <c r="F40" s="150">
        <v>788</v>
      </c>
      <c r="G40" s="150">
        <v>19700975</v>
      </c>
      <c r="H40" s="150">
        <v>3207345</v>
      </c>
      <c r="I40" s="150">
        <v>124315</v>
      </c>
      <c r="J40" s="150">
        <v>55010</v>
      </c>
      <c r="K40" s="150">
        <v>1948463</v>
      </c>
      <c r="L40" s="150">
        <v>34440023</v>
      </c>
      <c r="M40" s="150">
        <v>6350471</v>
      </c>
      <c r="N40" s="150">
        <v>2713367</v>
      </c>
      <c r="O40" s="150">
        <v>3072264</v>
      </c>
      <c r="P40" s="150">
        <v>479947</v>
      </c>
      <c r="Q40" s="150">
        <v>84893</v>
      </c>
      <c r="R40" s="150">
        <v>6455159</v>
      </c>
      <c r="S40" s="150">
        <v>529950</v>
      </c>
      <c r="T40" s="150">
        <v>5414675</v>
      </c>
      <c r="U40" s="150">
        <v>510534</v>
      </c>
      <c r="V40" s="150">
        <v>62763</v>
      </c>
      <c r="W40" s="150">
        <v>21550530</v>
      </c>
      <c r="X40" s="150">
        <v>9567908</v>
      </c>
      <c r="Y40" s="150">
        <v>10473494</v>
      </c>
      <c r="Z40" s="150">
        <v>800639</v>
      </c>
      <c r="AA40" s="150">
        <v>708489</v>
      </c>
      <c r="AB40" s="150">
        <v>3643174</v>
      </c>
      <c r="AC40" s="150">
        <v>21100</v>
      </c>
      <c r="AD40" s="150">
        <v>1278171</v>
      </c>
      <c r="AE40" s="150">
        <v>58806627</v>
      </c>
      <c r="AF40" s="150">
        <v>2485579</v>
      </c>
      <c r="AG40" s="150">
        <v>2448684</v>
      </c>
      <c r="AH40" s="150">
        <v>19620</v>
      </c>
      <c r="AI40" s="150">
        <v>2332979</v>
      </c>
      <c r="AJ40" s="150">
        <v>96085</v>
      </c>
      <c r="AK40" s="150">
        <v>0</v>
      </c>
      <c r="AL40" s="150">
        <v>36895</v>
      </c>
      <c r="AM40" s="150">
        <v>120337</v>
      </c>
      <c r="AN40" s="150">
        <v>5466410</v>
      </c>
      <c r="AO40" s="150">
        <v>747579</v>
      </c>
      <c r="AP40" s="150">
        <v>456408</v>
      </c>
      <c r="AQ40" s="150">
        <v>146386</v>
      </c>
      <c r="AR40" s="150">
        <v>144785</v>
      </c>
      <c r="AS40" s="150">
        <v>0</v>
      </c>
      <c r="AT40" s="150">
        <v>1230768</v>
      </c>
      <c r="AU40" s="150">
        <v>128773</v>
      </c>
      <c r="AV40" s="150">
        <v>864387</v>
      </c>
      <c r="AW40" s="150">
        <v>237608</v>
      </c>
      <c r="AX40" s="150">
        <v>0</v>
      </c>
      <c r="AY40" s="150">
        <v>3478350</v>
      </c>
      <c r="AZ40" s="150">
        <v>1311789</v>
      </c>
      <c r="BA40" s="150">
        <v>1313448</v>
      </c>
      <c r="BB40" s="150">
        <v>70475</v>
      </c>
      <c r="BC40" s="150">
        <v>782638</v>
      </c>
      <c r="BD40" s="150">
        <v>830905</v>
      </c>
      <c r="BE40" s="150">
        <v>9713</v>
      </c>
      <c r="BF40" s="150">
        <v>373665</v>
      </c>
      <c r="BG40" s="150">
        <v>8325654</v>
      </c>
      <c r="BH40" s="150">
        <v>25574012</v>
      </c>
      <c r="BI40" s="150">
        <v>25482107</v>
      </c>
      <c r="BJ40" s="150">
        <v>20408</v>
      </c>
      <c r="BK40" s="150">
        <v>22033954</v>
      </c>
      <c r="BL40" s="150">
        <v>3303430</v>
      </c>
      <c r="BM40" s="150">
        <v>124315</v>
      </c>
      <c r="BN40" s="150">
        <v>91905</v>
      </c>
      <c r="BO40" s="150">
        <v>2068800</v>
      </c>
      <c r="BP40" s="150">
        <v>39906433</v>
      </c>
      <c r="BQ40" s="150">
        <v>7098050</v>
      </c>
      <c r="BR40" s="150">
        <v>3169775</v>
      </c>
      <c r="BS40" s="150">
        <v>3218650</v>
      </c>
      <c r="BT40" s="150">
        <v>624732</v>
      </c>
      <c r="BU40" s="150">
        <v>84893</v>
      </c>
      <c r="BV40" s="150">
        <v>7685927</v>
      </c>
      <c r="BW40" s="150">
        <v>658723</v>
      </c>
      <c r="BX40" s="150">
        <v>6279062</v>
      </c>
      <c r="BY40" s="150">
        <v>748142</v>
      </c>
      <c r="BZ40" s="150">
        <v>62763</v>
      </c>
      <c r="CA40" s="150">
        <v>25028880</v>
      </c>
      <c r="CB40" s="150">
        <v>10879697</v>
      </c>
      <c r="CC40" s="150">
        <v>11786942</v>
      </c>
      <c r="CD40" s="150">
        <v>871114</v>
      </c>
      <c r="CE40" s="150">
        <v>1491127</v>
      </c>
      <c r="CF40" s="150">
        <v>4474079</v>
      </c>
      <c r="CG40" s="150">
        <v>30813</v>
      </c>
      <c r="CH40" s="150">
        <v>1651836</v>
      </c>
      <c r="CI40" s="150">
        <v>67132281</v>
      </c>
    </row>
    <row r="41" spans="1:87" s="152" customFormat="1" ht="13.5" customHeight="1">
      <c r="A41" s="148" t="s">
        <v>38</v>
      </c>
      <c r="B41" s="149" t="s">
        <v>423</v>
      </c>
      <c r="C41" s="148" t="s">
        <v>1</v>
      </c>
      <c r="D41" s="150">
        <v>200471</v>
      </c>
      <c r="E41" s="150">
        <v>190814</v>
      </c>
      <c r="F41" s="150">
        <v>0</v>
      </c>
      <c r="G41" s="150">
        <v>130522</v>
      </c>
      <c r="H41" s="150">
        <v>8929</v>
      </c>
      <c r="I41" s="150">
        <v>51363</v>
      </c>
      <c r="J41" s="150">
        <v>9657</v>
      </c>
      <c r="K41" s="150">
        <v>0</v>
      </c>
      <c r="L41" s="150">
        <v>20008776</v>
      </c>
      <c r="M41" s="150">
        <v>5095681</v>
      </c>
      <c r="N41" s="150">
        <v>1709130</v>
      </c>
      <c r="O41" s="150">
        <v>2407456</v>
      </c>
      <c r="P41" s="150">
        <v>779827</v>
      </c>
      <c r="Q41" s="150">
        <v>199268</v>
      </c>
      <c r="R41" s="150">
        <v>3747203</v>
      </c>
      <c r="S41" s="150">
        <v>354282</v>
      </c>
      <c r="T41" s="150">
        <v>3168850</v>
      </c>
      <c r="U41" s="150">
        <v>224071</v>
      </c>
      <c r="V41" s="150">
        <v>87382</v>
      </c>
      <c r="W41" s="150">
        <v>11077270</v>
      </c>
      <c r="X41" s="150">
        <v>4271877</v>
      </c>
      <c r="Y41" s="150">
        <v>5425113</v>
      </c>
      <c r="Z41" s="150">
        <v>366790</v>
      </c>
      <c r="AA41" s="150">
        <v>1013490</v>
      </c>
      <c r="AB41" s="150">
        <v>2164469</v>
      </c>
      <c r="AC41" s="150">
        <v>1240</v>
      </c>
      <c r="AD41" s="150">
        <v>726787</v>
      </c>
      <c r="AE41" s="150">
        <v>20936034</v>
      </c>
      <c r="AF41" s="150">
        <v>12967</v>
      </c>
      <c r="AG41" s="150">
        <v>4497</v>
      </c>
      <c r="AH41" s="150">
        <v>0</v>
      </c>
      <c r="AI41" s="150">
        <v>1626</v>
      </c>
      <c r="AJ41" s="150">
        <v>0</v>
      </c>
      <c r="AK41" s="150">
        <v>2871</v>
      </c>
      <c r="AL41" s="150">
        <v>8470</v>
      </c>
      <c r="AM41" s="150">
        <v>0</v>
      </c>
      <c r="AN41" s="150">
        <v>2685797</v>
      </c>
      <c r="AO41" s="150">
        <v>295224</v>
      </c>
      <c r="AP41" s="150">
        <v>173448</v>
      </c>
      <c r="AQ41" s="150">
        <v>0</v>
      </c>
      <c r="AR41" s="150">
        <v>121776</v>
      </c>
      <c r="AS41" s="150">
        <v>0</v>
      </c>
      <c r="AT41" s="150">
        <v>880645</v>
      </c>
      <c r="AU41" s="150">
        <v>35468</v>
      </c>
      <c r="AV41" s="150">
        <v>840758</v>
      </c>
      <c r="AW41" s="150">
        <v>4419</v>
      </c>
      <c r="AX41" s="150">
        <v>0</v>
      </c>
      <c r="AY41" s="150">
        <v>1509928</v>
      </c>
      <c r="AZ41" s="150">
        <v>576111</v>
      </c>
      <c r="BA41" s="150">
        <v>653873</v>
      </c>
      <c r="BB41" s="150">
        <v>22472</v>
      </c>
      <c r="BC41" s="150">
        <v>257472</v>
      </c>
      <c r="BD41" s="150">
        <v>317170</v>
      </c>
      <c r="BE41" s="150">
        <v>0</v>
      </c>
      <c r="BF41" s="150">
        <v>75711</v>
      </c>
      <c r="BG41" s="150">
        <v>2774475</v>
      </c>
      <c r="BH41" s="150">
        <v>213438</v>
      </c>
      <c r="BI41" s="150">
        <v>195311</v>
      </c>
      <c r="BJ41" s="150">
        <v>0</v>
      </c>
      <c r="BK41" s="150">
        <v>132148</v>
      </c>
      <c r="BL41" s="150">
        <v>8929</v>
      </c>
      <c r="BM41" s="150">
        <v>54234</v>
      </c>
      <c r="BN41" s="150">
        <v>18127</v>
      </c>
      <c r="BO41" s="150">
        <v>0</v>
      </c>
      <c r="BP41" s="150">
        <v>22694573</v>
      </c>
      <c r="BQ41" s="150">
        <v>5390905</v>
      </c>
      <c r="BR41" s="150">
        <v>1882578</v>
      </c>
      <c r="BS41" s="150">
        <v>2407456</v>
      </c>
      <c r="BT41" s="150">
        <v>901603</v>
      </c>
      <c r="BU41" s="150">
        <v>199268</v>
      </c>
      <c r="BV41" s="150">
        <v>4627848</v>
      </c>
      <c r="BW41" s="150">
        <v>389750</v>
      </c>
      <c r="BX41" s="150">
        <v>4009608</v>
      </c>
      <c r="BY41" s="150">
        <v>228490</v>
      </c>
      <c r="BZ41" s="150">
        <v>87382</v>
      </c>
      <c r="CA41" s="150">
        <v>12587198</v>
      </c>
      <c r="CB41" s="150">
        <v>4847988</v>
      </c>
      <c r="CC41" s="150">
        <v>6078986</v>
      </c>
      <c r="CD41" s="150">
        <v>389262</v>
      </c>
      <c r="CE41" s="150">
        <v>1270962</v>
      </c>
      <c r="CF41" s="150">
        <v>2481639</v>
      </c>
      <c r="CG41" s="150">
        <v>1240</v>
      </c>
      <c r="CH41" s="150">
        <v>802498</v>
      </c>
      <c r="CI41" s="150">
        <v>23710509</v>
      </c>
    </row>
    <row r="42" spans="1:87" s="152" customFormat="1" ht="13.5" customHeight="1">
      <c r="A42" s="148" t="s">
        <v>39</v>
      </c>
      <c r="B42" s="149" t="s">
        <v>424</v>
      </c>
      <c r="C42" s="148" t="s">
        <v>1</v>
      </c>
      <c r="D42" s="150">
        <v>655196</v>
      </c>
      <c r="E42" s="150">
        <v>622442</v>
      </c>
      <c r="F42" s="150">
        <v>757</v>
      </c>
      <c r="G42" s="150">
        <v>575745</v>
      </c>
      <c r="H42" s="150">
        <v>1839</v>
      </c>
      <c r="I42" s="150">
        <v>44101</v>
      </c>
      <c r="J42" s="150">
        <v>32754</v>
      </c>
      <c r="K42" s="150">
        <v>113508</v>
      </c>
      <c r="L42" s="150">
        <v>13251525</v>
      </c>
      <c r="M42" s="150">
        <v>4706676</v>
      </c>
      <c r="N42" s="150">
        <v>1750490</v>
      </c>
      <c r="O42" s="150">
        <v>1945114</v>
      </c>
      <c r="P42" s="150">
        <v>935096</v>
      </c>
      <c r="Q42" s="150">
        <v>75976</v>
      </c>
      <c r="R42" s="150">
        <v>3526839</v>
      </c>
      <c r="S42" s="150">
        <v>411604</v>
      </c>
      <c r="T42" s="150">
        <v>2864649</v>
      </c>
      <c r="U42" s="150">
        <v>250586</v>
      </c>
      <c r="V42" s="150">
        <v>198329</v>
      </c>
      <c r="W42" s="150">
        <v>4804946</v>
      </c>
      <c r="X42" s="150">
        <v>912106</v>
      </c>
      <c r="Y42" s="150">
        <v>2757556</v>
      </c>
      <c r="Z42" s="150">
        <v>931827</v>
      </c>
      <c r="AA42" s="150">
        <v>203457</v>
      </c>
      <c r="AB42" s="150">
        <v>3034667</v>
      </c>
      <c r="AC42" s="150">
        <v>14735</v>
      </c>
      <c r="AD42" s="150">
        <v>451174</v>
      </c>
      <c r="AE42" s="150">
        <v>14357895</v>
      </c>
      <c r="AF42" s="150">
        <v>1005958</v>
      </c>
      <c r="AG42" s="150">
        <v>935142</v>
      </c>
      <c r="AH42" s="150">
        <v>0</v>
      </c>
      <c r="AI42" s="150">
        <v>917446</v>
      </c>
      <c r="AJ42" s="150">
        <v>0</v>
      </c>
      <c r="AK42" s="150">
        <v>17696</v>
      </c>
      <c r="AL42" s="150">
        <v>70816</v>
      </c>
      <c r="AM42" s="150">
        <v>624877</v>
      </c>
      <c r="AN42" s="150">
        <v>2945036</v>
      </c>
      <c r="AO42" s="150">
        <v>953356</v>
      </c>
      <c r="AP42" s="150">
        <v>363995</v>
      </c>
      <c r="AQ42" s="150">
        <v>74058</v>
      </c>
      <c r="AR42" s="150">
        <v>515303</v>
      </c>
      <c r="AS42" s="150">
        <v>0</v>
      </c>
      <c r="AT42" s="150">
        <v>1322171</v>
      </c>
      <c r="AU42" s="150">
        <v>7130</v>
      </c>
      <c r="AV42" s="150">
        <v>1309672</v>
      </c>
      <c r="AW42" s="150">
        <v>5369</v>
      </c>
      <c r="AX42" s="150">
        <v>9284</v>
      </c>
      <c r="AY42" s="150">
        <v>659323</v>
      </c>
      <c r="AZ42" s="150">
        <v>92666</v>
      </c>
      <c r="BA42" s="150">
        <v>517812</v>
      </c>
      <c r="BB42" s="150">
        <v>23502</v>
      </c>
      <c r="BC42" s="150">
        <v>25343</v>
      </c>
      <c r="BD42" s="150">
        <v>1031380</v>
      </c>
      <c r="BE42" s="150">
        <v>902</v>
      </c>
      <c r="BF42" s="150">
        <v>156100</v>
      </c>
      <c r="BG42" s="150">
        <v>4107094</v>
      </c>
      <c r="BH42" s="150">
        <v>1661154</v>
      </c>
      <c r="BI42" s="150">
        <v>1557584</v>
      </c>
      <c r="BJ42" s="150">
        <v>757</v>
      </c>
      <c r="BK42" s="150">
        <v>1493191</v>
      </c>
      <c r="BL42" s="150">
        <v>1839</v>
      </c>
      <c r="BM42" s="150">
        <v>61797</v>
      </c>
      <c r="BN42" s="150">
        <v>103570</v>
      </c>
      <c r="BO42" s="150">
        <v>738385</v>
      </c>
      <c r="BP42" s="150">
        <v>16196561</v>
      </c>
      <c r="BQ42" s="150">
        <v>5660032</v>
      </c>
      <c r="BR42" s="150">
        <v>2114485</v>
      </c>
      <c r="BS42" s="150">
        <v>2019172</v>
      </c>
      <c r="BT42" s="150">
        <v>1450399</v>
      </c>
      <c r="BU42" s="150">
        <v>75976</v>
      </c>
      <c r="BV42" s="150">
        <v>4849010</v>
      </c>
      <c r="BW42" s="150">
        <v>418734</v>
      </c>
      <c r="BX42" s="150">
        <v>4174321</v>
      </c>
      <c r="BY42" s="150">
        <v>255955</v>
      </c>
      <c r="BZ42" s="150">
        <v>207613</v>
      </c>
      <c r="CA42" s="150">
        <v>5464269</v>
      </c>
      <c r="CB42" s="150">
        <v>1004772</v>
      </c>
      <c r="CC42" s="150">
        <v>3275368</v>
      </c>
      <c r="CD42" s="150">
        <v>955329</v>
      </c>
      <c r="CE42" s="150">
        <v>228800</v>
      </c>
      <c r="CF42" s="150">
        <v>4066047</v>
      </c>
      <c r="CG42" s="150">
        <v>15637</v>
      </c>
      <c r="CH42" s="150">
        <v>607274</v>
      </c>
      <c r="CI42" s="150">
        <v>18464989</v>
      </c>
    </row>
    <row r="43" spans="1:87" s="152" customFormat="1" ht="13.5" customHeight="1">
      <c r="A43" s="148" t="s">
        <v>40</v>
      </c>
      <c r="B43" s="149" t="s">
        <v>425</v>
      </c>
      <c r="C43" s="148" t="s">
        <v>1</v>
      </c>
      <c r="D43" s="150">
        <v>1412042</v>
      </c>
      <c r="E43" s="150">
        <v>1385614</v>
      </c>
      <c r="F43" s="150">
        <v>0</v>
      </c>
      <c r="G43" s="150">
        <v>342466</v>
      </c>
      <c r="H43" s="150">
        <v>1043148</v>
      </c>
      <c r="I43" s="150">
        <v>0</v>
      </c>
      <c r="J43" s="150">
        <v>26428</v>
      </c>
      <c r="K43" s="150">
        <v>109411</v>
      </c>
      <c r="L43" s="150">
        <v>12733968</v>
      </c>
      <c r="M43" s="150">
        <v>3262108</v>
      </c>
      <c r="N43" s="150">
        <v>1089675</v>
      </c>
      <c r="O43" s="150">
        <v>1639978</v>
      </c>
      <c r="P43" s="150">
        <v>442256</v>
      </c>
      <c r="Q43" s="150">
        <v>90199</v>
      </c>
      <c r="R43" s="150">
        <v>1837772</v>
      </c>
      <c r="S43" s="150">
        <v>432210</v>
      </c>
      <c r="T43" s="150">
        <v>1266026</v>
      </c>
      <c r="U43" s="150">
        <v>139536</v>
      </c>
      <c r="V43" s="150">
        <v>37582</v>
      </c>
      <c r="W43" s="150">
        <v>7594966</v>
      </c>
      <c r="X43" s="150">
        <v>2605469</v>
      </c>
      <c r="Y43" s="150">
        <v>4484290</v>
      </c>
      <c r="Z43" s="150">
        <v>435319</v>
      </c>
      <c r="AA43" s="150">
        <v>69888</v>
      </c>
      <c r="AB43" s="150">
        <v>2029638</v>
      </c>
      <c r="AC43" s="150">
        <v>1540</v>
      </c>
      <c r="AD43" s="150">
        <v>294370</v>
      </c>
      <c r="AE43" s="150">
        <v>14440380</v>
      </c>
      <c r="AF43" s="150">
        <v>216838</v>
      </c>
      <c r="AG43" s="150">
        <v>194432</v>
      </c>
      <c r="AH43" s="150">
        <v>0</v>
      </c>
      <c r="AI43" s="150">
        <v>21393</v>
      </c>
      <c r="AJ43" s="150">
        <v>173039</v>
      </c>
      <c r="AK43" s="150">
        <v>0</v>
      </c>
      <c r="AL43" s="150">
        <v>22406</v>
      </c>
      <c r="AM43" s="150">
        <v>22174</v>
      </c>
      <c r="AN43" s="150">
        <v>2568332</v>
      </c>
      <c r="AO43" s="150">
        <v>529549</v>
      </c>
      <c r="AP43" s="150">
        <v>222060</v>
      </c>
      <c r="AQ43" s="150">
        <v>185154</v>
      </c>
      <c r="AR43" s="150">
        <v>93325</v>
      </c>
      <c r="AS43" s="150">
        <v>29010</v>
      </c>
      <c r="AT43" s="150">
        <v>1317632</v>
      </c>
      <c r="AU43" s="150">
        <v>123108</v>
      </c>
      <c r="AV43" s="150">
        <v>1084314</v>
      </c>
      <c r="AW43" s="150">
        <v>110210</v>
      </c>
      <c r="AX43" s="150">
        <v>9324</v>
      </c>
      <c r="AY43" s="150">
        <v>711617</v>
      </c>
      <c r="AZ43" s="150">
        <v>209927</v>
      </c>
      <c r="BA43" s="150">
        <v>315312</v>
      </c>
      <c r="BB43" s="150">
        <v>141570</v>
      </c>
      <c r="BC43" s="150">
        <v>44808</v>
      </c>
      <c r="BD43" s="150">
        <v>619854</v>
      </c>
      <c r="BE43" s="150">
        <v>210</v>
      </c>
      <c r="BF43" s="150">
        <v>291708</v>
      </c>
      <c r="BG43" s="150">
        <v>3076878</v>
      </c>
      <c r="BH43" s="150">
        <v>1628880</v>
      </c>
      <c r="BI43" s="150">
        <v>1580046</v>
      </c>
      <c r="BJ43" s="150">
        <v>0</v>
      </c>
      <c r="BK43" s="150">
        <v>363859</v>
      </c>
      <c r="BL43" s="150">
        <v>1216187</v>
      </c>
      <c r="BM43" s="150">
        <v>0</v>
      </c>
      <c r="BN43" s="150">
        <v>48834</v>
      </c>
      <c r="BO43" s="150">
        <v>131585</v>
      </c>
      <c r="BP43" s="150">
        <v>15302300</v>
      </c>
      <c r="BQ43" s="150">
        <v>3791657</v>
      </c>
      <c r="BR43" s="150">
        <v>1311735</v>
      </c>
      <c r="BS43" s="150">
        <v>1825132</v>
      </c>
      <c r="BT43" s="150">
        <v>535581</v>
      </c>
      <c r="BU43" s="150">
        <v>119209</v>
      </c>
      <c r="BV43" s="150">
        <v>3155404</v>
      </c>
      <c r="BW43" s="150">
        <v>555318</v>
      </c>
      <c r="BX43" s="150">
        <v>2350340</v>
      </c>
      <c r="BY43" s="150">
        <v>249746</v>
      </c>
      <c r="BZ43" s="150">
        <v>46906</v>
      </c>
      <c r="CA43" s="150">
        <v>8306583</v>
      </c>
      <c r="CB43" s="150">
        <v>2815396</v>
      </c>
      <c r="CC43" s="150">
        <v>4799602</v>
      </c>
      <c r="CD43" s="150">
        <v>576889</v>
      </c>
      <c r="CE43" s="150">
        <v>114696</v>
      </c>
      <c r="CF43" s="150">
        <v>2649492</v>
      </c>
      <c r="CG43" s="150">
        <v>1750</v>
      </c>
      <c r="CH43" s="150">
        <v>586078</v>
      </c>
      <c r="CI43" s="150">
        <v>17517258</v>
      </c>
    </row>
    <row r="44" spans="1:87" s="152" customFormat="1" ht="13.5" customHeight="1">
      <c r="A44" s="148" t="s">
        <v>41</v>
      </c>
      <c r="B44" s="149" t="s">
        <v>426</v>
      </c>
      <c r="C44" s="148" t="s">
        <v>1</v>
      </c>
      <c r="D44" s="150">
        <v>2869945</v>
      </c>
      <c r="E44" s="150">
        <v>2839064</v>
      </c>
      <c r="F44" s="150">
        <v>14551</v>
      </c>
      <c r="G44" s="150">
        <v>2131984</v>
      </c>
      <c r="H44" s="150">
        <v>670791</v>
      </c>
      <c r="I44" s="150">
        <v>21738</v>
      </c>
      <c r="J44" s="150">
        <v>30881</v>
      </c>
      <c r="K44" s="150">
        <v>1502</v>
      </c>
      <c r="L44" s="150">
        <v>15556789</v>
      </c>
      <c r="M44" s="150">
        <v>2610692</v>
      </c>
      <c r="N44" s="150">
        <v>1379807</v>
      </c>
      <c r="O44" s="150">
        <v>1072032</v>
      </c>
      <c r="P44" s="150">
        <v>146617</v>
      </c>
      <c r="Q44" s="150">
        <v>12236</v>
      </c>
      <c r="R44" s="150">
        <v>2930592</v>
      </c>
      <c r="S44" s="150">
        <v>312211</v>
      </c>
      <c r="T44" s="150">
        <v>2314068</v>
      </c>
      <c r="U44" s="150">
        <v>304313</v>
      </c>
      <c r="V44" s="150">
        <v>27554</v>
      </c>
      <c r="W44" s="150">
        <v>9981620</v>
      </c>
      <c r="X44" s="150">
        <v>3958110</v>
      </c>
      <c r="Y44" s="150">
        <v>5014036</v>
      </c>
      <c r="Z44" s="150">
        <v>900375</v>
      </c>
      <c r="AA44" s="150">
        <v>109099</v>
      </c>
      <c r="AB44" s="150">
        <v>940142</v>
      </c>
      <c r="AC44" s="150">
        <v>6331</v>
      </c>
      <c r="AD44" s="150">
        <v>262190</v>
      </c>
      <c r="AE44" s="150">
        <v>18688924</v>
      </c>
      <c r="AF44" s="150">
        <v>711435</v>
      </c>
      <c r="AG44" s="150">
        <v>711435</v>
      </c>
      <c r="AH44" s="150">
        <v>75</v>
      </c>
      <c r="AI44" s="150">
        <v>684516</v>
      </c>
      <c r="AJ44" s="150">
        <v>0</v>
      </c>
      <c r="AK44" s="150">
        <v>26844</v>
      </c>
      <c r="AL44" s="150">
        <v>0</v>
      </c>
      <c r="AM44" s="150">
        <v>428857</v>
      </c>
      <c r="AN44" s="150">
        <v>2375718</v>
      </c>
      <c r="AO44" s="150">
        <v>423598</v>
      </c>
      <c r="AP44" s="150">
        <v>397330</v>
      </c>
      <c r="AQ44" s="150">
        <v>0</v>
      </c>
      <c r="AR44" s="150">
        <v>26268</v>
      </c>
      <c r="AS44" s="150">
        <v>0</v>
      </c>
      <c r="AT44" s="150">
        <v>1099247</v>
      </c>
      <c r="AU44" s="150">
        <v>101719</v>
      </c>
      <c r="AV44" s="150">
        <v>997528</v>
      </c>
      <c r="AW44" s="150">
        <v>0</v>
      </c>
      <c r="AX44" s="150">
        <v>0</v>
      </c>
      <c r="AY44" s="150">
        <v>852873</v>
      </c>
      <c r="AZ44" s="150">
        <v>173419</v>
      </c>
      <c r="BA44" s="150">
        <v>625232</v>
      </c>
      <c r="BB44" s="150">
        <v>4116</v>
      </c>
      <c r="BC44" s="150">
        <v>50106</v>
      </c>
      <c r="BD44" s="150">
        <v>977544</v>
      </c>
      <c r="BE44" s="150">
        <v>0</v>
      </c>
      <c r="BF44" s="150">
        <v>499479</v>
      </c>
      <c r="BG44" s="150">
        <v>3586632</v>
      </c>
      <c r="BH44" s="150">
        <v>3581380</v>
      </c>
      <c r="BI44" s="150">
        <v>3550499</v>
      </c>
      <c r="BJ44" s="150">
        <v>14626</v>
      </c>
      <c r="BK44" s="150">
        <v>2816500</v>
      </c>
      <c r="BL44" s="150">
        <v>670791</v>
      </c>
      <c r="BM44" s="150">
        <v>48582</v>
      </c>
      <c r="BN44" s="150">
        <v>30881</v>
      </c>
      <c r="BO44" s="150">
        <v>430359</v>
      </c>
      <c r="BP44" s="150">
        <v>17932507</v>
      </c>
      <c r="BQ44" s="150">
        <v>3034290</v>
      </c>
      <c r="BR44" s="150">
        <v>1777137</v>
      </c>
      <c r="BS44" s="150">
        <v>1072032</v>
      </c>
      <c r="BT44" s="150">
        <v>172885</v>
      </c>
      <c r="BU44" s="150">
        <v>12236</v>
      </c>
      <c r="BV44" s="150">
        <v>4029839</v>
      </c>
      <c r="BW44" s="150">
        <v>413930</v>
      </c>
      <c r="BX44" s="150">
        <v>3311596</v>
      </c>
      <c r="BY44" s="150">
        <v>304313</v>
      </c>
      <c r="BZ44" s="150">
        <v>27554</v>
      </c>
      <c r="CA44" s="150">
        <v>10834493</v>
      </c>
      <c r="CB44" s="150">
        <v>4131529</v>
      </c>
      <c r="CC44" s="150">
        <v>5639268</v>
      </c>
      <c r="CD44" s="150">
        <v>904491</v>
      </c>
      <c r="CE44" s="150">
        <v>159205</v>
      </c>
      <c r="CF44" s="150">
        <v>1917686</v>
      </c>
      <c r="CG44" s="150">
        <v>6331</v>
      </c>
      <c r="CH44" s="150">
        <v>761669</v>
      </c>
      <c r="CI44" s="150">
        <v>22275556</v>
      </c>
    </row>
    <row r="45" spans="1:87" s="152" customFormat="1" ht="13.5" customHeight="1">
      <c r="A45" s="148" t="s">
        <v>42</v>
      </c>
      <c r="B45" s="149" t="s">
        <v>427</v>
      </c>
      <c r="C45" s="148" t="s">
        <v>1</v>
      </c>
      <c r="D45" s="150">
        <v>977605</v>
      </c>
      <c r="E45" s="150">
        <v>974910</v>
      </c>
      <c r="F45" s="150">
        <v>10372</v>
      </c>
      <c r="G45" s="150">
        <v>920166</v>
      </c>
      <c r="H45" s="150">
        <v>44372</v>
      </c>
      <c r="I45" s="150">
        <v>0</v>
      </c>
      <c r="J45" s="150">
        <v>2695</v>
      </c>
      <c r="K45" s="150">
        <v>313712</v>
      </c>
      <c r="L45" s="150">
        <v>8490573</v>
      </c>
      <c r="M45" s="150">
        <v>2442802</v>
      </c>
      <c r="N45" s="150">
        <v>881141</v>
      </c>
      <c r="O45" s="150">
        <v>954320</v>
      </c>
      <c r="P45" s="150">
        <v>559166</v>
      </c>
      <c r="Q45" s="150">
        <v>48175</v>
      </c>
      <c r="R45" s="150">
        <v>1662404</v>
      </c>
      <c r="S45" s="150">
        <v>127448</v>
      </c>
      <c r="T45" s="150">
        <v>1444290</v>
      </c>
      <c r="U45" s="150">
        <v>90666</v>
      </c>
      <c r="V45" s="150">
        <v>42944</v>
      </c>
      <c r="W45" s="150">
        <v>4340123</v>
      </c>
      <c r="X45" s="150">
        <v>1674091</v>
      </c>
      <c r="Y45" s="150">
        <v>2282429</v>
      </c>
      <c r="Z45" s="150">
        <v>321325</v>
      </c>
      <c r="AA45" s="150">
        <v>62278</v>
      </c>
      <c r="AB45" s="150">
        <v>2513862</v>
      </c>
      <c r="AC45" s="150">
        <v>2300</v>
      </c>
      <c r="AD45" s="150">
        <v>578931</v>
      </c>
      <c r="AE45" s="150">
        <v>10047109</v>
      </c>
      <c r="AF45" s="150">
        <v>248319</v>
      </c>
      <c r="AG45" s="150">
        <v>248319</v>
      </c>
      <c r="AH45" s="150">
        <v>0</v>
      </c>
      <c r="AI45" s="150">
        <v>248319</v>
      </c>
      <c r="AJ45" s="150">
        <v>0</v>
      </c>
      <c r="AK45" s="150">
        <v>0</v>
      </c>
      <c r="AL45" s="150">
        <v>0</v>
      </c>
      <c r="AM45" s="150">
        <v>0</v>
      </c>
      <c r="AN45" s="150">
        <v>2313949</v>
      </c>
      <c r="AO45" s="150">
        <v>286616</v>
      </c>
      <c r="AP45" s="150">
        <v>227565</v>
      </c>
      <c r="AQ45" s="150">
        <v>0</v>
      </c>
      <c r="AR45" s="150">
        <v>52271</v>
      </c>
      <c r="AS45" s="150">
        <v>6780</v>
      </c>
      <c r="AT45" s="150">
        <v>963732</v>
      </c>
      <c r="AU45" s="150">
        <v>313</v>
      </c>
      <c r="AV45" s="150">
        <v>877690</v>
      </c>
      <c r="AW45" s="150">
        <v>85729</v>
      </c>
      <c r="AX45" s="150">
        <v>0</v>
      </c>
      <c r="AY45" s="150">
        <v>1063181</v>
      </c>
      <c r="AZ45" s="150">
        <v>79956</v>
      </c>
      <c r="BA45" s="150">
        <v>975776</v>
      </c>
      <c r="BB45" s="150">
        <v>1760</v>
      </c>
      <c r="BC45" s="150">
        <v>5689</v>
      </c>
      <c r="BD45" s="150">
        <v>671067</v>
      </c>
      <c r="BE45" s="150">
        <v>420</v>
      </c>
      <c r="BF45" s="150">
        <v>64744</v>
      </c>
      <c r="BG45" s="150">
        <v>2627012</v>
      </c>
      <c r="BH45" s="150">
        <v>1225924</v>
      </c>
      <c r="BI45" s="150">
        <v>1223229</v>
      </c>
      <c r="BJ45" s="150">
        <v>10372</v>
      </c>
      <c r="BK45" s="150">
        <v>1168485</v>
      </c>
      <c r="BL45" s="150">
        <v>44372</v>
      </c>
      <c r="BM45" s="150">
        <v>0</v>
      </c>
      <c r="BN45" s="150">
        <v>2695</v>
      </c>
      <c r="BO45" s="150">
        <v>313712</v>
      </c>
      <c r="BP45" s="150">
        <v>10804522</v>
      </c>
      <c r="BQ45" s="150">
        <v>2729418</v>
      </c>
      <c r="BR45" s="150">
        <v>1108706</v>
      </c>
      <c r="BS45" s="150">
        <v>954320</v>
      </c>
      <c r="BT45" s="150">
        <v>611437</v>
      </c>
      <c r="BU45" s="150">
        <v>54955</v>
      </c>
      <c r="BV45" s="150">
        <v>2626136</v>
      </c>
      <c r="BW45" s="150">
        <v>127761</v>
      </c>
      <c r="BX45" s="150">
        <v>2321980</v>
      </c>
      <c r="BY45" s="150">
        <v>176395</v>
      </c>
      <c r="BZ45" s="150">
        <v>42944</v>
      </c>
      <c r="CA45" s="150">
        <v>5403304</v>
      </c>
      <c r="CB45" s="150">
        <v>1754047</v>
      </c>
      <c r="CC45" s="150">
        <v>3258205</v>
      </c>
      <c r="CD45" s="150">
        <v>323085</v>
      </c>
      <c r="CE45" s="150">
        <v>67967</v>
      </c>
      <c r="CF45" s="150">
        <v>3184929</v>
      </c>
      <c r="CG45" s="150">
        <v>2720</v>
      </c>
      <c r="CH45" s="150">
        <v>643675</v>
      </c>
      <c r="CI45" s="150">
        <v>12674121</v>
      </c>
    </row>
    <row r="46" spans="1:87" s="152" customFormat="1" ht="13.5" customHeight="1">
      <c r="A46" s="148" t="s">
        <v>43</v>
      </c>
      <c r="B46" s="149" t="s">
        <v>428</v>
      </c>
      <c r="C46" s="148" t="s">
        <v>1</v>
      </c>
      <c r="D46" s="150">
        <v>9623066</v>
      </c>
      <c r="E46" s="150">
        <v>9561428</v>
      </c>
      <c r="F46" s="150">
        <v>191271</v>
      </c>
      <c r="G46" s="150">
        <v>8272153</v>
      </c>
      <c r="H46" s="150">
        <v>870325</v>
      </c>
      <c r="I46" s="150">
        <v>227679</v>
      </c>
      <c r="J46" s="150">
        <v>61638</v>
      </c>
      <c r="K46" s="150">
        <v>1416195</v>
      </c>
      <c r="L46" s="150">
        <v>69279796</v>
      </c>
      <c r="M46" s="150">
        <v>7459674</v>
      </c>
      <c r="N46" s="150">
        <v>5722476</v>
      </c>
      <c r="O46" s="150">
        <v>936005</v>
      </c>
      <c r="P46" s="150">
        <v>744109</v>
      </c>
      <c r="Q46" s="150">
        <v>57084</v>
      </c>
      <c r="R46" s="150">
        <v>12830593</v>
      </c>
      <c r="S46" s="150">
        <v>1585899</v>
      </c>
      <c r="T46" s="150">
        <v>10437831</v>
      </c>
      <c r="U46" s="150">
        <v>806863</v>
      </c>
      <c r="V46" s="150">
        <v>121593</v>
      </c>
      <c r="W46" s="150">
        <v>48854852</v>
      </c>
      <c r="X46" s="150">
        <v>26040917</v>
      </c>
      <c r="Y46" s="150">
        <v>20224441</v>
      </c>
      <c r="Z46" s="150">
        <v>2137245</v>
      </c>
      <c r="AA46" s="150">
        <v>452249</v>
      </c>
      <c r="AB46" s="150">
        <v>14559726</v>
      </c>
      <c r="AC46" s="150">
        <v>13084</v>
      </c>
      <c r="AD46" s="150">
        <v>5542004</v>
      </c>
      <c r="AE46" s="150">
        <v>84444866</v>
      </c>
      <c r="AF46" s="150">
        <v>7266259</v>
      </c>
      <c r="AG46" s="150">
        <v>6415770</v>
      </c>
      <c r="AH46" s="150">
        <v>9662</v>
      </c>
      <c r="AI46" s="150">
        <v>4214809</v>
      </c>
      <c r="AJ46" s="150">
        <v>19937</v>
      </c>
      <c r="AK46" s="150">
        <v>2171362</v>
      </c>
      <c r="AL46" s="150">
        <v>850489</v>
      </c>
      <c r="AM46" s="150">
        <v>1919667</v>
      </c>
      <c r="AN46" s="150">
        <v>8200991</v>
      </c>
      <c r="AO46" s="150">
        <v>1447205</v>
      </c>
      <c r="AP46" s="150">
        <v>953731</v>
      </c>
      <c r="AQ46" s="150">
        <v>233623</v>
      </c>
      <c r="AR46" s="150">
        <v>259851</v>
      </c>
      <c r="AS46" s="150">
        <v>0</v>
      </c>
      <c r="AT46" s="150">
        <v>2735159</v>
      </c>
      <c r="AU46" s="150">
        <v>123573</v>
      </c>
      <c r="AV46" s="150">
        <v>2583705</v>
      </c>
      <c r="AW46" s="150">
        <v>27881</v>
      </c>
      <c r="AX46" s="150">
        <v>10645</v>
      </c>
      <c r="AY46" s="150">
        <v>4005719</v>
      </c>
      <c r="AZ46" s="150">
        <v>2087229</v>
      </c>
      <c r="BA46" s="150">
        <v>1664046</v>
      </c>
      <c r="BB46" s="150">
        <v>103403</v>
      </c>
      <c r="BC46" s="150">
        <v>151041</v>
      </c>
      <c r="BD46" s="150">
        <v>2575939</v>
      </c>
      <c r="BE46" s="150">
        <v>2263</v>
      </c>
      <c r="BF46" s="150">
        <v>813904</v>
      </c>
      <c r="BG46" s="150">
        <v>16281154</v>
      </c>
      <c r="BH46" s="150">
        <v>16889325</v>
      </c>
      <c r="BI46" s="150">
        <v>15977198</v>
      </c>
      <c r="BJ46" s="150">
        <v>200933</v>
      </c>
      <c r="BK46" s="150">
        <v>12486962</v>
      </c>
      <c r="BL46" s="150">
        <v>890262</v>
      </c>
      <c r="BM46" s="150">
        <v>2399041</v>
      </c>
      <c r="BN46" s="150">
        <v>912127</v>
      </c>
      <c r="BO46" s="150">
        <v>3335862</v>
      </c>
      <c r="BP46" s="150">
        <v>77480787</v>
      </c>
      <c r="BQ46" s="150">
        <v>8906879</v>
      </c>
      <c r="BR46" s="150">
        <v>6676207</v>
      </c>
      <c r="BS46" s="150">
        <v>1169628</v>
      </c>
      <c r="BT46" s="150">
        <v>1003960</v>
      </c>
      <c r="BU46" s="150">
        <v>57084</v>
      </c>
      <c r="BV46" s="150">
        <v>15565752</v>
      </c>
      <c r="BW46" s="150">
        <v>1709472</v>
      </c>
      <c r="BX46" s="150">
        <v>13021536</v>
      </c>
      <c r="BY46" s="150">
        <v>834744</v>
      </c>
      <c r="BZ46" s="150">
        <v>132238</v>
      </c>
      <c r="CA46" s="150">
        <v>52860571</v>
      </c>
      <c r="CB46" s="150">
        <v>28128146</v>
      </c>
      <c r="CC46" s="150">
        <v>21888487</v>
      </c>
      <c r="CD46" s="150">
        <v>2240648</v>
      </c>
      <c r="CE46" s="150">
        <v>603290</v>
      </c>
      <c r="CF46" s="150">
        <v>17135665</v>
      </c>
      <c r="CG46" s="150">
        <v>15347</v>
      </c>
      <c r="CH46" s="150">
        <v>6355908</v>
      </c>
      <c r="CI46" s="150">
        <v>100726020</v>
      </c>
    </row>
    <row r="47" spans="1:87" s="152" customFormat="1" ht="13.5" customHeight="1">
      <c r="A47" s="148" t="s">
        <v>44</v>
      </c>
      <c r="B47" s="149" t="s">
        <v>429</v>
      </c>
      <c r="C47" s="148" t="s">
        <v>1</v>
      </c>
      <c r="D47" s="150">
        <v>105892</v>
      </c>
      <c r="E47" s="150">
        <v>68284</v>
      </c>
      <c r="F47" s="150">
        <v>0</v>
      </c>
      <c r="G47" s="150">
        <v>31005</v>
      </c>
      <c r="H47" s="150">
        <v>4554</v>
      </c>
      <c r="I47" s="150">
        <v>32725</v>
      </c>
      <c r="J47" s="150">
        <v>37608</v>
      </c>
      <c r="K47" s="150">
        <v>213471</v>
      </c>
      <c r="L47" s="150">
        <v>11105671</v>
      </c>
      <c r="M47" s="150">
        <v>1712682</v>
      </c>
      <c r="N47" s="150">
        <v>842240</v>
      </c>
      <c r="O47" s="150">
        <v>594908</v>
      </c>
      <c r="P47" s="150">
        <v>250913</v>
      </c>
      <c r="Q47" s="150">
        <v>24621</v>
      </c>
      <c r="R47" s="150">
        <v>1611783</v>
      </c>
      <c r="S47" s="150">
        <v>75743</v>
      </c>
      <c r="T47" s="150">
        <v>1147651</v>
      </c>
      <c r="U47" s="150">
        <v>388389</v>
      </c>
      <c r="V47" s="150">
        <v>18037</v>
      </c>
      <c r="W47" s="150">
        <v>7753659</v>
      </c>
      <c r="X47" s="150">
        <v>3124831</v>
      </c>
      <c r="Y47" s="150">
        <v>4319467</v>
      </c>
      <c r="Z47" s="150">
        <v>152587</v>
      </c>
      <c r="AA47" s="150">
        <v>156774</v>
      </c>
      <c r="AB47" s="150">
        <v>3330622</v>
      </c>
      <c r="AC47" s="150">
        <v>9510</v>
      </c>
      <c r="AD47" s="150">
        <v>1202746</v>
      </c>
      <c r="AE47" s="150">
        <v>12414309</v>
      </c>
      <c r="AF47" s="150">
        <v>1389209</v>
      </c>
      <c r="AG47" s="150">
        <v>1386459</v>
      </c>
      <c r="AH47" s="150">
        <v>0</v>
      </c>
      <c r="AI47" s="150">
        <v>1285569</v>
      </c>
      <c r="AJ47" s="150">
        <v>0</v>
      </c>
      <c r="AK47" s="150">
        <v>100890</v>
      </c>
      <c r="AL47" s="150">
        <v>2750</v>
      </c>
      <c r="AM47" s="150">
        <v>935024</v>
      </c>
      <c r="AN47" s="150">
        <v>2934975</v>
      </c>
      <c r="AO47" s="150">
        <v>374032</v>
      </c>
      <c r="AP47" s="150">
        <v>326160</v>
      </c>
      <c r="AQ47" s="150">
        <v>0</v>
      </c>
      <c r="AR47" s="150">
        <v>47872</v>
      </c>
      <c r="AS47" s="150">
        <v>0</v>
      </c>
      <c r="AT47" s="150">
        <v>1372368</v>
      </c>
      <c r="AU47" s="150">
        <v>13143</v>
      </c>
      <c r="AV47" s="150">
        <v>1303379</v>
      </c>
      <c r="AW47" s="150">
        <v>55846</v>
      </c>
      <c r="AX47" s="150">
        <v>0</v>
      </c>
      <c r="AY47" s="150">
        <v>1181351</v>
      </c>
      <c r="AZ47" s="150">
        <v>541376</v>
      </c>
      <c r="BA47" s="150">
        <v>409509</v>
      </c>
      <c r="BB47" s="150">
        <v>204777</v>
      </c>
      <c r="BC47" s="150">
        <v>25689</v>
      </c>
      <c r="BD47" s="150">
        <v>1412801</v>
      </c>
      <c r="BE47" s="150">
        <v>7224</v>
      </c>
      <c r="BF47" s="150">
        <v>523901</v>
      </c>
      <c r="BG47" s="150">
        <v>4848085</v>
      </c>
      <c r="BH47" s="150">
        <v>1495101</v>
      </c>
      <c r="BI47" s="150">
        <v>1454743</v>
      </c>
      <c r="BJ47" s="150">
        <v>0</v>
      </c>
      <c r="BK47" s="150">
        <v>1316574</v>
      </c>
      <c r="BL47" s="150">
        <v>4554</v>
      </c>
      <c r="BM47" s="150">
        <v>133615</v>
      </c>
      <c r="BN47" s="150">
        <v>40358</v>
      </c>
      <c r="BO47" s="150">
        <v>1148495</v>
      </c>
      <c r="BP47" s="150">
        <v>14040646</v>
      </c>
      <c r="BQ47" s="150">
        <v>2086714</v>
      </c>
      <c r="BR47" s="150">
        <v>1168400</v>
      </c>
      <c r="BS47" s="150">
        <v>594908</v>
      </c>
      <c r="BT47" s="150">
        <v>298785</v>
      </c>
      <c r="BU47" s="150">
        <v>24621</v>
      </c>
      <c r="BV47" s="150">
        <v>2984151</v>
      </c>
      <c r="BW47" s="150">
        <v>88886</v>
      </c>
      <c r="BX47" s="150">
        <v>2451030</v>
      </c>
      <c r="BY47" s="150">
        <v>444235</v>
      </c>
      <c r="BZ47" s="150">
        <v>18037</v>
      </c>
      <c r="CA47" s="150">
        <v>8935010</v>
      </c>
      <c r="CB47" s="150">
        <v>3666207</v>
      </c>
      <c r="CC47" s="150">
        <v>4728976</v>
      </c>
      <c r="CD47" s="150">
        <v>357364</v>
      </c>
      <c r="CE47" s="150">
        <v>182463</v>
      </c>
      <c r="CF47" s="150">
        <v>4743423</v>
      </c>
      <c r="CG47" s="150">
        <v>16734</v>
      </c>
      <c r="CH47" s="150">
        <v>1726647</v>
      </c>
      <c r="CI47" s="150">
        <v>17262394</v>
      </c>
    </row>
    <row r="48" spans="1:87" s="152" customFormat="1" ht="13.5" customHeight="1">
      <c r="A48" s="148" t="s">
        <v>45</v>
      </c>
      <c r="B48" s="149" t="s">
        <v>430</v>
      </c>
      <c r="C48" s="148" t="s">
        <v>1</v>
      </c>
      <c r="D48" s="150">
        <v>3418786</v>
      </c>
      <c r="E48" s="150">
        <v>3359468</v>
      </c>
      <c r="F48" s="150">
        <v>1742</v>
      </c>
      <c r="G48" s="150">
        <v>3257597</v>
      </c>
      <c r="H48" s="150">
        <v>91743</v>
      </c>
      <c r="I48" s="150">
        <v>8386</v>
      </c>
      <c r="J48" s="150">
        <v>59318</v>
      </c>
      <c r="K48" s="150">
        <v>0</v>
      </c>
      <c r="L48" s="150">
        <v>20029996</v>
      </c>
      <c r="M48" s="150">
        <v>4068812</v>
      </c>
      <c r="N48" s="150">
        <v>1639247</v>
      </c>
      <c r="O48" s="150">
        <v>1676621</v>
      </c>
      <c r="P48" s="150">
        <v>664758</v>
      </c>
      <c r="Q48" s="150">
        <v>88186</v>
      </c>
      <c r="R48" s="150">
        <v>2728430</v>
      </c>
      <c r="S48" s="150">
        <v>318381</v>
      </c>
      <c r="T48" s="150">
        <v>2176819</v>
      </c>
      <c r="U48" s="150">
        <v>233230</v>
      </c>
      <c r="V48" s="150">
        <v>70786</v>
      </c>
      <c r="W48" s="150">
        <v>13141915</v>
      </c>
      <c r="X48" s="150">
        <v>4136071</v>
      </c>
      <c r="Y48" s="150">
        <v>7406614</v>
      </c>
      <c r="Z48" s="150">
        <v>658610</v>
      </c>
      <c r="AA48" s="150">
        <v>940620</v>
      </c>
      <c r="AB48" s="150">
        <v>5045887</v>
      </c>
      <c r="AC48" s="150">
        <v>20053</v>
      </c>
      <c r="AD48" s="150">
        <v>2996954</v>
      </c>
      <c r="AE48" s="150">
        <v>26445736</v>
      </c>
      <c r="AF48" s="150">
        <v>1939758</v>
      </c>
      <c r="AG48" s="150">
        <v>1937078</v>
      </c>
      <c r="AH48" s="150">
        <v>10745</v>
      </c>
      <c r="AI48" s="150">
        <v>1926333</v>
      </c>
      <c r="AJ48" s="150">
        <v>0</v>
      </c>
      <c r="AK48" s="150">
        <v>0</v>
      </c>
      <c r="AL48" s="150">
        <v>2680</v>
      </c>
      <c r="AM48" s="150">
        <v>0</v>
      </c>
      <c r="AN48" s="150">
        <v>3895293</v>
      </c>
      <c r="AO48" s="150">
        <v>640407</v>
      </c>
      <c r="AP48" s="150">
        <v>354534</v>
      </c>
      <c r="AQ48" s="150">
        <v>155752</v>
      </c>
      <c r="AR48" s="150">
        <v>116271</v>
      </c>
      <c r="AS48" s="150">
        <v>13850</v>
      </c>
      <c r="AT48" s="150">
        <v>1590999</v>
      </c>
      <c r="AU48" s="150">
        <v>68525</v>
      </c>
      <c r="AV48" s="150">
        <v>1395740</v>
      </c>
      <c r="AW48" s="150">
        <v>126734</v>
      </c>
      <c r="AX48" s="150">
        <v>20667</v>
      </c>
      <c r="AY48" s="150">
        <v>1642893</v>
      </c>
      <c r="AZ48" s="150">
        <v>344858</v>
      </c>
      <c r="BA48" s="150">
        <v>1209069</v>
      </c>
      <c r="BB48" s="150">
        <v>50832</v>
      </c>
      <c r="BC48" s="150">
        <v>38134</v>
      </c>
      <c r="BD48" s="150">
        <v>525224</v>
      </c>
      <c r="BE48" s="150">
        <v>327</v>
      </c>
      <c r="BF48" s="150">
        <v>240274</v>
      </c>
      <c r="BG48" s="150">
        <v>6075325</v>
      </c>
      <c r="BH48" s="150">
        <v>5358544</v>
      </c>
      <c r="BI48" s="150">
        <v>5296546</v>
      </c>
      <c r="BJ48" s="150">
        <v>12487</v>
      </c>
      <c r="BK48" s="150">
        <v>5183930</v>
      </c>
      <c r="BL48" s="150">
        <v>91743</v>
      </c>
      <c r="BM48" s="150">
        <v>8386</v>
      </c>
      <c r="BN48" s="150">
        <v>61998</v>
      </c>
      <c r="BO48" s="150">
        <v>0</v>
      </c>
      <c r="BP48" s="150">
        <v>23925289</v>
      </c>
      <c r="BQ48" s="150">
        <v>4709219</v>
      </c>
      <c r="BR48" s="150">
        <v>1993781</v>
      </c>
      <c r="BS48" s="150">
        <v>1832373</v>
      </c>
      <c r="BT48" s="150">
        <v>781029</v>
      </c>
      <c r="BU48" s="150">
        <v>102036</v>
      </c>
      <c r="BV48" s="150">
        <v>4319429</v>
      </c>
      <c r="BW48" s="150">
        <v>386906</v>
      </c>
      <c r="BX48" s="150">
        <v>3572559</v>
      </c>
      <c r="BY48" s="150">
        <v>359964</v>
      </c>
      <c r="BZ48" s="150">
        <v>91453</v>
      </c>
      <c r="CA48" s="150">
        <v>14784808</v>
      </c>
      <c r="CB48" s="150">
        <v>4480929</v>
      </c>
      <c r="CC48" s="150">
        <v>8615683</v>
      </c>
      <c r="CD48" s="150">
        <v>709442</v>
      </c>
      <c r="CE48" s="150">
        <v>978754</v>
      </c>
      <c r="CF48" s="150">
        <v>5571111</v>
      </c>
      <c r="CG48" s="150">
        <v>20380</v>
      </c>
      <c r="CH48" s="150">
        <v>3237228</v>
      </c>
      <c r="CI48" s="150">
        <v>32521061</v>
      </c>
    </row>
    <row r="49" spans="1:87" s="152" customFormat="1" ht="13.5" customHeight="1">
      <c r="A49" s="148" t="s">
        <v>46</v>
      </c>
      <c r="B49" s="149" t="s">
        <v>431</v>
      </c>
      <c r="C49" s="148" t="s">
        <v>1</v>
      </c>
      <c r="D49" s="150">
        <v>14970817</v>
      </c>
      <c r="E49" s="150">
        <v>14847670</v>
      </c>
      <c r="F49" s="150">
        <v>4145</v>
      </c>
      <c r="G49" s="150">
        <v>10191688</v>
      </c>
      <c r="H49" s="150">
        <v>3741531</v>
      </c>
      <c r="I49" s="150">
        <v>910306</v>
      </c>
      <c r="J49" s="150">
        <v>123147</v>
      </c>
      <c r="K49" s="150">
        <v>2248133</v>
      </c>
      <c r="L49" s="150">
        <v>17870661</v>
      </c>
      <c r="M49" s="150">
        <v>3424533</v>
      </c>
      <c r="N49" s="150">
        <v>1361726</v>
      </c>
      <c r="O49" s="150">
        <v>1376737</v>
      </c>
      <c r="P49" s="150">
        <v>591160</v>
      </c>
      <c r="Q49" s="150">
        <v>94910</v>
      </c>
      <c r="R49" s="150">
        <v>3791249</v>
      </c>
      <c r="S49" s="150">
        <v>249016</v>
      </c>
      <c r="T49" s="150">
        <v>3290755</v>
      </c>
      <c r="U49" s="150">
        <v>251478</v>
      </c>
      <c r="V49" s="150">
        <v>55559</v>
      </c>
      <c r="W49" s="150">
        <v>10586059</v>
      </c>
      <c r="X49" s="150">
        <v>4208189</v>
      </c>
      <c r="Y49" s="150">
        <v>4834224</v>
      </c>
      <c r="Z49" s="150">
        <v>736358</v>
      </c>
      <c r="AA49" s="150">
        <v>807288</v>
      </c>
      <c r="AB49" s="150">
        <v>6219051</v>
      </c>
      <c r="AC49" s="150">
        <v>13261</v>
      </c>
      <c r="AD49" s="150">
        <v>1306161</v>
      </c>
      <c r="AE49" s="150">
        <v>34147639</v>
      </c>
      <c r="AF49" s="150">
        <v>2072733</v>
      </c>
      <c r="AG49" s="150">
        <v>2066328</v>
      </c>
      <c r="AH49" s="150">
        <v>0</v>
      </c>
      <c r="AI49" s="150">
        <v>2056341</v>
      </c>
      <c r="AJ49" s="150">
        <v>0</v>
      </c>
      <c r="AK49" s="150">
        <v>9987</v>
      </c>
      <c r="AL49" s="150">
        <v>6405</v>
      </c>
      <c r="AM49" s="150">
        <v>523501</v>
      </c>
      <c r="AN49" s="150">
        <v>2900111</v>
      </c>
      <c r="AO49" s="150">
        <v>575798</v>
      </c>
      <c r="AP49" s="150">
        <v>418609</v>
      </c>
      <c r="AQ49" s="150">
        <v>0</v>
      </c>
      <c r="AR49" s="150">
        <v>157189</v>
      </c>
      <c r="AS49" s="150">
        <v>0</v>
      </c>
      <c r="AT49" s="150">
        <v>1144000</v>
      </c>
      <c r="AU49" s="150">
        <v>990</v>
      </c>
      <c r="AV49" s="150">
        <v>1143010</v>
      </c>
      <c r="AW49" s="150">
        <v>0</v>
      </c>
      <c r="AX49" s="150">
        <v>0</v>
      </c>
      <c r="AY49" s="150">
        <v>1179376</v>
      </c>
      <c r="AZ49" s="150">
        <v>283547</v>
      </c>
      <c r="BA49" s="150">
        <v>766676</v>
      </c>
      <c r="BB49" s="150">
        <v>6069</v>
      </c>
      <c r="BC49" s="150">
        <v>123084</v>
      </c>
      <c r="BD49" s="150">
        <v>1772861</v>
      </c>
      <c r="BE49" s="150">
        <v>937</v>
      </c>
      <c r="BF49" s="150">
        <v>1171255</v>
      </c>
      <c r="BG49" s="150">
        <v>6144099</v>
      </c>
      <c r="BH49" s="150">
        <v>17043550</v>
      </c>
      <c r="BI49" s="150">
        <v>16913998</v>
      </c>
      <c r="BJ49" s="150">
        <v>4145</v>
      </c>
      <c r="BK49" s="150">
        <v>12248029</v>
      </c>
      <c r="BL49" s="150">
        <v>3741531</v>
      </c>
      <c r="BM49" s="150">
        <v>920293</v>
      </c>
      <c r="BN49" s="150">
        <v>129552</v>
      </c>
      <c r="BO49" s="150">
        <v>2771634</v>
      </c>
      <c r="BP49" s="150">
        <v>20770772</v>
      </c>
      <c r="BQ49" s="150">
        <v>4000331</v>
      </c>
      <c r="BR49" s="150">
        <v>1780335</v>
      </c>
      <c r="BS49" s="150">
        <v>1376737</v>
      </c>
      <c r="BT49" s="150">
        <v>748349</v>
      </c>
      <c r="BU49" s="150">
        <v>94910</v>
      </c>
      <c r="BV49" s="150">
        <v>4935249</v>
      </c>
      <c r="BW49" s="150">
        <v>250006</v>
      </c>
      <c r="BX49" s="150">
        <v>4433765</v>
      </c>
      <c r="BY49" s="150">
        <v>251478</v>
      </c>
      <c r="BZ49" s="150">
        <v>55559</v>
      </c>
      <c r="CA49" s="150">
        <v>11765435</v>
      </c>
      <c r="CB49" s="150">
        <v>4491736</v>
      </c>
      <c r="CC49" s="150">
        <v>5600900</v>
      </c>
      <c r="CD49" s="150">
        <v>742427</v>
      </c>
      <c r="CE49" s="150">
        <v>930372</v>
      </c>
      <c r="CF49" s="150">
        <v>7991912</v>
      </c>
      <c r="CG49" s="150">
        <v>14198</v>
      </c>
      <c r="CH49" s="150">
        <v>2477416</v>
      </c>
      <c r="CI49" s="150">
        <v>40291738</v>
      </c>
    </row>
    <row r="50" spans="1:87" s="152" customFormat="1" ht="13.5" customHeight="1">
      <c r="A50" s="148" t="s">
        <v>47</v>
      </c>
      <c r="B50" s="149" t="s">
        <v>432</v>
      </c>
      <c r="C50" s="148" t="s">
        <v>1</v>
      </c>
      <c r="D50" s="150">
        <v>1467248</v>
      </c>
      <c r="E50" s="150">
        <v>1459781</v>
      </c>
      <c r="F50" s="150">
        <v>0</v>
      </c>
      <c r="G50" s="150">
        <v>1400497</v>
      </c>
      <c r="H50" s="150">
        <v>35383</v>
      </c>
      <c r="I50" s="150">
        <v>23901</v>
      </c>
      <c r="J50" s="150">
        <v>7467</v>
      </c>
      <c r="K50" s="150">
        <v>16536</v>
      </c>
      <c r="L50" s="150">
        <v>15531127</v>
      </c>
      <c r="M50" s="150">
        <v>3141308</v>
      </c>
      <c r="N50" s="150">
        <v>1717234</v>
      </c>
      <c r="O50" s="150">
        <v>803628</v>
      </c>
      <c r="P50" s="150">
        <v>569775</v>
      </c>
      <c r="Q50" s="150">
        <v>50671</v>
      </c>
      <c r="R50" s="150">
        <v>2867330</v>
      </c>
      <c r="S50" s="150">
        <v>521803</v>
      </c>
      <c r="T50" s="150">
        <v>2158017</v>
      </c>
      <c r="U50" s="150">
        <v>187510</v>
      </c>
      <c r="V50" s="150">
        <v>84461</v>
      </c>
      <c r="W50" s="150">
        <v>9420710</v>
      </c>
      <c r="X50" s="150">
        <v>3058069</v>
      </c>
      <c r="Y50" s="150">
        <v>5675523</v>
      </c>
      <c r="Z50" s="150">
        <v>201812</v>
      </c>
      <c r="AA50" s="150">
        <v>485306</v>
      </c>
      <c r="AB50" s="150">
        <v>1013688</v>
      </c>
      <c r="AC50" s="150">
        <v>17318</v>
      </c>
      <c r="AD50" s="150">
        <v>822062</v>
      </c>
      <c r="AE50" s="150">
        <v>17820437</v>
      </c>
      <c r="AF50" s="150">
        <v>444147</v>
      </c>
      <c r="AG50" s="150">
        <v>439725</v>
      </c>
      <c r="AH50" s="150">
        <v>0</v>
      </c>
      <c r="AI50" s="150">
        <v>147125</v>
      </c>
      <c r="AJ50" s="150">
        <v>0</v>
      </c>
      <c r="AK50" s="150">
        <v>292600</v>
      </c>
      <c r="AL50" s="150">
        <v>4422</v>
      </c>
      <c r="AM50" s="150">
        <v>0</v>
      </c>
      <c r="AN50" s="150">
        <v>2542144</v>
      </c>
      <c r="AO50" s="150">
        <v>739604</v>
      </c>
      <c r="AP50" s="150">
        <v>311930</v>
      </c>
      <c r="AQ50" s="150">
        <v>86403</v>
      </c>
      <c r="AR50" s="150">
        <v>341271</v>
      </c>
      <c r="AS50" s="150">
        <v>0</v>
      </c>
      <c r="AT50" s="150">
        <v>788632</v>
      </c>
      <c r="AU50" s="150">
        <v>44984</v>
      </c>
      <c r="AV50" s="150">
        <v>743648</v>
      </c>
      <c r="AW50" s="150">
        <v>0</v>
      </c>
      <c r="AX50" s="150">
        <v>6540</v>
      </c>
      <c r="AY50" s="150">
        <v>1001809</v>
      </c>
      <c r="AZ50" s="150">
        <v>348812</v>
      </c>
      <c r="BA50" s="150">
        <v>597322</v>
      </c>
      <c r="BB50" s="150">
        <v>0</v>
      </c>
      <c r="BC50" s="150">
        <v>55675</v>
      </c>
      <c r="BD50" s="150">
        <v>532104</v>
      </c>
      <c r="BE50" s="150">
        <v>5559</v>
      </c>
      <c r="BF50" s="150">
        <v>53419</v>
      </c>
      <c r="BG50" s="150">
        <v>3039710</v>
      </c>
      <c r="BH50" s="150">
        <v>1911395</v>
      </c>
      <c r="BI50" s="150">
        <v>1899506</v>
      </c>
      <c r="BJ50" s="150">
        <v>0</v>
      </c>
      <c r="BK50" s="150">
        <v>1547622</v>
      </c>
      <c r="BL50" s="150">
        <v>35383</v>
      </c>
      <c r="BM50" s="150">
        <v>316501</v>
      </c>
      <c r="BN50" s="150">
        <v>11889</v>
      </c>
      <c r="BO50" s="150">
        <v>16536</v>
      </c>
      <c r="BP50" s="150">
        <v>18073271</v>
      </c>
      <c r="BQ50" s="150">
        <v>3880912</v>
      </c>
      <c r="BR50" s="150">
        <v>2029164</v>
      </c>
      <c r="BS50" s="150">
        <v>890031</v>
      </c>
      <c r="BT50" s="150">
        <v>911046</v>
      </c>
      <c r="BU50" s="150">
        <v>50671</v>
      </c>
      <c r="BV50" s="150">
        <v>3655962</v>
      </c>
      <c r="BW50" s="150">
        <v>566787</v>
      </c>
      <c r="BX50" s="150">
        <v>2901665</v>
      </c>
      <c r="BY50" s="150">
        <v>187510</v>
      </c>
      <c r="BZ50" s="150">
        <v>91001</v>
      </c>
      <c r="CA50" s="150">
        <v>10422519</v>
      </c>
      <c r="CB50" s="150">
        <v>3406881</v>
      </c>
      <c r="CC50" s="150">
        <v>6272845</v>
      </c>
      <c r="CD50" s="150">
        <v>201812</v>
      </c>
      <c r="CE50" s="150">
        <v>540981</v>
      </c>
      <c r="CF50" s="150">
        <v>1545792</v>
      </c>
      <c r="CG50" s="150">
        <v>22877</v>
      </c>
      <c r="CH50" s="150">
        <v>875481</v>
      </c>
      <c r="CI50" s="150">
        <v>20860147</v>
      </c>
    </row>
    <row r="51" spans="1:87" s="152" customFormat="1" ht="13.5" customHeight="1">
      <c r="A51" s="148" t="s">
        <v>48</v>
      </c>
      <c r="B51" s="149" t="s">
        <v>433</v>
      </c>
      <c r="C51" s="148" t="s">
        <v>1</v>
      </c>
      <c r="D51" s="150">
        <v>730063</v>
      </c>
      <c r="E51" s="150">
        <v>719643</v>
      </c>
      <c r="F51" s="150">
        <v>2420</v>
      </c>
      <c r="G51" s="150">
        <v>85206</v>
      </c>
      <c r="H51" s="150">
        <v>616034</v>
      </c>
      <c r="I51" s="150">
        <v>15983</v>
      </c>
      <c r="J51" s="150">
        <v>10420</v>
      </c>
      <c r="K51" s="150">
        <v>90266</v>
      </c>
      <c r="L51" s="150">
        <v>13783266</v>
      </c>
      <c r="M51" s="150">
        <v>1833452</v>
      </c>
      <c r="N51" s="150">
        <v>1075068</v>
      </c>
      <c r="O51" s="150">
        <v>528740</v>
      </c>
      <c r="P51" s="150">
        <v>169072</v>
      </c>
      <c r="Q51" s="150">
        <v>60572</v>
      </c>
      <c r="R51" s="150">
        <v>1449689</v>
      </c>
      <c r="S51" s="150">
        <v>346941</v>
      </c>
      <c r="T51" s="150">
        <v>874002</v>
      </c>
      <c r="U51" s="150">
        <v>228746</v>
      </c>
      <c r="V51" s="150">
        <v>58242</v>
      </c>
      <c r="W51" s="150">
        <v>10437836</v>
      </c>
      <c r="X51" s="150">
        <v>4660128</v>
      </c>
      <c r="Y51" s="150">
        <v>5108999</v>
      </c>
      <c r="Z51" s="150">
        <v>530671</v>
      </c>
      <c r="AA51" s="150">
        <v>138038</v>
      </c>
      <c r="AB51" s="150">
        <v>1492585</v>
      </c>
      <c r="AC51" s="150">
        <v>4047</v>
      </c>
      <c r="AD51" s="150">
        <v>776236</v>
      </c>
      <c r="AE51" s="150">
        <v>15289565</v>
      </c>
      <c r="AF51" s="150">
        <v>605263</v>
      </c>
      <c r="AG51" s="150">
        <v>605263</v>
      </c>
      <c r="AH51" s="150">
        <v>0</v>
      </c>
      <c r="AI51" s="150">
        <v>85766</v>
      </c>
      <c r="AJ51" s="150">
        <v>519497</v>
      </c>
      <c r="AK51" s="150">
        <v>0</v>
      </c>
      <c r="AL51" s="150">
        <v>0</v>
      </c>
      <c r="AM51" s="150">
        <v>0</v>
      </c>
      <c r="AN51" s="150">
        <v>2431229</v>
      </c>
      <c r="AO51" s="150">
        <v>271257</v>
      </c>
      <c r="AP51" s="150">
        <v>239609</v>
      </c>
      <c r="AQ51" s="150">
        <v>0</v>
      </c>
      <c r="AR51" s="150">
        <v>31648</v>
      </c>
      <c r="AS51" s="150">
        <v>0</v>
      </c>
      <c r="AT51" s="150">
        <v>846656</v>
      </c>
      <c r="AU51" s="150">
        <v>381</v>
      </c>
      <c r="AV51" s="150">
        <v>808767</v>
      </c>
      <c r="AW51" s="150">
        <v>37508</v>
      </c>
      <c r="AX51" s="150">
        <v>0</v>
      </c>
      <c r="AY51" s="150">
        <v>1310306</v>
      </c>
      <c r="AZ51" s="150">
        <v>489404</v>
      </c>
      <c r="BA51" s="150">
        <v>580660</v>
      </c>
      <c r="BB51" s="150">
        <v>230850</v>
      </c>
      <c r="BC51" s="150">
        <v>9392</v>
      </c>
      <c r="BD51" s="150">
        <v>373530</v>
      </c>
      <c r="BE51" s="150">
        <v>3010</v>
      </c>
      <c r="BF51" s="150">
        <v>124379</v>
      </c>
      <c r="BG51" s="150">
        <v>3160871</v>
      </c>
      <c r="BH51" s="150">
        <v>1335326</v>
      </c>
      <c r="BI51" s="150">
        <v>1324906</v>
      </c>
      <c r="BJ51" s="150">
        <v>2420</v>
      </c>
      <c r="BK51" s="150">
        <v>170972</v>
      </c>
      <c r="BL51" s="150">
        <v>1135531</v>
      </c>
      <c r="BM51" s="150">
        <v>15983</v>
      </c>
      <c r="BN51" s="150">
        <v>10420</v>
      </c>
      <c r="BO51" s="150">
        <v>90266</v>
      </c>
      <c r="BP51" s="150">
        <v>16214495</v>
      </c>
      <c r="BQ51" s="150">
        <v>2104709</v>
      </c>
      <c r="BR51" s="150">
        <v>1314677</v>
      </c>
      <c r="BS51" s="150">
        <v>528740</v>
      </c>
      <c r="BT51" s="150">
        <v>200720</v>
      </c>
      <c r="BU51" s="150">
        <v>60572</v>
      </c>
      <c r="BV51" s="150">
        <v>2296345</v>
      </c>
      <c r="BW51" s="150">
        <v>347322</v>
      </c>
      <c r="BX51" s="150">
        <v>1682769</v>
      </c>
      <c r="BY51" s="150">
        <v>266254</v>
      </c>
      <c r="BZ51" s="150">
        <v>58242</v>
      </c>
      <c r="CA51" s="150">
        <v>11748142</v>
      </c>
      <c r="CB51" s="150">
        <v>5149532</v>
      </c>
      <c r="CC51" s="150">
        <v>5689659</v>
      </c>
      <c r="CD51" s="150">
        <v>761521</v>
      </c>
      <c r="CE51" s="150">
        <v>147430</v>
      </c>
      <c r="CF51" s="150">
        <v>1866115</v>
      </c>
      <c r="CG51" s="150">
        <v>7057</v>
      </c>
      <c r="CH51" s="150">
        <v>900615</v>
      </c>
      <c r="CI51" s="150">
        <v>18450436</v>
      </c>
    </row>
    <row r="52" spans="1:87" s="152" customFormat="1" ht="13.5" customHeight="1">
      <c r="A52" s="148" t="s">
        <v>49</v>
      </c>
      <c r="B52" s="149" t="s">
        <v>434</v>
      </c>
      <c r="C52" s="148" t="s">
        <v>1</v>
      </c>
      <c r="D52" s="150">
        <v>17372449</v>
      </c>
      <c r="E52" s="150">
        <v>17347907</v>
      </c>
      <c r="F52" s="150">
        <v>1368</v>
      </c>
      <c r="G52" s="150">
        <v>6099252</v>
      </c>
      <c r="H52" s="150">
        <v>36583</v>
      </c>
      <c r="I52" s="150">
        <v>11210704</v>
      </c>
      <c r="J52" s="150">
        <v>24542</v>
      </c>
      <c r="K52" s="150">
        <v>3831920</v>
      </c>
      <c r="L52" s="150">
        <v>16848241</v>
      </c>
      <c r="M52" s="150">
        <v>3016203</v>
      </c>
      <c r="N52" s="150">
        <v>1092191</v>
      </c>
      <c r="O52" s="150">
        <v>1455217</v>
      </c>
      <c r="P52" s="150">
        <v>371090</v>
      </c>
      <c r="Q52" s="150">
        <v>97705</v>
      </c>
      <c r="R52" s="150">
        <v>5403733</v>
      </c>
      <c r="S52" s="150">
        <v>776262</v>
      </c>
      <c r="T52" s="150">
        <v>3984758</v>
      </c>
      <c r="U52" s="150">
        <v>642713</v>
      </c>
      <c r="V52" s="150">
        <v>36506</v>
      </c>
      <c r="W52" s="150">
        <v>8384488</v>
      </c>
      <c r="X52" s="150">
        <v>3298077</v>
      </c>
      <c r="Y52" s="150">
        <v>4420505</v>
      </c>
      <c r="Z52" s="150">
        <v>252971</v>
      </c>
      <c r="AA52" s="150">
        <v>412935</v>
      </c>
      <c r="AB52" s="150">
        <v>3858363</v>
      </c>
      <c r="AC52" s="150">
        <v>7311</v>
      </c>
      <c r="AD52" s="150">
        <v>637026</v>
      </c>
      <c r="AE52" s="150">
        <v>34857716</v>
      </c>
      <c r="AF52" s="150">
        <v>301046</v>
      </c>
      <c r="AG52" s="150">
        <v>248221</v>
      </c>
      <c r="AH52" s="150">
        <v>0</v>
      </c>
      <c r="AI52" s="150">
        <v>28829</v>
      </c>
      <c r="AJ52" s="150">
        <v>99960</v>
      </c>
      <c r="AK52" s="150">
        <v>119432</v>
      </c>
      <c r="AL52" s="150">
        <v>52825</v>
      </c>
      <c r="AM52" s="150">
        <v>0</v>
      </c>
      <c r="AN52" s="150">
        <v>3785173</v>
      </c>
      <c r="AO52" s="150">
        <v>548956</v>
      </c>
      <c r="AP52" s="150">
        <v>284953</v>
      </c>
      <c r="AQ52" s="150">
        <v>86754</v>
      </c>
      <c r="AR52" s="150">
        <v>142973</v>
      </c>
      <c r="AS52" s="150">
        <v>34276</v>
      </c>
      <c r="AT52" s="150">
        <v>1243955</v>
      </c>
      <c r="AU52" s="150">
        <v>77384</v>
      </c>
      <c r="AV52" s="150">
        <v>916096</v>
      </c>
      <c r="AW52" s="150">
        <v>250475</v>
      </c>
      <c r="AX52" s="150">
        <v>0</v>
      </c>
      <c r="AY52" s="150">
        <v>1992262</v>
      </c>
      <c r="AZ52" s="150">
        <v>547694</v>
      </c>
      <c r="BA52" s="150">
        <v>1321454</v>
      </c>
      <c r="BB52" s="150">
        <v>12709</v>
      </c>
      <c r="BC52" s="150">
        <v>110405</v>
      </c>
      <c r="BD52" s="150">
        <v>1089418</v>
      </c>
      <c r="BE52" s="150">
        <v>0</v>
      </c>
      <c r="BF52" s="150">
        <v>168907</v>
      </c>
      <c r="BG52" s="150">
        <v>4255126</v>
      </c>
      <c r="BH52" s="150">
        <v>17673495</v>
      </c>
      <c r="BI52" s="150">
        <v>17596128</v>
      </c>
      <c r="BJ52" s="150">
        <v>1368</v>
      </c>
      <c r="BK52" s="150">
        <v>6128081</v>
      </c>
      <c r="BL52" s="150">
        <v>136543</v>
      </c>
      <c r="BM52" s="150">
        <v>11330136</v>
      </c>
      <c r="BN52" s="150">
        <v>77367</v>
      </c>
      <c r="BO52" s="150">
        <v>3831920</v>
      </c>
      <c r="BP52" s="150">
        <v>20633414</v>
      </c>
      <c r="BQ52" s="150">
        <v>3565159</v>
      </c>
      <c r="BR52" s="150">
        <v>1377144</v>
      </c>
      <c r="BS52" s="150">
        <v>1541971</v>
      </c>
      <c r="BT52" s="150">
        <v>514063</v>
      </c>
      <c r="BU52" s="150">
        <v>131981</v>
      </c>
      <c r="BV52" s="150">
        <v>6647688</v>
      </c>
      <c r="BW52" s="150">
        <v>853646</v>
      </c>
      <c r="BX52" s="150">
        <v>4900854</v>
      </c>
      <c r="BY52" s="150">
        <v>893188</v>
      </c>
      <c r="BZ52" s="150">
        <v>36506</v>
      </c>
      <c r="CA52" s="150">
        <v>10376750</v>
      </c>
      <c r="CB52" s="150">
        <v>3845771</v>
      </c>
      <c r="CC52" s="150">
        <v>5741959</v>
      </c>
      <c r="CD52" s="150">
        <v>265680</v>
      </c>
      <c r="CE52" s="150">
        <v>523340</v>
      </c>
      <c r="CF52" s="150">
        <v>4947781</v>
      </c>
      <c r="CG52" s="150">
        <v>7311</v>
      </c>
      <c r="CH52" s="150">
        <v>805933</v>
      </c>
      <c r="CI52" s="150">
        <v>39112842</v>
      </c>
    </row>
    <row r="53" spans="1:87" s="152" customFormat="1" ht="13.5" customHeight="1">
      <c r="A53" s="148" t="s">
        <v>50</v>
      </c>
      <c r="B53" s="149" t="s">
        <v>435</v>
      </c>
      <c r="C53" s="148" t="s">
        <v>1</v>
      </c>
      <c r="D53" s="150">
        <v>2729746</v>
      </c>
      <c r="E53" s="150">
        <v>2676054</v>
      </c>
      <c r="F53" s="150">
        <v>0</v>
      </c>
      <c r="G53" s="150">
        <v>1060021</v>
      </c>
      <c r="H53" s="150">
        <v>1250833</v>
      </c>
      <c r="I53" s="150">
        <v>365200</v>
      </c>
      <c r="J53" s="150">
        <v>53692</v>
      </c>
      <c r="K53" s="150">
        <v>169597</v>
      </c>
      <c r="L53" s="150">
        <v>16726095</v>
      </c>
      <c r="M53" s="150">
        <v>2286561</v>
      </c>
      <c r="N53" s="150">
        <v>1409490</v>
      </c>
      <c r="O53" s="150">
        <v>447332</v>
      </c>
      <c r="P53" s="150">
        <v>378828</v>
      </c>
      <c r="Q53" s="150">
        <v>50911</v>
      </c>
      <c r="R53" s="150">
        <v>6531966</v>
      </c>
      <c r="S53" s="150">
        <v>432101</v>
      </c>
      <c r="T53" s="150">
        <v>5758560</v>
      </c>
      <c r="U53" s="150">
        <v>341305</v>
      </c>
      <c r="V53" s="150">
        <v>81166</v>
      </c>
      <c r="W53" s="150">
        <v>7818444</v>
      </c>
      <c r="X53" s="150">
        <v>4001009</v>
      </c>
      <c r="Y53" s="150">
        <v>2867344</v>
      </c>
      <c r="Z53" s="150">
        <v>442906</v>
      </c>
      <c r="AA53" s="150">
        <v>507185</v>
      </c>
      <c r="AB53" s="150">
        <v>5999688</v>
      </c>
      <c r="AC53" s="150">
        <v>7958</v>
      </c>
      <c r="AD53" s="150">
        <v>2092484</v>
      </c>
      <c r="AE53" s="150">
        <v>21548325</v>
      </c>
      <c r="AF53" s="150">
        <v>381580</v>
      </c>
      <c r="AG53" s="150">
        <v>381580</v>
      </c>
      <c r="AH53" s="150">
        <v>0</v>
      </c>
      <c r="AI53" s="150">
        <v>364155</v>
      </c>
      <c r="AJ53" s="150">
        <v>0</v>
      </c>
      <c r="AK53" s="150">
        <v>17425</v>
      </c>
      <c r="AL53" s="150">
        <v>0</v>
      </c>
      <c r="AM53" s="150">
        <v>0</v>
      </c>
      <c r="AN53" s="150">
        <v>892074</v>
      </c>
      <c r="AO53" s="150">
        <v>136662</v>
      </c>
      <c r="AP53" s="150">
        <v>132159</v>
      </c>
      <c r="AQ53" s="150">
        <v>914</v>
      </c>
      <c r="AR53" s="150">
        <v>3077</v>
      </c>
      <c r="AS53" s="150">
        <v>512</v>
      </c>
      <c r="AT53" s="150">
        <v>277902</v>
      </c>
      <c r="AU53" s="150">
        <v>643</v>
      </c>
      <c r="AV53" s="150">
        <v>239324</v>
      </c>
      <c r="AW53" s="150">
        <v>37935</v>
      </c>
      <c r="AX53" s="150">
        <v>0</v>
      </c>
      <c r="AY53" s="150">
        <v>477510</v>
      </c>
      <c r="AZ53" s="150">
        <v>857</v>
      </c>
      <c r="BA53" s="150">
        <v>407463</v>
      </c>
      <c r="BB53" s="150">
        <v>4907</v>
      </c>
      <c r="BC53" s="150">
        <v>64283</v>
      </c>
      <c r="BD53" s="150">
        <v>563948</v>
      </c>
      <c r="BE53" s="150">
        <v>0</v>
      </c>
      <c r="BF53" s="150">
        <v>80668</v>
      </c>
      <c r="BG53" s="150">
        <v>1354322</v>
      </c>
      <c r="BH53" s="150">
        <v>3111326</v>
      </c>
      <c r="BI53" s="150">
        <v>3057634</v>
      </c>
      <c r="BJ53" s="150">
        <v>0</v>
      </c>
      <c r="BK53" s="150">
        <v>1424176</v>
      </c>
      <c r="BL53" s="150">
        <v>1250833</v>
      </c>
      <c r="BM53" s="150">
        <v>382625</v>
      </c>
      <c r="BN53" s="150">
        <v>53692</v>
      </c>
      <c r="BO53" s="150">
        <v>169597</v>
      </c>
      <c r="BP53" s="150">
        <v>17618169</v>
      </c>
      <c r="BQ53" s="150">
        <v>2423223</v>
      </c>
      <c r="BR53" s="150">
        <v>1541649</v>
      </c>
      <c r="BS53" s="150">
        <v>448246</v>
      </c>
      <c r="BT53" s="150">
        <v>381905</v>
      </c>
      <c r="BU53" s="150">
        <v>51423</v>
      </c>
      <c r="BV53" s="150">
        <v>6809868</v>
      </c>
      <c r="BW53" s="150">
        <v>432744</v>
      </c>
      <c r="BX53" s="150">
        <v>5997884</v>
      </c>
      <c r="BY53" s="150">
        <v>379240</v>
      </c>
      <c r="BZ53" s="150">
        <v>81166</v>
      </c>
      <c r="CA53" s="150">
        <v>8295954</v>
      </c>
      <c r="CB53" s="150">
        <v>4001866</v>
      </c>
      <c r="CC53" s="150">
        <v>3274807</v>
      </c>
      <c r="CD53" s="150">
        <v>447813</v>
      </c>
      <c r="CE53" s="150">
        <v>571468</v>
      </c>
      <c r="CF53" s="150">
        <v>6563636</v>
      </c>
      <c r="CG53" s="150">
        <v>7958</v>
      </c>
      <c r="CH53" s="150">
        <v>2173152</v>
      </c>
      <c r="CI53" s="150">
        <v>22902647</v>
      </c>
    </row>
    <row r="54" spans="1:87" s="157" customFormat="1" ht="12" customHeight="1">
      <c r="A54" s="153" t="s">
        <v>437</v>
      </c>
      <c r="B54" s="154" t="s">
        <v>438</v>
      </c>
      <c r="C54" s="153" t="s">
        <v>439</v>
      </c>
      <c r="D54" s="155">
        <f t="shared" ref="D54:BO54" si="0">SUM(D7:D53)</f>
        <v>438508520</v>
      </c>
      <c r="E54" s="155">
        <f t="shared" si="0"/>
        <v>428060372</v>
      </c>
      <c r="F54" s="155">
        <f t="shared" si="0"/>
        <v>9406756</v>
      </c>
      <c r="G54" s="155">
        <f t="shared" si="0"/>
        <v>347172385</v>
      </c>
      <c r="H54" s="155">
        <f t="shared" si="0"/>
        <v>44919863</v>
      </c>
      <c r="I54" s="155">
        <f t="shared" si="0"/>
        <v>26561368</v>
      </c>
      <c r="J54" s="155">
        <f t="shared" si="0"/>
        <v>10448148</v>
      </c>
      <c r="K54" s="155">
        <f t="shared" si="0"/>
        <v>88490423</v>
      </c>
      <c r="L54" s="155">
        <f t="shared" si="0"/>
        <v>1575186388</v>
      </c>
      <c r="M54" s="155">
        <f t="shared" si="0"/>
        <v>348564376</v>
      </c>
      <c r="N54" s="155">
        <f t="shared" si="0"/>
        <v>136287833</v>
      </c>
      <c r="O54" s="155">
        <f t="shared" si="0"/>
        <v>157823574.30000001</v>
      </c>
      <c r="P54" s="155">
        <f t="shared" si="0"/>
        <v>49454799.399999999</v>
      </c>
      <c r="Q54" s="155">
        <f t="shared" si="0"/>
        <v>4998169.3</v>
      </c>
      <c r="R54" s="155">
        <f t="shared" si="0"/>
        <v>319002749</v>
      </c>
      <c r="S54" s="155">
        <f t="shared" si="0"/>
        <v>59060162</v>
      </c>
      <c r="T54" s="155">
        <f t="shared" si="0"/>
        <v>231017798</v>
      </c>
      <c r="U54" s="155">
        <f t="shared" si="0"/>
        <v>28924789</v>
      </c>
      <c r="V54" s="155">
        <f t="shared" si="0"/>
        <v>5680833</v>
      </c>
      <c r="W54" s="155">
        <f t="shared" si="0"/>
        <v>900905865</v>
      </c>
      <c r="X54" s="155">
        <f t="shared" si="0"/>
        <v>396369511</v>
      </c>
      <c r="Y54" s="155">
        <f t="shared" si="0"/>
        <v>425601480</v>
      </c>
      <c r="Z54" s="155">
        <f t="shared" si="0"/>
        <v>51581283</v>
      </c>
      <c r="AA54" s="155">
        <f t="shared" si="0"/>
        <v>27353591</v>
      </c>
      <c r="AB54" s="155">
        <f t="shared" si="0"/>
        <v>275992556</v>
      </c>
      <c r="AC54" s="155">
        <f t="shared" si="0"/>
        <v>1032565</v>
      </c>
      <c r="AD54" s="155">
        <f t="shared" si="0"/>
        <v>115277228</v>
      </c>
      <c r="AE54" s="155">
        <f t="shared" si="0"/>
        <v>2128972136</v>
      </c>
      <c r="AF54" s="155">
        <f t="shared" si="0"/>
        <v>54988544</v>
      </c>
      <c r="AG54" s="155">
        <f t="shared" si="0"/>
        <v>53642667</v>
      </c>
      <c r="AH54" s="155">
        <f t="shared" si="0"/>
        <v>73877</v>
      </c>
      <c r="AI54" s="155">
        <f t="shared" si="0"/>
        <v>49094552</v>
      </c>
      <c r="AJ54" s="155">
        <f t="shared" si="0"/>
        <v>1075618</v>
      </c>
      <c r="AK54" s="155">
        <f t="shared" si="0"/>
        <v>3398620</v>
      </c>
      <c r="AL54" s="155">
        <f t="shared" si="0"/>
        <v>1345877</v>
      </c>
      <c r="AM54" s="155">
        <f t="shared" si="0"/>
        <v>9082195</v>
      </c>
      <c r="AN54" s="155">
        <f t="shared" si="0"/>
        <v>171657227</v>
      </c>
      <c r="AO54" s="155">
        <f t="shared" si="0"/>
        <v>32919987</v>
      </c>
      <c r="AP54" s="155">
        <f t="shared" si="0"/>
        <v>20126040</v>
      </c>
      <c r="AQ54" s="155">
        <f t="shared" si="0"/>
        <v>5999933</v>
      </c>
      <c r="AR54" s="155">
        <f t="shared" si="0"/>
        <v>6409654</v>
      </c>
      <c r="AS54" s="155">
        <f t="shared" si="0"/>
        <v>384360</v>
      </c>
      <c r="AT54" s="155">
        <f t="shared" si="0"/>
        <v>57790902</v>
      </c>
      <c r="AU54" s="155">
        <f t="shared" si="0"/>
        <v>2702374</v>
      </c>
      <c r="AV54" s="155">
        <f t="shared" si="0"/>
        <v>52750609</v>
      </c>
      <c r="AW54" s="155">
        <f t="shared" si="0"/>
        <v>2337919</v>
      </c>
      <c r="AX54" s="155">
        <f t="shared" si="0"/>
        <v>500843</v>
      </c>
      <c r="AY54" s="155">
        <f t="shared" si="0"/>
        <v>80345038</v>
      </c>
      <c r="AZ54" s="155">
        <f t="shared" si="0"/>
        <v>24718620</v>
      </c>
      <c r="BA54" s="155">
        <f t="shared" si="0"/>
        <v>46295073</v>
      </c>
      <c r="BB54" s="155">
        <f t="shared" si="0"/>
        <v>3323610</v>
      </c>
      <c r="BC54" s="155">
        <f t="shared" si="0"/>
        <v>6007735</v>
      </c>
      <c r="BD54" s="155">
        <f t="shared" si="0"/>
        <v>63601281</v>
      </c>
      <c r="BE54" s="155">
        <f t="shared" si="0"/>
        <v>100457</v>
      </c>
      <c r="BF54" s="155">
        <f t="shared" si="0"/>
        <v>14869414</v>
      </c>
      <c r="BG54" s="155">
        <f t="shared" si="0"/>
        <v>241515185</v>
      </c>
      <c r="BH54" s="155">
        <f t="shared" si="0"/>
        <v>493497064</v>
      </c>
      <c r="BI54" s="155">
        <f t="shared" si="0"/>
        <v>481703039</v>
      </c>
      <c r="BJ54" s="155">
        <f t="shared" si="0"/>
        <v>9480633</v>
      </c>
      <c r="BK54" s="155">
        <f t="shared" si="0"/>
        <v>396266937</v>
      </c>
      <c r="BL54" s="155">
        <f t="shared" si="0"/>
        <v>45995481</v>
      </c>
      <c r="BM54" s="155">
        <f t="shared" si="0"/>
        <v>29959988</v>
      </c>
      <c r="BN54" s="155">
        <f t="shared" si="0"/>
        <v>11794025</v>
      </c>
      <c r="BO54" s="156">
        <f t="shared" si="0"/>
        <v>97572618</v>
      </c>
      <c r="BP54" s="155">
        <f t="shared" ref="BP54:CI54" si="1">SUM(BP7:BP53)</f>
        <v>1746843615</v>
      </c>
      <c r="BQ54" s="155">
        <f t="shared" si="1"/>
        <v>381484363</v>
      </c>
      <c r="BR54" s="155">
        <f t="shared" si="1"/>
        <v>156413873</v>
      </c>
      <c r="BS54" s="155">
        <f t="shared" si="1"/>
        <v>163823507.30000001</v>
      </c>
      <c r="BT54" s="155">
        <f t="shared" si="1"/>
        <v>55864453.399999999</v>
      </c>
      <c r="BU54" s="155">
        <f t="shared" si="1"/>
        <v>5382529.2999999998</v>
      </c>
      <c r="BV54" s="155">
        <f t="shared" si="1"/>
        <v>376793651</v>
      </c>
      <c r="BW54" s="155">
        <f t="shared" si="1"/>
        <v>61762536</v>
      </c>
      <c r="BX54" s="155">
        <f t="shared" si="1"/>
        <v>283768407</v>
      </c>
      <c r="BY54" s="155">
        <f t="shared" si="1"/>
        <v>31262708</v>
      </c>
      <c r="BZ54" s="155">
        <f t="shared" si="1"/>
        <v>6181676</v>
      </c>
      <c r="CA54" s="155">
        <f t="shared" si="1"/>
        <v>981250903</v>
      </c>
      <c r="CB54" s="155">
        <f t="shared" si="1"/>
        <v>421088131</v>
      </c>
      <c r="CC54" s="155">
        <f t="shared" si="1"/>
        <v>471896553</v>
      </c>
      <c r="CD54" s="155">
        <f t="shared" si="1"/>
        <v>54904893</v>
      </c>
      <c r="CE54" s="155">
        <f t="shared" si="1"/>
        <v>33361326</v>
      </c>
      <c r="CF54" s="156">
        <f t="shared" si="1"/>
        <v>339593837</v>
      </c>
      <c r="CG54" s="155">
        <f t="shared" si="1"/>
        <v>1133022</v>
      </c>
      <c r="CH54" s="155">
        <f t="shared" si="1"/>
        <v>130146642</v>
      </c>
      <c r="CI54" s="155">
        <f t="shared" si="1"/>
        <v>2370487321</v>
      </c>
    </row>
  </sheetData>
  <mergeCells count="6">
    <mergeCell ref="BO4:BO5"/>
    <mergeCell ref="A2:A6"/>
    <mergeCell ref="B2:B6"/>
    <mergeCell ref="C2:C6"/>
    <mergeCell ref="K4:K5"/>
    <mergeCell ref="AM4:AM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30" man="1"/>
    <brk id="67" min="1" max="3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E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114" customWidth="1"/>
    <col min="2" max="2" width="8.75" style="145" customWidth="1"/>
    <col min="3" max="3" width="12.625" style="114" customWidth="1"/>
    <col min="4" max="9" width="13.875" style="146" customWidth="1"/>
    <col min="10" max="10" width="6.625" style="145" customWidth="1"/>
    <col min="11" max="11" width="35.625" style="114" customWidth="1"/>
    <col min="12" max="17" width="13.875" style="146" customWidth="1"/>
    <col min="18" max="18" width="6.625" style="145" customWidth="1"/>
    <col min="19" max="19" width="35.625" style="114" customWidth="1"/>
    <col min="20" max="25" width="13.875" style="146" customWidth="1"/>
    <col min="26" max="26" width="6.625" style="145" customWidth="1"/>
    <col min="27" max="27" width="35.625" style="114" customWidth="1"/>
    <col min="28" max="33" width="13.875" style="146" customWidth="1"/>
    <col min="34" max="34" width="6.625" style="145" customWidth="1"/>
    <col min="35" max="35" width="35.625" style="114" customWidth="1"/>
    <col min="36" max="41" width="13.875" style="146" customWidth="1"/>
    <col min="42" max="42" width="6.625" style="145" customWidth="1"/>
    <col min="43" max="43" width="35.625" style="114" customWidth="1"/>
    <col min="44" max="49" width="13.875" style="146" customWidth="1"/>
    <col min="50" max="50" width="6.625" style="145" customWidth="1"/>
    <col min="51" max="51" width="35.625" style="114" customWidth="1"/>
    <col min="52" max="52" width="14.125" style="146" customWidth="1"/>
    <col min="53" max="57" width="13.875" style="146" customWidth="1"/>
    <col min="58" max="16384" width="9" style="114"/>
  </cols>
  <sheetData>
    <row r="1" spans="1:57" s="108" customFormat="1" ht="17.25">
      <c r="A1" s="44" t="s">
        <v>386</v>
      </c>
      <c r="B1" s="134"/>
      <c r="C1" s="134"/>
      <c r="D1" s="134"/>
      <c r="E1" s="134"/>
      <c r="F1" s="134"/>
      <c r="G1" s="134"/>
      <c r="H1" s="134"/>
      <c r="I1" s="134"/>
      <c r="J1" s="135"/>
      <c r="K1" s="135"/>
      <c r="L1" s="135"/>
      <c r="M1" s="136"/>
      <c r="N1" s="135"/>
      <c r="O1" s="135"/>
      <c r="P1" s="135"/>
      <c r="Q1" s="135"/>
      <c r="R1" s="135"/>
      <c r="S1" s="135"/>
      <c r="T1" s="135"/>
      <c r="U1" s="136"/>
      <c r="V1" s="135"/>
      <c r="W1" s="135"/>
      <c r="X1" s="135"/>
      <c r="Y1" s="135"/>
      <c r="Z1" s="135"/>
      <c r="AA1" s="135"/>
      <c r="AB1" s="135"/>
      <c r="AC1" s="136"/>
      <c r="AD1" s="135"/>
      <c r="AE1" s="135"/>
      <c r="AF1" s="135"/>
      <c r="AG1" s="135"/>
      <c r="AH1" s="135"/>
      <c r="AI1" s="135"/>
      <c r="AJ1" s="135"/>
      <c r="AK1" s="136"/>
      <c r="AL1" s="135"/>
      <c r="AM1" s="135"/>
      <c r="AN1" s="135"/>
      <c r="AO1" s="135"/>
      <c r="AP1" s="135"/>
      <c r="AQ1" s="135"/>
      <c r="AR1" s="135"/>
      <c r="AS1" s="136"/>
      <c r="AT1" s="135"/>
      <c r="AU1" s="135"/>
      <c r="AV1" s="135"/>
      <c r="AW1" s="135"/>
      <c r="AX1" s="135"/>
      <c r="AY1" s="135"/>
      <c r="AZ1" s="135"/>
      <c r="BA1" s="136"/>
      <c r="BB1" s="135"/>
      <c r="BC1" s="135"/>
      <c r="BD1" s="135"/>
      <c r="BE1" s="135"/>
    </row>
    <row r="2" spans="1:57" ht="13.5" customHeight="1">
      <c r="A2" s="160" t="s">
        <v>51</v>
      </c>
      <c r="B2" s="163" t="s">
        <v>52</v>
      </c>
      <c r="C2" s="174" t="s">
        <v>53</v>
      </c>
      <c r="D2" s="88" t="s">
        <v>109</v>
      </c>
      <c r="E2" s="89"/>
      <c r="F2" s="89"/>
      <c r="G2" s="89"/>
      <c r="H2" s="89"/>
      <c r="I2" s="89"/>
      <c r="J2" s="88" t="s">
        <v>110</v>
      </c>
      <c r="K2" s="90"/>
      <c r="L2" s="90"/>
      <c r="M2" s="90"/>
      <c r="N2" s="90"/>
      <c r="O2" s="90"/>
      <c r="P2" s="90"/>
      <c r="Q2" s="91"/>
      <c r="R2" s="88" t="s">
        <v>111</v>
      </c>
      <c r="S2" s="90"/>
      <c r="T2" s="90"/>
      <c r="U2" s="90"/>
      <c r="V2" s="90"/>
      <c r="W2" s="90"/>
      <c r="X2" s="90"/>
      <c r="Y2" s="91"/>
      <c r="Z2" s="88" t="s">
        <v>112</v>
      </c>
      <c r="AA2" s="90"/>
      <c r="AB2" s="90"/>
      <c r="AC2" s="90"/>
      <c r="AD2" s="90"/>
      <c r="AE2" s="90"/>
      <c r="AF2" s="90"/>
      <c r="AG2" s="91"/>
      <c r="AH2" s="88" t="s">
        <v>113</v>
      </c>
      <c r="AI2" s="90"/>
      <c r="AJ2" s="90"/>
      <c r="AK2" s="90"/>
      <c r="AL2" s="90"/>
      <c r="AM2" s="90"/>
      <c r="AN2" s="90"/>
      <c r="AO2" s="91"/>
      <c r="AP2" s="88" t="s">
        <v>114</v>
      </c>
      <c r="AQ2" s="90"/>
      <c r="AR2" s="90"/>
      <c r="AS2" s="90"/>
      <c r="AT2" s="90"/>
      <c r="AU2" s="90"/>
      <c r="AV2" s="90"/>
      <c r="AW2" s="91"/>
      <c r="AX2" s="88" t="s">
        <v>115</v>
      </c>
      <c r="AY2" s="90"/>
      <c r="AZ2" s="90"/>
      <c r="BA2" s="90"/>
      <c r="BB2" s="90"/>
      <c r="BC2" s="90"/>
      <c r="BD2" s="90"/>
      <c r="BE2" s="91"/>
    </row>
    <row r="3" spans="1:57" ht="13.5" customHeight="1">
      <c r="A3" s="161"/>
      <c r="B3" s="164"/>
      <c r="C3" s="175"/>
      <c r="D3" s="88"/>
      <c r="E3" s="89"/>
      <c r="F3" s="92"/>
      <c r="G3" s="89"/>
      <c r="H3" s="89"/>
      <c r="I3" s="92"/>
      <c r="J3" s="79"/>
      <c r="K3" s="80"/>
      <c r="L3" s="90"/>
      <c r="M3" s="90"/>
      <c r="N3" s="80"/>
      <c r="O3" s="90"/>
      <c r="P3" s="90"/>
      <c r="Q3" s="81"/>
      <c r="R3" s="79"/>
      <c r="S3" s="80"/>
      <c r="T3" s="90"/>
      <c r="U3" s="90"/>
      <c r="V3" s="80"/>
      <c r="W3" s="90"/>
      <c r="X3" s="90"/>
      <c r="Y3" s="81"/>
      <c r="Z3" s="79"/>
      <c r="AA3" s="80"/>
      <c r="AB3" s="90"/>
      <c r="AC3" s="90"/>
      <c r="AD3" s="80"/>
      <c r="AE3" s="90"/>
      <c r="AF3" s="90"/>
      <c r="AG3" s="81"/>
      <c r="AH3" s="79"/>
      <c r="AI3" s="80"/>
      <c r="AJ3" s="90"/>
      <c r="AK3" s="90"/>
      <c r="AL3" s="80"/>
      <c r="AM3" s="90"/>
      <c r="AN3" s="90"/>
      <c r="AO3" s="81"/>
      <c r="AP3" s="79"/>
      <c r="AQ3" s="80"/>
      <c r="AR3" s="90"/>
      <c r="AS3" s="90"/>
      <c r="AT3" s="80"/>
      <c r="AU3" s="90"/>
      <c r="AV3" s="90"/>
      <c r="AW3" s="81"/>
      <c r="AX3" s="79"/>
      <c r="AY3" s="80"/>
      <c r="AZ3" s="90"/>
      <c r="BA3" s="90"/>
      <c r="BB3" s="80"/>
      <c r="BC3" s="90"/>
      <c r="BD3" s="90"/>
      <c r="BE3" s="81"/>
    </row>
    <row r="4" spans="1:57" ht="18.75" customHeight="1">
      <c r="A4" s="161"/>
      <c r="B4" s="164"/>
      <c r="C4" s="173"/>
      <c r="D4" s="93" t="s">
        <v>55</v>
      </c>
      <c r="E4" s="90"/>
      <c r="F4" s="81"/>
      <c r="G4" s="93" t="s">
        <v>57</v>
      </c>
      <c r="H4" s="90"/>
      <c r="I4" s="81"/>
      <c r="J4" s="170" t="s">
        <v>354</v>
      </c>
      <c r="K4" s="172" t="s">
        <v>108</v>
      </c>
      <c r="L4" s="93" t="s">
        <v>55</v>
      </c>
      <c r="M4" s="90"/>
      <c r="N4" s="81"/>
      <c r="O4" s="93" t="s">
        <v>57</v>
      </c>
      <c r="P4" s="90"/>
      <c r="Q4" s="81"/>
      <c r="R4" s="170" t="s">
        <v>354</v>
      </c>
      <c r="S4" s="172" t="s">
        <v>108</v>
      </c>
      <c r="T4" s="93" t="s">
        <v>55</v>
      </c>
      <c r="U4" s="90"/>
      <c r="V4" s="81"/>
      <c r="W4" s="93" t="s">
        <v>57</v>
      </c>
      <c r="X4" s="90"/>
      <c r="Y4" s="81"/>
      <c r="Z4" s="170" t="s">
        <v>354</v>
      </c>
      <c r="AA4" s="172" t="s">
        <v>108</v>
      </c>
      <c r="AB4" s="93" t="s">
        <v>55</v>
      </c>
      <c r="AC4" s="90"/>
      <c r="AD4" s="81"/>
      <c r="AE4" s="93" t="s">
        <v>57</v>
      </c>
      <c r="AF4" s="90"/>
      <c r="AG4" s="81"/>
      <c r="AH4" s="170" t="s">
        <v>354</v>
      </c>
      <c r="AI4" s="172" t="s">
        <v>108</v>
      </c>
      <c r="AJ4" s="93" t="s">
        <v>55</v>
      </c>
      <c r="AK4" s="90"/>
      <c r="AL4" s="81"/>
      <c r="AM4" s="93" t="s">
        <v>57</v>
      </c>
      <c r="AN4" s="90"/>
      <c r="AO4" s="81"/>
      <c r="AP4" s="170" t="s">
        <v>354</v>
      </c>
      <c r="AQ4" s="172" t="s">
        <v>108</v>
      </c>
      <c r="AR4" s="93" t="s">
        <v>55</v>
      </c>
      <c r="AS4" s="90"/>
      <c r="AT4" s="81"/>
      <c r="AU4" s="93" t="s">
        <v>57</v>
      </c>
      <c r="AV4" s="90"/>
      <c r="AW4" s="81"/>
      <c r="AX4" s="170" t="s">
        <v>354</v>
      </c>
      <c r="AY4" s="172" t="s">
        <v>108</v>
      </c>
      <c r="AZ4" s="93" t="s">
        <v>55</v>
      </c>
      <c r="BA4" s="90"/>
      <c r="BB4" s="81"/>
      <c r="BC4" s="93" t="s">
        <v>57</v>
      </c>
      <c r="BD4" s="90"/>
      <c r="BE4" s="81"/>
    </row>
    <row r="5" spans="1:57" ht="22.5" customHeight="1">
      <c r="A5" s="161"/>
      <c r="B5" s="164"/>
      <c r="C5" s="173"/>
      <c r="D5" s="94" t="s">
        <v>117</v>
      </c>
      <c r="E5" s="86" t="s">
        <v>118</v>
      </c>
      <c r="F5" s="87" t="s">
        <v>58</v>
      </c>
      <c r="G5" s="95" t="s">
        <v>117</v>
      </c>
      <c r="H5" s="86" t="s">
        <v>118</v>
      </c>
      <c r="I5" s="82" t="s">
        <v>58</v>
      </c>
      <c r="J5" s="171"/>
      <c r="K5" s="173"/>
      <c r="L5" s="94" t="s">
        <v>117</v>
      </c>
      <c r="M5" s="86" t="s">
        <v>118</v>
      </c>
      <c r="N5" s="82" t="s">
        <v>120</v>
      </c>
      <c r="O5" s="94" t="s">
        <v>117</v>
      </c>
      <c r="P5" s="86" t="s">
        <v>118</v>
      </c>
      <c r="Q5" s="82" t="s">
        <v>120</v>
      </c>
      <c r="R5" s="171"/>
      <c r="S5" s="173"/>
      <c r="T5" s="94" t="s">
        <v>117</v>
      </c>
      <c r="U5" s="86" t="s">
        <v>118</v>
      </c>
      <c r="V5" s="82" t="s">
        <v>120</v>
      </c>
      <c r="W5" s="94" t="s">
        <v>117</v>
      </c>
      <c r="X5" s="86" t="s">
        <v>118</v>
      </c>
      <c r="Y5" s="82" t="s">
        <v>120</v>
      </c>
      <c r="Z5" s="171"/>
      <c r="AA5" s="173"/>
      <c r="AB5" s="94" t="s">
        <v>117</v>
      </c>
      <c r="AC5" s="86" t="s">
        <v>118</v>
      </c>
      <c r="AD5" s="82" t="s">
        <v>120</v>
      </c>
      <c r="AE5" s="94" t="s">
        <v>117</v>
      </c>
      <c r="AF5" s="86" t="s">
        <v>118</v>
      </c>
      <c r="AG5" s="82" t="s">
        <v>120</v>
      </c>
      <c r="AH5" s="171"/>
      <c r="AI5" s="173"/>
      <c r="AJ5" s="94" t="s">
        <v>117</v>
      </c>
      <c r="AK5" s="86" t="s">
        <v>118</v>
      </c>
      <c r="AL5" s="82" t="s">
        <v>120</v>
      </c>
      <c r="AM5" s="94" t="s">
        <v>117</v>
      </c>
      <c r="AN5" s="86" t="s">
        <v>118</v>
      </c>
      <c r="AO5" s="82" t="s">
        <v>120</v>
      </c>
      <c r="AP5" s="171"/>
      <c r="AQ5" s="173"/>
      <c r="AR5" s="94" t="s">
        <v>117</v>
      </c>
      <c r="AS5" s="86" t="s">
        <v>118</v>
      </c>
      <c r="AT5" s="82" t="s">
        <v>120</v>
      </c>
      <c r="AU5" s="94" t="s">
        <v>117</v>
      </c>
      <c r="AV5" s="86" t="s">
        <v>118</v>
      </c>
      <c r="AW5" s="82" t="s">
        <v>120</v>
      </c>
      <c r="AX5" s="171"/>
      <c r="AY5" s="173"/>
      <c r="AZ5" s="94" t="s">
        <v>117</v>
      </c>
      <c r="BA5" s="86" t="s">
        <v>118</v>
      </c>
      <c r="BB5" s="82" t="s">
        <v>120</v>
      </c>
      <c r="BC5" s="94" t="s">
        <v>117</v>
      </c>
      <c r="BD5" s="86" t="s">
        <v>118</v>
      </c>
      <c r="BE5" s="82" t="s">
        <v>120</v>
      </c>
    </row>
    <row r="6" spans="1:57" s="124" customFormat="1" ht="13.5" customHeight="1">
      <c r="A6" s="162"/>
      <c r="B6" s="164"/>
      <c r="C6" s="173"/>
      <c r="D6" s="137" t="s">
        <v>353</v>
      </c>
      <c r="E6" s="138" t="s">
        <v>353</v>
      </c>
      <c r="F6" s="138" t="s">
        <v>353</v>
      </c>
      <c r="G6" s="137" t="s">
        <v>353</v>
      </c>
      <c r="H6" s="138" t="s">
        <v>353</v>
      </c>
      <c r="I6" s="138" t="s">
        <v>353</v>
      </c>
      <c r="J6" s="171"/>
      <c r="K6" s="173"/>
      <c r="L6" s="137" t="s">
        <v>353</v>
      </c>
      <c r="M6" s="138" t="s">
        <v>353</v>
      </c>
      <c r="N6" s="138" t="s">
        <v>353</v>
      </c>
      <c r="O6" s="137" t="s">
        <v>353</v>
      </c>
      <c r="P6" s="138" t="s">
        <v>353</v>
      </c>
      <c r="Q6" s="138" t="s">
        <v>353</v>
      </c>
      <c r="R6" s="171"/>
      <c r="S6" s="173"/>
      <c r="T6" s="137" t="s">
        <v>353</v>
      </c>
      <c r="U6" s="138" t="s">
        <v>353</v>
      </c>
      <c r="V6" s="138" t="s">
        <v>353</v>
      </c>
      <c r="W6" s="137" t="s">
        <v>353</v>
      </c>
      <c r="X6" s="138" t="s">
        <v>353</v>
      </c>
      <c r="Y6" s="138" t="s">
        <v>353</v>
      </c>
      <c r="Z6" s="171"/>
      <c r="AA6" s="173"/>
      <c r="AB6" s="137" t="s">
        <v>353</v>
      </c>
      <c r="AC6" s="138" t="s">
        <v>353</v>
      </c>
      <c r="AD6" s="138" t="s">
        <v>353</v>
      </c>
      <c r="AE6" s="137" t="s">
        <v>353</v>
      </c>
      <c r="AF6" s="138" t="s">
        <v>353</v>
      </c>
      <c r="AG6" s="138" t="s">
        <v>353</v>
      </c>
      <c r="AH6" s="171"/>
      <c r="AI6" s="173"/>
      <c r="AJ6" s="137" t="s">
        <v>353</v>
      </c>
      <c r="AK6" s="138" t="s">
        <v>353</v>
      </c>
      <c r="AL6" s="138" t="s">
        <v>353</v>
      </c>
      <c r="AM6" s="137" t="s">
        <v>353</v>
      </c>
      <c r="AN6" s="138" t="s">
        <v>353</v>
      </c>
      <c r="AO6" s="138" t="s">
        <v>353</v>
      </c>
      <c r="AP6" s="171"/>
      <c r="AQ6" s="173"/>
      <c r="AR6" s="137" t="s">
        <v>353</v>
      </c>
      <c r="AS6" s="138" t="s">
        <v>353</v>
      </c>
      <c r="AT6" s="138" t="s">
        <v>353</v>
      </c>
      <c r="AU6" s="137" t="s">
        <v>353</v>
      </c>
      <c r="AV6" s="138" t="s">
        <v>353</v>
      </c>
      <c r="AW6" s="138" t="s">
        <v>353</v>
      </c>
      <c r="AX6" s="171"/>
      <c r="AY6" s="173"/>
      <c r="AZ6" s="137" t="s">
        <v>353</v>
      </c>
      <c r="BA6" s="138" t="s">
        <v>353</v>
      </c>
      <c r="BB6" s="138" t="s">
        <v>353</v>
      </c>
      <c r="BC6" s="137" t="s">
        <v>353</v>
      </c>
      <c r="BD6" s="138" t="s">
        <v>353</v>
      </c>
      <c r="BE6" s="138" t="s">
        <v>353</v>
      </c>
    </row>
    <row r="7" spans="1:57" s="152" customFormat="1" ht="13.5" customHeight="1">
      <c r="A7" s="148" t="s">
        <v>3</v>
      </c>
      <c r="B7" s="149" t="s">
        <v>388</v>
      </c>
      <c r="C7" s="148" t="s">
        <v>1</v>
      </c>
      <c r="D7" s="150">
        <v>2207109</v>
      </c>
      <c r="E7" s="150">
        <v>12697999</v>
      </c>
      <c r="F7" s="150">
        <v>14905108</v>
      </c>
      <c r="G7" s="150">
        <v>49738</v>
      </c>
      <c r="H7" s="150">
        <v>2510630</v>
      </c>
      <c r="I7" s="150">
        <v>2560368</v>
      </c>
      <c r="J7" s="149">
        <v>142</v>
      </c>
      <c r="K7" s="148">
        <v>142</v>
      </c>
      <c r="L7" s="150">
        <v>2145210</v>
      </c>
      <c r="M7" s="150">
        <v>11251069</v>
      </c>
      <c r="N7" s="150">
        <v>13396279</v>
      </c>
      <c r="O7" s="150">
        <v>43357</v>
      </c>
      <c r="P7" s="150">
        <v>2044590</v>
      </c>
      <c r="Q7" s="150">
        <v>2087947</v>
      </c>
      <c r="R7" s="149">
        <v>47</v>
      </c>
      <c r="S7" s="148">
        <v>47</v>
      </c>
      <c r="T7" s="150">
        <v>61899</v>
      </c>
      <c r="U7" s="150">
        <v>1407345</v>
      </c>
      <c r="V7" s="150">
        <v>1469244</v>
      </c>
      <c r="W7" s="150">
        <v>6381</v>
      </c>
      <c r="X7" s="150">
        <v>466040</v>
      </c>
      <c r="Y7" s="150">
        <v>472421</v>
      </c>
      <c r="Z7" s="149">
        <v>4</v>
      </c>
      <c r="AA7" s="148">
        <v>4</v>
      </c>
      <c r="AB7" s="150">
        <v>0</v>
      </c>
      <c r="AC7" s="150">
        <v>39585</v>
      </c>
      <c r="AD7" s="150">
        <v>39585</v>
      </c>
      <c r="AE7" s="150">
        <v>0</v>
      </c>
      <c r="AF7" s="150">
        <v>0</v>
      </c>
      <c r="AG7" s="150">
        <v>0</v>
      </c>
      <c r="AH7" s="149">
        <v>0</v>
      </c>
      <c r="AI7" s="148">
        <v>0</v>
      </c>
      <c r="AJ7" s="150">
        <v>0</v>
      </c>
      <c r="AK7" s="150">
        <v>0</v>
      </c>
      <c r="AL7" s="150">
        <v>0</v>
      </c>
      <c r="AM7" s="150">
        <v>0</v>
      </c>
      <c r="AN7" s="150">
        <v>0</v>
      </c>
      <c r="AO7" s="150">
        <v>0</v>
      </c>
      <c r="AP7" s="149">
        <v>0</v>
      </c>
      <c r="AQ7" s="148">
        <v>0</v>
      </c>
      <c r="AR7" s="150">
        <v>0</v>
      </c>
      <c r="AS7" s="150">
        <v>0</v>
      </c>
      <c r="AT7" s="150">
        <v>0</v>
      </c>
      <c r="AU7" s="150">
        <v>0</v>
      </c>
      <c r="AV7" s="150">
        <v>0</v>
      </c>
      <c r="AW7" s="150">
        <v>0</v>
      </c>
      <c r="AX7" s="149">
        <v>0</v>
      </c>
      <c r="AY7" s="148">
        <v>0</v>
      </c>
      <c r="AZ7" s="150">
        <v>0</v>
      </c>
      <c r="BA7" s="150">
        <v>0</v>
      </c>
      <c r="BB7" s="150">
        <v>0</v>
      </c>
      <c r="BC7" s="150">
        <v>0</v>
      </c>
      <c r="BD7" s="150">
        <v>0</v>
      </c>
      <c r="BE7" s="150">
        <v>0</v>
      </c>
    </row>
    <row r="8" spans="1:57" s="152" customFormat="1" ht="13.5" customHeight="1">
      <c r="A8" s="148" t="s">
        <v>4</v>
      </c>
      <c r="B8" s="149" t="s">
        <v>390</v>
      </c>
      <c r="C8" s="148" t="s">
        <v>1</v>
      </c>
      <c r="D8" s="150">
        <v>1672618</v>
      </c>
      <c r="E8" s="150">
        <v>6277089</v>
      </c>
      <c r="F8" s="150">
        <v>7949707</v>
      </c>
      <c r="G8" s="150">
        <v>250759</v>
      </c>
      <c r="H8" s="150">
        <v>2608827</v>
      </c>
      <c r="I8" s="150">
        <v>2859586</v>
      </c>
      <c r="J8" s="149">
        <v>40</v>
      </c>
      <c r="K8" s="148">
        <v>40</v>
      </c>
      <c r="L8" s="150">
        <v>1653261</v>
      </c>
      <c r="M8" s="150">
        <v>5917928</v>
      </c>
      <c r="N8" s="150">
        <v>7571189</v>
      </c>
      <c r="O8" s="150">
        <v>36614</v>
      </c>
      <c r="P8" s="150">
        <v>1742848</v>
      </c>
      <c r="Q8" s="150">
        <v>1779462</v>
      </c>
      <c r="R8" s="149">
        <v>18</v>
      </c>
      <c r="S8" s="148">
        <v>18</v>
      </c>
      <c r="T8" s="150">
        <v>19357</v>
      </c>
      <c r="U8" s="150">
        <v>359161</v>
      </c>
      <c r="V8" s="150">
        <v>378518</v>
      </c>
      <c r="W8" s="150">
        <v>214145</v>
      </c>
      <c r="X8" s="150">
        <v>841632</v>
      </c>
      <c r="Y8" s="150">
        <v>1055777</v>
      </c>
      <c r="Z8" s="149">
        <v>2</v>
      </c>
      <c r="AA8" s="148">
        <v>2</v>
      </c>
      <c r="AB8" s="150">
        <v>0</v>
      </c>
      <c r="AC8" s="150">
        <v>0</v>
      </c>
      <c r="AD8" s="150">
        <v>0</v>
      </c>
      <c r="AE8" s="150">
        <v>0</v>
      </c>
      <c r="AF8" s="150">
        <v>24347</v>
      </c>
      <c r="AG8" s="150">
        <v>24347</v>
      </c>
      <c r="AH8" s="149">
        <v>0</v>
      </c>
      <c r="AI8" s="148">
        <v>0</v>
      </c>
      <c r="AJ8" s="150">
        <v>0</v>
      </c>
      <c r="AK8" s="150">
        <v>0</v>
      </c>
      <c r="AL8" s="150">
        <v>0</v>
      </c>
      <c r="AM8" s="150">
        <v>0</v>
      </c>
      <c r="AN8" s="150">
        <v>0</v>
      </c>
      <c r="AO8" s="150">
        <v>0</v>
      </c>
      <c r="AP8" s="149">
        <v>0</v>
      </c>
      <c r="AQ8" s="148">
        <v>0</v>
      </c>
      <c r="AR8" s="150">
        <v>0</v>
      </c>
      <c r="AS8" s="150">
        <v>0</v>
      </c>
      <c r="AT8" s="150">
        <v>0</v>
      </c>
      <c r="AU8" s="150">
        <v>0</v>
      </c>
      <c r="AV8" s="150">
        <v>0</v>
      </c>
      <c r="AW8" s="150">
        <v>0</v>
      </c>
      <c r="AX8" s="149">
        <v>0</v>
      </c>
      <c r="AY8" s="148">
        <v>0</v>
      </c>
      <c r="AZ8" s="150">
        <v>0</v>
      </c>
      <c r="BA8" s="150">
        <v>0</v>
      </c>
      <c r="BB8" s="150">
        <v>0</v>
      </c>
      <c r="BC8" s="150">
        <v>0</v>
      </c>
      <c r="BD8" s="150">
        <v>0</v>
      </c>
      <c r="BE8" s="150">
        <v>0</v>
      </c>
    </row>
    <row r="9" spans="1:57" s="152" customFormat="1" ht="13.5" customHeight="1">
      <c r="A9" s="148" t="s">
        <v>5</v>
      </c>
      <c r="B9" s="149" t="s">
        <v>391</v>
      </c>
      <c r="C9" s="148" t="s">
        <v>1</v>
      </c>
      <c r="D9" s="150">
        <v>3017092</v>
      </c>
      <c r="E9" s="150">
        <v>8022165</v>
      </c>
      <c r="F9" s="150">
        <v>11039257</v>
      </c>
      <c r="G9" s="150">
        <v>310232</v>
      </c>
      <c r="H9" s="150">
        <v>2837131</v>
      </c>
      <c r="I9" s="150">
        <v>3147363</v>
      </c>
      <c r="J9" s="149">
        <v>33</v>
      </c>
      <c r="K9" s="148">
        <v>33</v>
      </c>
      <c r="L9" s="150">
        <v>2966542</v>
      </c>
      <c r="M9" s="150">
        <v>5453342</v>
      </c>
      <c r="N9" s="150">
        <v>8419884</v>
      </c>
      <c r="O9" s="150">
        <v>310232</v>
      </c>
      <c r="P9" s="150">
        <v>2182757</v>
      </c>
      <c r="Q9" s="150">
        <v>2492989</v>
      </c>
      <c r="R9" s="149">
        <v>12</v>
      </c>
      <c r="S9" s="148">
        <v>12</v>
      </c>
      <c r="T9" s="150">
        <v>50550</v>
      </c>
      <c r="U9" s="150">
        <v>1602334</v>
      </c>
      <c r="V9" s="150">
        <v>1652884</v>
      </c>
      <c r="W9" s="150">
        <v>0</v>
      </c>
      <c r="X9" s="150">
        <v>377026</v>
      </c>
      <c r="Y9" s="150">
        <v>377026</v>
      </c>
      <c r="Z9" s="149">
        <v>3</v>
      </c>
      <c r="AA9" s="148">
        <v>3</v>
      </c>
      <c r="AB9" s="150">
        <v>0</v>
      </c>
      <c r="AC9" s="150">
        <v>966489</v>
      </c>
      <c r="AD9" s="150">
        <v>966489</v>
      </c>
      <c r="AE9" s="150">
        <v>0</v>
      </c>
      <c r="AF9" s="150">
        <v>14984</v>
      </c>
      <c r="AG9" s="150">
        <v>14984</v>
      </c>
      <c r="AH9" s="149">
        <v>1</v>
      </c>
      <c r="AI9" s="148">
        <v>1</v>
      </c>
      <c r="AJ9" s="150">
        <v>0</v>
      </c>
      <c r="AK9" s="150">
        <v>0</v>
      </c>
      <c r="AL9" s="150">
        <v>0</v>
      </c>
      <c r="AM9" s="150">
        <v>0</v>
      </c>
      <c r="AN9" s="150">
        <v>262364</v>
      </c>
      <c r="AO9" s="150">
        <v>262364</v>
      </c>
      <c r="AP9" s="149">
        <v>0</v>
      </c>
      <c r="AQ9" s="148">
        <v>0</v>
      </c>
      <c r="AR9" s="150">
        <v>0</v>
      </c>
      <c r="AS9" s="150">
        <v>0</v>
      </c>
      <c r="AT9" s="150">
        <v>0</v>
      </c>
      <c r="AU9" s="150">
        <v>0</v>
      </c>
      <c r="AV9" s="150">
        <v>0</v>
      </c>
      <c r="AW9" s="150">
        <v>0</v>
      </c>
      <c r="AX9" s="149">
        <v>0</v>
      </c>
      <c r="AY9" s="148">
        <v>0</v>
      </c>
      <c r="AZ9" s="150">
        <v>0</v>
      </c>
      <c r="BA9" s="150">
        <v>0</v>
      </c>
      <c r="BB9" s="150">
        <v>0</v>
      </c>
      <c r="BC9" s="150">
        <v>0</v>
      </c>
      <c r="BD9" s="150">
        <v>0</v>
      </c>
      <c r="BE9" s="150">
        <v>0</v>
      </c>
    </row>
    <row r="10" spans="1:57" s="152" customFormat="1" ht="13.5" customHeight="1">
      <c r="A10" s="148" t="s">
        <v>6</v>
      </c>
      <c r="B10" s="149" t="s">
        <v>392</v>
      </c>
      <c r="C10" s="148" t="s">
        <v>1</v>
      </c>
      <c r="D10" s="150">
        <v>4450652</v>
      </c>
      <c r="E10" s="150">
        <v>5612816</v>
      </c>
      <c r="F10" s="150">
        <v>10063468</v>
      </c>
      <c r="G10" s="150">
        <v>0</v>
      </c>
      <c r="H10" s="150">
        <v>2658118</v>
      </c>
      <c r="I10" s="150">
        <v>2658118</v>
      </c>
      <c r="J10" s="149">
        <v>30</v>
      </c>
      <c r="K10" s="148">
        <v>30</v>
      </c>
      <c r="L10" s="150">
        <v>4450652</v>
      </c>
      <c r="M10" s="150">
        <v>5612816</v>
      </c>
      <c r="N10" s="150">
        <v>10063468</v>
      </c>
      <c r="O10" s="150">
        <v>0</v>
      </c>
      <c r="P10" s="150">
        <v>2550941</v>
      </c>
      <c r="Q10" s="150">
        <v>2550941</v>
      </c>
      <c r="R10" s="149">
        <v>4</v>
      </c>
      <c r="S10" s="148">
        <v>4</v>
      </c>
      <c r="T10" s="150">
        <v>0</v>
      </c>
      <c r="U10" s="150">
        <v>0</v>
      </c>
      <c r="V10" s="150">
        <v>0</v>
      </c>
      <c r="W10" s="150">
        <v>0</v>
      </c>
      <c r="X10" s="150">
        <v>107177</v>
      </c>
      <c r="Y10" s="150">
        <v>107177</v>
      </c>
      <c r="Z10" s="149">
        <v>0</v>
      </c>
      <c r="AA10" s="148">
        <v>0</v>
      </c>
      <c r="AB10" s="150">
        <v>0</v>
      </c>
      <c r="AC10" s="150">
        <v>0</v>
      </c>
      <c r="AD10" s="150">
        <v>0</v>
      </c>
      <c r="AE10" s="150">
        <v>0</v>
      </c>
      <c r="AF10" s="150">
        <v>0</v>
      </c>
      <c r="AG10" s="150">
        <v>0</v>
      </c>
      <c r="AH10" s="149">
        <v>0</v>
      </c>
      <c r="AI10" s="148">
        <v>0</v>
      </c>
      <c r="AJ10" s="150">
        <v>0</v>
      </c>
      <c r="AK10" s="150">
        <v>0</v>
      </c>
      <c r="AL10" s="150">
        <v>0</v>
      </c>
      <c r="AM10" s="150">
        <v>0</v>
      </c>
      <c r="AN10" s="150">
        <v>0</v>
      </c>
      <c r="AO10" s="150">
        <v>0</v>
      </c>
      <c r="AP10" s="149">
        <v>0</v>
      </c>
      <c r="AQ10" s="148">
        <v>0</v>
      </c>
      <c r="AR10" s="150">
        <v>0</v>
      </c>
      <c r="AS10" s="150">
        <v>0</v>
      </c>
      <c r="AT10" s="150">
        <v>0</v>
      </c>
      <c r="AU10" s="150">
        <v>0</v>
      </c>
      <c r="AV10" s="150">
        <v>0</v>
      </c>
      <c r="AW10" s="150">
        <v>0</v>
      </c>
      <c r="AX10" s="149">
        <v>0</v>
      </c>
      <c r="AY10" s="148">
        <v>0</v>
      </c>
      <c r="AZ10" s="150">
        <v>0</v>
      </c>
      <c r="BA10" s="150">
        <v>0</v>
      </c>
      <c r="BB10" s="150">
        <v>0</v>
      </c>
      <c r="BC10" s="150">
        <v>0</v>
      </c>
      <c r="BD10" s="150">
        <v>0</v>
      </c>
      <c r="BE10" s="150">
        <v>0</v>
      </c>
    </row>
    <row r="11" spans="1:57" s="152" customFormat="1" ht="13.5" customHeight="1">
      <c r="A11" s="148" t="s">
        <v>7</v>
      </c>
      <c r="B11" s="149" t="s">
        <v>393</v>
      </c>
      <c r="C11" s="148" t="s">
        <v>1</v>
      </c>
      <c r="D11" s="150">
        <v>5941</v>
      </c>
      <c r="E11" s="150">
        <v>2785437</v>
      </c>
      <c r="F11" s="150">
        <v>2791378</v>
      </c>
      <c r="G11" s="150">
        <v>0</v>
      </c>
      <c r="H11" s="150">
        <v>1636595</v>
      </c>
      <c r="I11" s="150">
        <v>1636595</v>
      </c>
      <c r="J11" s="149">
        <v>21</v>
      </c>
      <c r="K11" s="148">
        <v>21</v>
      </c>
      <c r="L11" s="150">
        <v>5941</v>
      </c>
      <c r="M11" s="150">
        <v>2462992</v>
      </c>
      <c r="N11" s="150">
        <v>2468933</v>
      </c>
      <c r="O11" s="150">
        <v>0</v>
      </c>
      <c r="P11" s="150">
        <v>1273646</v>
      </c>
      <c r="Q11" s="150">
        <v>1273646</v>
      </c>
      <c r="R11" s="149">
        <v>4</v>
      </c>
      <c r="S11" s="148">
        <v>4</v>
      </c>
      <c r="T11" s="150">
        <v>0</v>
      </c>
      <c r="U11" s="150">
        <v>322445</v>
      </c>
      <c r="V11" s="150">
        <v>322445</v>
      </c>
      <c r="W11" s="150">
        <v>0</v>
      </c>
      <c r="X11" s="150">
        <v>362949</v>
      </c>
      <c r="Y11" s="150">
        <v>362949</v>
      </c>
      <c r="Z11" s="149">
        <v>0</v>
      </c>
      <c r="AA11" s="148">
        <v>0</v>
      </c>
      <c r="AB11" s="150">
        <v>0</v>
      </c>
      <c r="AC11" s="150">
        <v>0</v>
      </c>
      <c r="AD11" s="150">
        <v>0</v>
      </c>
      <c r="AE11" s="150">
        <v>0</v>
      </c>
      <c r="AF11" s="150">
        <v>0</v>
      </c>
      <c r="AG11" s="150">
        <v>0</v>
      </c>
      <c r="AH11" s="149">
        <v>0</v>
      </c>
      <c r="AI11" s="148">
        <v>0</v>
      </c>
      <c r="AJ11" s="150">
        <v>0</v>
      </c>
      <c r="AK11" s="150">
        <v>0</v>
      </c>
      <c r="AL11" s="150">
        <v>0</v>
      </c>
      <c r="AM11" s="150">
        <v>0</v>
      </c>
      <c r="AN11" s="150">
        <v>0</v>
      </c>
      <c r="AO11" s="150">
        <v>0</v>
      </c>
      <c r="AP11" s="149">
        <v>0</v>
      </c>
      <c r="AQ11" s="148">
        <v>0</v>
      </c>
      <c r="AR11" s="150">
        <v>0</v>
      </c>
      <c r="AS11" s="150">
        <v>0</v>
      </c>
      <c r="AT11" s="150">
        <v>0</v>
      </c>
      <c r="AU11" s="150">
        <v>0</v>
      </c>
      <c r="AV11" s="150">
        <v>0</v>
      </c>
      <c r="AW11" s="150">
        <v>0</v>
      </c>
      <c r="AX11" s="149">
        <v>0</v>
      </c>
      <c r="AY11" s="148">
        <v>0</v>
      </c>
      <c r="AZ11" s="150">
        <v>0</v>
      </c>
      <c r="BA11" s="150">
        <v>0</v>
      </c>
      <c r="BB11" s="150">
        <v>0</v>
      </c>
      <c r="BC11" s="150">
        <v>0</v>
      </c>
      <c r="BD11" s="150">
        <v>0</v>
      </c>
      <c r="BE11" s="150">
        <v>0</v>
      </c>
    </row>
    <row r="12" spans="1:57" s="152" customFormat="1" ht="13.5" customHeight="1">
      <c r="A12" s="148" t="s">
        <v>8</v>
      </c>
      <c r="B12" s="149" t="s">
        <v>394</v>
      </c>
      <c r="C12" s="148" t="s">
        <v>1</v>
      </c>
      <c r="D12" s="150">
        <v>453987</v>
      </c>
      <c r="E12" s="150">
        <v>3968657</v>
      </c>
      <c r="F12" s="150">
        <v>4422644</v>
      </c>
      <c r="G12" s="150">
        <v>0</v>
      </c>
      <c r="H12" s="150">
        <v>1364421</v>
      </c>
      <c r="I12" s="150">
        <v>1364421</v>
      </c>
      <c r="J12" s="149">
        <v>33</v>
      </c>
      <c r="K12" s="148">
        <v>33</v>
      </c>
      <c r="L12" s="150">
        <v>453987</v>
      </c>
      <c r="M12" s="150">
        <v>3968657</v>
      </c>
      <c r="N12" s="150">
        <v>4422644</v>
      </c>
      <c r="O12" s="150">
        <v>0</v>
      </c>
      <c r="P12" s="150">
        <v>1364421</v>
      </c>
      <c r="Q12" s="150">
        <v>1364421</v>
      </c>
      <c r="R12" s="149">
        <v>0</v>
      </c>
      <c r="S12" s="148">
        <v>0</v>
      </c>
      <c r="T12" s="150">
        <v>0</v>
      </c>
      <c r="U12" s="150">
        <v>0</v>
      </c>
      <c r="V12" s="150">
        <v>0</v>
      </c>
      <c r="W12" s="150">
        <v>0</v>
      </c>
      <c r="X12" s="150">
        <v>0</v>
      </c>
      <c r="Y12" s="150">
        <v>0</v>
      </c>
      <c r="Z12" s="149">
        <v>0</v>
      </c>
      <c r="AA12" s="148">
        <v>0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49">
        <v>0</v>
      </c>
      <c r="AI12" s="148">
        <v>0</v>
      </c>
      <c r="AJ12" s="150">
        <v>0</v>
      </c>
      <c r="AK12" s="150">
        <v>0</v>
      </c>
      <c r="AL12" s="150">
        <v>0</v>
      </c>
      <c r="AM12" s="150">
        <v>0</v>
      </c>
      <c r="AN12" s="150">
        <v>0</v>
      </c>
      <c r="AO12" s="150">
        <v>0</v>
      </c>
      <c r="AP12" s="149">
        <v>0</v>
      </c>
      <c r="AQ12" s="148">
        <v>0</v>
      </c>
      <c r="AR12" s="150">
        <v>0</v>
      </c>
      <c r="AS12" s="150">
        <v>0</v>
      </c>
      <c r="AT12" s="150">
        <v>0</v>
      </c>
      <c r="AU12" s="150">
        <v>0</v>
      </c>
      <c r="AV12" s="150">
        <v>0</v>
      </c>
      <c r="AW12" s="150">
        <v>0</v>
      </c>
      <c r="AX12" s="149">
        <v>0</v>
      </c>
      <c r="AY12" s="148">
        <v>0</v>
      </c>
      <c r="AZ12" s="150">
        <v>0</v>
      </c>
      <c r="BA12" s="150">
        <v>0</v>
      </c>
      <c r="BB12" s="150">
        <v>0</v>
      </c>
      <c r="BC12" s="150">
        <v>0</v>
      </c>
      <c r="BD12" s="150">
        <v>0</v>
      </c>
      <c r="BE12" s="150">
        <v>0</v>
      </c>
    </row>
    <row r="13" spans="1:57" s="152" customFormat="1" ht="13.5" customHeight="1">
      <c r="A13" s="148" t="s">
        <v>9</v>
      </c>
      <c r="B13" s="149" t="s">
        <v>395</v>
      </c>
      <c r="C13" s="148" t="s">
        <v>1</v>
      </c>
      <c r="D13" s="150">
        <v>1764811</v>
      </c>
      <c r="E13" s="150">
        <v>5890912</v>
      </c>
      <c r="F13" s="150">
        <v>7655723</v>
      </c>
      <c r="G13" s="150">
        <v>1750744</v>
      </c>
      <c r="H13" s="150">
        <v>1530058</v>
      </c>
      <c r="I13" s="150">
        <v>3280802</v>
      </c>
      <c r="J13" s="149">
        <v>54</v>
      </c>
      <c r="K13" s="148">
        <v>54</v>
      </c>
      <c r="L13" s="150">
        <v>1764811</v>
      </c>
      <c r="M13" s="150">
        <v>5844304</v>
      </c>
      <c r="N13" s="150">
        <v>7609115</v>
      </c>
      <c r="O13" s="150">
        <v>1750744</v>
      </c>
      <c r="P13" s="150">
        <v>1486576</v>
      </c>
      <c r="Q13" s="150">
        <v>3237320</v>
      </c>
      <c r="R13" s="149">
        <v>2</v>
      </c>
      <c r="S13" s="148">
        <v>2</v>
      </c>
      <c r="T13" s="150">
        <v>0</v>
      </c>
      <c r="U13" s="150">
        <v>46608</v>
      </c>
      <c r="V13" s="150">
        <v>46608</v>
      </c>
      <c r="W13" s="150">
        <v>0</v>
      </c>
      <c r="X13" s="150">
        <v>43482</v>
      </c>
      <c r="Y13" s="150">
        <v>43482</v>
      </c>
      <c r="Z13" s="149">
        <v>0</v>
      </c>
      <c r="AA13" s="148">
        <v>0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49">
        <v>0</v>
      </c>
      <c r="AI13" s="148">
        <v>0</v>
      </c>
      <c r="AJ13" s="150">
        <v>0</v>
      </c>
      <c r="AK13" s="150">
        <v>0</v>
      </c>
      <c r="AL13" s="150">
        <v>0</v>
      </c>
      <c r="AM13" s="150">
        <v>0</v>
      </c>
      <c r="AN13" s="150">
        <v>0</v>
      </c>
      <c r="AO13" s="150">
        <v>0</v>
      </c>
      <c r="AP13" s="149">
        <v>0</v>
      </c>
      <c r="AQ13" s="148">
        <v>0</v>
      </c>
      <c r="AR13" s="150">
        <v>0</v>
      </c>
      <c r="AS13" s="150">
        <v>0</v>
      </c>
      <c r="AT13" s="150">
        <v>0</v>
      </c>
      <c r="AU13" s="150">
        <v>0</v>
      </c>
      <c r="AV13" s="150">
        <v>0</v>
      </c>
      <c r="AW13" s="150">
        <v>0</v>
      </c>
      <c r="AX13" s="149">
        <v>0</v>
      </c>
      <c r="AY13" s="148">
        <v>0</v>
      </c>
      <c r="AZ13" s="150">
        <v>0</v>
      </c>
      <c r="BA13" s="150">
        <v>0</v>
      </c>
      <c r="BB13" s="150">
        <v>0</v>
      </c>
      <c r="BC13" s="150">
        <v>0</v>
      </c>
      <c r="BD13" s="150">
        <v>0</v>
      </c>
      <c r="BE13" s="150">
        <v>0</v>
      </c>
    </row>
    <row r="14" spans="1:57" s="152" customFormat="1" ht="13.5" customHeight="1">
      <c r="A14" s="148" t="s">
        <v>10</v>
      </c>
      <c r="B14" s="149" t="s">
        <v>396</v>
      </c>
      <c r="C14" s="148" t="s">
        <v>1</v>
      </c>
      <c r="D14" s="150">
        <v>10580137</v>
      </c>
      <c r="E14" s="150">
        <v>12525133</v>
      </c>
      <c r="F14" s="150">
        <v>23105270</v>
      </c>
      <c r="G14" s="150">
        <v>517336</v>
      </c>
      <c r="H14" s="150">
        <v>3432025</v>
      </c>
      <c r="I14" s="150">
        <v>3949361</v>
      </c>
      <c r="J14" s="149">
        <v>35</v>
      </c>
      <c r="K14" s="148">
        <v>35</v>
      </c>
      <c r="L14" s="150">
        <v>6061739</v>
      </c>
      <c r="M14" s="150">
        <v>11899639</v>
      </c>
      <c r="N14" s="150">
        <v>17961378</v>
      </c>
      <c r="O14" s="150">
        <v>517336</v>
      </c>
      <c r="P14" s="150">
        <v>1558283</v>
      </c>
      <c r="Q14" s="150">
        <v>2075619</v>
      </c>
      <c r="R14" s="149">
        <v>18</v>
      </c>
      <c r="S14" s="148">
        <v>18</v>
      </c>
      <c r="T14" s="150">
        <v>2047436</v>
      </c>
      <c r="U14" s="150">
        <v>464933</v>
      </c>
      <c r="V14" s="150">
        <v>2512369</v>
      </c>
      <c r="W14" s="150">
        <v>0</v>
      </c>
      <c r="X14" s="150">
        <v>1465101</v>
      </c>
      <c r="Y14" s="150">
        <v>1465101</v>
      </c>
      <c r="Z14" s="149">
        <v>5</v>
      </c>
      <c r="AA14" s="148">
        <v>5</v>
      </c>
      <c r="AB14" s="150">
        <v>2470962</v>
      </c>
      <c r="AC14" s="150">
        <v>160561</v>
      </c>
      <c r="AD14" s="150">
        <v>2631523</v>
      </c>
      <c r="AE14" s="150">
        <v>0</v>
      </c>
      <c r="AF14" s="150">
        <v>312210</v>
      </c>
      <c r="AG14" s="150">
        <v>312210</v>
      </c>
      <c r="AH14" s="149">
        <v>1</v>
      </c>
      <c r="AI14" s="148">
        <v>1</v>
      </c>
      <c r="AJ14" s="150">
        <v>0</v>
      </c>
      <c r="AK14" s="150">
        <v>0</v>
      </c>
      <c r="AL14" s="150">
        <v>0</v>
      </c>
      <c r="AM14" s="150">
        <v>0</v>
      </c>
      <c r="AN14" s="150">
        <v>96431</v>
      </c>
      <c r="AO14" s="150">
        <v>96431</v>
      </c>
      <c r="AP14" s="149">
        <v>0</v>
      </c>
      <c r="AQ14" s="148">
        <v>0</v>
      </c>
      <c r="AR14" s="150">
        <v>0</v>
      </c>
      <c r="AS14" s="150">
        <v>0</v>
      </c>
      <c r="AT14" s="150">
        <v>0</v>
      </c>
      <c r="AU14" s="150">
        <v>0</v>
      </c>
      <c r="AV14" s="150">
        <v>0</v>
      </c>
      <c r="AW14" s="150">
        <v>0</v>
      </c>
      <c r="AX14" s="149">
        <v>0</v>
      </c>
      <c r="AY14" s="148">
        <v>0</v>
      </c>
      <c r="AZ14" s="150">
        <v>0</v>
      </c>
      <c r="BA14" s="150">
        <v>0</v>
      </c>
      <c r="BB14" s="150">
        <v>0</v>
      </c>
      <c r="BC14" s="150">
        <v>0</v>
      </c>
      <c r="BD14" s="150">
        <v>0</v>
      </c>
      <c r="BE14" s="150">
        <v>0</v>
      </c>
    </row>
    <row r="15" spans="1:57" s="152" customFormat="1" ht="13.5" customHeight="1">
      <c r="A15" s="148" t="s">
        <v>11</v>
      </c>
      <c r="B15" s="149" t="s">
        <v>397</v>
      </c>
      <c r="C15" s="148" t="s">
        <v>1</v>
      </c>
      <c r="D15" s="150">
        <v>2977047</v>
      </c>
      <c r="E15" s="150">
        <v>4939564</v>
      </c>
      <c r="F15" s="150">
        <v>7916611</v>
      </c>
      <c r="G15" s="150">
        <v>67547</v>
      </c>
      <c r="H15" s="150">
        <v>1310129</v>
      </c>
      <c r="I15" s="150">
        <v>1377676</v>
      </c>
      <c r="J15" s="149">
        <v>20</v>
      </c>
      <c r="K15" s="148">
        <v>20</v>
      </c>
      <c r="L15" s="150">
        <v>2977047</v>
      </c>
      <c r="M15" s="150">
        <v>4751441</v>
      </c>
      <c r="N15" s="150">
        <v>7728488</v>
      </c>
      <c r="O15" s="150">
        <v>67547</v>
      </c>
      <c r="P15" s="150">
        <v>1165886</v>
      </c>
      <c r="Q15" s="150">
        <v>1233433</v>
      </c>
      <c r="R15" s="149">
        <v>4</v>
      </c>
      <c r="S15" s="148">
        <v>4</v>
      </c>
      <c r="T15" s="150">
        <v>0</v>
      </c>
      <c r="U15" s="150">
        <v>188123</v>
      </c>
      <c r="V15" s="150">
        <v>188123</v>
      </c>
      <c r="W15" s="150">
        <v>0</v>
      </c>
      <c r="X15" s="150">
        <v>144243</v>
      </c>
      <c r="Y15" s="150">
        <v>144243</v>
      </c>
      <c r="Z15" s="149">
        <v>0</v>
      </c>
      <c r="AA15" s="148">
        <v>0</v>
      </c>
      <c r="AB15" s="150">
        <v>0</v>
      </c>
      <c r="AC15" s="150">
        <v>0</v>
      </c>
      <c r="AD15" s="150">
        <v>0</v>
      </c>
      <c r="AE15" s="150">
        <v>0</v>
      </c>
      <c r="AF15" s="150">
        <v>0</v>
      </c>
      <c r="AG15" s="150">
        <v>0</v>
      </c>
      <c r="AH15" s="149">
        <v>0</v>
      </c>
      <c r="AI15" s="148">
        <v>0</v>
      </c>
      <c r="AJ15" s="150">
        <v>0</v>
      </c>
      <c r="AK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49">
        <v>0</v>
      </c>
      <c r="AQ15" s="148">
        <v>0</v>
      </c>
      <c r="AR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49">
        <v>0</v>
      </c>
      <c r="AY15" s="148">
        <v>0</v>
      </c>
      <c r="AZ15" s="150">
        <v>0</v>
      </c>
      <c r="BA15" s="150">
        <v>0</v>
      </c>
      <c r="BB15" s="150">
        <v>0</v>
      </c>
      <c r="BC15" s="150">
        <v>0</v>
      </c>
      <c r="BD15" s="150">
        <v>0</v>
      </c>
      <c r="BE15" s="150">
        <v>0</v>
      </c>
    </row>
    <row r="16" spans="1:57" s="152" customFormat="1" ht="13.5" customHeight="1">
      <c r="A16" s="148" t="s">
        <v>12</v>
      </c>
      <c r="B16" s="149" t="s">
        <v>398</v>
      </c>
      <c r="C16" s="148" t="s">
        <v>1</v>
      </c>
      <c r="D16" s="150">
        <v>328965</v>
      </c>
      <c r="E16" s="150">
        <v>3774713</v>
      </c>
      <c r="F16" s="150">
        <v>4103678</v>
      </c>
      <c r="G16" s="150">
        <v>13750</v>
      </c>
      <c r="H16" s="150">
        <v>1021525</v>
      </c>
      <c r="I16" s="150">
        <v>1035275</v>
      </c>
      <c r="J16" s="149">
        <v>27</v>
      </c>
      <c r="K16" s="148">
        <v>27</v>
      </c>
      <c r="L16" s="150">
        <v>328965</v>
      </c>
      <c r="M16" s="150">
        <v>3240995</v>
      </c>
      <c r="N16" s="150">
        <v>3569960</v>
      </c>
      <c r="O16" s="150">
        <v>13750</v>
      </c>
      <c r="P16" s="150">
        <v>947857</v>
      </c>
      <c r="Q16" s="150">
        <v>961607</v>
      </c>
      <c r="R16" s="149">
        <v>7</v>
      </c>
      <c r="S16" s="148">
        <v>7</v>
      </c>
      <c r="T16" s="150">
        <v>0</v>
      </c>
      <c r="U16" s="150">
        <v>495509</v>
      </c>
      <c r="V16" s="150">
        <v>495509</v>
      </c>
      <c r="W16" s="150">
        <v>0</v>
      </c>
      <c r="X16" s="150">
        <v>73668</v>
      </c>
      <c r="Y16" s="150">
        <v>73668</v>
      </c>
      <c r="Z16" s="149">
        <v>1</v>
      </c>
      <c r="AA16" s="148">
        <v>1</v>
      </c>
      <c r="AB16" s="150">
        <v>0</v>
      </c>
      <c r="AC16" s="150">
        <v>38209</v>
      </c>
      <c r="AD16" s="150">
        <v>38209</v>
      </c>
      <c r="AE16" s="150">
        <v>0</v>
      </c>
      <c r="AF16" s="150">
        <v>0</v>
      </c>
      <c r="AG16" s="150">
        <v>0</v>
      </c>
      <c r="AH16" s="149">
        <v>0</v>
      </c>
      <c r="AI16" s="148">
        <v>0</v>
      </c>
      <c r="AJ16" s="150">
        <v>0</v>
      </c>
      <c r="AK16" s="150">
        <v>0</v>
      </c>
      <c r="AL16" s="150">
        <v>0</v>
      </c>
      <c r="AM16" s="150">
        <v>0</v>
      </c>
      <c r="AN16" s="150">
        <v>0</v>
      </c>
      <c r="AO16" s="150">
        <v>0</v>
      </c>
      <c r="AP16" s="149">
        <v>0</v>
      </c>
      <c r="AQ16" s="148">
        <v>0</v>
      </c>
      <c r="AR16" s="150">
        <v>0</v>
      </c>
      <c r="AS16" s="150">
        <v>0</v>
      </c>
      <c r="AT16" s="150">
        <v>0</v>
      </c>
      <c r="AU16" s="150">
        <v>0</v>
      </c>
      <c r="AV16" s="150">
        <v>0</v>
      </c>
      <c r="AW16" s="150">
        <v>0</v>
      </c>
      <c r="AX16" s="149">
        <v>0</v>
      </c>
      <c r="AY16" s="148">
        <v>0</v>
      </c>
      <c r="AZ16" s="150">
        <v>0</v>
      </c>
      <c r="BA16" s="150">
        <v>0</v>
      </c>
      <c r="BB16" s="150">
        <v>0</v>
      </c>
      <c r="BC16" s="150">
        <v>0</v>
      </c>
      <c r="BD16" s="150">
        <v>0</v>
      </c>
      <c r="BE16" s="150">
        <v>0</v>
      </c>
    </row>
    <row r="17" spans="1:57" s="152" customFormat="1" ht="13.5" customHeight="1">
      <c r="A17" s="148" t="s">
        <v>13</v>
      </c>
      <c r="B17" s="149" t="s">
        <v>399</v>
      </c>
      <c r="C17" s="148" t="s">
        <v>1</v>
      </c>
      <c r="D17" s="150">
        <v>1579572</v>
      </c>
      <c r="E17" s="150">
        <v>14106555</v>
      </c>
      <c r="F17" s="150">
        <v>15686127</v>
      </c>
      <c r="G17" s="150">
        <v>14918</v>
      </c>
      <c r="H17" s="150">
        <v>2410084</v>
      </c>
      <c r="I17" s="150">
        <v>2425002</v>
      </c>
      <c r="J17" s="149">
        <v>50</v>
      </c>
      <c r="K17" s="148">
        <v>50</v>
      </c>
      <c r="L17" s="150">
        <v>570098</v>
      </c>
      <c r="M17" s="150">
        <v>12650688</v>
      </c>
      <c r="N17" s="150">
        <v>13220786</v>
      </c>
      <c r="O17" s="150">
        <v>14918</v>
      </c>
      <c r="P17" s="150">
        <v>2163308</v>
      </c>
      <c r="Q17" s="150">
        <v>2178226</v>
      </c>
      <c r="R17" s="149">
        <v>15</v>
      </c>
      <c r="S17" s="148">
        <v>15</v>
      </c>
      <c r="T17" s="150">
        <v>1000157</v>
      </c>
      <c r="U17" s="150">
        <v>1213904</v>
      </c>
      <c r="V17" s="150">
        <v>2214061</v>
      </c>
      <c r="W17" s="150">
        <v>0</v>
      </c>
      <c r="X17" s="150">
        <v>246776</v>
      </c>
      <c r="Y17" s="150">
        <v>246776</v>
      </c>
      <c r="Z17" s="149">
        <v>1</v>
      </c>
      <c r="AA17" s="148">
        <v>1</v>
      </c>
      <c r="AB17" s="150">
        <v>9317</v>
      </c>
      <c r="AC17" s="150">
        <v>241963</v>
      </c>
      <c r="AD17" s="150">
        <v>251280</v>
      </c>
      <c r="AE17" s="150">
        <v>0</v>
      </c>
      <c r="AF17" s="150">
        <v>0</v>
      </c>
      <c r="AG17" s="150">
        <v>0</v>
      </c>
      <c r="AH17" s="149">
        <v>0</v>
      </c>
      <c r="AI17" s="148">
        <v>0</v>
      </c>
      <c r="AJ17" s="150">
        <v>0</v>
      </c>
      <c r="AK17" s="150">
        <v>0</v>
      </c>
      <c r="AL17" s="150">
        <v>0</v>
      </c>
      <c r="AM17" s="150">
        <v>0</v>
      </c>
      <c r="AN17" s="150">
        <v>0</v>
      </c>
      <c r="AO17" s="150">
        <v>0</v>
      </c>
      <c r="AP17" s="149">
        <v>0</v>
      </c>
      <c r="AQ17" s="148">
        <v>0</v>
      </c>
      <c r="AR17" s="150">
        <v>0</v>
      </c>
      <c r="AS17" s="150">
        <v>0</v>
      </c>
      <c r="AT17" s="150">
        <v>0</v>
      </c>
      <c r="AU17" s="150">
        <v>0</v>
      </c>
      <c r="AV17" s="150">
        <v>0</v>
      </c>
      <c r="AW17" s="150">
        <v>0</v>
      </c>
      <c r="AX17" s="149">
        <v>0</v>
      </c>
      <c r="AY17" s="148">
        <v>0</v>
      </c>
      <c r="AZ17" s="150">
        <v>0</v>
      </c>
      <c r="BA17" s="150">
        <v>0</v>
      </c>
      <c r="BB17" s="150">
        <v>0</v>
      </c>
      <c r="BC17" s="150">
        <v>0</v>
      </c>
      <c r="BD17" s="150">
        <v>0</v>
      </c>
      <c r="BE17" s="150">
        <v>0</v>
      </c>
    </row>
    <row r="18" spans="1:57" s="152" customFormat="1" ht="13.5" customHeight="1">
      <c r="A18" s="148" t="s">
        <v>14</v>
      </c>
      <c r="B18" s="149" t="s">
        <v>400</v>
      </c>
      <c r="C18" s="148" t="s">
        <v>1</v>
      </c>
      <c r="D18" s="150">
        <v>12855603</v>
      </c>
      <c r="E18" s="150">
        <v>7842213</v>
      </c>
      <c r="F18" s="150">
        <v>20697816</v>
      </c>
      <c r="G18" s="150">
        <v>14498</v>
      </c>
      <c r="H18" s="150">
        <v>1526164</v>
      </c>
      <c r="I18" s="150">
        <v>1540662</v>
      </c>
      <c r="J18" s="149">
        <v>37</v>
      </c>
      <c r="K18" s="148">
        <v>37</v>
      </c>
      <c r="L18" s="150">
        <v>5310014</v>
      </c>
      <c r="M18" s="150">
        <v>6847549</v>
      </c>
      <c r="N18" s="150">
        <v>12157563</v>
      </c>
      <c r="O18" s="150">
        <v>6595</v>
      </c>
      <c r="P18" s="150">
        <v>1080932</v>
      </c>
      <c r="Q18" s="150">
        <v>1087527</v>
      </c>
      <c r="R18" s="149">
        <v>16</v>
      </c>
      <c r="S18" s="148">
        <v>16</v>
      </c>
      <c r="T18" s="150">
        <v>4763749</v>
      </c>
      <c r="U18" s="150">
        <v>645781</v>
      </c>
      <c r="V18" s="150">
        <v>5409530</v>
      </c>
      <c r="W18" s="150">
        <v>7903</v>
      </c>
      <c r="X18" s="150">
        <v>409221</v>
      </c>
      <c r="Y18" s="150">
        <v>417124</v>
      </c>
      <c r="Z18" s="149">
        <v>3</v>
      </c>
      <c r="AA18" s="148">
        <v>3</v>
      </c>
      <c r="AB18" s="150">
        <v>2781840</v>
      </c>
      <c r="AC18" s="150">
        <v>348883</v>
      </c>
      <c r="AD18" s="150">
        <v>3130723</v>
      </c>
      <c r="AE18" s="150">
        <v>0</v>
      </c>
      <c r="AF18" s="150">
        <v>12086</v>
      </c>
      <c r="AG18" s="150">
        <v>12086</v>
      </c>
      <c r="AH18" s="149">
        <v>1</v>
      </c>
      <c r="AI18" s="148">
        <v>1</v>
      </c>
      <c r="AJ18" s="150">
        <v>0</v>
      </c>
      <c r="AK18" s="150">
        <v>0</v>
      </c>
      <c r="AL18" s="150">
        <v>0</v>
      </c>
      <c r="AM18" s="150">
        <v>0</v>
      </c>
      <c r="AN18" s="150">
        <v>23925</v>
      </c>
      <c r="AO18" s="150">
        <v>23925</v>
      </c>
      <c r="AP18" s="149">
        <v>0</v>
      </c>
      <c r="AQ18" s="148">
        <v>0</v>
      </c>
      <c r="AR18" s="150">
        <v>0</v>
      </c>
      <c r="AS18" s="150">
        <v>0</v>
      </c>
      <c r="AT18" s="150">
        <v>0</v>
      </c>
      <c r="AU18" s="150">
        <v>0</v>
      </c>
      <c r="AV18" s="150">
        <v>0</v>
      </c>
      <c r="AW18" s="150">
        <v>0</v>
      </c>
      <c r="AX18" s="149">
        <v>0</v>
      </c>
      <c r="AY18" s="148">
        <v>0</v>
      </c>
      <c r="AZ18" s="150">
        <v>0</v>
      </c>
      <c r="BA18" s="150">
        <v>0</v>
      </c>
      <c r="BB18" s="150">
        <v>0</v>
      </c>
      <c r="BC18" s="150">
        <v>0</v>
      </c>
      <c r="BD18" s="150">
        <v>0</v>
      </c>
      <c r="BE18" s="150">
        <v>0</v>
      </c>
    </row>
    <row r="19" spans="1:57" s="152" customFormat="1" ht="13.5" customHeight="1">
      <c r="A19" s="148" t="s">
        <v>15</v>
      </c>
      <c r="B19" s="149" t="s">
        <v>401</v>
      </c>
      <c r="C19" s="148" t="s">
        <v>1</v>
      </c>
      <c r="D19" s="150">
        <v>11441028</v>
      </c>
      <c r="E19" s="150">
        <v>39298908</v>
      </c>
      <c r="F19" s="150">
        <v>50739936</v>
      </c>
      <c r="G19" s="150">
        <v>0</v>
      </c>
      <c r="H19" s="150">
        <v>458076</v>
      </c>
      <c r="I19" s="150">
        <v>458076</v>
      </c>
      <c r="J19" s="149">
        <v>61</v>
      </c>
      <c r="K19" s="148">
        <v>61</v>
      </c>
      <c r="L19" s="150">
        <v>11242667</v>
      </c>
      <c r="M19" s="150">
        <v>33096951</v>
      </c>
      <c r="N19" s="150">
        <v>44339618</v>
      </c>
      <c r="O19" s="150">
        <v>0</v>
      </c>
      <c r="P19" s="150">
        <v>449290</v>
      </c>
      <c r="Q19" s="150">
        <v>449290</v>
      </c>
      <c r="R19" s="149">
        <v>22</v>
      </c>
      <c r="S19" s="148">
        <v>22</v>
      </c>
      <c r="T19" s="150">
        <v>198361</v>
      </c>
      <c r="U19" s="150">
        <v>6201957</v>
      </c>
      <c r="V19" s="150">
        <v>6400318</v>
      </c>
      <c r="W19" s="150">
        <v>0</v>
      </c>
      <c r="X19" s="150">
        <v>8786</v>
      </c>
      <c r="Y19" s="150">
        <v>8786</v>
      </c>
      <c r="Z19" s="149">
        <v>0</v>
      </c>
      <c r="AA19" s="148">
        <v>0</v>
      </c>
      <c r="AB19" s="150">
        <v>0</v>
      </c>
      <c r="AC19" s="150">
        <v>0</v>
      </c>
      <c r="AD19" s="150">
        <v>0</v>
      </c>
      <c r="AE19" s="150">
        <v>0</v>
      </c>
      <c r="AF19" s="150">
        <v>0</v>
      </c>
      <c r="AG19" s="150">
        <v>0</v>
      </c>
      <c r="AH19" s="149">
        <v>0</v>
      </c>
      <c r="AI19" s="148">
        <v>0</v>
      </c>
      <c r="AJ19" s="150">
        <v>0</v>
      </c>
      <c r="AK19" s="150">
        <v>0</v>
      </c>
      <c r="AL19" s="150">
        <v>0</v>
      </c>
      <c r="AM19" s="150">
        <v>0</v>
      </c>
      <c r="AN19" s="150">
        <v>0</v>
      </c>
      <c r="AO19" s="150">
        <v>0</v>
      </c>
      <c r="AP19" s="149">
        <v>0</v>
      </c>
      <c r="AQ19" s="148">
        <v>0</v>
      </c>
      <c r="AR19" s="150">
        <v>0</v>
      </c>
      <c r="AS19" s="150">
        <v>0</v>
      </c>
      <c r="AT19" s="150">
        <v>0</v>
      </c>
      <c r="AU19" s="150">
        <v>0</v>
      </c>
      <c r="AV19" s="150">
        <v>0</v>
      </c>
      <c r="AW19" s="150">
        <v>0</v>
      </c>
      <c r="AX19" s="149">
        <v>0</v>
      </c>
      <c r="AY19" s="148">
        <v>0</v>
      </c>
      <c r="AZ19" s="150">
        <v>0</v>
      </c>
      <c r="BA19" s="150">
        <v>0</v>
      </c>
      <c r="BB19" s="150">
        <v>0</v>
      </c>
      <c r="BC19" s="150">
        <v>0</v>
      </c>
      <c r="BD19" s="150">
        <v>0</v>
      </c>
      <c r="BE19" s="150">
        <v>0</v>
      </c>
    </row>
    <row r="20" spans="1:57" s="152" customFormat="1" ht="13.5" customHeight="1">
      <c r="A20" s="148" t="s">
        <v>16</v>
      </c>
      <c r="B20" s="149" t="s">
        <v>402</v>
      </c>
      <c r="C20" s="148" t="s">
        <v>1</v>
      </c>
      <c r="D20" s="150">
        <v>224299</v>
      </c>
      <c r="E20" s="150">
        <v>2660485</v>
      </c>
      <c r="F20" s="150">
        <v>2884784</v>
      </c>
      <c r="G20" s="150">
        <v>0</v>
      </c>
      <c r="H20" s="150">
        <v>187802</v>
      </c>
      <c r="I20" s="150">
        <v>187802</v>
      </c>
      <c r="J20" s="149">
        <v>16</v>
      </c>
      <c r="K20" s="148">
        <v>16</v>
      </c>
      <c r="L20" s="150">
        <v>224299</v>
      </c>
      <c r="M20" s="150">
        <v>2475836</v>
      </c>
      <c r="N20" s="150">
        <v>2700135</v>
      </c>
      <c r="O20" s="150">
        <v>0</v>
      </c>
      <c r="P20" s="150">
        <v>161450</v>
      </c>
      <c r="Q20" s="150">
        <v>161450</v>
      </c>
      <c r="R20" s="149">
        <v>5</v>
      </c>
      <c r="S20" s="148">
        <v>5</v>
      </c>
      <c r="T20" s="150">
        <v>0</v>
      </c>
      <c r="U20" s="150">
        <v>184649</v>
      </c>
      <c r="V20" s="150">
        <v>184649</v>
      </c>
      <c r="W20" s="150">
        <v>0</v>
      </c>
      <c r="X20" s="150">
        <v>26352</v>
      </c>
      <c r="Y20" s="150">
        <v>26352</v>
      </c>
      <c r="Z20" s="149">
        <v>0</v>
      </c>
      <c r="AA20" s="148">
        <v>0</v>
      </c>
      <c r="AB20" s="150">
        <v>0</v>
      </c>
      <c r="AC20" s="150">
        <v>0</v>
      </c>
      <c r="AD20" s="150">
        <v>0</v>
      </c>
      <c r="AE20" s="150">
        <v>0</v>
      </c>
      <c r="AF20" s="150">
        <v>0</v>
      </c>
      <c r="AG20" s="150">
        <v>0</v>
      </c>
      <c r="AH20" s="149">
        <v>0</v>
      </c>
      <c r="AI20" s="148">
        <v>0</v>
      </c>
      <c r="AJ20" s="150">
        <v>0</v>
      </c>
      <c r="AK20" s="150">
        <v>0</v>
      </c>
      <c r="AL20" s="150">
        <v>0</v>
      </c>
      <c r="AM20" s="150">
        <v>0</v>
      </c>
      <c r="AN20" s="150">
        <v>0</v>
      </c>
      <c r="AO20" s="150">
        <v>0</v>
      </c>
      <c r="AP20" s="149">
        <v>0</v>
      </c>
      <c r="AQ20" s="148">
        <v>0</v>
      </c>
      <c r="AR20" s="150">
        <v>0</v>
      </c>
      <c r="AS20" s="150">
        <v>0</v>
      </c>
      <c r="AT20" s="150">
        <v>0</v>
      </c>
      <c r="AU20" s="150">
        <v>0</v>
      </c>
      <c r="AV20" s="150">
        <v>0</v>
      </c>
      <c r="AW20" s="150">
        <v>0</v>
      </c>
      <c r="AX20" s="149">
        <v>0</v>
      </c>
      <c r="AY20" s="148">
        <v>0</v>
      </c>
      <c r="AZ20" s="150">
        <v>0</v>
      </c>
      <c r="BA20" s="150">
        <v>0</v>
      </c>
      <c r="BB20" s="150">
        <v>0</v>
      </c>
      <c r="BC20" s="150">
        <v>0</v>
      </c>
      <c r="BD20" s="150">
        <v>0</v>
      </c>
      <c r="BE20" s="150">
        <v>0</v>
      </c>
    </row>
    <row r="21" spans="1:57" s="152" customFormat="1" ht="13.5" customHeight="1">
      <c r="A21" s="148" t="s">
        <v>17</v>
      </c>
      <c r="B21" s="149" t="s">
        <v>403</v>
      </c>
      <c r="C21" s="148" t="s">
        <v>1</v>
      </c>
      <c r="D21" s="150">
        <v>57730</v>
      </c>
      <c r="E21" s="150">
        <v>2452974</v>
      </c>
      <c r="F21" s="150">
        <v>2510704</v>
      </c>
      <c r="G21" s="150">
        <v>6768</v>
      </c>
      <c r="H21" s="150">
        <v>323221</v>
      </c>
      <c r="I21" s="150">
        <v>329989</v>
      </c>
      <c r="J21" s="149">
        <v>13</v>
      </c>
      <c r="K21" s="148">
        <v>13</v>
      </c>
      <c r="L21" s="150">
        <v>39263</v>
      </c>
      <c r="M21" s="150">
        <v>2405086</v>
      </c>
      <c r="N21" s="150">
        <v>2444349</v>
      </c>
      <c r="O21" s="150">
        <v>6768</v>
      </c>
      <c r="P21" s="150">
        <v>253851</v>
      </c>
      <c r="Q21" s="150">
        <v>260619</v>
      </c>
      <c r="R21" s="149">
        <v>2</v>
      </c>
      <c r="S21" s="148">
        <v>2</v>
      </c>
      <c r="T21" s="150">
        <v>18467</v>
      </c>
      <c r="U21" s="150">
        <v>47888</v>
      </c>
      <c r="V21" s="150">
        <v>66355</v>
      </c>
      <c r="W21" s="150">
        <v>0</v>
      </c>
      <c r="X21" s="150">
        <v>69370</v>
      </c>
      <c r="Y21" s="150">
        <v>69370</v>
      </c>
      <c r="Z21" s="149">
        <v>0</v>
      </c>
      <c r="AA21" s="148">
        <v>0</v>
      </c>
      <c r="AB21" s="150">
        <v>0</v>
      </c>
      <c r="AC21" s="150">
        <v>0</v>
      </c>
      <c r="AD21" s="150">
        <v>0</v>
      </c>
      <c r="AE21" s="150">
        <v>0</v>
      </c>
      <c r="AF21" s="150">
        <v>0</v>
      </c>
      <c r="AG21" s="150">
        <v>0</v>
      </c>
      <c r="AH21" s="149">
        <v>0</v>
      </c>
      <c r="AI21" s="148">
        <v>0</v>
      </c>
      <c r="AJ21" s="150">
        <v>0</v>
      </c>
      <c r="AK21" s="150">
        <v>0</v>
      </c>
      <c r="AL21" s="150">
        <v>0</v>
      </c>
      <c r="AM21" s="150">
        <v>0</v>
      </c>
      <c r="AN21" s="150">
        <v>0</v>
      </c>
      <c r="AO21" s="150">
        <v>0</v>
      </c>
      <c r="AP21" s="149">
        <v>0</v>
      </c>
      <c r="AQ21" s="148">
        <v>0</v>
      </c>
      <c r="AR21" s="150">
        <v>0</v>
      </c>
      <c r="AS21" s="150">
        <v>0</v>
      </c>
      <c r="AT21" s="150">
        <v>0</v>
      </c>
      <c r="AU21" s="150">
        <v>0</v>
      </c>
      <c r="AV21" s="150">
        <v>0</v>
      </c>
      <c r="AW21" s="150">
        <v>0</v>
      </c>
      <c r="AX21" s="149">
        <v>0</v>
      </c>
      <c r="AY21" s="148">
        <v>0</v>
      </c>
      <c r="AZ21" s="150">
        <v>0</v>
      </c>
      <c r="BA21" s="150">
        <v>0</v>
      </c>
      <c r="BB21" s="150">
        <v>0</v>
      </c>
      <c r="BC21" s="150">
        <v>0</v>
      </c>
      <c r="BD21" s="150">
        <v>0</v>
      </c>
      <c r="BE21" s="150">
        <v>0</v>
      </c>
    </row>
    <row r="22" spans="1:57" s="152" customFormat="1" ht="13.5" customHeight="1">
      <c r="A22" s="148" t="s">
        <v>18</v>
      </c>
      <c r="B22" s="149" t="s">
        <v>404</v>
      </c>
      <c r="C22" s="148" t="s">
        <v>1</v>
      </c>
      <c r="D22" s="150">
        <v>69724</v>
      </c>
      <c r="E22" s="150">
        <v>2566319</v>
      </c>
      <c r="F22" s="150">
        <v>2636043</v>
      </c>
      <c r="G22" s="150">
        <v>0</v>
      </c>
      <c r="H22" s="150">
        <v>411056</v>
      </c>
      <c r="I22" s="150">
        <v>411056</v>
      </c>
      <c r="J22" s="149">
        <v>14</v>
      </c>
      <c r="K22" s="148">
        <v>14</v>
      </c>
      <c r="L22" s="150">
        <v>69724</v>
      </c>
      <c r="M22" s="150">
        <v>2566319</v>
      </c>
      <c r="N22" s="150">
        <v>2636043</v>
      </c>
      <c r="O22" s="150">
        <v>0</v>
      </c>
      <c r="P22" s="150">
        <v>225413</v>
      </c>
      <c r="Q22" s="150">
        <v>225413</v>
      </c>
      <c r="R22" s="149">
        <v>4</v>
      </c>
      <c r="S22" s="148">
        <v>4</v>
      </c>
      <c r="T22" s="150">
        <v>0</v>
      </c>
      <c r="U22" s="150">
        <v>0</v>
      </c>
      <c r="V22" s="150">
        <v>0</v>
      </c>
      <c r="W22" s="150">
        <v>0</v>
      </c>
      <c r="X22" s="150">
        <v>185643</v>
      </c>
      <c r="Y22" s="150">
        <v>185643</v>
      </c>
      <c r="Z22" s="149">
        <v>0</v>
      </c>
      <c r="AA22" s="148">
        <v>0</v>
      </c>
      <c r="AB22" s="150">
        <v>0</v>
      </c>
      <c r="AC22" s="150">
        <v>0</v>
      </c>
      <c r="AD22" s="150">
        <v>0</v>
      </c>
      <c r="AE22" s="150">
        <v>0</v>
      </c>
      <c r="AF22" s="150">
        <v>0</v>
      </c>
      <c r="AG22" s="150">
        <v>0</v>
      </c>
      <c r="AH22" s="149">
        <v>0</v>
      </c>
      <c r="AI22" s="148">
        <v>0</v>
      </c>
      <c r="AJ22" s="150">
        <v>0</v>
      </c>
      <c r="AK22" s="150">
        <v>0</v>
      </c>
      <c r="AL22" s="150">
        <v>0</v>
      </c>
      <c r="AM22" s="150">
        <v>0</v>
      </c>
      <c r="AN22" s="150">
        <v>0</v>
      </c>
      <c r="AO22" s="150">
        <v>0</v>
      </c>
      <c r="AP22" s="149">
        <v>0</v>
      </c>
      <c r="AQ22" s="148">
        <v>0</v>
      </c>
      <c r="AR22" s="150">
        <v>0</v>
      </c>
      <c r="AS22" s="150">
        <v>0</v>
      </c>
      <c r="AT22" s="150">
        <v>0</v>
      </c>
      <c r="AU22" s="150">
        <v>0</v>
      </c>
      <c r="AV22" s="150">
        <v>0</v>
      </c>
      <c r="AW22" s="150">
        <v>0</v>
      </c>
      <c r="AX22" s="149">
        <v>0</v>
      </c>
      <c r="AY22" s="148">
        <v>0</v>
      </c>
      <c r="AZ22" s="150">
        <v>0</v>
      </c>
      <c r="BA22" s="150">
        <v>0</v>
      </c>
      <c r="BB22" s="150">
        <v>0</v>
      </c>
      <c r="BC22" s="150">
        <v>0</v>
      </c>
      <c r="BD22" s="150">
        <v>0</v>
      </c>
      <c r="BE22" s="150">
        <v>0</v>
      </c>
    </row>
    <row r="23" spans="1:57" s="152" customFormat="1" ht="13.5" customHeight="1">
      <c r="A23" s="148" t="s">
        <v>19</v>
      </c>
      <c r="B23" s="149" t="s">
        <v>405</v>
      </c>
      <c r="C23" s="148" t="s">
        <v>1</v>
      </c>
      <c r="D23" s="150">
        <v>225417</v>
      </c>
      <c r="E23" s="150">
        <v>3502557</v>
      </c>
      <c r="F23" s="150">
        <v>3727974</v>
      </c>
      <c r="G23" s="150">
        <v>191833</v>
      </c>
      <c r="H23" s="150">
        <v>397067</v>
      </c>
      <c r="I23" s="150">
        <v>588900</v>
      </c>
      <c r="J23" s="149">
        <v>18</v>
      </c>
      <c r="K23" s="148">
        <v>18</v>
      </c>
      <c r="L23" s="150">
        <v>138233</v>
      </c>
      <c r="M23" s="150">
        <v>2852517</v>
      </c>
      <c r="N23" s="150">
        <v>2990750</v>
      </c>
      <c r="O23" s="150">
        <v>191833</v>
      </c>
      <c r="P23" s="150">
        <v>375252</v>
      </c>
      <c r="Q23" s="150">
        <v>567085</v>
      </c>
      <c r="R23" s="149">
        <v>12</v>
      </c>
      <c r="S23" s="148">
        <v>12</v>
      </c>
      <c r="T23" s="150">
        <v>87184</v>
      </c>
      <c r="U23" s="150">
        <v>650040</v>
      </c>
      <c r="V23" s="150">
        <v>737224</v>
      </c>
      <c r="W23" s="150">
        <v>0</v>
      </c>
      <c r="X23" s="150">
        <v>21815</v>
      </c>
      <c r="Y23" s="150">
        <v>21815</v>
      </c>
      <c r="Z23" s="149">
        <v>0</v>
      </c>
      <c r="AA23" s="148">
        <v>0</v>
      </c>
      <c r="AB23" s="150">
        <v>0</v>
      </c>
      <c r="AC23" s="150">
        <v>0</v>
      </c>
      <c r="AD23" s="150">
        <v>0</v>
      </c>
      <c r="AE23" s="150">
        <v>0</v>
      </c>
      <c r="AF23" s="150">
        <v>0</v>
      </c>
      <c r="AG23" s="150">
        <v>0</v>
      </c>
      <c r="AH23" s="149">
        <v>0</v>
      </c>
      <c r="AI23" s="148">
        <v>0</v>
      </c>
      <c r="AJ23" s="150">
        <v>0</v>
      </c>
      <c r="AK23" s="150">
        <v>0</v>
      </c>
      <c r="AL23" s="150">
        <v>0</v>
      </c>
      <c r="AM23" s="150">
        <v>0</v>
      </c>
      <c r="AN23" s="150">
        <v>0</v>
      </c>
      <c r="AO23" s="150">
        <v>0</v>
      </c>
      <c r="AP23" s="149">
        <v>0</v>
      </c>
      <c r="AQ23" s="148">
        <v>0</v>
      </c>
      <c r="AR23" s="150">
        <v>0</v>
      </c>
      <c r="AS23" s="150">
        <v>0</v>
      </c>
      <c r="AT23" s="150">
        <v>0</v>
      </c>
      <c r="AU23" s="150">
        <v>0</v>
      </c>
      <c r="AV23" s="150">
        <v>0</v>
      </c>
      <c r="AW23" s="150">
        <v>0</v>
      </c>
      <c r="AX23" s="149">
        <v>0</v>
      </c>
      <c r="AY23" s="148">
        <v>0</v>
      </c>
      <c r="AZ23" s="150">
        <v>0</v>
      </c>
      <c r="BA23" s="150">
        <v>0</v>
      </c>
      <c r="BB23" s="150">
        <v>0</v>
      </c>
      <c r="BC23" s="150">
        <v>0</v>
      </c>
      <c r="BD23" s="150">
        <v>0</v>
      </c>
      <c r="BE23" s="150">
        <v>0</v>
      </c>
    </row>
    <row r="24" spans="1:57" s="152" customFormat="1" ht="13.5" customHeight="1">
      <c r="A24" s="148" t="s">
        <v>20</v>
      </c>
      <c r="B24" s="149" t="s">
        <v>406</v>
      </c>
      <c r="C24" s="148" t="s">
        <v>1</v>
      </c>
      <c r="D24" s="150">
        <v>0</v>
      </c>
      <c r="E24" s="150">
        <v>4249409</v>
      </c>
      <c r="F24" s="150">
        <v>4249409</v>
      </c>
      <c r="G24" s="150">
        <v>0</v>
      </c>
      <c r="H24" s="150">
        <v>421518</v>
      </c>
      <c r="I24" s="150">
        <v>421518</v>
      </c>
      <c r="J24" s="149">
        <v>13</v>
      </c>
      <c r="K24" s="148">
        <v>13</v>
      </c>
      <c r="L24" s="150">
        <v>0</v>
      </c>
      <c r="M24" s="150">
        <v>4202796</v>
      </c>
      <c r="N24" s="150">
        <v>4202796</v>
      </c>
      <c r="O24" s="150">
        <v>0</v>
      </c>
      <c r="P24" s="150">
        <v>285650</v>
      </c>
      <c r="Q24" s="150">
        <v>285650</v>
      </c>
      <c r="R24" s="149">
        <v>6</v>
      </c>
      <c r="S24" s="148">
        <v>6</v>
      </c>
      <c r="T24" s="150">
        <v>0</v>
      </c>
      <c r="U24" s="150">
        <v>46613</v>
      </c>
      <c r="V24" s="150">
        <v>46613</v>
      </c>
      <c r="W24" s="150">
        <v>0</v>
      </c>
      <c r="X24" s="150">
        <v>135868</v>
      </c>
      <c r="Y24" s="150">
        <v>135868</v>
      </c>
      <c r="Z24" s="149">
        <v>0</v>
      </c>
      <c r="AA24" s="148">
        <v>0</v>
      </c>
      <c r="AB24" s="150">
        <v>0</v>
      </c>
      <c r="AC24" s="150">
        <v>0</v>
      </c>
      <c r="AD24" s="150">
        <v>0</v>
      </c>
      <c r="AE24" s="150">
        <v>0</v>
      </c>
      <c r="AF24" s="150">
        <v>0</v>
      </c>
      <c r="AG24" s="150">
        <v>0</v>
      </c>
      <c r="AH24" s="149">
        <v>0</v>
      </c>
      <c r="AI24" s="148">
        <v>0</v>
      </c>
      <c r="AJ24" s="150">
        <v>0</v>
      </c>
      <c r="AK24" s="150">
        <v>0</v>
      </c>
      <c r="AL24" s="150">
        <v>0</v>
      </c>
      <c r="AM24" s="150">
        <v>0</v>
      </c>
      <c r="AN24" s="150">
        <v>0</v>
      </c>
      <c r="AO24" s="150">
        <v>0</v>
      </c>
      <c r="AP24" s="149">
        <v>0</v>
      </c>
      <c r="AQ24" s="148">
        <v>0</v>
      </c>
      <c r="AR24" s="150">
        <v>0</v>
      </c>
      <c r="AS24" s="150">
        <v>0</v>
      </c>
      <c r="AT24" s="150">
        <v>0</v>
      </c>
      <c r="AU24" s="150">
        <v>0</v>
      </c>
      <c r="AV24" s="150">
        <v>0</v>
      </c>
      <c r="AW24" s="150">
        <v>0</v>
      </c>
      <c r="AX24" s="149">
        <v>0</v>
      </c>
      <c r="AY24" s="148">
        <v>0</v>
      </c>
      <c r="AZ24" s="150">
        <v>0</v>
      </c>
      <c r="BA24" s="150">
        <v>0</v>
      </c>
      <c r="BB24" s="150">
        <v>0</v>
      </c>
      <c r="BC24" s="150">
        <v>0</v>
      </c>
      <c r="BD24" s="150">
        <v>0</v>
      </c>
      <c r="BE24" s="150">
        <v>0</v>
      </c>
    </row>
    <row r="25" spans="1:57" s="152" customFormat="1" ht="13.5" customHeight="1">
      <c r="A25" s="148" t="s">
        <v>21</v>
      </c>
      <c r="B25" s="149" t="s">
        <v>407</v>
      </c>
      <c r="C25" s="148" t="s">
        <v>1</v>
      </c>
      <c r="D25" s="150">
        <v>216183</v>
      </c>
      <c r="E25" s="150">
        <v>3313422</v>
      </c>
      <c r="F25" s="150">
        <v>3529605</v>
      </c>
      <c r="G25" s="150">
        <v>52192</v>
      </c>
      <c r="H25" s="150">
        <v>702197</v>
      </c>
      <c r="I25" s="150">
        <v>754389</v>
      </c>
      <c r="J25" s="149">
        <v>26</v>
      </c>
      <c r="K25" s="148">
        <v>26</v>
      </c>
      <c r="L25" s="150">
        <v>0</v>
      </c>
      <c r="M25" s="150">
        <v>1748971</v>
      </c>
      <c r="N25" s="150">
        <v>1748971</v>
      </c>
      <c r="O25" s="150">
        <v>0</v>
      </c>
      <c r="P25" s="150">
        <v>388096</v>
      </c>
      <c r="Q25" s="150">
        <v>388096</v>
      </c>
      <c r="R25" s="149">
        <v>19</v>
      </c>
      <c r="S25" s="148">
        <v>19</v>
      </c>
      <c r="T25" s="150">
        <v>43864</v>
      </c>
      <c r="U25" s="150">
        <v>1436203</v>
      </c>
      <c r="V25" s="150">
        <v>1480067</v>
      </c>
      <c r="W25" s="150">
        <v>52192</v>
      </c>
      <c r="X25" s="150">
        <v>274338</v>
      </c>
      <c r="Y25" s="150">
        <v>326530</v>
      </c>
      <c r="Z25" s="149">
        <v>14</v>
      </c>
      <c r="AA25" s="148">
        <v>14</v>
      </c>
      <c r="AB25" s="150">
        <v>81827</v>
      </c>
      <c r="AC25" s="150">
        <v>118445</v>
      </c>
      <c r="AD25" s="150">
        <v>200272</v>
      </c>
      <c r="AE25" s="150">
        <v>0</v>
      </c>
      <c r="AF25" s="150">
        <v>39763</v>
      </c>
      <c r="AG25" s="150">
        <v>39763</v>
      </c>
      <c r="AH25" s="149">
        <v>4</v>
      </c>
      <c r="AI25" s="148">
        <v>4</v>
      </c>
      <c r="AJ25" s="150">
        <v>81433</v>
      </c>
      <c r="AK25" s="150">
        <v>9803</v>
      </c>
      <c r="AL25" s="150">
        <v>91236</v>
      </c>
      <c r="AM25" s="150">
        <v>0</v>
      </c>
      <c r="AN25" s="150">
        <v>0</v>
      </c>
      <c r="AO25" s="150">
        <v>0</v>
      </c>
      <c r="AP25" s="149">
        <v>1</v>
      </c>
      <c r="AQ25" s="148">
        <v>1</v>
      </c>
      <c r="AR25" s="150">
        <v>9059</v>
      </c>
      <c r="AS25" s="150">
        <v>0</v>
      </c>
      <c r="AT25" s="150">
        <v>9059</v>
      </c>
      <c r="AU25" s="150">
        <v>0</v>
      </c>
      <c r="AV25" s="150">
        <v>0</v>
      </c>
      <c r="AW25" s="150">
        <v>0</v>
      </c>
      <c r="AX25" s="149">
        <v>0</v>
      </c>
      <c r="AY25" s="148">
        <v>0</v>
      </c>
      <c r="AZ25" s="150">
        <v>0</v>
      </c>
      <c r="BA25" s="150">
        <v>0</v>
      </c>
      <c r="BB25" s="150">
        <v>0</v>
      </c>
      <c r="BC25" s="150">
        <v>0</v>
      </c>
      <c r="BD25" s="150">
        <v>0</v>
      </c>
      <c r="BE25" s="150">
        <v>0</v>
      </c>
    </row>
    <row r="26" spans="1:57" s="152" customFormat="1" ht="13.5" customHeight="1">
      <c r="A26" s="148" t="s">
        <v>22</v>
      </c>
      <c r="B26" s="149" t="s">
        <v>408</v>
      </c>
      <c r="C26" s="148" t="s">
        <v>1</v>
      </c>
      <c r="D26" s="150">
        <v>7080600</v>
      </c>
      <c r="E26" s="150">
        <v>6892502</v>
      </c>
      <c r="F26" s="150">
        <v>13973102</v>
      </c>
      <c r="G26" s="150">
        <v>290301</v>
      </c>
      <c r="H26" s="150">
        <v>2641631</v>
      </c>
      <c r="I26" s="150">
        <v>2931932</v>
      </c>
      <c r="J26" s="149">
        <v>77</v>
      </c>
      <c r="K26" s="148">
        <v>77</v>
      </c>
      <c r="L26" s="150">
        <v>6340417</v>
      </c>
      <c r="M26" s="150">
        <v>4762315</v>
      </c>
      <c r="N26" s="150">
        <v>11102732</v>
      </c>
      <c r="O26" s="150">
        <v>266165</v>
      </c>
      <c r="P26" s="150">
        <v>2083064</v>
      </c>
      <c r="Q26" s="150">
        <v>2349229</v>
      </c>
      <c r="R26" s="149">
        <v>36</v>
      </c>
      <c r="S26" s="148">
        <v>36</v>
      </c>
      <c r="T26" s="150">
        <v>171013</v>
      </c>
      <c r="U26" s="150">
        <v>1554840</v>
      </c>
      <c r="V26" s="150">
        <v>1725853</v>
      </c>
      <c r="W26" s="150">
        <v>24136</v>
      </c>
      <c r="X26" s="150">
        <v>418125</v>
      </c>
      <c r="Y26" s="150">
        <v>442261</v>
      </c>
      <c r="Z26" s="149">
        <v>6</v>
      </c>
      <c r="AA26" s="148">
        <v>6</v>
      </c>
      <c r="AB26" s="150">
        <v>174209</v>
      </c>
      <c r="AC26" s="150">
        <v>288305</v>
      </c>
      <c r="AD26" s="150">
        <v>462514</v>
      </c>
      <c r="AE26" s="150">
        <v>0</v>
      </c>
      <c r="AF26" s="150">
        <v>104684</v>
      </c>
      <c r="AG26" s="150">
        <v>104684</v>
      </c>
      <c r="AH26" s="149">
        <v>1</v>
      </c>
      <c r="AI26" s="148">
        <v>1</v>
      </c>
      <c r="AJ26" s="150">
        <v>0</v>
      </c>
      <c r="AK26" s="150">
        <v>117599</v>
      </c>
      <c r="AL26" s="150">
        <v>117599</v>
      </c>
      <c r="AM26" s="150">
        <v>0</v>
      </c>
      <c r="AN26" s="150">
        <v>35758</v>
      </c>
      <c r="AO26" s="150">
        <v>35758</v>
      </c>
      <c r="AP26" s="149">
        <v>1</v>
      </c>
      <c r="AQ26" s="148">
        <v>1</v>
      </c>
      <c r="AR26" s="150">
        <v>394961</v>
      </c>
      <c r="AS26" s="150">
        <v>169443</v>
      </c>
      <c r="AT26" s="150">
        <v>564404</v>
      </c>
      <c r="AU26" s="150">
        <v>0</v>
      </c>
      <c r="AV26" s="150">
        <v>0</v>
      </c>
      <c r="AW26" s="150">
        <v>0</v>
      </c>
      <c r="AX26" s="149">
        <v>0</v>
      </c>
      <c r="AY26" s="148">
        <v>0</v>
      </c>
      <c r="AZ26" s="150">
        <v>0</v>
      </c>
      <c r="BA26" s="150">
        <v>0</v>
      </c>
      <c r="BB26" s="150">
        <v>0</v>
      </c>
      <c r="BC26" s="150">
        <v>0</v>
      </c>
      <c r="BD26" s="150">
        <v>0</v>
      </c>
      <c r="BE26" s="150">
        <v>0</v>
      </c>
    </row>
    <row r="27" spans="1:57" s="152" customFormat="1" ht="13.5" customHeight="1">
      <c r="A27" s="148" t="s">
        <v>23</v>
      </c>
      <c r="B27" s="149" t="s">
        <v>409</v>
      </c>
      <c r="C27" s="148" t="s">
        <v>1</v>
      </c>
      <c r="D27" s="150">
        <v>622602</v>
      </c>
      <c r="E27" s="150">
        <v>3716522</v>
      </c>
      <c r="F27" s="150">
        <v>4339124</v>
      </c>
      <c r="G27" s="150">
        <v>49340</v>
      </c>
      <c r="H27" s="150">
        <v>1362990</v>
      </c>
      <c r="I27" s="150">
        <v>1412330</v>
      </c>
      <c r="J27" s="149">
        <v>32</v>
      </c>
      <c r="K27" s="148">
        <v>32</v>
      </c>
      <c r="L27" s="150">
        <v>622602</v>
      </c>
      <c r="M27" s="150">
        <v>3087860</v>
      </c>
      <c r="N27" s="150">
        <v>3710462</v>
      </c>
      <c r="O27" s="150">
        <v>49340</v>
      </c>
      <c r="P27" s="150">
        <v>814375</v>
      </c>
      <c r="Q27" s="150">
        <v>863715</v>
      </c>
      <c r="R27" s="149">
        <v>15</v>
      </c>
      <c r="S27" s="148">
        <v>15</v>
      </c>
      <c r="T27" s="150">
        <v>0</v>
      </c>
      <c r="U27" s="150">
        <v>359427</v>
      </c>
      <c r="V27" s="150">
        <v>359427</v>
      </c>
      <c r="W27" s="150">
        <v>0</v>
      </c>
      <c r="X27" s="150">
        <v>509072</v>
      </c>
      <c r="Y27" s="150">
        <v>509072</v>
      </c>
      <c r="Z27" s="149">
        <v>5</v>
      </c>
      <c r="AA27" s="148">
        <v>5</v>
      </c>
      <c r="AB27" s="150">
        <v>0</v>
      </c>
      <c r="AC27" s="150">
        <v>269235</v>
      </c>
      <c r="AD27" s="150">
        <v>269235</v>
      </c>
      <c r="AE27" s="150">
        <v>0</v>
      </c>
      <c r="AF27" s="150">
        <v>39543</v>
      </c>
      <c r="AG27" s="150">
        <v>39543</v>
      </c>
      <c r="AH27" s="149">
        <v>0</v>
      </c>
      <c r="AI27" s="148">
        <v>0</v>
      </c>
      <c r="AJ27" s="150">
        <v>0</v>
      </c>
      <c r="AK27" s="150">
        <v>0</v>
      </c>
      <c r="AL27" s="150">
        <v>0</v>
      </c>
      <c r="AM27" s="150">
        <v>0</v>
      </c>
      <c r="AN27" s="150">
        <v>0</v>
      </c>
      <c r="AO27" s="150">
        <v>0</v>
      </c>
      <c r="AP27" s="149">
        <v>0</v>
      </c>
      <c r="AQ27" s="148">
        <v>0</v>
      </c>
      <c r="AR27" s="150">
        <v>0</v>
      </c>
      <c r="AS27" s="150">
        <v>0</v>
      </c>
      <c r="AT27" s="150">
        <v>0</v>
      </c>
      <c r="AU27" s="150">
        <v>0</v>
      </c>
      <c r="AV27" s="150">
        <v>0</v>
      </c>
      <c r="AW27" s="150">
        <v>0</v>
      </c>
      <c r="AX27" s="149">
        <v>0</v>
      </c>
      <c r="AY27" s="148">
        <v>0</v>
      </c>
      <c r="AZ27" s="150">
        <v>0</v>
      </c>
      <c r="BA27" s="150">
        <v>0</v>
      </c>
      <c r="BB27" s="150">
        <v>0</v>
      </c>
      <c r="BC27" s="150">
        <v>0</v>
      </c>
      <c r="BD27" s="150">
        <v>0</v>
      </c>
      <c r="BE27" s="150">
        <v>0</v>
      </c>
    </row>
    <row r="28" spans="1:57" s="152" customFormat="1" ht="13.5" customHeight="1">
      <c r="A28" s="148" t="s">
        <v>24</v>
      </c>
      <c r="B28" s="149" t="s">
        <v>410</v>
      </c>
      <c r="C28" s="148" t="s">
        <v>1</v>
      </c>
      <c r="D28" s="150">
        <v>1606730</v>
      </c>
      <c r="E28" s="150">
        <v>6460431</v>
      </c>
      <c r="F28" s="150">
        <v>8067161</v>
      </c>
      <c r="G28" s="150">
        <v>1341</v>
      </c>
      <c r="H28" s="150">
        <v>3620665</v>
      </c>
      <c r="I28" s="150">
        <v>3622006</v>
      </c>
      <c r="J28" s="149">
        <v>23</v>
      </c>
      <c r="K28" s="148">
        <v>23</v>
      </c>
      <c r="L28" s="150">
        <v>1028553</v>
      </c>
      <c r="M28" s="150">
        <v>5685884</v>
      </c>
      <c r="N28" s="150">
        <v>6714437</v>
      </c>
      <c r="O28" s="150">
        <v>1341</v>
      </c>
      <c r="P28" s="150">
        <v>3186305</v>
      </c>
      <c r="Q28" s="150">
        <v>3187646</v>
      </c>
      <c r="R28" s="149">
        <v>7</v>
      </c>
      <c r="S28" s="148">
        <v>7</v>
      </c>
      <c r="T28" s="150">
        <v>578177</v>
      </c>
      <c r="U28" s="150">
        <v>393864</v>
      </c>
      <c r="V28" s="150">
        <v>972041</v>
      </c>
      <c r="W28" s="150">
        <v>0</v>
      </c>
      <c r="X28" s="150">
        <v>319509</v>
      </c>
      <c r="Y28" s="150">
        <v>319509</v>
      </c>
      <c r="Z28" s="149">
        <v>1</v>
      </c>
      <c r="AA28" s="148">
        <v>1</v>
      </c>
      <c r="AB28" s="150">
        <v>0</v>
      </c>
      <c r="AC28" s="150">
        <v>380683</v>
      </c>
      <c r="AD28" s="150">
        <v>380683</v>
      </c>
      <c r="AE28" s="150">
        <v>0</v>
      </c>
      <c r="AF28" s="150">
        <v>114851</v>
      </c>
      <c r="AG28" s="150">
        <v>114851</v>
      </c>
      <c r="AH28" s="149">
        <v>0</v>
      </c>
      <c r="AI28" s="148">
        <v>0</v>
      </c>
      <c r="AJ28" s="150">
        <v>0</v>
      </c>
      <c r="AK28" s="150">
        <v>0</v>
      </c>
      <c r="AL28" s="150">
        <v>0</v>
      </c>
      <c r="AM28" s="150">
        <v>0</v>
      </c>
      <c r="AN28" s="150">
        <v>0</v>
      </c>
      <c r="AO28" s="150">
        <v>0</v>
      </c>
      <c r="AP28" s="149">
        <v>0</v>
      </c>
      <c r="AQ28" s="148">
        <v>0</v>
      </c>
      <c r="AR28" s="150">
        <v>0</v>
      </c>
      <c r="AS28" s="150">
        <v>0</v>
      </c>
      <c r="AT28" s="150">
        <v>0</v>
      </c>
      <c r="AU28" s="150">
        <v>0</v>
      </c>
      <c r="AV28" s="150">
        <v>0</v>
      </c>
      <c r="AW28" s="150">
        <v>0</v>
      </c>
      <c r="AX28" s="149">
        <v>0</v>
      </c>
      <c r="AY28" s="148">
        <v>0</v>
      </c>
      <c r="AZ28" s="150">
        <v>0</v>
      </c>
      <c r="BA28" s="150">
        <v>0</v>
      </c>
      <c r="BB28" s="150">
        <v>0</v>
      </c>
      <c r="BC28" s="150">
        <v>0</v>
      </c>
      <c r="BD28" s="150">
        <v>0</v>
      </c>
      <c r="BE28" s="150">
        <v>0</v>
      </c>
    </row>
    <row r="29" spans="1:57" s="152" customFormat="1" ht="13.5" customHeight="1">
      <c r="A29" s="148" t="s">
        <v>25</v>
      </c>
      <c r="B29" s="149" t="s">
        <v>411</v>
      </c>
      <c r="C29" s="148" t="s">
        <v>1</v>
      </c>
      <c r="D29" s="150">
        <v>2709558</v>
      </c>
      <c r="E29" s="150">
        <v>9536482</v>
      </c>
      <c r="F29" s="150">
        <v>12246040</v>
      </c>
      <c r="G29" s="150">
        <v>440</v>
      </c>
      <c r="H29" s="150">
        <v>2463782</v>
      </c>
      <c r="I29" s="150">
        <v>2464222</v>
      </c>
      <c r="J29" s="149">
        <v>42</v>
      </c>
      <c r="K29" s="148">
        <v>42</v>
      </c>
      <c r="L29" s="150">
        <v>2045254</v>
      </c>
      <c r="M29" s="150">
        <v>9099573</v>
      </c>
      <c r="N29" s="150">
        <v>11144827</v>
      </c>
      <c r="O29" s="150">
        <v>440</v>
      </c>
      <c r="P29" s="150">
        <v>1747843</v>
      </c>
      <c r="Q29" s="150">
        <v>1748283</v>
      </c>
      <c r="R29" s="149">
        <v>13</v>
      </c>
      <c r="S29" s="148">
        <v>13</v>
      </c>
      <c r="T29" s="150">
        <v>358848</v>
      </c>
      <c r="U29" s="150">
        <v>436909</v>
      </c>
      <c r="V29" s="150">
        <v>795757</v>
      </c>
      <c r="W29" s="150">
        <v>0</v>
      </c>
      <c r="X29" s="150">
        <v>715939</v>
      </c>
      <c r="Y29" s="150">
        <v>715939</v>
      </c>
      <c r="Z29" s="149">
        <v>5</v>
      </c>
      <c r="AA29" s="148">
        <v>5</v>
      </c>
      <c r="AB29" s="150">
        <v>305456</v>
      </c>
      <c r="AC29" s="150">
        <v>0</v>
      </c>
      <c r="AD29" s="150">
        <v>305456</v>
      </c>
      <c r="AE29" s="150">
        <v>0</v>
      </c>
      <c r="AF29" s="150">
        <v>0</v>
      </c>
      <c r="AG29" s="150">
        <v>0</v>
      </c>
      <c r="AH29" s="149">
        <v>0</v>
      </c>
      <c r="AI29" s="148">
        <v>0</v>
      </c>
      <c r="AJ29" s="150">
        <v>0</v>
      </c>
      <c r="AK29" s="150">
        <v>0</v>
      </c>
      <c r="AL29" s="150">
        <v>0</v>
      </c>
      <c r="AM29" s="150">
        <v>0</v>
      </c>
      <c r="AN29" s="150">
        <v>0</v>
      </c>
      <c r="AO29" s="150">
        <v>0</v>
      </c>
      <c r="AP29" s="149">
        <v>0</v>
      </c>
      <c r="AQ29" s="148">
        <v>0</v>
      </c>
      <c r="AR29" s="150">
        <v>0</v>
      </c>
      <c r="AS29" s="150">
        <v>0</v>
      </c>
      <c r="AT29" s="150">
        <v>0</v>
      </c>
      <c r="AU29" s="150">
        <v>0</v>
      </c>
      <c r="AV29" s="150">
        <v>0</v>
      </c>
      <c r="AW29" s="150">
        <v>0</v>
      </c>
      <c r="AX29" s="149">
        <v>0</v>
      </c>
      <c r="AY29" s="148">
        <v>0</v>
      </c>
      <c r="AZ29" s="150">
        <v>0</v>
      </c>
      <c r="BA29" s="150">
        <v>0</v>
      </c>
      <c r="BB29" s="150">
        <v>0</v>
      </c>
      <c r="BC29" s="150">
        <v>0</v>
      </c>
      <c r="BD29" s="150">
        <v>0</v>
      </c>
      <c r="BE29" s="150">
        <v>0</v>
      </c>
    </row>
    <row r="30" spans="1:57" s="152" customFormat="1" ht="13.5" customHeight="1">
      <c r="A30" s="148" t="s">
        <v>26</v>
      </c>
      <c r="B30" s="149" t="s">
        <v>412</v>
      </c>
      <c r="C30" s="148" t="s">
        <v>1</v>
      </c>
      <c r="D30" s="150">
        <v>386563</v>
      </c>
      <c r="E30" s="150">
        <v>4022838</v>
      </c>
      <c r="F30" s="150">
        <v>4409401</v>
      </c>
      <c r="G30" s="150">
        <v>0</v>
      </c>
      <c r="H30" s="150">
        <v>2424448</v>
      </c>
      <c r="I30" s="150">
        <v>2424448</v>
      </c>
      <c r="J30" s="149">
        <v>24</v>
      </c>
      <c r="K30" s="148">
        <v>24</v>
      </c>
      <c r="L30" s="150">
        <v>386563</v>
      </c>
      <c r="M30" s="150">
        <v>4002431</v>
      </c>
      <c r="N30" s="150">
        <v>4388994</v>
      </c>
      <c r="O30" s="150">
        <v>0</v>
      </c>
      <c r="P30" s="150">
        <v>1849681</v>
      </c>
      <c r="Q30" s="150">
        <v>1849681</v>
      </c>
      <c r="R30" s="149">
        <v>12</v>
      </c>
      <c r="S30" s="148">
        <v>12</v>
      </c>
      <c r="T30" s="150">
        <v>0</v>
      </c>
      <c r="U30" s="150">
        <v>20407</v>
      </c>
      <c r="V30" s="150">
        <v>20407</v>
      </c>
      <c r="W30" s="150">
        <v>0</v>
      </c>
      <c r="X30" s="150">
        <v>574767</v>
      </c>
      <c r="Y30" s="150">
        <v>574767</v>
      </c>
      <c r="Z30" s="149">
        <v>0</v>
      </c>
      <c r="AA30" s="148">
        <v>0</v>
      </c>
      <c r="AB30" s="150">
        <v>0</v>
      </c>
      <c r="AC30" s="150">
        <v>0</v>
      </c>
      <c r="AD30" s="150">
        <v>0</v>
      </c>
      <c r="AE30" s="150">
        <v>0</v>
      </c>
      <c r="AF30" s="150">
        <v>0</v>
      </c>
      <c r="AG30" s="150">
        <v>0</v>
      </c>
      <c r="AH30" s="149">
        <v>0</v>
      </c>
      <c r="AI30" s="148">
        <v>0</v>
      </c>
      <c r="AJ30" s="150">
        <v>0</v>
      </c>
      <c r="AK30" s="150">
        <v>0</v>
      </c>
      <c r="AL30" s="150">
        <v>0</v>
      </c>
      <c r="AM30" s="150">
        <v>0</v>
      </c>
      <c r="AN30" s="150">
        <v>0</v>
      </c>
      <c r="AO30" s="150">
        <v>0</v>
      </c>
      <c r="AP30" s="149">
        <v>0</v>
      </c>
      <c r="AQ30" s="148">
        <v>0</v>
      </c>
      <c r="AR30" s="150">
        <v>0</v>
      </c>
      <c r="AS30" s="150">
        <v>0</v>
      </c>
      <c r="AT30" s="150">
        <v>0</v>
      </c>
      <c r="AU30" s="150">
        <v>0</v>
      </c>
      <c r="AV30" s="150">
        <v>0</v>
      </c>
      <c r="AW30" s="150">
        <v>0</v>
      </c>
      <c r="AX30" s="149">
        <v>0</v>
      </c>
      <c r="AY30" s="148">
        <v>0</v>
      </c>
      <c r="AZ30" s="150">
        <v>0</v>
      </c>
      <c r="BA30" s="150">
        <v>0</v>
      </c>
      <c r="BB30" s="150">
        <v>0</v>
      </c>
      <c r="BC30" s="150">
        <v>0</v>
      </c>
      <c r="BD30" s="150">
        <v>0</v>
      </c>
      <c r="BE30" s="150">
        <v>0</v>
      </c>
    </row>
    <row r="31" spans="1:57" s="152" customFormat="1" ht="13.5" customHeight="1">
      <c r="A31" s="148" t="s">
        <v>27</v>
      </c>
      <c r="B31" s="149" t="s">
        <v>413</v>
      </c>
      <c r="C31" s="148" t="s">
        <v>1</v>
      </c>
      <c r="D31" s="150">
        <v>171730</v>
      </c>
      <c r="E31" s="150">
        <v>2833757</v>
      </c>
      <c r="F31" s="150">
        <v>3005487</v>
      </c>
      <c r="G31" s="150">
        <v>0</v>
      </c>
      <c r="H31" s="150">
        <v>1143498</v>
      </c>
      <c r="I31" s="150">
        <v>1143498</v>
      </c>
      <c r="J31" s="149">
        <v>16</v>
      </c>
      <c r="K31" s="148">
        <v>16</v>
      </c>
      <c r="L31" s="150">
        <v>120143</v>
      </c>
      <c r="M31" s="150">
        <v>2171162</v>
      </c>
      <c r="N31" s="150">
        <v>2291305</v>
      </c>
      <c r="O31" s="150">
        <v>0</v>
      </c>
      <c r="P31" s="150">
        <v>1008293</v>
      </c>
      <c r="Q31" s="150">
        <v>1008293</v>
      </c>
      <c r="R31" s="149">
        <v>7</v>
      </c>
      <c r="S31" s="148">
        <v>7</v>
      </c>
      <c r="T31" s="150">
        <v>26446</v>
      </c>
      <c r="U31" s="150">
        <v>660197</v>
      </c>
      <c r="V31" s="150">
        <v>686643</v>
      </c>
      <c r="W31" s="150">
        <v>0</v>
      </c>
      <c r="X31" s="150">
        <v>135205</v>
      </c>
      <c r="Y31" s="150">
        <v>135205</v>
      </c>
      <c r="Z31" s="149">
        <v>2</v>
      </c>
      <c r="AA31" s="148">
        <v>2</v>
      </c>
      <c r="AB31" s="150">
        <v>25141</v>
      </c>
      <c r="AC31" s="150">
        <v>0</v>
      </c>
      <c r="AD31" s="150">
        <v>25141</v>
      </c>
      <c r="AE31" s="150">
        <v>0</v>
      </c>
      <c r="AF31" s="150">
        <v>0</v>
      </c>
      <c r="AG31" s="150">
        <v>0</v>
      </c>
      <c r="AH31" s="149">
        <v>1</v>
      </c>
      <c r="AI31" s="148">
        <v>1</v>
      </c>
      <c r="AJ31" s="150">
        <v>0</v>
      </c>
      <c r="AK31" s="150">
        <v>2398</v>
      </c>
      <c r="AL31" s="150">
        <v>2398</v>
      </c>
      <c r="AM31" s="150">
        <v>0</v>
      </c>
      <c r="AN31" s="150">
        <v>0</v>
      </c>
      <c r="AO31" s="150">
        <v>0</v>
      </c>
      <c r="AP31" s="149">
        <v>0</v>
      </c>
      <c r="AQ31" s="148">
        <v>0</v>
      </c>
      <c r="AR31" s="150">
        <v>0</v>
      </c>
      <c r="AS31" s="150">
        <v>0</v>
      </c>
      <c r="AT31" s="150">
        <v>0</v>
      </c>
      <c r="AU31" s="150">
        <v>0</v>
      </c>
      <c r="AV31" s="150">
        <v>0</v>
      </c>
      <c r="AW31" s="150">
        <v>0</v>
      </c>
      <c r="AX31" s="149">
        <v>0</v>
      </c>
      <c r="AY31" s="148">
        <v>0</v>
      </c>
      <c r="AZ31" s="150">
        <v>0</v>
      </c>
      <c r="BA31" s="150">
        <v>0</v>
      </c>
      <c r="BB31" s="150">
        <v>0</v>
      </c>
      <c r="BC31" s="150">
        <v>0</v>
      </c>
      <c r="BD31" s="150">
        <v>0</v>
      </c>
      <c r="BE31" s="150">
        <v>0</v>
      </c>
    </row>
    <row r="32" spans="1:57" s="152" customFormat="1" ht="13.5" customHeight="1">
      <c r="A32" s="148" t="s">
        <v>28</v>
      </c>
      <c r="B32" s="149" t="s">
        <v>414</v>
      </c>
      <c r="C32" s="148" t="s">
        <v>1</v>
      </c>
      <c r="D32" s="150">
        <v>1835989</v>
      </c>
      <c r="E32" s="150">
        <v>3196426</v>
      </c>
      <c r="F32" s="150">
        <v>5032415</v>
      </c>
      <c r="G32" s="150">
        <v>336051</v>
      </c>
      <c r="H32" s="150">
        <v>1364505</v>
      </c>
      <c r="I32" s="150">
        <v>1700556</v>
      </c>
      <c r="J32" s="149">
        <v>20</v>
      </c>
      <c r="K32" s="148">
        <v>20</v>
      </c>
      <c r="L32" s="150">
        <v>1835989</v>
      </c>
      <c r="M32" s="150">
        <v>3196426</v>
      </c>
      <c r="N32" s="150">
        <v>5032415</v>
      </c>
      <c r="O32" s="150">
        <v>6897</v>
      </c>
      <c r="P32" s="150">
        <v>1069748</v>
      </c>
      <c r="Q32" s="150">
        <v>1076645</v>
      </c>
      <c r="R32" s="149">
        <v>5</v>
      </c>
      <c r="S32" s="148">
        <v>5</v>
      </c>
      <c r="T32" s="150">
        <v>0</v>
      </c>
      <c r="U32" s="150">
        <v>0</v>
      </c>
      <c r="V32" s="150">
        <v>0</v>
      </c>
      <c r="W32" s="150">
        <v>329154</v>
      </c>
      <c r="X32" s="150">
        <v>294757</v>
      </c>
      <c r="Y32" s="150">
        <v>623911</v>
      </c>
      <c r="Z32" s="149">
        <v>0</v>
      </c>
      <c r="AA32" s="148">
        <v>0</v>
      </c>
      <c r="AB32" s="150">
        <v>0</v>
      </c>
      <c r="AC32" s="150">
        <v>0</v>
      </c>
      <c r="AD32" s="150">
        <v>0</v>
      </c>
      <c r="AE32" s="150">
        <v>0</v>
      </c>
      <c r="AF32" s="150">
        <v>0</v>
      </c>
      <c r="AG32" s="150">
        <v>0</v>
      </c>
      <c r="AH32" s="149">
        <v>0</v>
      </c>
      <c r="AI32" s="148">
        <v>0</v>
      </c>
      <c r="AJ32" s="150">
        <v>0</v>
      </c>
      <c r="AK32" s="150">
        <v>0</v>
      </c>
      <c r="AL32" s="150">
        <v>0</v>
      </c>
      <c r="AM32" s="150">
        <v>0</v>
      </c>
      <c r="AN32" s="150">
        <v>0</v>
      </c>
      <c r="AO32" s="150">
        <v>0</v>
      </c>
      <c r="AP32" s="149">
        <v>0</v>
      </c>
      <c r="AQ32" s="148">
        <v>0</v>
      </c>
      <c r="AR32" s="150">
        <v>0</v>
      </c>
      <c r="AS32" s="150">
        <v>0</v>
      </c>
      <c r="AT32" s="150">
        <v>0</v>
      </c>
      <c r="AU32" s="150">
        <v>0</v>
      </c>
      <c r="AV32" s="150">
        <v>0</v>
      </c>
      <c r="AW32" s="150">
        <v>0</v>
      </c>
      <c r="AX32" s="149">
        <v>0</v>
      </c>
      <c r="AY32" s="148">
        <v>0</v>
      </c>
      <c r="AZ32" s="150">
        <v>0</v>
      </c>
      <c r="BA32" s="150">
        <v>0</v>
      </c>
      <c r="BB32" s="150">
        <v>0</v>
      </c>
      <c r="BC32" s="150">
        <v>0</v>
      </c>
      <c r="BD32" s="150">
        <v>0</v>
      </c>
      <c r="BE32" s="150">
        <v>0</v>
      </c>
    </row>
    <row r="33" spans="1:57" s="152" customFormat="1" ht="13.5" customHeight="1">
      <c r="A33" s="148" t="s">
        <v>29</v>
      </c>
      <c r="B33" s="149" t="s">
        <v>415</v>
      </c>
      <c r="C33" s="148" t="s">
        <v>1</v>
      </c>
      <c r="D33" s="150">
        <v>1597101</v>
      </c>
      <c r="E33" s="150">
        <v>17213648</v>
      </c>
      <c r="F33" s="150">
        <v>18810749</v>
      </c>
      <c r="G33" s="150">
        <v>223340</v>
      </c>
      <c r="H33" s="150">
        <v>782297</v>
      </c>
      <c r="I33" s="150">
        <v>1005637</v>
      </c>
      <c r="J33" s="149">
        <v>32</v>
      </c>
      <c r="K33" s="148">
        <v>32</v>
      </c>
      <c r="L33" s="150">
        <v>1551899</v>
      </c>
      <c r="M33" s="150">
        <v>16761003</v>
      </c>
      <c r="N33" s="150">
        <v>18312902</v>
      </c>
      <c r="O33" s="150">
        <v>223340</v>
      </c>
      <c r="P33" s="150">
        <v>782297</v>
      </c>
      <c r="Q33" s="150">
        <v>1005637</v>
      </c>
      <c r="R33" s="149">
        <v>3</v>
      </c>
      <c r="S33" s="148">
        <v>3</v>
      </c>
      <c r="T33" s="150">
        <v>45202</v>
      </c>
      <c r="U33" s="150">
        <v>452645</v>
      </c>
      <c r="V33" s="150">
        <v>497847</v>
      </c>
      <c r="W33" s="150">
        <v>0</v>
      </c>
      <c r="X33" s="150">
        <v>0</v>
      </c>
      <c r="Y33" s="150">
        <v>0</v>
      </c>
      <c r="Z33" s="149">
        <v>0</v>
      </c>
      <c r="AA33" s="148">
        <v>0</v>
      </c>
      <c r="AB33" s="150">
        <v>0</v>
      </c>
      <c r="AC33" s="150">
        <v>0</v>
      </c>
      <c r="AD33" s="150">
        <v>0</v>
      </c>
      <c r="AE33" s="150">
        <v>0</v>
      </c>
      <c r="AF33" s="150">
        <v>0</v>
      </c>
      <c r="AG33" s="150">
        <v>0</v>
      </c>
      <c r="AH33" s="149">
        <v>0</v>
      </c>
      <c r="AI33" s="148">
        <v>0</v>
      </c>
      <c r="AJ33" s="150">
        <v>0</v>
      </c>
      <c r="AK33" s="150">
        <v>0</v>
      </c>
      <c r="AL33" s="150">
        <v>0</v>
      </c>
      <c r="AM33" s="150">
        <v>0</v>
      </c>
      <c r="AN33" s="150">
        <v>0</v>
      </c>
      <c r="AO33" s="150">
        <v>0</v>
      </c>
      <c r="AP33" s="149">
        <v>0</v>
      </c>
      <c r="AQ33" s="148">
        <v>0</v>
      </c>
      <c r="AR33" s="150">
        <v>0</v>
      </c>
      <c r="AS33" s="150">
        <v>0</v>
      </c>
      <c r="AT33" s="150">
        <v>0</v>
      </c>
      <c r="AU33" s="150">
        <v>0</v>
      </c>
      <c r="AV33" s="150">
        <v>0</v>
      </c>
      <c r="AW33" s="150">
        <v>0</v>
      </c>
      <c r="AX33" s="149">
        <v>0</v>
      </c>
      <c r="AY33" s="148">
        <v>0</v>
      </c>
      <c r="AZ33" s="150">
        <v>0</v>
      </c>
      <c r="BA33" s="150">
        <v>0</v>
      </c>
      <c r="BB33" s="150">
        <v>0</v>
      </c>
      <c r="BC33" s="150">
        <v>0</v>
      </c>
      <c r="BD33" s="150">
        <v>0</v>
      </c>
      <c r="BE33" s="150">
        <v>0</v>
      </c>
    </row>
    <row r="34" spans="1:57" s="152" customFormat="1" ht="13.5" customHeight="1">
      <c r="A34" s="148" t="s">
        <v>30</v>
      </c>
      <c r="B34" s="149" t="s">
        <v>416</v>
      </c>
      <c r="C34" s="148" t="s">
        <v>1</v>
      </c>
      <c r="D34" s="150">
        <v>173082</v>
      </c>
      <c r="E34" s="150">
        <v>6580059</v>
      </c>
      <c r="F34" s="150">
        <v>6753141</v>
      </c>
      <c r="G34" s="150">
        <v>9314</v>
      </c>
      <c r="H34" s="150">
        <v>640456</v>
      </c>
      <c r="I34" s="150">
        <v>649770</v>
      </c>
      <c r="J34" s="149">
        <v>28</v>
      </c>
      <c r="K34" s="148">
        <v>28</v>
      </c>
      <c r="L34" s="150">
        <v>173082</v>
      </c>
      <c r="M34" s="150">
        <v>6333239</v>
      </c>
      <c r="N34" s="150">
        <v>6506321</v>
      </c>
      <c r="O34" s="150">
        <v>0</v>
      </c>
      <c r="P34" s="150">
        <v>309912</v>
      </c>
      <c r="Q34" s="150">
        <v>309912</v>
      </c>
      <c r="R34" s="149">
        <v>11</v>
      </c>
      <c r="S34" s="148">
        <v>11</v>
      </c>
      <c r="T34" s="150">
        <v>0</v>
      </c>
      <c r="U34" s="150">
        <v>246820</v>
      </c>
      <c r="V34" s="150">
        <v>246820</v>
      </c>
      <c r="W34" s="150">
        <v>9314</v>
      </c>
      <c r="X34" s="150">
        <v>293868</v>
      </c>
      <c r="Y34" s="150">
        <v>303182</v>
      </c>
      <c r="Z34" s="149">
        <v>2</v>
      </c>
      <c r="AA34" s="148">
        <v>2</v>
      </c>
      <c r="AB34" s="150">
        <v>0</v>
      </c>
      <c r="AC34" s="150">
        <v>0</v>
      </c>
      <c r="AD34" s="150">
        <v>0</v>
      </c>
      <c r="AE34" s="150">
        <v>0</v>
      </c>
      <c r="AF34" s="150">
        <v>36676</v>
      </c>
      <c r="AG34" s="150">
        <v>36676</v>
      </c>
      <c r="AH34" s="149">
        <v>0</v>
      </c>
      <c r="AI34" s="148">
        <v>0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50">
        <v>0</v>
      </c>
      <c r="AP34" s="149">
        <v>0</v>
      </c>
      <c r="AQ34" s="148">
        <v>0</v>
      </c>
      <c r="AR34" s="150">
        <v>0</v>
      </c>
      <c r="AS34" s="150">
        <v>0</v>
      </c>
      <c r="AT34" s="150">
        <v>0</v>
      </c>
      <c r="AU34" s="150">
        <v>0</v>
      </c>
      <c r="AV34" s="150">
        <v>0</v>
      </c>
      <c r="AW34" s="150">
        <v>0</v>
      </c>
      <c r="AX34" s="149">
        <v>0</v>
      </c>
      <c r="AY34" s="148">
        <v>0</v>
      </c>
      <c r="AZ34" s="150">
        <v>0</v>
      </c>
      <c r="BA34" s="150">
        <v>0</v>
      </c>
      <c r="BB34" s="150">
        <v>0</v>
      </c>
      <c r="BC34" s="150">
        <v>0</v>
      </c>
      <c r="BD34" s="150">
        <v>0</v>
      </c>
      <c r="BE34" s="150">
        <v>0</v>
      </c>
    </row>
    <row r="35" spans="1:57" s="152" customFormat="1" ht="13.5" customHeight="1">
      <c r="A35" s="148" t="s">
        <v>31</v>
      </c>
      <c r="B35" s="149" t="s">
        <v>417</v>
      </c>
      <c r="C35" s="148" t="s">
        <v>1</v>
      </c>
      <c r="D35" s="150">
        <v>875520</v>
      </c>
      <c r="E35" s="150">
        <v>2449546</v>
      </c>
      <c r="F35" s="150">
        <v>3325066</v>
      </c>
      <c r="G35" s="150">
        <v>0</v>
      </c>
      <c r="H35" s="150">
        <v>1370891</v>
      </c>
      <c r="I35" s="150">
        <v>1370891</v>
      </c>
      <c r="J35" s="149">
        <v>30</v>
      </c>
      <c r="K35" s="148">
        <v>30</v>
      </c>
      <c r="L35" s="150">
        <v>175872</v>
      </c>
      <c r="M35" s="150">
        <v>1775842</v>
      </c>
      <c r="N35" s="150">
        <v>1951714</v>
      </c>
      <c r="O35" s="150">
        <v>0</v>
      </c>
      <c r="P35" s="150">
        <v>1077831</v>
      </c>
      <c r="Q35" s="150">
        <v>1077831</v>
      </c>
      <c r="R35" s="149">
        <v>18</v>
      </c>
      <c r="S35" s="148">
        <v>18</v>
      </c>
      <c r="T35" s="150">
        <v>636130</v>
      </c>
      <c r="U35" s="150">
        <v>647813</v>
      </c>
      <c r="V35" s="150">
        <v>1283943</v>
      </c>
      <c r="W35" s="150">
        <v>0</v>
      </c>
      <c r="X35" s="150">
        <v>293060</v>
      </c>
      <c r="Y35" s="150">
        <v>293060</v>
      </c>
      <c r="Z35" s="149">
        <v>3</v>
      </c>
      <c r="AA35" s="148">
        <v>3</v>
      </c>
      <c r="AB35" s="150">
        <v>63518</v>
      </c>
      <c r="AC35" s="150">
        <v>25891</v>
      </c>
      <c r="AD35" s="150">
        <v>89409</v>
      </c>
      <c r="AE35" s="150">
        <v>0</v>
      </c>
      <c r="AF35" s="150">
        <v>0</v>
      </c>
      <c r="AG35" s="150">
        <v>0</v>
      </c>
      <c r="AH35" s="149">
        <v>0</v>
      </c>
      <c r="AI35" s="148">
        <v>0</v>
      </c>
      <c r="AJ35" s="150">
        <v>0</v>
      </c>
      <c r="AK35" s="150">
        <v>0</v>
      </c>
      <c r="AL35" s="150">
        <v>0</v>
      </c>
      <c r="AM35" s="150">
        <v>0</v>
      </c>
      <c r="AN35" s="150">
        <v>0</v>
      </c>
      <c r="AO35" s="150">
        <v>0</v>
      </c>
      <c r="AP35" s="149">
        <v>0</v>
      </c>
      <c r="AQ35" s="148">
        <v>0</v>
      </c>
      <c r="AR35" s="150">
        <v>0</v>
      </c>
      <c r="AS35" s="150">
        <v>0</v>
      </c>
      <c r="AT35" s="150">
        <v>0</v>
      </c>
      <c r="AU35" s="150">
        <v>0</v>
      </c>
      <c r="AV35" s="150">
        <v>0</v>
      </c>
      <c r="AW35" s="150">
        <v>0</v>
      </c>
      <c r="AX35" s="149">
        <v>0</v>
      </c>
      <c r="AY35" s="148">
        <v>0</v>
      </c>
      <c r="AZ35" s="150">
        <v>0</v>
      </c>
      <c r="BA35" s="150">
        <v>0</v>
      </c>
      <c r="BB35" s="150">
        <v>0</v>
      </c>
      <c r="BC35" s="150">
        <v>0</v>
      </c>
      <c r="BD35" s="150">
        <v>0</v>
      </c>
      <c r="BE35" s="150">
        <v>0</v>
      </c>
    </row>
    <row r="36" spans="1:57" s="152" customFormat="1" ht="13.5" customHeight="1">
      <c r="A36" s="148" t="s">
        <v>33</v>
      </c>
      <c r="B36" s="149" t="s">
        <v>418</v>
      </c>
      <c r="C36" s="148" t="s">
        <v>1</v>
      </c>
      <c r="D36" s="150">
        <v>2610603</v>
      </c>
      <c r="E36" s="150">
        <v>2846726</v>
      </c>
      <c r="F36" s="150">
        <v>5457329</v>
      </c>
      <c r="G36" s="150">
        <v>195451</v>
      </c>
      <c r="H36" s="150">
        <v>2223700</v>
      </c>
      <c r="I36" s="150">
        <v>2419151</v>
      </c>
      <c r="J36" s="149">
        <v>29</v>
      </c>
      <c r="K36" s="148">
        <v>29</v>
      </c>
      <c r="L36" s="150">
        <v>705736</v>
      </c>
      <c r="M36" s="150">
        <v>2035379</v>
      </c>
      <c r="N36" s="150">
        <v>2741115</v>
      </c>
      <c r="O36" s="150">
        <v>195216</v>
      </c>
      <c r="P36" s="150">
        <v>1716185</v>
      </c>
      <c r="Q36" s="150">
        <v>1911401</v>
      </c>
      <c r="R36" s="149">
        <v>16</v>
      </c>
      <c r="S36" s="148">
        <v>16</v>
      </c>
      <c r="T36" s="150">
        <v>1487385</v>
      </c>
      <c r="U36" s="150">
        <v>811347</v>
      </c>
      <c r="V36" s="150">
        <v>2298732</v>
      </c>
      <c r="W36" s="150">
        <v>235</v>
      </c>
      <c r="X36" s="150">
        <v>254706</v>
      </c>
      <c r="Y36" s="150">
        <v>254941</v>
      </c>
      <c r="Z36" s="149">
        <v>3</v>
      </c>
      <c r="AA36" s="148">
        <v>3</v>
      </c>
      <c r="AB36" s="150">
        <v>417482</v>
      </c>
      <c r="AC36" s="150">
        <v>0</v>
      </c>
      <c r="AD36" s="150">
        <v>417482</v>
      </c>
      <c r="AE36" s="150">
        <v>0</v>
      </c>
      <c r="AF36" s="150">
        <v>14254</v>
      </c>
      <c r="AG36" s="150">
        <v>14254</v>
      </c>
      <c r="AH36" s="149">
        <v>1</v>
      </c>
      <c r="AI36" s="148">
        <v>1</v>
      </c>
      <c r="AJ36" s="150">
        <v>0</v>
      </c>
      <c r="AK36" s="150">
        <v>0</v>
      </c>
      <c r="AL36" s="150">
        <v>0</v>
      </c>
      <c r="AM36" s="150">
        <v>0</v>
      </c>
      <c r="AN36" s="150">
        <v>189538</v>
      </c>
      <c r="AO36" s="150">
        <v>189538</v>
      </c>
      <c r="AP36" s="149">
        <v>1</v>
      </c>
      <c r="AQ36" s="148">
        <v>1</v>
      </c>
      <c r="AR36" s="150">
        <v>0</v>
      </c>
      <c r="AS36" s="150">
        <v>0</v>
      </c>
      <c r="AT36" s="150">
        <v>0</v>
      </c>
      <c r="AU36" s="150">
        <v>0</v>
      </c>
      <c r="AV36" s="150">
        <v>49017</v>
      </c>
      <c r="AW36" s="150">
        <v>49017</v>
      </c>
      <c r="AX36" s="149">
        <v>0</v>
      </c>
      <c r="AY36" s="148">
        <v>0</v>
      </c>
      <c r="AZ36" s="150">
        <v>0</v>
      </c>
      <c r="BA36" s="150">
        <v>0</v>
      </c>
      <c r="BB36" s="150">
        <v>0</v>
      </c>
      <c r="BC36" s="150">
        <v>0</v>
      </c>
      <c r="BD36" s="150">
        <v>0</v>
      </c>
      <c r="BE36" s="150">
        <v>0</v>
      </c>
    </row>
    <row r="37" spans="1:57" s="152" customFormat="1" ht="13.5" customHeight="1">
      <c r="A37" s="148" t="s">
        <v>34</v>
      </c>
      <c r="B37" s="149" t="s">
        <v>419</v>
      </c>
      <c r="C37" s="148" t="s">
        <v>1</v>
      </c>
      <c r="D37" s="150">
        <v>3381063</v>
      </c>
      <c r="E37" s="150">
        <v>1997562</v>
      </c>
      <c r="F37" s="150">
        <v>5378625</v>
      </c>
      <c r="G37" s="150">
        <v>9632</v>
      </c>
      <c r="H37" s="150">
        <v>679029</v>
      </c>
      <c r="I37" s="150">
        <v>688661</v>
      </c>
      <c r="J37" s="149">
        <v>19</v>
      </c>
      <c r="K37" s="148">
        <v>19</v>
      </c>
      <c r="L37" s="150">
        <v>3378568</v>
      </c>
      <c r="M37" s="150">
        <v>1765636</v>
      </c>
      <c r="N37" s="150">
        <v>5144204</v>
      </c>
      <c r="O37" s="150">
        <v>9632</v>
      </c>
      <c r="P37" s="150">
        <v>636073</v>
      </c>
      <c r="Q37" s="150">
        <v>645705</v>
      </c>
      <c r="R37" s="149">
        <v>5</v>
      </c>
      <c r="S37" s="148">
        <v>5</v>
      </c>
      <c r="T37" s="150">
        <v>2495</v>
      </c>
      <c r="U37" s="150">
        <v>231926</v>
      </c>
      <c r="V37" s="150">
        <v>234421</v>
      </c>
      <c r="W37" s="150">
        <v>0</v>
      </c>
      <c r="X37" s="150">
        <v>42956</v>
      </c>
      <c r="Y37" s="150">
        <v>42956</v>
      </c>
      <c r="Z37" s="149">
        <v>0</v>
      </c>
      <c r="AA37" s="148">
        <v>0</v>
      </c>
      <c r="AB37" s="150">
        <v>0</v>
      </c>
      <c r="AC37" s="150">
        <v>0</v>
      </c>
      <c r="AD37" s="150">
        <v>0</v>
      </c>
      <c r="AE37" s="150">
        <v>0</v>
      </c>
      <c r="AF37" s="150">
        <v>0</v>
      </c>
      <c r="AG37" s="150">
        <v>0</v>
      </c>
      <c r="AH37" s="149">
        <v>0</v>
      </c>
      <c r="AI37" s="148">
        <v>0</v>
      </c>
      <c r="AJ37" s="150">
        <v>0</v>
      </c>
      <c r="AK37" s="150">
        <v>0</v>
      </c>
      <c r="AL37" s="150">
        <v>0</v>
      </c>
      <c r="AM37" s="150">
        <v>0</v>
      </c>
      <c r="AN37" s="150">
        <v>0</v>
      </c>
      <c r="AO37" s="150">
        <v>0</v>
      </c>
      <c r="AP37" s="149">
        <v>0</v>
      </c>
      <c r="AQ37" s="148">
        <v>0</v>
      </c>
      <c r="AR37" s="150">
        <v>0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49">
        <v>0</v>
      </c>
      <c r="AY37" s="148">
        <v>0</v>
      </c>
      <c r="AZ37" s="150">
        <v>0</v>
      </c>
      <c r="BA37" s="150">
        <v>0</v>
      </c>
      <c r="BB37" s="150">
        <v>0</v>
      </c>
      <c r="BC37" s="150">
        <v>0</v>
      </c>
      <c r="BD37" s="150">
        <v>0</v>
      </c>
      <c r="BE37" s="150">
        <v>0</v>
      </c>
    </row>
    <row r="38" spans="1:57" s="152" customFormat="1" ht="13.5" customHeight="1">
      <c r="A38" s="148" t="s">
        <v>35</v>
      </c>
      <c r="B38" s="149" t="s">
        <v>420</v>
      </c>
      <c r="C38" s="148" t="s">
        <v>1</v>
      </c>
      <c r="D38" s="150">
        <v>107396</v>
      </c>
      <c r="E38" s="150">
        <v>2778601</v>
      </c>
      <c r="F38" s="150">
        <v>2885997</v>
      </c>
      <c r="G38" s="150">
        <v>0</v>
      </c>
      <c r="H38" s="150">
        <v>343725</v>
      </c>
      <c r="I38" s="150">
        <v>343725</v>
      </c>
      <c r="J38" s="149">
        <v>11</v>
      </c>
      <c r="K38" s="148">
        <v>11</v>
      </c>
      <c r="L38" s="150">
        <v>91766</v>
      </c>
      <c r="M38" s="150">
        <v>1520688</v>
      </c>
      <c r="N38" s="150">
        <v>1612454</v>
      </c>
      <c r="O38" s="150">
        <v>0</v>
      </c>
      <c r="P38" s="150">
        <v>295622</v>
      </c>
      <c r="Q38" s="150">
        <v>295622</v>
      </c>
      <c r="R38" s="149">
        <v>4</v>
      </c>
      <c r="S38" s="148">
        <v>4</v>
      </c>
      <c r="T38" s="150">
        <v>7466</v>
      </c>
      <c r="U38" s="150">
        <v>1187912</v>
      </c>
      <c r="V38" s="150">
        <v>1195378</v>
      </c>
      <c r="W38" s="150">
        <v>0</v>
      </c>
      <c r="X38" s="150">
        <v>20952</v>
      </c>
      <c r="Y38" s="150">
        <v>20952</v>
      </c>
      <c r="Z38" s="149">
        <v>2</v>
      </c>
      <c r="AA38" s="148">
        <v>2</v>
      </c>
      <c r="AB38" s="150">
        <v>8164</v>
      </c>
      <c r="AC38" s="150">
        <v>70001</v>
      </c>
      <c r="AD38" s="150">
        <v>78165</v>
      </c>
      <c r="AE38" s="150">
        <v>0</v>
      </c>
      <c r="AF38" s="150">
        <v>27151</v>
      </c>
      <c r="AG38" s="150">
        <v>27151</v>
      </c>
      <c r="AH38" s="149">
        <v>0</v>
      </c>
      <c r="AI38" s="148">
        <v>0</v>
      </c>
      <c r="AJ38" s="150">
        <v>0</v>
      </c>
      <c r="AK38" s="150">
        <v>0</v>
      </c>
      <c r="AL38" s="150">
        <v>0</v>
      </c>
      <c r="AM38" s="150">
        <v>0</v>
      </c>
      <c r="AN38" s="150">
        <v>0</v>
      </c>
      <c r="AO38" s="150">
        <v>0</v>
      </c>
      <c r="AP38" s="149">
        <v>0</v>
      </c>
      <c r="AQ38" s="148">
        <v>0</v>
      </c>
      <c r="AR38" s="150">
        <v>0</v>
      </c>
      <c r="AS38" s="150">
        <v>0</v>
      </c>
      <c r="AT38" s="150">
        <v>0</v>
      </c>
      <c r="AU38" s="150">
        <v>0</v>
      </c>
      <c r="AV38" s="150">
        <v>0</v>
      </c>
      <c r="AW38" s="150">
        <v>0</v>
      </c>
      <c r="AX38" s="149">
        <v>0</v>
      </c>
      <c r="AY38" s="148">
        <v>0</v>
      </c>
      <c r="AZ38" s="150">
        <v>0</v>
      </c>
      <c r="BA38" s="150">
        <v>0</v>
      </c>
      <c r="BB38" s="150">
        <v>0</v>
      </c>
      <c r="BC38" s="150">
        <v>0</v>
      </c>
      <c r="BD38" s="150">
        <v>0</v>
      </c>
      <c r="BE38" s="150">
        <v>0</v>
      </c>
    </row>
    <row r="39" spans="1:57" s="152" customFormat="1" ht="13.5" customHeight="1">
      <c r="A39" s="148" t="s">
        <v>36</v>
      </c>
      <c r="B39" s="149" t="s">
        <v>421</v>
      </c>
      <c r="C39" s="148" t="s">
        <v>1</v>
      </c>
      <c r="D39" s="150">
        <v>731257</v>
      </c>
      <c r="E39" s="150">
        <v>3134567</v>
      </c>
      <c r="F39" s="150">
        <v>3865824</v>
      </c>
      <c r="G39" s="150">
        <v>152233</v>
      </c>
      <c r="H39" s="150">
        <v>1499275</v>
      </c>
      <c r="I39" s="150">
        <v>1651508</v>
      </c>
      <c r="J39" s="149">
        <v>23</v>
      </c>
      <c r="K39" s="148">
        <v>23</v>
      </c>
      <c r="L39" s="150">
        <v>295586</v>
      </c>
      <c r="M39" s="150">
        <v>1472873</v>
      </c>
      <c r="N39" s="150">
        <v>1768459</v>
      </c>
      <c r="O39" s="150">
        <v>125237</v>
      </c>
      <c r="P39" s="150">
        <v>1070261</v>
      </c>
      <c r="Q39" s="150">
        <v>1195498</v>
      </c>
      <c r="R39" s="149">
        <v>14</v>
      </c>
      <c r="S39" s="148">
        <v>14</v>
      </c>
      <c r="T39" s="150">
        <v>290806</v>
      </c>
      <c r="U39" s="150">
        <v>1066703</v>
      </c>
      <c r="V39" s="150">
        <v>1357509</v>
      </c>
      <c r="W39" s="150">
        <v>24925</v>
      </c>
      <c r="X39" s="150">
        <v>313935</v>
      </c>
      <c r="Y39" s="150">
        <v>338860</v>
      </c>
      <c r="Z39" s="149">
        <v>4</v>
      </c>
      <c r="AA39" s="148">
        <v>4</v>
      </c>
      <c r="AB39" s="150">
        <v>133872</v>
      </c>
      <c r="AC39" s="150">
        <v>490503</v>
      </c>
      <c r="AD39" s="150">
        <v>624375</v>
      </c>
      <c r="AE39" s="150">
        <v>2071</v>
      </c>
      <c r="AF39" s="150">
        <v>115079</v>
      </c>
      <c r="AG39" s="150">
        <v>117150</v>
      </c>
      <c r="AH39" s="149">
        <v>2</v>
      </c>
      <c r="AI39" s="148">
        <v>2</v>
      </c>
      <c r="AJ39" s="150">
        <v>10993</v>
      </c>
      <c r="AK39" s="150">
        <v>104488</v>
      </c>
      <c r="AL39" s="150">
        <v>115481</v>
      </c>
      <c r="AM39" s="150">
        <v>0</v>
      </c>
      <c r="AN39" s="150">
        <v>0</v>
      </c>
      <c r="AO39" s="150">
        <v>0</v>
      </c>
      <c r="AP39" s="149">
        <v>0</v>
      </c>
      <c r="AQ39" s="148">
        <v>0</v>
      </c>
      <c r="AR39" s="150">
        <v>0</v>
      </c>
      <c r="AS39" s="150">
        <v>0</v>
      </c>
      <c r="AT39" s="150">
        <v>0</v>
      </c>
      <c r="AU39" s="150">
        <v>0</v>
      </c>
      <c r="AV39" s="150">
        <v>0</v>
      </c>
      <c r="AW39" s="150">
        <v>0</v>
      </c>
      <c r="AX39" s="149">
        <v>0</v>
      </c>
      <c r="AY39" s="148">
        <v>0</v>
      </c>
      <c r="AZ39" s="150">
        <v>0</v>
      </c>
      <c r="BA39" s="150">
        <v>0</v>
      </c>
      <c r="BB39" s="150">
        <v>0</v>
      </c>
      <c r="BC39" s="150">
        <v>0</v>
      </c>
      <c r="BD39" s="150">
        <v>0</v>
      </c>
      <c r="BE39" s="150">
        <v>0</v>
      </c>
    </row>
    <row r="40" spans="1:57" s="152" customFormat="1" ht="13.5" customHeight="1">
      <c r="A40" s="148" t="s">
        <v>37</v>
      </c>
      <c r="B40" s="149" t="s">
        <v>422</v>
      </c>
      <c r="C40" s="148" t="s">
        <v>1</v>
      </c>
      <c r="D40" s="150">
        <v>1948463</v>
      </c>
      <c r="E40" s="150">
        <v>3643174</v>
      </c>
      <c r="F40" s="150">
        <v>5591637</v>
      </c>
      <c r="G40" s="150">
        <v>120337</v>
      </c>
      <c r="H40" s="150">
        <v>830905</v>
      </c>
      <c r="I40" s="150">
        <v>951242</v>
      </c>
      <c r="J40" s="149">
        <v>12</v>
      </c>
      <c r="K40" s="148">
        <v>12</v>
      </c>
      <c r="L40" s="150">
        <v>1948463</v>
      </c>
      <c r="M40" s="150">
        <v>3643174</v>
      </c>
      <c r="N40" s="150">
        <v>5591637</v>
      </c>
      <c r="O40" s="150">
        <v>120337</v>
      </c>
      <c r="P40" s="150">
        <v>830905</v>
      </c>
      <c r="Q40" s="150">
        <v>951242</v>
      </c>
      <c r="R40" s="149">
        <v>0</v>
      </c>
      <c r="S40" s="148">
        <v>0</v>
      </c>
      <c r="T40" s="150">
        <v>0</v>
      </c>
      <c r="U40" s="150">
        <v>0</v>
      </c>
      <c r="V40" s="150">
        <v>0</v>
      </c>
      <c r="W40" s="150">
        <v>0</v>
      </c>
      <c r="X40" s="150">
        <v>0</v>
      </c>
      <c r="Y40" s="150">
        <v>0</v>
      </c>
      <c r="Z40" s="149">
        <v>0</v>
      </c>
      <c r="AA40" s="148">
        <v>0</v>
      </c>
      <c r="AB40" s="150">
        <v>0</v>
      </c>
      <c r="AC40" s="150">
        <v>0</v>
      </c>
      <c r="AD40" s="150">
        <v>0</v>
      </c>
      <c r="AE40" s="150">
        <v>0</v>
      </c>
      <c r="AF40" s="150">
        <v>0</v>
      </c>
      <c r="AG40" s="150">
        <v>0</v>
      </c>
      <c r="AH40" s="149">
        <v>0</v>
      </c>
      <c r="AI40" s="148">
        <v>0</v>
      </c>
      <c r="AJ40" s="150">
        <v>0</v>
      </c>
      <c r="AK40" s="150">
        <v>0</v>
      </c>
      <c r="AL40" s="150">
        <v>0</v>
      </c>
      <c r="AM40" s="150">
        <v>0</v>
      </c>
      <c r="AN40" s="150">
        <v>0</v>
      </c>
      <c r="AO40" s="150">
        <v>0</v>
      </c>
      <c r="AP40" s="149">
        <v>0</v>
      </c>
      <c r="AQ40" s="148">
        <v>0</v>
      </c>
      <c r="AR40" s="150">
        <v>0</v>
      </c>
      <c r="AS40" s="150">
        <v>0</v>
      </c>
      <c r="AT40" s="150">
        <v>0</v>
      </c>
      <c r="AU40" s="150">
        <v>0</v>
      </c>
      <c r="AV40" s="150">
        <v>0</v>
      </c>
      <c r="AW40" s="150">
        <v>0</v>
      </c>
      <c r="AX40" s="149">
        <v>0</v>
      </c>
      <c r="AY40" s="148">
        <v>0</v>
      </c>
      <c r="AZ40" s="150">
        <v>0</v>
      </c>
      <c r="BA40" s="150">
        <v>0</v>
      </c>
      <c r="BB40" s="150">
        <v>0</v>
      </c>
      <c r="BC40" s="150">
        <v>0</v>
      </c>
      <c r="BD40" s="150">
        <v>0</v>
      </c>
      <c r="BE40" s="150">
        <v>0</v>
      </c>
    </row>
    <row r="41" spans="1:57" s="152" customFormat="1" ht="13.5" customHeight="1">
      <c r="A41" s="148" t="s">
        <v>38</v>
      </c>
      <c r="B41" s="149" t="s">
        <v>423</v>
      </c>
      <c r="C41" s="148" t="s">
        <v>1</v>
      </c>
      <c r="D41" s="150">
        <v>0</v>
      </c>
      <c r="E41" s="150">
        <v>2164469</v>
      </c>
      <c r="F41" s="150">
        <v>2164469</v>
      </c>
      <c r="G41" s="150">
        <v>0</v>
      </c>
      <c r="H41" s="150">
        <v>317170</v>
      </c>
      <c r="I41" s="150">
        <v>317170</v>
      </c>
      <c r="J41" s="149">
        <v>11</v>
      </c>
      <c r="K41" s="148">
        <v>11</v>
      </c>
      <c r="L41" s="150">
        <v>0</v>
      </c>
      <c r="M41" s="150">
        <v>1638556</v>
      </c>
      <c r="N41" s="150">
        <v>1638556</v>
      </c>
      <c r="O41" s="150">
        <v>0</v>
      </c>
      <c r="P41" s="150">
        <v>123379</v>
      </c>
      <c r="Q41" s="150">
        <v>123379</v>
      </c>
      <c r="R41" s="149">
        <v>6</v>
      </c>
      <c r="S41" s="148">
        <v>6</v>
      </c>
      <c r="T41" s="150">
        <v>0</v>
      </c>
      <c r="U41" s="150">
        <v>525913</v>
      </c>
      <c r="V41" s="150">
        <v>525913</v>
      </c>
      <c r="W41" s="150">
        <v>0</v>
      </c>
      <c r="X41" s="150">
        <v>137743</v>
      </c>
      <c r="Y41" s="150">
        <v>137743</v>
      </c>
      <c r="Z41" s="149">
        <v>1</v>
      </c>
      <c r="AA41" s="148">
        <v>1</v>
      </c>
      <c r="AB41" s="150">
        <v>0</v>
      </c>
      <c r="AC41" s="150">
        <v>0</v>
      </c>
      <c r="AD41" s="150">
        <v>0</v>
      </c>
      <c r="AE41" s="150">
        <v>0</v>
      </c>
      <c r="AF41" s="150">
        <v>56048</v>
      </c>
      <c r="AG41" s="150">
        <v>56048</v>
      </c>
      <c r="AH41" s="149">
        <v>0</v>
      </c>
      <c r="AI41" s="148">
        <v>0</v>
      </c>
      <c r="AJ41" s="150">
        <v>0</v>
      </c>
      <c r="AK41" s="150">
        <v>0</v>
      </c>
      <c r="AL41" s="150">
        <v>0</v>
      </c>
      <c r="AM41" s="150">
        <v>0</v>
      </c>
      <c r="AN41" s="150">
        <v>0</v>
      </c>
      <c r="AO41" s="150">
        <v>0</v>
      </c>
      <c r="AP41" s="149">
        <v>0</v>
      </c>
      <c r="AQ41" s="148">
        <v>0</v>
      </c>
      <c r="AR41" s="150">
        <v>0</v>
      </c>
      <c r="AS41" s="150">
        <v>0</v>
      </c>
      <c r="AT41" s="150">
        <v>0</v>
      </c>
      <c r="AU41" s="150">
        <v>0</v>
      </c>
      <c r="AV41" s="150">
        <v>0</v>
      </c>
      <c r="AW41" s="150">
        <v>0</v>
      </c>
      <c r="AX41" s="149">
        <v>0</v>
      </c>
      <c r="AY41" s="148">
        <v>0</v>
      </c>
      <c r="AZ41" s="150">
        <v>0</v>
      </c>
      <c r="BA41" s="150">
        <v>0</v>
      </c>
      <c r="BB41" s="150">
        <v>0</v>
      </c>
      <c r="BC41" s="150">
        <v>0</v>
      </c>
      <c r="BD41" s="150">
        <v>0</v>
      </c>
      <c r="BE41" s="150">
        <v>0</v>
      </c>
    </row>
    <row r="42" spans="1:57" s="152" customFormat="1" ht="13.5" customHeight="1">
      <c r="A42" s="148" t="s">
        <v>39</v>
      </c>
      <c r="B42" s="149" t="s">
        <v>424</v>
      </c>
      <c r="C42" s="148" t="s">
        <v>1</v>
      </c>
      <c r="D42" s="150">
        <v>113508</v>
      </c>
      <c r="E42" s="150">
        <v>3034667</v>
      </c>
      <c r="F42" s="150">
        <v>3148175</v>
      </c>
      <c r="G42" s="150">
        <v>624877</v>
      </c>
      <c r="H42" s="150">
        <v>1031380</v>
      </c>
      <c r="I42" s="150">
        <v>1656257</v>
      </c>
      <c r="J42" s="149">
        <v>16</v>
      </c>
      <c r="K42" s="148">
        <v>16</v>
      </c>
      <c r="L42" s="150">
        <v>113508</v>
      </c>
      <c r="M42" s="150">
        <v>2546120</v>
      </c>
      <c r="N42" s="150">
        <v>2659628</v>
      </c>
      <c r="O42" s="150">
        <v>562631</v>
      </c>
      <c r="P42" s="150">
        <v>765291</v>
      </c>
      <c r="Q42" s="150">
        <v>1327922</v>
      </c>
      <c r="R42" s="149">
        <v>5</v>
      </c>
      <c r="S42" s="148">
        <v>5</v>
      </c>
      <c r="T42" s="150">
        <v>0</v>
      </c>
      <c r="U42" s="150">
        <v>488547</v>
      </c>
      <c r="V42" s="150">
        <v>488547</v>
      </c>
      <c r="W42" s="150">
        <v>62246</v>
      </c>
      <c r="X42" s="150">
        <v>266089</v>
      </c>
      <c r="Y42" s="150">
        <v>328335</v>
      </c>
      <c r="Z42" s="149">
        <v>0</v>
      </c>
      <c r="AA42" s="148">
        <v>0</v>
      </c>
      <c r="AB42" s="150">
        <v>0</v>
      </c>
      <c r="AC42" s="150">
        <v>0</v>
      </c>
      <c r="AD42" s="150">
        <v>0</v>
      </c>
      <c r="AE42" s="150">
        <v>0</v>
      </c>
      <c r="AF42" s="150">
        <v>0</v>
      </c>
      <c r="AG42" s="150">
        <v>0</v>
      </c>
      <c r="AH42" s="149">
        <v>0</v>
      </c>
      <c r="AI42" s="148">
        <v>0</v>
      </c>
      <c r="AJ42" s="150">
        <v>0</v>
      </c>
      <c r="AK42" s="150">
        <v>0</v>
      </c>
      <c r="AL42" s="150">
        <v>0</v>
      </c>
      <c r="AM42" s="150">
        <v>0</v>
      </c>
      <c r="AN42" s="150">
        <v>0</v>
      </c>
      <c r="AO42" s="150">
        <v>0</v>
      </c>
      <c r="AP42" s="149">
        <v>0</v>
      </c>
      <c r="AQ42" s="148">
        <v>0</v>
      </c>
      <c r="AR42" s="150">
        <v>0</v>
      </c>
      <c r="AS42" s="150">
        <v>0</v>
      </c>
      <c r="AT42" s="150">
        <v>0</v>
      </c>
      <c r="AU42" s="150">
        <v>0</v>
      </c>
      <c r="AV42" s="150">
        <v>0</v>
      </c>
      <c r="AW42" s="150">
        <v>0</v>
      </c>
      <c r="AX42" s="149">
        <v>0</v>
      </c>
      <c r="AY42" s="148">
        <v>0</v>
      </c>
      <c r="AZ42" s="150">
        <v>0</v>
      </c>
      <c r="BA42" s="150">
        <v>0</v>
      </c>
      <c r="BB42" s="150">
        <v>0</v>
      </c>
      <c r="BC42" s="150">
        <v>0</v>
      </c>
      <c r="BD42" s="150">
        <v>0</v>
      </c>
      <c r="BE42" s="150">
        <v>0</v>
      </c>
    </row>
    <row r="43" spans="1:57" s="152" customFormat="1" ht="13.5" customHeight="1">
      <c r="A43" s="148" t="s">
        <v>40</v>
      </c>
      <c r="B43" s="149" t="s">
        <v>425</v>
      </c>
      <c r="C43" s="148" t="s">
        <v>1</v>
      </c>
      <c r="D43" s="150">
        <v>109411</v>
      </c>
      <c r="E43" s="150">
        <v>2029631</v>
      </c>
      <c r="F43" s="150">
        <v>2139042</v>
      </c>
      <c r="G43" s="150">
        <v>22174</v>
      </c>
      <c r="H43" s="150">
        <v>619854</v>
      </c>
      <c r="I43" s="150">
        <v>642028</v>
      </c>
      <c r="J43" s="149">
        <v>14</v>
      </c>
      <c r="K43" s="148">
        <v>14</v>
      </c>
      <c r="L43" s="150">
        <v>109411</v>
      </c>
      <c r="M43" s="150">
        <v>1676784</v>
      </c>
      <c r="N43" s="150">
        <v>1786195</v>
      </c>
      <c r="O43" s="150">
        <v>1386</v>
      </c>
      <c r="P43" s="150">
        <v>566088</v>
      </c>
      <c r="Q43" s="150">
        <v>567474</v>
      </c>
      <c r="R43" s="149">
        <v>3</v>
      </c>
      <c r="S43" s="148">
        <v>3</v>
      </c>
      <c r="T43" s="150">
        <v>0</v>
      </c>
      <c r="U43" s="150">
        <v>352847</v>
      </c>
      <c r="V43" s="150">
        <v>352847</v>
      </c>
      <c r="W43" s="150">
        <v>20788</v>
      </c>
      <c r="X43" s="150">
        <v>53766</v>
      </c>
      <c r="Y43" s="150">
        <v>74554</v>
      </c>
      <c r="Z43" s="149">
        <v>0</v>
      </c>
      <c r="AA43" s="148">
        <v>0</v>
      </c>
      <c r="AB43" s="150">
        <v>0</v>
      </c>
      <c r="AC43" s="150">
        <v>0</v>
      </c>
      <c r="AD43" s="150">
        <v>0</v>
      </c>
      <c r="AE43" s="150">
        <v>0</v>
      </c>
      <c r="AF43" s="150">
        <v>0</v>
      </c>
      <c r="AG43" s="150">
        <v>0</v>
      </c>
      <c r="AH43" s="149">
        <v>0</v>
      </c>
      <c r="AI43" s="148">
        <v>0</v>
      </c>
      <c r="AJ43" s="150">
        <v>0</v>
      </c>
      <c r="AK43" s="150">
        <v>0</v>
      </c>
      <c r="AL43" s="150">
        <v>0</v>
      </c>
      <c r="AM43" s="150">
        <v>0</v>
      </c>
      <c r="AN43" s="150">
        <v>0</v>
      </c>
      <c r="AO43" s="150">
        <v>0</v>
      </c>
      <c r="AP43" s="149">
        <v>0</v>
      </c>
      <c r="AQ43" s="148">
        <v>0</v>
      </c>
      <c r="AR43" s="150">
        <v>0</v>
      </c>
      <c r="AS43" s="150">
        <v>0</v>
      </c>
      <c r="AT43" s="150">
        <v>0</v>
      </c>
      <c r="AU43" s="150">
        <v>0</v>
      </c>
      <c r="AV43" s="150">
        <v>0</v>
      </c>
      <c r="AW43" s="150">
        <v>0</v>
      </c>
      <c r="AX43" s="149">
        <v>0</v>
      </c>
      <c r="AY43" s="148">
        <v>0</v>
      </c>
      <c r="AZ43" s="150">
        <v>0</v>
      </c>
      <c r="BA43" s="150">
        <v>0</v>
      </c>
      <c r="BB43" s="150">
        <v>0</v>
      </c>
      <c r="BC43" s="150">
        <v>0</v>
      </c>
      <c r="BD43" s="150">
        <v>0</v>
      </c>
      <c r="BE43" s="150">
        <v>0</v>
      </c>
    </row>
    <row r="44" spans="1:57" s="152" customFormat="1" ht="13.5" customHeight="1">
      <c r="A44" s="148" t="s">
        <v>41</v>
      </c>
      <c r="B44" s="149" t="s">
        <v>426</v>
      </c>
      <c r="C44" s="148" t="s">
        <v>1</v>
      </c>
      <c r="D44" s="150">
        <v>1502</v>
      </c>
      <c r="E44" s="150">
        <v>940142</v>
      </c>
      <c r="F44" s="150">
        <v>941644</v>
      </c>
      <c r="G44" s="150">
        <v>428857</v>
      </c>
      <c r="H44" s="150">
        <v>977544</v>
      </c>
      <c r="I44" s="150">
        <v>1406401</v>
      </c>
      <c r="J44" s="149">
        <v>13</v>
      </c>
      <c r="K44" s="148">
        <v>13</v>
      </c>
      <c r="L44" s="150">
        <v>1502</v>
      </c>
      <c r="M44" s="150">
        <v>940142</v>
      </c>
      <c r="N44" s="150">
        <v>941644</v>
      </c>
      <c r="O44" s="150">
        <v>428857</v>
      </c>
      <c r="P44" s="150">
        <v>822498</v>
      </c>
      <c r="Q44" s="150">
        <v>1251355</v>
      </c>
      <c r="R44" s="149">
        <v>3</v>
      </c>
      <c r="S44" s="148">
        <v>3</v>
      </c>
      <c r="T44" s="150">
        <v>0</v>
      </c>
      <c r="U44" s="150">
        <v>0</v>
      </c>
      <c r="V44" s="150">
        <v>0</v>
      </c>
      <c r="W44" s="150">
        <v>0</v>
      </c>
      <c r="X44" s="150">
        <v>132825</v>
      </c>
      <c r="Y44" s="150">
        <v>132825</v>
      </c>
      <c r="Z44" s="149">
        <v>1</v>
      </c>
      <c r="AA44" s="148">
        <v>1</v>
      </c>
      <c r="AB44" s="150">
        <v>0</v>
      </c>
      <c r="AC44" s="150">
        <v>0</v>
      </c>
      <c r="AD44" s="150">
        <v>0</v>
      </c>
      <c r="AE44" s="150">
        <v>0</v>
      </c>
      <c r="AF44" s="150">
        <v>22221</v>
      </c>
      <c r="AG44" s="150">
        <v>22221</v>
      </c>
      <c r="AH44" s="149">
        <v>0</v>
      </c>
      <c r="AI44" s="148">
        <v>0</v>
      </c>
      <c r="AJ44" s="150">
        <v>0</v>
      </c>
      <c r="AK44" s="150">
        <v>0</v>
      </c>
      <c r="AL44" s="150">
        <v>0</v>
      </c>
      <c r="AM44" s="150">
        <v>0</v>
      </c>
      <c r="AN44" s="150">
        <v>0</v>
      </c>
      <c r="AO44" s="150">
        <v>0</v>
      </c>
      <c r="AP44" s="149">
        <v>0</v>
      </c>
      <c r="AQ44" s="148">
        <v>0</v>
      </c>
      <c r="AR44" s="150">
        <v>0</v>
      </c>
      <c r="AS44" s="150">
        <v>0</v>
      </c>
      <c r="AT44" s="150">
        <v>0</v>
      </c>
      <c r="AU44" s="150">
        <v>0</v>
      </c>
      <c r="AV44" s="150">
        <v>0</v>
      </c>
      <c r="AW44" s="150">
        <v>0</v>
      </c>
      <c r="AX44" s="149">
        <v>0</v>
      </c>
      <c r="AY44" s="148">
        <v>0</v>
      </c>
      <c r="AZ44" s="150">
        <v>0</v>
      </c>
      <c r="BA44" s="150">
        <v>0</v>
      </c>
      <c r="BB44" s="150">
        <v>0</v>
      </c>
      <c r="BC44" s="150">
        <v>0</v>
      </c>
      <c r="BD44" s="150">
        <v>0</v>
      </c>
      <c r="BE44" s="150">
        <v>0</v>
      </c>
    </row>
    <row r="45" spans="1:57" s="152" customFormat="1" ht="13.5" customHeight="1">
      <c r="A45" s="148" t="s">
        <v>42</v>
      </c>
      <c r="B45" s="149" t="s">
        <v>427</v>
      </c>
      <c r="C45" s="148" t="s">
        <v>1</v>
      </c>
      <c r="D45" s="150">
        <v>313712</v>
      </c>
      <c r="E45" s="150">
        <v>2513862</v>
      </c>
      <c r="F45" s="150">
        <v>2827574</v>
      </c>
      <c r="G45" s="150">
        <v>0</v>
      </c>
      <c r="H45" s="150">
        <v>671067</v>
      </c>
      <c r="I45" s="150">
        <v>671067</v>
      </c>
      <c r="J45" s="149">
        <v>32</v>
      </c>
      <c r="K45" s="148">
        <v>32</v>
      </c>
      <c r="L45" s="150">
        <v>305483</v>
      </c>
      <c r="M45" s="150">
        <v>1859821</v>
      </c>
      <c r="N45" s="150">
        <v>2165304</v>
      </c>
      <c r="O45" s="150">
        <v>0</v>
      </c>
      <c r="P45" s="150">
        <v>304271</v>
      </c>
      <c r="Q45" s="150">
        <v>304271</v>
      </c>
      <c r="R45" s="149">
        <v>16</v>
      </c>
      <c r="S45" s="148">
        <v>16</v>
      </c>
      <c r="T45" s="150">
        <v>8229</v>
      </c>
      <c r="U45" s="150">
        <v>654041</v>
      </c>
      <c r="V45" s="150">
        <v>662270</v>
      </c>
      <c r="W45" s="150">
        <v>0</v>
      </c>
      <c r="X45" s="150">
        <v>366796</v>
      </c>
      <c r="Y45" s="150">
        <v>366796</v>
      </c>
      <c r="Z45" s="149">
        <v>0</v>
      </c>
      <c r="AA45" s="148">
        <v>0</v>
      </c>
      <c r="AB45" s="150">
        <v>0</v>
      </c>
      <c r="AC45" s="150">
        <v>0</v>
      </c>
      <c r="AD45" s="150">
        <v>0</v>
      </c>
      <c r="AE45" s="150">
        <v>0</v>
      </c>
      <c r="AF45" s="150">
        <v>0</v>
      </c>
      <c r="AG45" s="150">
        <v>0</v>
      </c>
      <c r="AH45" s="149">
        <v>0</v>
      </c>
      <c r="AI45" s="148">
        <v>0</v>
      </c>
      <c r="AJ45" s="150">
        <v>0</v>
      </c>
      <c r="AK45" s="150">
        <v>0</v>
      </c>
      <c r="AL45" s="150">
        <v>0</v>
      </c>
      <c r="AM45" s="150">
        <v>0</v>
      </c>
      <c r="AN45" s="150">
        <v>0</v>
      </c>
      <c r="AO45" s="150">
        <v>0</v>
      </c>
      <c r="AP45" s="149">
        <v>0</v>
      </c>
      <c r="AQ45" s="148">
        <v>0</v>
      </c>
      <c r="AR45" s="150">
        <v>0</v>
      </c>
      <c r="AS45" s="150">
        <v>0</v>
      </c>
      <c r="AT45" s="150">
        <v>0</v>
      </c>
      <c r="AU45" s="150">
        <v>0</v>
      </c>
      <c r="AV45" s="150">
        <v>0</v>
      </c>
      <c r="AW45" s="150">
        <v>0</v>
      </c>
      <c r="AX45" s="149">
        <v>0</v>
      </c>
      <c r="AY45" s="148">
        <v>0</v>
      </c>
      <c r="AZ45" s="150">
        <v>0</v>
      </c>
      <c r="BA45" s="150">
        <v>0</v>
      </c>
      <c r="BB45" s="150">
        <v>0</v>
      </c>
      <c r="BC45" s="150">
        <v>0</v>
      </c>
      <c r="BD45" s="150">
        <v>0</v>
      </c>
      <c r="BE45" s="150">
        <v>0</v>
      </c>
    </row>
    <row r="46" spans="1:57" s="152" customFormat="1" ht="13.5" customHeight="1">
      <c r="A46" s="148" t="s">
        <v>43</v>
      </c>
      <c r="B46" s="149" t="s">
        <v>428</v>
      </c>
      <c r="C46" s="148" t="s">
        <v>1</v>
      </c>
      <c r="D46" s="150">
        <v>1416195</v>
      </c>
      <c r="E46" s="150">
        <v>14559726</v>
      </c>
      <c r="F46" s="150">
        <v>15975921</v>
      </c>
      <c r="G46" s="150">
        <v>1919667</v>
      </c>
      <c r="H46" s="150">
        <v>2575939</v>
      </c>
      <c r="I46" s="150">
        <v>4495606</v>
      </c>
      <c r="J46" s="149">
        <v>53</v>
      </c>
      <c r="K46" s="148">
        <v>53</v>
      </c>
      <c r="L46" s="150">
        <v>1262973</v>
      </c>
      <c r="M46" s="150">
        <v>12380525</v>
      </c>
      <c r="N46" s="150">
        <v>13643498</v>
      </c>
      <c r="O46" s="150">
        <v>2683</v>
      </c>
      <c r="P46" s="150">
        <v>2211295</v>
      </c>
      <c r="Q46" s="150">
        <v>2213978</v>
      </c>
      <c r="R46" s="149">
        <v>20</v>
      </c>
      <c r="S46" s="148">
        <v>20</v>
      </c>
      <c r="T46" s="150">
        <v>48143</v>
      </c>
      <c r="U46" s="150">
        <v>1523695</v>
      </c>
      <c r="V46" s="150">
        <v>1571838</v>
      </c>
      <c r="W46" s="150">
        <v>1916984</v>
      </c>
      <c r="X46" s="150">
        <v>364644</v>
      </c>
      <c r="Y46" s="150">
        <v>2281628</v>
      </c>
      <c r="Z46" s="149">
        <v>3</v>
      </c>
      <c r="AA46" s="148">
        <v>3</v>
      </c>
      <c r="AB46" s="150">
        <v>0</v>
      </c>
      <c r="AC46" s="150">
        <v>617280</v>
      </c>
      <c r="AD46" s="150">
        <v>617280</v>
      </c>
      <c r="AE46" s="150">
        <v>0</v>
      </c>
      <c r="AF46" s="150">
        <v>0</v>
      </c>
      <c r="AG46" s="150">
        <v>0</v>
      </c>
      <c r="AH46" s="149">
        <v>1</v>
      </c>
      <c r="AI46" s="148">
        <v>1</v>
      </c>
      <c r="AJ46" s="150">
        <v>105079</v>
      </c>
      <c r="AK46" s="150">
        <v>38226</v>
      </c>
      <c r="AL46" s="150">
        <v>143305</v>
      </c>
      <c r="AM46" s="150">
        <v>0</v>
      </c>
      <c r="AN46" s="150">
        <v>0</v>
      </c>
      <c r="AO46" s="150">
        <v>0</v>
      </c>
      <c r="AP46" s="149">
        <v>0</v>
      </c>
      <c r="AQ46" s="148">
        <v>0</v>
      </c>
      <c r="AR46" s="150">
        <v>0</v>
      </c>
      <c r="AS46" s="150">
        <v>0</v>
      </c>
      <c r="AT46" s="150">
        <v>0</v>
      </c>
      <c r="AU46" s="150">
        <v>0</v>
      </c>
      <c r="AV46" s="150">
        <v>0</v>
      </c>
      <c r="AW46" s="150">
        <v>0</v>
      </c>
      <c r="AX46" s="149">
        <v>0</v>
      </c>
      <c r="AY46" s="148">
        <v>0</v>
      </c>
      <c r="AZ46" s="150">
        <v>0</v>
      </c>
      <c r="BA46" s="150">
        <v>0</v>
      </c>
      <c r="BB46" s="150">
        <v>0</v>
      </c>
      <c r="BC46" s="150">
        <v>0</v>
      </c>
      <c r="BD46" s="150">
        <v>0</v>
      </c>
      <c r="BE46" s="150">
        <v>0</v>
      </c>
    </row>
    <row r="47" spans="1:57" s="152" customFormat="1" ht="13.5" customHeight="1">
      <c r="A47" s="148" t="s">
        <v>44</v>
      </c>
      <c r="B47" s="149" t="s">
        <v>429</v>
      </c>
      <c r="C47" s="148" t="s">
        <v>1</v>
      </c>
      <c r="D47" s="150">
        <v>213471</v>
      </c>
      <c r="E47" s="150">
        <v>3330622</v>
      </c>
      <c r="F47" s="150">
        <v>3544093</v>
      </c>
      <c r="G47" s="150">
        <v>935024</v>
      </c>
      <c r="H47" s="150">
        <v>1412801</v>
      </c>
      <c r="I47" s="150">
        <v>2347825</v>
      </c>
      <c r="J47" s="149">
        <v>18</v>
      </c>
      <c r="K47" s="148">
        <v>18</v>
      </c>
      <c r="L47" s="150">
        <v>0</v>
      </c>
      <c r="M47" s="150">
        <v>1800195</v>
      </c>
      <c r="N47" s="150">
        <v>1800195</v>
      </c>
      <c r="O47" s="150">
        <v>234122</v>
      </c>
      <c r="P47" s="150">
        <v>618824</v>
      </c>
      <c r="Q47" s="150">
        <v>852946</v>
      </c>
      <c r="R47" s="149">
        <v>18</v>
      </c>
      <c r="S47" s="148">
        <v>18</v>
      </c>
      <c r="T47" s="150">
        <v>50081</v>
      </c>
      <c r="U47" s="150">
        <v>1051869</v>
      </c>
      <c r="V47" s="150">
        <v>1101950</v>
      </c>
      <c r="W47" s="150">
        <v>700902</v>
      </c>
      <c r="X47" s="150">
        <v>715657</v>
      </c>
      <c r="Y47" s="150">
        <v>1416559</v>
      </c>
      <c r="Z47" s="149">
        <v>12</v>
      </c>
      <c r="AA47" s="148">
        <v>12</v>
      </c>
      <c r="AB47" s="150">
        <v>163390</v>
      </c>
      <c r="AC47" s="150">
        <v>478558</v>
      </c>
      <c r="AD47" s="150">
        <v>641948</v>
      </c>
      <c r="AE47" s="150">
        <v>0</v>
      </c>
      <c r="AF47" s="150">
        <v>78320</v>
      </c>
      <c r="AG47" s="150">
        <v>78320</v>
      </c>
      <c r="AH47" s="149">
        <v>0</v>
      </c>
      <c r="AI47" s="148">
        <v>0</v>
      </c>
      <c r="AJ47" s="150">
        <v>0</v>
      </c>
      <c r="AK47" s="150">
        <v>0</v>
      </c>
      <c r="AL47" s="150">
        <v>0</v>
      </c>
      <c r="AM47" s="150">
        <v>0</v>
      </c>
      <c r="AN47" s="150">
        <v>0</v>
      </c>
      <c r="AO47" s="150">
        <v>0</v>
      </c>
      <c r="AP47" s="149">
        <v>0</v>
      </c>
      <c r="AQ47" s="148">
        <v>0</v>
      </c>
      <c r="AR47" s="150">
        <v>0</v>
      </c>
      <c r="AS47" s="150">
        <v>0</v>
      </c>
      <c r="AT47" s="150">
        <v>0</v>
      </c>
      <c r="AU47" s="150">
        <v>0</v>
      </c>
      <c r="AV47" s="150">
        <v>0</v>
      </c>
      <c r="AW47" s="150">
        <v>0</v>
      </c>
      <c r="AX47" s="149">
        <v>0</v>
      </c>
      <c r="AY47" s="148">
        <v>0</v>
      </c>
      <c r="AZ47" s="150">
        <v>0</v>
      </c>
      <c r="BA47" s="150">
        <v>0</v>
      </c>
      <c r="BB47" s="150">
        <v>0</v>
      </c>
      <c r="BC47" s="150">
        <v>0</v>
      </c>
      <c r="BD47" s="150">
        <v>0</v>
      </c>
      <c r="BE47" s="150">
        <v>0</v>
      </c>
    </row>
    <row r="48" spans="1:57" s="152" customFormat="1" ht="13.5" customHeight="1">
      <c r="A48" s="148" t="s">
        <v>45</v>
      </c>
      <c r="B48" s="149" t="s">
        <v>430</v>
      </c>
      <c r="C48" s="148" t="s">
        <v>1</v>
      </c>
      <c r="D48" s="150">
        <v>0</v>
      </c>
      <c r="E48" s="150">
        <v>5045887</v>
      </c>
      <c r="F48" s="150">
        <v>5045887</v>
      </c>
      <c r="G48" s="150">
        <v>0</v>
      </c>
      <c r="H48" s="150">
        <v>525224</v>
      </c>
      <c r="I48" s="150">
        <v>525224</v>
      </c>
      <c r="J48" s="149">
        <v>11</v>
      </c>
      <c r="K48" s="148">
        <v>11</v>
      </c>
      <c r="L48" s="150">
        <v>0</v>
      </c>
      <c r="M48" s="150">
        <v>2390165</v>
      </c>
      <c r="N48" s="150">
        <v>2390165</v>
      </c>
      <c r="O48" s="150">
        <v>0</v>
      </c>
      <c r="P48" s="150">
        <v>525224</v>
      </c>
      <c r="Q48" s="150">
        <v>525224</v>
      </c>
      <c r="R48" s="149">
        <v>4</v>
      </c>
      <c r="S48" s="148">
        <v>4</v>
      </c>
      <c r="T48" s="150">
        <v>0</v>
      </c>
      <c r="U48" s="150">
        <v>2017609</v>
      </c>
      <c r="V48" s="150">
        <v>2017609</v>
      </c>
      <c r="W48" s="150">
        <v>0</v>
      </c>
      <c r="X48" s="150">
        <v>0</v>
      </c>
      <c r="Y48" s="150">
        <v>0</v>
      </c>
      <c r="Z48" s="149">
        <v>1</v>
      </c>
      <c r="AA48" s="148">
        <v>1</v>
      </c>
      <c r="AB48" s="150">
        <v>0</v>
      </c>
      <c r="AC48" s="150">
        <v>638113</v>
      </c>
      <c r="AD48" s="150">
        <v>638113</v>
      </c>
      <c r="AE48" s="150">
        <v>0</v>
      </c>
      <c r="AF48" s="150">
        <v>0</v>
      </c>
      <c r="AG48" s="150">
        <v>0</v>
      </c>
      <c r="AH48" s="149">
        <v>0</v>
      </c>
      <c r="AI48" s="148">
        <v>0</v>
      </c>
      <c r="AJ48" s="150">
        <v>0</v>
      </c>
      <c r="AK48" s="150">
        <v>0</v>
      </c>
      <c r="AL48" s="150">
        <v>0</v>
      </c>
      <c r="AM48" s="150">
        <v>0</v>
      </c>
      <c r="AN48" s="150">
        <v>0</v>
      </c>
      <c r="AO48" s="150">
        <v>0</v>
      </c>
      <c r="AP48" s="149">
        <v>0</v>
      </c>
      <c r="AQ48" s="148">
        <v>0</v>
      </c>
      <c r="AR48" s="150">
        <v>0</v>
      </c>
      <c r="AS48" s="150">
        <v>0</v>
      </c>
      <c r="AT48" s="150">
        <v>0</v>
      </c>
      <c r="AU48" s="150">
        <v>0</v>
      </c>
      <c r="AV48" s="150">
        <v>0</v>
      </c>
      <c r="AW48" s="150">
        <v>0</v>
      </c>
      <c r="AX48" s="149">
        <v>0</v>
      </c>
      <c r="AY48" s="148">
        <v>0</v>
      </c>
      <c r="AZ48" s="150">
        <v>0</v>
      </c>
      <c r="BA48" s="150">
        <v>0</v>
      </c>
      <c r="BB48" s="150">
        <v>0</v>
      </c>
      <c r="BC48" s="150">
        <v>0</v>
      </c>
      <c r="BD48" s="150">
        <v>0</v>
      </c>
      <c r="BE48" s="150">
        <v>0</v>
      </c>
    </row>
    <row r="49" spans="1:57" s="152" customFormat="1" ht="13.5" customHeight="1">
      <c r="A49" s="148" t="s">
        <v>46</v>
      </c>
      <c r="B49" s="149" t="s">
        <v>431</v>
      </c>
      <c r="C49" s="148" t="s">
        <v>1</v>
      </c>
      <c r="D49" s="150">
        <v>2248133</v>
      </c>
      <c r="E49" s="150">
        <v>6219051</v>
      </c>
      <c r="F49" s="150">
        <v>8467184</v>
      </c>
      <c r="G49" s="150">
        <v>523501</v>
      </c>
      <c r="H49" s="150">
        <v>1772861</v>
      </c>
      <c r="I49" s="150">
        <v>2296362</v>
      </c>
      <c r="J49" s="149">
        <v>44</v>
      </c>
      <c r="K49" s="148">
        <v>44</v>
      </c>
      <c r="L49" s="150">
        <v>2060130</v>
      </c>
      <c r="M49" s="150">
        <v>5769909</v>
      </c>
      <c r="N49" s="150">
        <v>7830039</v>
      </c>
      <c r="O49" s="150">
        <v>376816</v>
      </c>
      <c r="P49" s="150">
        <v>1326103</v>
      </c>
      <c r="Q49" s="150">
        <v>1702919</v>
      </c>
      <c r="R49" s="149">
        <v>11</v>
      </c>
      <c r="S49" s="148">
        <v>11</v>
      </c>
      <c r="T49" s="150">
        <v>188003</v>
      </c>
      <c r="U49" s="150">
        <v>449142</v>
      </c>
      <c r="V49" s="150">
        <v>637145</v>
      </c>
      <c r="W49" s="150">
        <v>146685</v>
      </c>
      <c r="X49" s="150">
        <v>446758</v>
      </c>
      <c r="Y49" s="150">
        <v>593443</v>
      </c>
      <c r="Z49" s="149">
        <v>0</v>
      </c>
      <c r="AA49" s="148">
        <v>0</v>
      </c>
      <c r="AB49" s="150">
        <v>0</v>
      </c>
      <c r="AC49" s="150">
        <v>0</v>
      </c>
      <c r="AD49" s="150">
        <v>0</v>
      </c>
      <c r="AE49" s="150">
        <v>0</v>
      </c>
      <c r="AF49" s="150">
        <v>0</v>
      </c>
      <c r="AG49" s="150">
        <v>0</v>
      </c>
      <c r="AH49" s="149">
        <v>0</v>
      </c>
      <c r="AI49" s="148">
        <v>0</v>
      </c>
      <c r="AJ49" s="150">
        <v>0</v>
      </c>
      <c r="AK49" s="150">
        <v>0</v>
      </c>
      <c r="AL49" s="150">
        <v>0</v>
      </c>
      <c r="AM49" s="150">
        <v>0</v>
      </c>
      <c r="AN49" s="150">
        <v>0</v>
      </c>
      <c r="AO49" s="150">
        <v>0</v>
      </c>
      <c r="AP49" s="149">
        <v>0</v>
      </c>
      <c r="AQ49" s="148">
        <v>0</v>
      </c>
      <c r="AR49" s="150">
        <v>0</v>
      </c>
      <c r="AS49" s="150">
        <v>0</v>
      </c>
      <c r="AT49" s="150">
        <v>0</v>
      </c>
      <c r="AU49" s="150">
        <v>0</v>
      </c>
      <c r="AV49" s="150">
        <v>0</v>
      </c>
      <c r="AW49" s="150">
        <v>0</v>
      </c>
      <c r="AX49" s="149">
        <v>0</v>
      </c>
      <c r="AY49" s="148">
        <v>0</v>
      </c>
      <c r="AZ49" s="150">
        <v>0</v>
      </c>
      <c r="BA49" s="150">
        <v>0</v>
      </c>
      <c r="BB49" s="150">
        <v>0</v>
      </c>
      <c r="BC49" s="150">
        <v>0</v>
      </c>
      <c r="BD49" s="150">
        <v>0</v>
      </c>
      <c r="BE49" s="150">
        <v>0</v>
      </c>
    </row>
    <row r="50" spans="1:57" s="152" customFormat="1" ht="13.5" customHeight="1">
      <c r="A50" s="148" t="s">
        <v>47</v>
      </c>
      <c r="B50" s="149" t="s">
        <v>432</v>
      </c>
      <c r="C50" s="148" t="s">
        <v>1</v>
      </c>
      <c r="D50" s="150">
        <v>16536</v>
      </c>
      <c r="E50" s="150">
        <v>1013688</v>
      </c>
      <c r="F50" s="150">
        <v>1030224</v>
      </c>
      <c r="G50" s="150">
        <v>0</v>
      </c>
      <c r="H50" s="150">
        <v>532104</v>
      </c>
      <c r="I50" s="150">
        <v>532104</v>
      </c>
      <c r="J50" s="149">
        <v>10</v>
      </c>
      <c r="K50" s="148">
        <v>10</v>
      </c>
      <c r="L50" s="150">
        <v>16536</v>
      </c>
      <c r="M50" s="150">
        <v>1013688</v>
      </c>
      <c r="N50" s="150">
        <v>1030224</v>
      </c>
      <c r="O50" s="150">
        <v>0</v>
      </c>
      <c r="P50" s="150">
        <v>274846</v>
      </c>
      <c r="Q50" s="150">
        <v>274846</v>
      </c>
      <c r="R50" s="149">
        <v>2</v>
      </c>
      <c r="S50" s="148">
        <v>2</v>
      </c>
      <c r="T50" s="150">
        <v>0</v>
      </c>
      <c r="U50" s="150">
        <v>0</v>
      </c>
      <c r="V50" s="150">
        <v>0</v>
      </c>
      <c r="W50" s="150">
        <v>0</v>
      </c>
      <c r="X50" s="150">
        <v>257258</v>
      </c>
      <c r="Y50" s="150">
        <v>257258</v>
      </c>
      <c r="Z50" s="149">
        <v>0</v>
      </c>
      <c r="AA50" s="148">
        <v>0</v>
      </c>
      <c r="AB50" s="150">
        <v>0</v>
      </c>
      <c r="AC50" s="150">
        <v>0</v>
      </c>
      <c r="AD50" s="150">
        <v>0</v>
      </c>
      <c r="AE50" s="150">
        <v>0</v>
      </c>
      <c r="AF50" s="150">
        <v>0</v>
      </c>
      <c r="AG50" s="150">
        <v>0</v>
      </c>
      <c r="AH50" s="149">
        <v>0</v>
      </c>
      <c r="AI50" s="148">
        <v>0</v>
      </c>
      <c r="AJ50" s="150">
        <v>0</v>
      </c>
      <c r="AK50" s="150">
        <v>0</v>
      </c>
      <c r="AL50" s="150">
        <v>0</v>
      </c>
      <c r="AM50" s="150">
        <v>0</v>
      </c>
      <c r="AN50" s="150">
        <v>0</v>
      </c>
      <c r="AO50" s="150">
        <v>0</v>
      </c>
      <c r="AP50" s="149">
        <v>0</v>
      </c>
      <c r="AQ50" s="148">
        <v>0</v>
      </c>
      <c r="AR50" s="150">
        <v>0</v>
      </c>
      <c r="AS50" s="150">
        <v>0</v>
      </c>
      <c r="AT50" s="150">
        <v>0</v>
      </c>
      <c r="AU50" s="150">
        <v>0</v>
      </c>
      <c r="AV50" s="150">
        <v>0</v>
      </c>
      <c r="AW50" s="150">
        <v>0</v>
      </c>
      <c r="AX50" s="149">
        <v>0</v>
      </c>
      <c r="AY50" s="148">
        <v>0</v>
      </c>
      <c r="AZ50" s="150">
        <v>0</v>
      </c>
      <c r="BA50" s="150">
        <v>0</v>
      </c>
      <c r="BB50" s="150">
        <v>0</v>
      </c>
      <c r="BC50" s="150">
        <v>0</v>
      </c>
      <c r="BD50" s="150">
        <v>0</v>
      </c>
      <c r="BE50" s="150">
        <v>0</v>
      </c>
    </row>
    <row r="51" spans="1:57" s="152" customFormat="1" ht="13.5" customHeight="1">
      <c r="A51" s="148" t="s">
        <v>48</v>
      </c>
      <c r="B51" s="149" t="s">
        <v>433</v>
      </c>
      <c r="C51" s="148" t="s">
        <v>1</v>
      </c>
      <c r="D51" s="150">
        <v>90266</v>
      </c>
      <c r="E51" s="150">
        <v>1492585</v>
      </c>
      <c r="F51" s="150">
        <v>1582851</v>
      </c>
      <c r="G51" s="150">
        <v>0</v>
      </c>
      <c r="H51" s="150">
        <v>373530</v>
      </c>
      <c r="I51" s="150">
        <v>373530</v>
      </c>
      <c r="J51" s="149">
        <v>19</v>
      </c>
      <c r="K51" s="148">
        <v>19</v>
      </c>
      <c r="L51" s="150">
        <v>78999</v>
      </c>
      <c r="M51" s="150">
        <v>1451609</v>
      </c>
      <c r="N51" s="150">
        <v>1530608</v>
      </c>
      <c r="O51" s="150">
        <v>0</v>
      </c>
      <c r="P51" s="150">
        <v>147438</v>
      </c>
      <c r="Q51" s="150">
        <v>147438</v>
      </c>
      <c r="R51" s="149">
        <v>7</v>
      </c>
      <c r="S51" s="148">
        <v>7</v>
      </c>
      <c r="T51" s="150">
        <v>11267</v>
      </c>
      <c r="U51" s="150">
        <v>40976</v>
      </c>
      <c r="V51" s="150">
        <v>52243</v>
      </c>
      <c r="W51" s="150">
        <v>0</v>
      </c>
      <c r="X51" s="150">
        <v>226092</v>
      </c>
      <c r="Y51" s="150">
        <v>226092</v>
      </c>
      <c r="Z51" s="149">
        <v>0</v>
      </c>
      <c r="AA51" s="148">
        <v>0</v>
      </c>
      <c r="AB51" s="150">
        <v>0</v>
      </c>
      <c r="AC51" s="150">
        <v>0</v>
      </c>
      <c r="AD51" s="150">
        <v>0</v>
      </c>
      <c r="AE51" s="150">
        <v>0</v>
      </c>
      <c r="AF51" s="150">
        <v>0</v>
      </c>
      <c r="AG51" s="150">
        <v>0</v>
      </c>
      <c r="AH51" s="149">
        <v>0</v>
      </c>
      <c r="AI51" s="148">
        <v>0</v>
      </c>
      <c r="AJ51" s="150">
        <v>0</v>
      </c>
      <c r="AK51" s="150">
        <v>0</v>
      </c>
      <c r="AL51" s="150">
        <v>0</v>
      </c>
      <c r="AM51" s="150">
        <v>0</v>
      </c>
      <c r="AN51" s="150">
        <v>0</v>
      </c>
      <c r="AO51" s="150">
        <v>0</v>
      </c>
      <c r="AP51" s="149">
        <v>0</v>
      </c>
      <c r="AQ51" s="148">
        <v>0</v>
      </c>
      <c r="AR51" s="150">
        <v>0</v>
      </c>
      <c r="AS51" s="150">
        <v>0</v>
      </c>
      <c r="AT51" s="150">
        <v>0</v>
      </c>
      <c r="AU51" s="150">
        <v>0</v>
      </c>
      <c r="AV51" s="150">
        <v>0</v>
      </c>
      <c r="AW51" s="150">
        <v>0</v>
      </c>
      <c r="AX51" s="149">
        <v>0</v>
      </c>
      <c r="AY51" s="148">
        <v>0</v>
      </c>
      <c r="AZ51" s="150">
        <v>0</v>
      </c>
      <c r="BA51" s="150">
        <v>0</v>
      </c>
      <c r="BB51" s="150">
        <v>0</v>
      </c>
      <c r="BC51" s="150">
        <v>0</v>
      </c>
      <c r="BD51" s="150">
        <v>0</v>
      </c>
      <c r="BE51" s="150">
        <v>0</v>
      </c>
    </row>
    <row r="52" spans="1:57" s="152" customFormat="1" ht="13.5" customHeight="1">
      <c r="A52" s="148" t="s">
        <v>49</v>
      </c>
      <c r="B52" s="149" t="s">
        <v>434</v>
      </c>
      <c r="C52" s="148" t="s">
        <v>1</v>
      </c>
      <c r="D52" s="150">
        <v>3831920</v>
      </c>
      <c r="E52" s="150">
        <v>3858363</v>
      </c>
      <c r="F52" s="150">
        <v>7690283</v>
      </c>
      <c r="G52" s="150">
        <v>0</v>
      </c>
      <c r="H52" s="150">
        <v>1089418</v>
      </c>
      <c r="I52" s="150">
        <v>1089418</v>
      </c>
      <c r="J52" s="149">
        <v>34</v>
      </c>
      <c r="K52" s="148">
        <v>34</v>
      </c>
      <c r="L52" s="150">
        <v>3831920</v>
      </c>
      <c r="M52" s="150">
        <v>3242132</v>
      </c>
      <c r="N52" s="150">
        <v>7074052</v>
      </c>
      <c r="O52" s="150">
        <v>0</v>
      </c>
      <c r="P52" s="150">
        <v>820227</v>
      </c>
      <c r="Q52" s="150">
        <v>820227</v>
      </c>
      <c r="R52" s="149">
        <v>7</v>
      </c>
      <c r="S52" s="148">
        <v>7</v>
      </c>
      <c r="T52" s="150">
        <v>0</v>
      </c>
      <c r="U52" s="150">
        <v>616231</v>
      </c>
      <c r="V52" s="150">
        <v>616231</v>
      </c>
      <c r="W52" s="150">
        <v>0</v>
      </c>
      <c r="X52" s="150">
        <v>269191</v>
      </c>
      <c r="Y52" s="150">
        <v>269191</v>
      </c>
      <c r="Z52" s="149">
        <v>0</v>
      </c>
      <c r="AA52" s="148">
        <v>0</v>
      </c>
      <c r="AB52" s="150">
        <v>0</v>
      </c>
      <c r="AC52" s="150">
        <v>0</v>
      </c>
      <c r="AD52" s="150">
        <v>0</v>
      </c>
      <c r="AE52" s="150">
        <v>0</v>
      </c>
      <c r="AF52" s="150">
        <v>0</v>
      </c>
      <c r="AG52" s="150">
        <v>0</v>
      </c>
      <c r="AH52" s="149">
        <v>0</v>
      </c>
      <c r="AI52" s="148">
        <v>0</v>
      </c>
      <c r="AJ52" s="150">
        <v>0</v>
      </c>
      <c r="AK52" s="150">
        <v>0</v>
      </c>
      <c r="AL52" s="150">
        <v>0</v>
      </c>
      <c r="AM52" s="150">
        <v>0</v>
      </c>
      <c r="AN52" s="150">
        <v>0</v>
      </c>
      <c r="AO52" s="150">
        <v>0</v>
      </c>
      <c r="AP52" s="149">
        <v>0</v>
      </c>
      <c r="AQ52" s="148">
        <v>0</v>
      </c>
      <c r="AR52" s="150">
        <v>0</v>
      </c>
      <c r="AS52" s="150">
        <v>0</v>
      </c>
      <c r="AT52" s="150">
        <v>0</v>
      </c>
      <c r="AU52" s="150">
        <v>0</v>
      </c>
      <c r="AV52" s="150">
        <v>0</v>
      </c>
      <c r="AW52" s="150">
        <v>0</v>
      </c>
      <c r="AX52" s="149">
        <v>0</v>
      </c>
      <c r="AY52" s="148">
        <v>0</v>
      </c>
      <c r="AZ52" s="150">
        <v>0</v>
      </c>
      <c r="BA52" s="150">
        <v>0</v>
      </c>
      <c r="BB52" s="150">
        <v>0</v>
      </c>
      <c r="BC52" s="150">
        <v>0</v>
      </c>
      <c r="BD52" s="150">
        <v>0</v>
      </c>
      <c r="BE52" s="150">
        <v>0</v>
      </c>
    </row>
    <row r="53" spans="1:57" s="152" customFormat="1" ht="13.5" customHeight="1">
      <c r="A53" s="148" t="s">
        <v>50</v>
      </c>
      <c r="B53" s="149" t="s">
        <v>435</v>
      </c>
      <c r="C53" s="148" t="s">
        <v>1</v>
      </c>
      <c r="D53" s="150">
        <v>169597</v>
      </c>
      <c r="E53" s="150">
        <v>5999688</v>
      </c>
      <c r="F53" s="150">
        <v>6169285</v>
      </c>
      <c r="G53" s="150">
        <v>0</v>
      </c>
      <c r="H53" s="150">
        <v>563948</v>
      </c>
      <c r="I53" s="150">
        <v>563948</v>
      </c>
      <c r="J53" s="149">
        <v>24</v>
      </c>
      <c r="K53" s="148">
        <v>24</v>
      </c>
      <c r="L53" s="150">
        <v>169597</v>
      </c>
      <c r="M53" s="150">
        <v>5999688</v>
      </c>
      <c r="N53" s="150">
        <v>6169285</v>
      </c>
      <c r="O53" s="150">
        <v>0</v>
      </c>
      <c r="P53" s="150">
        <v>401330</v>
      </c>
      <c r="Q53" s="150">
        <v>401330</v>
      </c>
      <c r="R53" s="149">
        <v>6</v>
      </c>
      <c r="S53" s="148">
        <v>6</v>
      </c>
      <c r="T53" s="150">
        <v>0</v>
      </c>
      <c r="U53" s="150">
        <v>0</v>
      </c>
      <c r="V53" s="150">
        <v>0</v>
      </c>
      <c r="W53" s="150">
        <v>0</v>
      </c>
      <c r="X53" s="150">
        <v>162618</v>
      </c>
      <c r="Y53" s="150">
        <v>162618</v>
      </c>
      <c r="Z53" s="149">
        <v>0</v>
      </c>
      <c r="AA53" s="148">
        <v>0</v>
      </c>
      <c r="AB53" s="150">
        <v>0</v>
      </c>
      <c r="AC53" s="150">
        <v>0</v>
      </c>
      <c r="AD53" s="150">
        <v>0</v>
      </c>
      <c r="AE53" s="150">
        <v>0</v>
      </c>
      <c r="AF53" s="150">
        <v>0</v>
      </c>
      <c r="AG53" s="150">
        <v>0</v>
      </c>
      <c r="AH53" s="149">
        <v>0</v>
      </c>
      <c r="AI53" s="148">
        <v>0</v>
      </c>
      <c r="AJ53" s="150">
        <v>0</v>
      </c>
      <c r="AK53" s="150">
        <v>0</v>
      </c>
      <c r="AL53" s="150">
        <v>0</v>
      </c>
      <c r="AM53" s="150">
        <v>0</v>
      </c>
      <c r="AN53" s="150">
        <v>0</v>
      </c>
      <c r="AO53" s="150">
        <v>0</v>
      </c>
      <c r="AP53" s="149">
        <v>0</v>
      </c>
      <c r="AQ53" s="148">
        <v>0</v>
      </c>
      <c r="AR53" s="150">
        <v>0</v>
      </c>
      <c r="AS53" s="150">
        <v>0</v>
      </c>
      <c r="AT53" s="150">
        <v>0</v>
      </c>
      <c r="AU53" s="150">
        <v>0</v>
      </c>
      <c r="AV53" s="150">
        <v>0</v>
      </c>
      <c r="AW53" s="150">
        <v>0</v>
      </c>
      <c r="AX53" s="149">
        <v>0</v>
      </c>
      <c r="AY53" s="148">
        <v>0</v>
      </c>
      <c r="AZ53" s="150">
        <v>0</v>
      </c>
      <c r="BA53" s="150">
        <v>0</v>
      </c>
      <c r="BB53" s="150">
        <v>0</v>
      </c>
      <c r="BC53" s="150">
        <v>0</v>
      </c>
      <c r="BD53" s="150">
        <v>0</v>
      </c>
      <c r="BE53" s="150">
        <v>0</v>
      </c>
    </row>
    <row r="54" spans="1:57" s="157" customFormat="1" ht="12" customHeight="1">
      <c r="A54" s="153" t="s">
        <v>440</v>
      </c>
      <c r="B54" s="154" t="s">
        <v>441</v>
      </c>
      <c r="C54" s="153" t="s">
        <v>442</v>
      </c>
      <c r="D54" s="155">
        <f t="shared" ref="D54:I54" si="0">SUM(D7:D53)</f>
        <v>88490423</v>
      </c>
      <c r="E54" s="155">
        <f t="shared" si="0"/>
        <v>275992549</v>
      </c>
      <c r="F54" s="155">
        <f t="shared" si="0"/>
        <v>364482972</v>
      </c>
      <c r="G54" s="155">
        <f t="shared" si="0"/>
        <v>9082195</v>
      </c>
      <c r="H54" s="155">
        <f t="shared" si="0"/>
        <v>63601281</v>
      </c>
      <c r="I54" s="155">
        <f t="shared" si="0"/>
        <v>72683476</v>
      </c>
      <c r="J54" s="158">
        <f>SUM(J7:J53)</f>
        <v>1400</v>
      </c>
      <c r="K54" s="158">
        <f>SUM(K7:K53)</f>
        <v>1400</v>
      </c>
      <c r="L54" s="155">
        <f t="shared" ref="L54:Q54" si="1">SUM(L7:L53)</f>
        <v>69053005</v>
      </c>
      <c r="M54" s="155">
        <f t="shared" si="1"/>
        <v>239272715</v>
      </c>
      <c r="N54" s="155">
        <f t="shared" si="1"/>
        <v>308325720</v>
      </c>
      <c r="O54" s="155">
        <f t="shared" si="1"/>
        <v>5564134</v>
      </c>
      <c r="P54" s="155">
        <f t="shared" si="1"/>
        <v>49086256</v>
      </c>
      <c r="Q54" s="155">
        <f t="shared" si="1"/>
        <v>54650390</v>
      </c>
      <c r="R54" s="158">
        <f>SUM(R7:R53)</f>
        <v>491</v>
      </c>
      <c r="S54" s="158">
        <f t="shared" ref="S54:Y54" si="2">SUM(S7:S53)</f>
        <v>491</v>
      </c>
      <c r="T54" s="155">
        <f t="shared" si="2"/>
        <v>12200715</v>
      </c>
      <c r="U54" s="155">
        <f t="shared" si="2"/>
        <v>31105173</v>
      </c>
      <c r="V54" s="155">
        <f t="shared" si="2"/>
        <v>43305888</v>
      </c>
      <c r="W54" s="155">
        <f t="shared" si="2"/>
        <v>3515990</v>
      </c>
      <c r="X54" s="155">
        <f t="shared" si="2"/>
        <v>12845775</v>
      </c>
      <c r="Y54" s="155">
        <f t="shared" si="2"/>
        <v>16361765</v>
      </c>
      <c r="Z54" s="158">
        <f>SUM(Z7:Z53)</f>
        <v>84</v>
      </c>
      <c r="AA54" s="158">
        <f t="shared" ref="AA54:AG54" si="3">SUM(AA7:AA53)</f>
        <v>84</v>
      </c>
      <c r="AB54" s="155">
        <f t="shared" si="3"/>
        <v>6635178</v>
      </c>
      <c r="AC54" s="155">
        <f t="shared" si="3"/>
        <v>5172704</v>
      </c>
      <c r="AD54" s="155">
        <f t="shared" si="3"/>
        <v>11807882</v>
      </c>
      <c r="AE54" s="155">
        <f t="shared" si="3"/>
        <v>2071</v>
      </c>
      <c r="AF54" s="155">
        <f t="shared" si="3"/>
        <v>1012217</v>
      </c>
      <c r="AG54" s="155">
        <f t="shared" si="3"/>
        <v>1014288</v>
      </c>
      <c r="AH54" s="158">
        <f>SUM(AH7:AH53)</f>
        <v>13</v>
      </c>
      <c r="AI54" s="158">
        <f t="shared" ref="AI54:AO54" si="4">SUM(AI7:AI53)</f>
        <v>13</v>
      </c>
      <c r="AJ54" s="155">
        <f t="shared" si="4"/>
        <v>197505</v>
      </c>
      <c r="AK54" s="155">
        <f t="shared" si="4"/>
        <v>272514</v>
      </c>
      <c r="AL54" s="155">
        <f t="shared" si="4"/>
        <v>470019</v>
      </c>
      <c r="AM54" s="155">
        <f t="shared" si="4"/>
        <v>0</v>
      </c>
      <c r="AN54" s="155">
        <f t="shared" si="4"/>
        <v>608016</v>
      </c>
      <c r="AO54" s="155">
        <f t="shared" si="4"/>
        <v>608016</v>
      </c>
      <c r="AP54" s="158">
        <f>SUM(AP7:AP53)</f>
        <v>3</v>
      </c>
      <c r="AQ54" s="158">
        <f t="shared" ref="AQ54:AW54" si="5">SUM(AQ7:AQ53)</f>
        <v>3</v>
      </c>
      <c r="AR54" s="155">
        <f t="shared" si="5"/>
        <v>404020</v>
      </c>
      <c r="AS54" s="155">
        <f t="shared" si="5"/>
        <v>169443</v>
      </c>
      <c r="AT54" s="155">
        <f t="shared" si="5"/>
        <v>573463</v>
      </c>
      <c r="AU54" s="155">
        <f t="shared" si="5"/>
        <v>0</v>
      </c>
      <c r="AV54" s="155">
        <f t="shared" si="5"/>
        <v>49017</v>
      </c>
      <c r="AW54" s="155">
        <f t="shared" si="5"/>
        <v>49017</v>
      </c>
      <c r="AX54" s="158">
        <f>SUM(AX7:AX53)</f>
        <v>0</v>
      </c>
      <c r="AY54" s="158">
        <f t="shared" ref="AY54:BE54" si="6">SUM(AY7:AY53)</f>
        <v>0</v>
      </c>
      <c r="AZ54" s="155">
        <f t="shared" si="6"/>
        <v>0</v>
      </c>
      <c r="BA54" s="155">
        <f t="shared" si="6"/>
        <v>0</v>
      </c>
      <c r="BB54" s="155">
        <f t="shared" si="6"/>
        <v>0</v>
      </c>
      <c r="BC54" s="155">
        <f t="shared" si="6"/>
        <v>0</v>
      </c>
      <c r="BD54" s="155">
        <f t="shared" si="6"/>
        <v>0</v>
      </c>
      <c r="BE54" s="155">
        <f t="shared" si="6"/>
        <v>0</v>
      </c>
    </row>
  </sheetData>
  <mergeCells count="15">
    <mergeCell ref="A2:A6"/>
    <mergeCell ref="B2:B6"/>
    <mergeCell ref="C2:C6"/>
    <mergeCell ref="J4:J6"/>
    <mergeCell ref="K4:K6"/>
    <mergeCell ref="R4:R6"/>
    <mergeCell ref="AQ4:AQ6"/>
    <mergeCell ref="AX4:AX6"/>
    <mergeCell ref="AY4:AY6"/>
    <mergeCell ref="S4:S6"/>
    <mergeCell ref="Z4:Z6"/>
    <mergeCell ref="AA4:AA6"/>
    <mergeCell ref="AH4:AH6"/>
    <mergeCell ref="AI4:AI6"/>
    <mergeCell ref="AP4:AP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23" man="1"/>
    <brk id="17" min="1" max="23" man="1"/>
    <brk id="25" min="1" max="23" man="1"/>
    <brk id="33" min="1" max="23" man="1"/>
    <brk id="41" min="1" max="23" man="1"/>
    <brk id="49" min="1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DU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114" customWidth="1"/>
    <col min="2" max="2" width="8.75" style="145" customWidth="1"/>
    <col min="3" max="3" width="35.625" style="114" customWidth="1"/>
    <col min="4" max="5" width="14.75" style="146" customWidth="1"/>
    <col min="6" max="6" width="6.625" style="145" customWidth="1"/>
    <col min="7" max="7" width="12.625" style="114" customWidth="1"/>
    <col min="8" max="9" width="14.75" style="146" customWidth="1"/>
    <col min="10" max="10" width="6.625" style="145" customWidth="1"/>
    <col min="11" max="11" width="12.625" style="114" customWidth="1"/>
    <col min="12" max="13" width="14.75" style="146" customWidth="1"/>
    <col min="14" max="14" width="6.625" style="145" customWidth="1"/>
    <col min="15" max="15" width="12.625" style="114" customWidth="1"/>
    <col min="16" max="17" width="14.75" style="146" customWidth="1"/>
    <col min="18" max="18" width="6.625" style="145" customWidth="1"/>
    <col min="19" max="19" width="12.625" style="114" customWidth="1"/>
    <col min="20" max="21" width="14.75" style="146" customWidth="1"/>
    <col min="22" max="22" width="6.625" style="145" customWidth="1"/>
    <col min="23" max="23" width="12.625" style="114" customWidth="1"/>
    <col min="24" max="25" width="14.75" style="146" customWidth="1"/>
    <col min="26" max="26" width="6.625" style="145" customWidth="1"/>
    <col min="27" max="27" width="12.625" style="114" customWidth="1"/>
    <col min="28" max="29" width="14.75" style="146" customWidth="1"/>
    <col min="30" max="30" width="6.625" style="145" customWidth="1"/>
    <col min="31" max="31" width="12.625" style="114" customWidth="1"/>
    <col min="32" max="33" width="14.75" style="146" customWidth="1"/>
    <col min="34" max="34" width="6.625" style="145" customWidth="1"/>
    <col min="35" max="35" width="12.625" style="114" customWidth="1"/>
    <col min="36" max="37" width="14.75" style="146" customWidth="1"/>
    <col min="38" max="38" width="6.625" style="145" customWidth="1"/>
    <col min="39" max="39" width="12.625" style="114" customWidth="1"/>
    <col min="40" max="41" width="14.75" style="146" customWidth="1"/>
    <col min="42" max="42" width="6.625" style="145" customWidth="1"/>
    <col min="43" max="43" width="12.625" style="114" customWidth="1"/>
    <col min="44" max="45" width="14.75" style="146" customWidth="1"/>
    <col min="46" max="46" width="6.625" style="145" customWidth="1"/>
    <col min="47" max="47" width="12.625" style="114" customWidth="1"/>
    <col min="48" max="49" width="14.75" style="146" customWidth="1"/>
    <col min="50" max="50" width="6.625" style="145" customWidth="1"/>
    <col min="51" max="51" width="12.625" style="114" customWidth="1"/>
    <col min="52" max="53" width="14.75" style="146" customWidth="1"/>
    <col min="54" max="54" width="6.625" style="145" customWidth="1"/>
    <col min="55" max="55" width="12.625" style="114" customWidth="1"/>
    <col min="56" max="57" width="14.75" style="146" customWidth="1"/>
    <col min="58" max="58" width="6.625" style="145" customWidth="1"/>
    <col min="59" max="59" width="12.625" style="114" customWidth="1"/>
    <col min="60" max="61" width="14.75" style="146" customWidth="1"/>
    <col min="62" max="62" width="6.625" style="145" customWidth="1"/>
    <col min="63" max="63" width="12.625" style="114" customWidth="1"/>
    <col min="64" max="65" width="14.75" style="146" customWidth="1"/>
    <col min="66" max="66" width="6.625" style="145" customWidth="1"/>
    <col min="67" max="67" width="12.625" style="114" customWidth="1"/>
    <col min="68" max="69" width="14.75" style="146" customWidth="1"/>
    <col min="70" max="70" width="6.625" style="145" customWidth="1"/>
    <col min="71" max="71" width="12.625" style="114" customWidth="1"/>
    <col min="72" max="73" width="14.75" style="146" customWidth="1"/>
    <col min="74" max="74" width="6.625" style="145" customWidth="1"/>
    <col min="75" max="75" width="12.625" style="114" customWidth="1"/>
    <col min="76" max="77" width="14.75" style="146" customWidth="1"/>
    <col min="78" max="78" width="6.625" style="145" customWidth="1"/>
    <col min="79" max="79" width="12.625" style="114" customWidth="1"/>
    <col min="80" max="81" width="14.75" style="146" customWidth="1"/>
    <col min="82" max="82" width="6.625" style="145" customWidth="1"/>
    <col min="83" max="83" width="12.625" style="114" customWidth="1"/>
    <col min="84" max="85" width="14.75" style="146" customWidth="1"/>
    <col min="86" max="86" width="6.625" style="145" customWidth="1"/>
    <col min="87" max="87" width="12.625" style="114" customWidth="1"/>
    <col min="88" max="89" width="14.75" style="146" customWidth="1"/>
    <col min="90" max="90" width="6.625" style="145" customWidth="1"/>
    <col min="91" max="91" width="12.625" style="114" customWidth="1"/>
    <col min="92" max="93" width="14.75" style="146" customWidth="1"/>
    <col min="94" max="94" width="6.625" style="145" customWidth="1"/>
    <col min="95" max="95" width="12.625" style="114" customWidth="1"/>
    <col min="96" max="97" width="14.75" style="146" customWidth="1"/>
    <col min="98" max="98" width="6.625" style="145" customWidth="1"/>
    <col min="99" max="99" width="12.625" style="114" customWidth="1"/>
    <col min="100" max="101" width="14.75" style="146" customWidth="1"/>
    <col min="102" max="102" width="6.625" style="145" customWidth="1"/>
    <col min="103" max="103" width="12.625" style="114" customWidth="1"/>
    <col min="104" max="105" width="14.75" style="146" customWidth="1"/>
    <col min="106" max="106" width="6.625" style="145" customWidth="1"/>
    <col min="107" max="107" width="12.625" style="114" customWidth="1"/>
    <col min="108" max="109" width="14.75" style="146" customWidth="1"/>
    <col min="110" max="110" width="6.625" style="145" customWidth="1"/>
    <col min="111" max="111" width="12.625" style="114" customWidth="1"/>
    <col min="112" max="113" width="14.75" style="146" customWidth="1"/>
    <col min="114" max="114" width="6.625" style="145" customWidth="1"/>
    <col min="115" max="115" width="12.625" style="114" customWidth="1"/>
    <col min="116" max="117" width="14.75" style="146" customWidth="1"/>
    <col min="118" max="118" width="6.625" style="145" customWidth="1"/>
    <col min="119" max="119" width="12.625" style="114" customWidth="1"/>
    <col min="120" max="121" width="14.75" style="146" customWidth="1"/>
    <col min="122" max="122" width="6.625" style="145" customWidth="1"/>
    <col min="123" max="123" width="12.625" style="114" customWidth="1"/>
    <col min="124" max="125" width="14.75" style="146" customWidth="1"/>
    <col min="126" max="16384" width="9" style="114"/>
  </cols>
  <sheetData>
    <row r="1" spans="1:125" s="108" customFormat="1" ht="17.25">
      <c r="A1" s="44" t="s">
        <v>387</v>
      </c>
      <c r="B1" s="134"/>
      <c r="C1" s="134"/>
      <c r="D1" s="134"/>
      <c r="E1" s="134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35"/>
      <c r="BW1" s="135"/>
      <c r="BX1" s="135"/>
      <c r="BY1" s="135"/>
      <c r="BZ1" s="135"/>
      <c r="CA1" s="135"/>
      <c r="CB1" s="135"/>
      <c r="CC1" s="135"/>
      <c r="CD1" s="135"/>
      <c r="CE1" s="135"/>
      <c r="CF1" s="135"/>
      <c r="CG1" s="135"/>
      <c r="CH1" s="135"/>
      <c r="CI1" s="135"/>
      <c r="CJ1" s="135"/>
      <c r="CK1" s="135"/>
      <c r="CL1" s="135"/>
      <c r="CM1" s="135"/>
      <c r="CN1" s="135"/>
      <c r="CO1" s="135"/>
      <c r="CP1" s="135"/>
      <c r="CQ1" s="135"/>
      <c r="CR1" s="135"/>
      <c r="CS1" s="135"/>
      <c r="CT1" s="135"/>
      <c r="CU1" s="135"/>
      <c r="CV1" s="135"/>
      <c r="CW1" s="135"/>
      <c r="CX1" s="135"/>
      <c r="CY1" s="135"/>
      <c r="CZ1" s="135"/>
      <c r="DA1" s="135"/>
      <c r="DB1" s="135"/>
      <c r="DC1" s="135"/>
      <c r="DD1" s="135"/>
      <c r="DE1" s="135"/>
      <c r="DF1" s="135"/>
      <c r="DG1" s="135"/>
      <c r="DH1" s="135"/>
      <c r="DI1" s="135"/>
      <c r="DJ1" s="135"/>
      <c r="DK1" s="135"/>
      <c r="DL1" s="135"/>
      <c r="DM1" s="135"/>
      <c r="DN1" s="135"/>
      <c r="DO1" s="135"/>
      <c r="DP1" s="135"/>
      <c r="DQ1" s="135"/>
      <c r="DR1" s="135"/>
      <c r="DS1" s="135"/>
      <c r="DT1" s="135"/>
      <c r="DU1" s="135"/>
    </row>
    <row r="2" spans="1:125" ht="13.5" customHeight="1">
      <c r="A2" s="160" t="s">
        <v>381</v>
      </c>
      <c r="B2" s="163" t="s">
        <v>355</v>
      </c>
      <c r="C2" s="174" t="s">
        <v>356</v>
      </c>
      <c r="D2" s="178" t="s">
        <v>357</v>
      </c>
      <c r="E2" s="179"/>
      <c r="F2" s="79" t="s">
        <v>358</v>
      </c>
      <c r="G2" s="80"/>
      <c r="H2" s="80"/>
      <c r="I2" s="81"/>
      <c r="J2" s="79" t="s">
        <v>359</v>
      </c>
      <c r="K2" s="80"/>
      <c r="L2" s="80"/>
      <c r="M2" s="81"/>
      <c r="N2" s="79" t="s">
        <v>360</v>
      </c>
      <c r="O2" s="80"/>
      <c r="P2" s="80"/>
      <c r="Q2" s="81"/>
      <c r="R2" s="79" t="s">
        <v>361</v>
      </c>
      <c r="S2" s="80"/>
      <c r="T2" s="80"/>
      <c r="U2" s="81"/>
      <c r="V2" s="79" t="s">
        <v>362</v>
      </c>
      <c r="W2" s="80"/>
      <c r="X2" s="80"/>
      <c r="Y2" s="81"/>
      <c r="Z2" s="79" t="s">
        <v>363</v>
      </c>
      <c r="AA2" s="80"/>
      <c r="AB2" s="80"/>
      <c r="AC2" s="81"/>
      <c r="AD2" s="79" t="s">
        <v>364</v>
      </c>
      <c r="AE2" s="80"/>
      <c r="AF2" s="80"/>
      <c r="AG2" s="81"/>
      <c r="AH2" s="79" t="s">
        <v>365</v>
      </c>
      <c r="AI2" s="80"/>
      <c r="AJ2" s="80"/>
      <c r="AK2" s="81"/>
      <c r="AL2" s="79" t="s">
        <v>366</v>
      </c>
      <c r="AM2" s="80"/>
      <c r="AN2" s="80"/>
      <c r="AO2" s="81"/>
      <c r="AP2" s="79" t="s">
        <v>367</v>
      </c>
      <c r="AQ2" s="80"/>
      <c r="AR2" s="80"/>
      <c r="AS2" s="81"/>
      <c r="AT2" s="79" t="s">
        <v>368</v>
      </c>
      <c r="AU2" s="80"/>
      <c r="AV2" s="80"/>
      <c r="AW2" s="81"/>
      <c r="AX2" s="79" t="s">
        <v>369</v>
      </c>
      <c r="AY2" s="80"/>
      <c r="AZ2" s="80"/>
      <c r="BA2" s="81"/>
      <c r="BB2" s="79" t="s">
        <v>370</v>
      </c>
      <c r="BC2" s="80"/>
      <c r="BD2" s="80"/>
      <c r="BE2" s="81"/>
      <c r="BF2" s="79" t="s">
        <v>371</v>
      </c>
      <c r="BG2" s="80"/>
      <c r="BH2" s="80"/>
      <c r="BI2" s="81"/>
      <c r="BJ2" s="79" t="s">
        <v>372</v>
      </c>
      <c r="BK2" s="80"/>
      <c r="BL2" s="80"/>
      <c r="BM2" s="81"/>
      <c r="BN2" s="79" t="s">
        <v>373</v>
      </c>
      <c r="BO2" s="80"/>
      <c r="BP2" s="80"/>
      <c r="BQ2" s="81"/>
      <c r="BR2" s="79" t="s">
        <v>374</v>
      </c>
      <c r="BS2" s="80"/>
      <c r="BT2" s="80"/>
      <c r="BU2" s="81"/>
      <c r="BV2" s="79" t="s">
        <v>375</v>
      </c>
      <c r="BW2" s="80"/>
      <c r="BX2" s="80"/>
      <c r="BY2" s="81"/>
      <c r="BZ2" s="79" t="s">
        <v>376</v>
      </c>
      <c r="CA2" s="80"/>
      <c r="CB2" s="80"/>
      <c r="CC2" s="81"/>
      <c r="CD2" s="79" t="s">
        <v>377</v>
      </c>
      <c r="CE2" s="80"/>
      <c r="CF2" s="80"/>
      <c r="CG2" s="81"/>
      <c r="CH2" s="79" t="s">
        <v>378</v>
      </c>
      <c r="CI2" s="80"/>
      <c r="CJ2" s="80"/>
      <c r="CK2" s="81"/>
      <c r="CL2" s="79" t="s">
        <v>379</v>
      </c>
      <c r="CM2" s="80"/>
      <c r="CN2" s="80"/>
      <c r="CO2" s="81"/>
      <c r="CP2" s="79" t="s">
        <v>380</v>
      </c>
      <c r="CQ2" s="80"/>
      <c r="CR2" s="80"/>
      <c r="CS2" s="81"/>
      <c r="CT2" s="79" t="s">
        <v>121</v>
      </c>
      <c r="CU2" s="80"/>
      <c r="CV2" s="80"/>
      <c r="CW2" s="81"/>
      <c r="CX2" s="79" t="s">
        <v>122</v>
      </c>
      <c r="CY2" s="80"/>
      <c r="CZ2" s="80"/>
      <c r="DA2" s="81"/>
      <c r="DB2" s="79" t="s">
        <v>123</v>
      </c>
      <c r="DC2" s="80"/>
      <c r="DD2" s="80"/>
      <c r="DE2" s="81"/>
      <c r="DF2" s="79" t="s">
        <v>124</v>
      </c>
      <c r="DG2" s="80"/>
      <c r="DH2" s="80"/>
      <c r="DI2" s="81"/>
      <c r="DJ2" s="79" t="s">
        <v>125</v>
      </c>
      <c r="DK2" s="80"/>
      <c r="DL2" s="80"/>
      <c r="DM2" s="81"/>
      <c r="DN2" s="79" t="s">
        <v>126</v>
      </c>
      <c r="DO2" s="80"/>
      <c r="DP2" s="80"/>
      <c r="DQ2" s="81"/>
      <c r="DR2" s="79" t="s">
        <v>127</v>
      </c>
      <c r="DS2" s="80"/>
      <c r="DT2" s="80"/>
      <c r="DU2" s="81"/>
    </row>
    <row r="3" spans="1:125" ht="13.5" customHeight="1">
      <c r="A3" s="161"/>
      <c r="B3" s="164"/>
      <c r="C3" s="175"/>
      <c r="D3" s="180"/>
      <c r="E3" s="181"/>
      <c r="F3" s="83"/>
      <c r="G3" s="84"/>
      <c r="H3" s="84"/>
      <c r="I3" s="85"/>
      <c r="J3" s="83"/>
      <c r="K3" s="84"/>
      <c r="L3" s="84"/>
      <c r="M3" s="85"/>
      <c r="N3" s="83"/>
      <c r="O3" s="84"/>
      <c r="P3" s="84"/>
      <c r="Q3" s="85"/>
      <c r="R3" s="83"/>
      <c r="S3" s="84"/>
      <c r="T3" s="84"/>
      <c r="U3" s="85"/>
      <c r="V3" s="83"/>
      <c r="W3" s="84"/>
      <c r="X3" s="84"/>
      <c r="Y3" s="85"/>
      <c r="Z3" s="83"/>
      <c r="AA3" s="84"/>
      <c r="AB3" s="84"/>
      <c r="AC3" s="85"/>
      <c r="AD3" s="83"/>
      <c r="AE3" s="84"/>
      <c r="AF3" s="84"/>
      <c r="AG3" s="85"/>
      <c r="AH3" s="83"/>
      <c r="AI3" s="84"/>
      <c r="AJ3" s="84"/>
      <c r="AK3" s="85"/>
      <c r="AL3" s="83"/>
      <c r="AM3" s="84"/>
      <c r="AN3" s="84"/>
      <c r="AO3" s="85"/>
      <c r="AP3" s="83"/>
      <c r="AQ3" s="84"/>
      <c r="AR3" s="84"/>
      <c r="AS3" s="85"/>
      <c r="AT3" s="83"/>
      <c r="AU3" s="84"/>
      <c r="AV3" s="84"/>
      <c r="AW3" s="85"/>
      <c r="AX3" s="83"/>
      <c r="AY3" s="84"/>
      <c r="AZ3" s="84"/>
      <c r="BA3" s="85"/>
      <c r="BB3" s="83"/>
      <c r="BC3" s="84"/>
      <c r="BD3" s="84"/>
      <c r="BE3" s="85"/>
      <c r="BF3" s="83"/>
      <c r="BG3" s="84"/>
      <c r="BH3" s="84"/>
      <c r="BI3" s="85"/>
      <c r="BJ3" s="83"/>
      <c r="BK3" s="84"/>
      <c r="BL3" s="84"/>
      <c r="BM3" s="85"/>
      <c r="BN3" s="83"/>
      <c r="BO3" s="84"/>
      <c r="BP3" s="84"/>
      <c r="BQ3" s="85"/>
      <c r="BR3" s="83"/>
      <c r="BS3" s="84"/>
      <c r="BT3" s="84"/>
      <c r="BU3" s="85"/>
      <c r="BV3" s="83"/>
      <c r="BW3" s="84"/>
      <c r="BX3" s="84"/>
      <c r="BY3" s="85"/>
      <c r="BZ3" s="83"/>
      <c r="CA3" s="84"/>
      <c r="CB3" s="84"/>
      <c r="CC3" s="85"/>
      <c r="CD3" s="83"/>
      <c r="CE3" s="84"/>
      <c r="CF3" s="84"/>
      <c r="CG3" s="85"/>
      <c r="CH3" s="83"/>
      <c r="CI3" s="84"/>
      <c r="CJ3" s="84"/>
      <c r="CK3" s="85"/>
      <c r="CL3" s="83"/>
      <c r="CM3" s="84"/>
      <c r="CN3" s="84"/>
      <c r="CO3" s="85"/>
      <c r="CP3" s="83"/>
      <c r="CQ3" s="84"/>
      <c r="CR3" s="84"/>
      <c r="CS3" s="85"/>
      <c r="CT3" s="83"/>
      <c r="CU3" s="84"/>
      <c r="CV3" s="84"/>
      <c r="CW3" s="85"/>
      <c r="CX3" s="83"/>
      <c r="CY3" s="84"/>
      <c r="CZ3" s="84"/>
      <c r="DA3" s="85"/>
      <c r="DB3" s="83"/>
      <c r="DC3" s="84"/>
      <c r="DD3" s="84"/>
      <c r="DE3" s="85"/>
      <c r="DF3" s="83"/>
      <c r="DG3" s="84"/>
      <c r="DH3" s="84"/>
      <c r="DI3" s="85"/>
      <c r="DJ3" s="83"/>
      <c r="DK3" s="84"/>
      <c r="DL3" s="84"/>
      <c r="DM3" s="85"/>
      <c r="DN3" s="83"/>
      <c r="DO3" s="84"/>
      <c r="DP3" s="84"/>
      <c r="DQ3" s="85"/>
      <c r="DR3" s="83"/>
      <c r="DS3" s="84"/>
      <c r="DT3" s="84"/>
      <c r="DU3" s="85"/>
    </row>
    <row r="4" spans="1:125" ht="18.75" customHeight="1">
      <c r="A4" s="161"/>
      <c r="B4" s="164"/>
      <c r="C4" s="173"/>
      <c r="D4" s="170" t="s">
        <v>55</v>
      </c>
      <c r="E4" s="170" t="s">
        <v>57</v>
      </c>
      <c r="F4" s="176" t="s">
        <v>128</v>
      </c>
      <c r="G4" s="170" t="s">
        <v>53</v>
      </c>
      <c r="H4" s="170" t="s">
        <v>55</v>
      </c>
      <c r="I4" s="170" t="s">
        <v>57</v>
      </c>
      <c r="J4" s="176" t="s">
        <v>128</v>
      </c>
      <c r="K4" s="170" t="s">
        <v>53</v>
      </c>
      <c r="L4" s="170" t="s">
        <v>55</v>
      </c>
      <c r="M4" s="170" t="s">
        <v>57</v>
      </c>
      <c r="N4" s="176" t="s">
        <v>128</v>
      </c>
      <c r="O4" s="170" t="s">
        <v>53</v>
      </c>
      <c r="P4" s="170" t="s">
        <v>55</v>
      </c>
      <c r="Q4" s="170" t="s">
        <v>57</v>
      </c>
      <c r="R4" s="176" t="s">
        <v>128</v>
      </c>
      <c r="S4" s="170" t="s">
        <v>53</v>
      </c>
      <c r="T4" s="170" t="s">
        <v>55</v>
      </c>
      <c r="U4" s="170" t="s">
        <v>57</v>
      </c>
      <c r="V4" s="176" t="s">
        <v>128</v>
      </c>
      <c r="W4" s="170" t="s">
        <v>53</v>
      </c>
      <c r="X4" s="170" t="s">
        <v>55</v>
      </c>
      <c r="Y4" s="170" t="s">
        <v>57</v>
      </c>
      <c r="Z4" s="176" t="s">
        <v>128</v>
      </c>
      <c r="AA4" s="170" t="s">
        <v>53</v>
      </c>
      <c r="AB4" s="170" t="s">
        <v>55</v>
      </c>
      <c r="AC4" s="170" t="s">
        <v>57</v>
      </c>
      <c r="AD4" s="176" t="s">
        <v>128</v>
      </c>
      <c r="AE4" s="170" t="s">
        <v>53</v>
      </c>
      <c r="AF4" s="170" t="s">
        <v>55</v>
      </c>
      <c r="AG4" s="170" t="s">
        <v>57</v>
      </c>
      <c r="AH4" s="176" t="s">
        <v>128</v>
      </c>
      <c r="AI4" s="170" t="s">
        <v>53</v>
      </c>
      <c r="AJ4" s="170" t="s">
        <v>55</v>
      </c>
      <c r="AK4" s="170" t="s">
        <v>57</v>
      </c>
      <c r="AL4" s="176" t="s">
        <v>128</v>
      </c>
      <c r="AM4" s="170" t="s">
        <v>53</v>
      </c>
      <c r="AN4" s="170" t="s">
        <v>55</v>
      </c>
      <c r="AO4" s="170" t="s">
        <v>57</v>
      </c>
      <c r="AP4" s="176" t="s">
        <v>128</v>
      </c>
      <c r="AQ4" s="170" t="s">
        <v>53</v>
      </c>
      <c r="AR4" s="170" t="s">
        <v>55</v>
      </c>
      <c r="AS4" s="170" t="s">
        <v>57</v>
      </c>
      <c r="AT4" s="176" t="s">
        <v>128</v>
      </c>
      <c r="AU4" s="170" t="s">
        <v>53</v>
      </c>
      <c r="AV4" s="170" t="s">
        <v>55</v>
      </c>
      <c r="AW4" s="170" t="s">
        <v>57</v>
      </c>
      <c r="AX4" s="176" t="s">
        <v>128</v>
      </c>
      <c r="AY4" s="170" t="s">
        <v>53</v>
      </c>
      <c r="AZ4" s="170" t="s">
        <v>55</v>
      </c>
      <c r="BA4" s="170" t="s">
        <v>57</v>
      </c>
      <c r="BB4" s="176" t="s">
        <v>128</v>
      </c>
      <c r="BC4" s="170" t="s">
        <v>53</v>
      </c>
      <c r="BD4" s="170" t="s">
        <v>55</v>
      </c>
      <c r="BE4" s="170" t="s">
        <v>57</v>
      </c>
      <c r="BF4" s="176" t="s">
        <v>128</v>
      </c>
      <c r="BG4" s="170" t="s">
        <v>53</v>
      </c>
      <c r="BH4" s="170" t="s">
        <v>55</v>
      </c>
      <c r="BI4" s="170" t="s">
        <v>57</v>
      </c>
      <c r="BJ4" s="176" t="s">
        <v>128</v>
      </c>
      <c r="BK4" s="170" t="s">
        <v>53</v>
      </c>
      <c r="BL4" s="170" t="s">
        <v>55</v>
      </c>
      <c r="BM4" s="170" t="s">
        <v>57</v>
      </c>
      <c r="BN4" s="176" t="s">
        <v>128</v>
      </c>
      <c r="BO4" s="170" t="s">
        <v>53</v>
      </c>
      <c r="BP4" s="170" t="s">
        <v>55</v>
      </c>
      <c r="BQ4" s="170" t="s">
        <v>57</v>
      </c>
      <c r="BR4" s="176" t="s">
        <v>128</v>
      </c>
      <c r="BS4" s="170" t="s">
        <v>53</v>
      </c>
      <c r="BT4" s="170" t="s">
        <v>55</v>
      </c>
      <c r="BU4" s="170" t="s">
        <v>57</v>
      </c>
      <c r="BV4" s="176" t="s">
        <v>128</v>
      </c>
      <c r="BW4" s="170" t="s">
        <v>53</v>
      </c>
      <c r="BX4" s="170" t="s">
        <v>55</v>
      </c>
      <c r="BY4" s="170" t="s">
        <v>57</v>
      </c>
      <c r="BZ4" s="176" t="s">
        <v>128</v>
      </c>
      <c r="CA4" s="170" t="s">
        <v>53</v>
      </c>
      <c r="CB4" s="170" t="s">
        <v>55</v>
      </c>
      <c r="CC4" s="170" t="s">
        <v>57</v>
      </c>
      <c r="CD4" s="176" t="s">
        <v>128</v>
      </c>
      <c r="CE4" s="170" t="s">
        <v>53</v>
      </c>
      <c r="CF4" s="170" t="s">
        <v>55</v>
      </c>
      <c r="CG4" s="170" t="s">
        <v>57</v>
      </c>
      <c r="CH4" s="176" t="s">
        <v>128</v>
      </c>
      <c r="CI4" s="170" t="s">
        <v>53</v>
      </c>
      <c r="CJ4" s="170" t="s">
        <v>55</v>
      </c>
      <c r="CK4" s="170" t="s">
        <v>57</v>
      </c>
      <c r="CL4" s="176" t="s">
        <v>128</v>
      </c>
      <c r="CM4" s="170" t="s">
        <v>53</v>
      </c>
      <c r="CN4" s="170" t="s">
        <v>55</v>
      </c>
      <c r="CO4" s="170" t="s">
        <v>57</v>
      </c>
      <c r="CP4" s="176" t="s">
        <v>128</v>
      </c>
      <c r="CQ4" s="170" t="s">
        <v>53</v>
      </c>
      <c r="CR4" s="170" t="s">
        <v>55</v>
      </c>
      <c r="CS4" s="170" t="s">
        <v>57</v>
      </c>
      <c r="CT4" s="176" t="s">
        <v>128</v>
      </c>
      <c r="CU4" s="170" t="s">
        <v>53</v>
      </c>
      <c r="CV4" s="170" t="s">
        <v>55</v>
      </c>
      <c r="CW4" s="170" t="s">
        <v>57</v>
      </c>
      <c r="CX4" s="176" t="s">
        <v>128</v>
      </c>
      <c r="CY4" s="170" t="s">
        <v>53</v>
      </c>
      <c r="CZ4" s="170" t="s">
        <v>55</v>
      </c>
      <c r="DA4" s="170" t="s">
        <v>57</v>
      </c>
      <c r="DB4" s="176" t="s">
        <v>128</v>
      </c>
      <c r="DC4" s="170" t="s">
        <v>53</v>
      </c>
      <c r="DD4" s="170" t="s">
        <v>55</v>
      </c>
      <c r="DE4" s="170" t="s">
        <v>57</v>
      </c>
      <c r="DF4" s="176" t="s">
        <v>128</v>
      </c>
      <c r="DG4" s="170" t="s">
        <v>53</v>
      </c>
      <c r="DH4" s="170" t="s">
        <v>55</v>
      </c>
      <c r="DI4" s="170" t="s">
        <v>57</v>
      </c>
      <c r="DJ4" s="176" t="s">
        <v>128</v>
      </c>
      <c r="DK4" s="170" t="s">
        <v>53</v>
      </c>
      <c r="DL4" s="170" t="s">
        <v>55</v>
      </c>
      <c r="DM4" s="170" t="s">
        <v>57</v>
      </c>
      <c r="DN4" s="176" t="s">
        <v>128</v>
      </c>
      <c r="DO4" s="170" t="s">
        <v>53</v>
      </c>
      <c r="DP4" s="170" t="s">
        <v>55</v>
      </c>
      <c r="DQ4" s="170" t="s">
        <v>57</v>
      </c>
      <c r="DR4" s="176" t="s">
        <v>128</v>
      </c>
      <c r="DS4" s="170" t="s">
        <v>53</v>
      </c>
      <c r="DT4" s="170" t="s">
        <v>55</v>
      </c>
      <c r="DU4" s="170" t="s">
        <v>57</v>
      </c>
    </row>
    <row r="5" spans="1:125" ht="22.5" customHeight="1">
      <c r="A5" s="161"/>
      <c r="B5" s="164"/>
      <c r="C5" s="173"/>
      <c r="D5" s="171"/>
      <c r="E5" s="171"/>
      <c r="F5" s="177"/>
      <c r="G5" s="171"/>
      <c r="H5" s="171"/>
      <c r="I5" s="171"/>
      <c r="J5" s="177"/>
      <c r="K5" s="171"/>
      <c r="L5" s="171"/>
      <c r="M5" s="171"/>
      <c r="N5" s="177"/>
      <c r="O5" s="171"/>
      <c r="P5" s="171"/>
      <c r="Q5" s="171"/>
      <c r="R5" s="177"/>
      <c r="S5" s="171"/>
      <c r="T5" s="171"/>
      <c r="U5" s="171"/>
      <c r="V5" s="177"/>
      <c r="W5" s="171"/>
      <c r="X5" s="171"/>
      <c r="Y5" s="171"/>
      <c r="Z5" s="177"/>
      <c r="AA5" s="171"/>
      <c r="AB5" s="171"/>
      <c r="AC5" s="171"/>
      <c r="AD5" s="177"/>
      <c r="AE5" s="171"/>
      <c r="AF5" s="171"/>
      <c r="AG5" s="171"/>
      <c r="AH5" s="177"/>
      <c r="AI5" s="171"/>
      <c r="AJ5" s="171"/>
      <c r="AK5" s="171"/>
      <c r="AL5" s="177"/>
      <c r="AM5" s="171"/>
      <c r="AN5" s="171"/>
      <c r="AO5" s="171"/>
      <c r="AP5" s="177"/>
      <c r="AQ5" s="171"/>
      <c r="AR5" s="171"/>
      <c r="AS5" s="171"/>
      <c r="AT5" s="177"/>
      <c r="AU5" s="171"/>
      <c r="AV5" s="171"/>
      <c r="AW5" s="171"/>
      <c r="AX5" s="177"/>
      <c r="AY5" s="171"/>
      <c r="AZ5" s="171"/>
      <c r="BA5" s="171"/>
      <c r="BB5" s="177"/>
      <c r="BC5" s="171"/>
      <c r="BD5" s="171"/>
      <c r="BE5" s="171"/>
      <c r="BF5" s="177"/>
      <c r="BG5" s="171"/>
      <c r="BH5" s="171"/>
      <c r="BI5" s="171"/>
      <c r="BJ5" s="177"/>
      <c r="BK5" s="171"/>
      <c r="BL5" s="171"/>
      <c r="BM5" s="171"/>
      <c r="BN5" s="177"/>
      <c r="BO5" s="171"/>
      <c r="BP5" s="171"/>
      <c r="BQ5" s="171"/>
      <c r="BR5" s="177"/>
      <c r="BS5" s="171"/>
      <c r="BT5" s="171"/>
      <c r="BU5" s="171"/>
      <c r="BV5" s="177"/>
      <c r="BW5" s="171"/>
      <c r="BX5" s="171"/>
      <c r="BY5" s="171"/>
      <c r="BZ5" s="177"/>
      <c r="CA5" s="171"/>
      <c r="CB5" s="171"/>
      <c r="CC5" s="171"/>
      <c r="CD5" s="177"/>
      <c r="CE5" s="171"/>
      <c r="CF5" s="171"/>
      <c r="CG5" s="171"/>
      <c r="CH5" s="177"/>
      <c r="CI5" s="171"/>
      <c r="CJ5" s="171"/>
      <c r="CK5" s="171"/>
      <c r="CL5" s="177"/>
      <c r="CM5" s="171"/>
      <c r="CN5" s="171"/>
      <c r="CO5" s="171"/>
      <c r="CP5" s="177"/>
      <c r="CQ5" s="171"/>
      <c r="CR5" s="171"/>
      <c r="CS5" s="171"/>
      <c r="CT5" s="177"/>
      <c r="CU5" s="171"/>
      <c r="CV5" s="171"/>
      <c r="CW5" s="171"/>
      <c r="CX5" s="177"/>
      <c r="CY5" s="171"/>
      <c r="CZ5" s="171"/>
      <c r="DA5" s="171"/>
      <c r="DB5" s="177"/>
      <c r="DC5" s="171"/>
      <c r="DD5" s="171"/>
      <c r="DE5" s="171"/>
      <c r="DF5" s="177"/>
      <c r="DG5" s="171"/>
      <c r="DH5" s="171"/>
      <c r="DI5" s="171"/>
      <c r="DJ5" s="177"/>
      <c r="DK5" s="171"/>
      <c r="DL5" s="171"/>
      <c r="DM5" s="171"/>
      <c r="DN5" s="177"/>
      <c r="DO5" s="171"/>
      <c r="DP5" s="171"/>
      <c r="DQ5" s="171"/>
      <c r="DR5" s="177"/>
      <c r="DS5" s="171"/>
      <c r="DT5" s="171"/>
      <c r="DU5" s="171"/>
    </row>
    <row r="6" spans="1:125" s="124" customFormat="1" ht="13.5" customHeight="1">
      <c r="A6" s="162"/>
      <c r="B6" s="164"/>
      <c r="C6" s="173"/>
      <c r="D6" s="138" t="s">
        <v>107</v>
      </c>
      <c r="E6" s="138" t="s">
        <v>107</v>
      </c>
      <c r="F6" s="177"/>
      <c r="G6" s="171"/>
      <c r="H6" s="138" t="s">
        <v>107</v>
      </c>
      <c r="I6" s="138" t="s">
        <v>107</v>
      </c>
      <c r="J6" s="177"/>
      <c r="K6" s="171"/>
      <c r="L6" s="138" t="s">
        <v>107</v>
      </c>
      <c r="M6" s="138" t="s">
        <v>107</v>
      </c>
      <c r="N6" s="177"/>
      <c r="O6" s="171"/>
      <c r="P6" s="138" t="s">
        <v>107</v>
      </c>
      <c r="Q6" s="138" t="s">
        <v>107</v>
      </c>
      <c r="R6" s="177"/>
      <c r="S6" s="171"/>
      <c r="T6" s="138" t="s">
        <v>107</v>
      </c>
      <c r="U6" s="138" t="s">
        <v>107</v>
      </c>
      <c r="V6" s="177"/>
      <c r="W6" s="171"/>
      <c r="X6" s="138" t="s">
        <v>107</v>
      </c>
      <c r="Y6" s="138" t="s">
        <v>107</v>
      </c>
      <c r="Z6" s="177"/>
      <c r="AA6" s="171"/>
      <c r="AB6" s="138" t="s">
        <v>107</v>
      </c>
      <c r="AC6" s="138" t="s">
        <v>107</v>
      </c>
      <c r="AD6" s="177"/>
      <c r="AE6" s="171"/>
      <c r="AF6" s="138" t="s">
        <v>107</v>
      </c>
      <c r="AG6" s="138" t="s">
        <v>107</v>
      </c>
      <c r="AH6" s="177"/>
      <c r="AI6" s="171"/>
      <c r="AJ6" s="138" t="s">
        <v>107</v>
      </c>
      <c r="AK6" s="138" t="s">
        <v>107</v>
      </c>
      <c r="AL6" s="177"/>
      <c r="AM6" s="171"/>
      <c r="AN6" s="138" t="s">
        <v>107</v>
      </c>
      <c r="AO6" s="138" t="s">
        <v>107</v>
      </c>
      <c r="AP6" s="177"/>
      <c r="AQ6" s="171"/>
      <c r="AR6" s="138" t="s">
        <v>107</v>
      </c>
      <c r="AS6" s="138" t="s">
        <v>107</v>
      </c>
      <c r="AT6" s="177"/>
      <c r="AU6" s="171"/>
      <c r="AV6" s="138" t="s">
        <v>107</v>
      </c>
      <c r="AW6" s="138" t="s">
        <v>107</v>
      </c>
      <c r="AX6" s="177"/>
      <c r="AY6" s="171"/>
      <c r="AZ6" s="138" t="s">
        <v>107</v>
      </c>
      <c r="BA6" s="138" t="s">
        <v>107</v>
      </c>
      <c r="BB6" s="177"/>
      <c r="BC6" s="171"/>
      <c r="BD6" s="138" t="s">
        <v>107</v>
      </c>
      <c r="BE6" s="138" t="s">
        <v>107</v>
      </c>
      <c r="BF6" s="177"/>
      <c r="BG6" s="171"/>
      <c r="BH6" s="138" t="s">
        <v>107</v>
      </c>
      <c r="BI6" s="138" t="s">
        <v>107</v>
      </c>
      <c r="BJ6" s="177"/>
      <c r="BK6" s="171"/>
      <c r="BL6" s="138" t="s">
        <v>107</v>
      </c>
      <c r="BM6" s="138" t="s">
        <v>107</v>
      </c>
      <c r="BN6" s="177"/>
      <c r="BO6" s="171"/>
      <c r="BP6" s="138" t="s">
        <v>107</v>
      </c>
      <c r="BQ6" s="138" t="s">
        <v>107</v>
      </c>
      <c r="BR6" s="177"/>
      <c r="BS6" s="171"/>
      <c r="BT6" s="138" t="s">
        <v>107</v>
      </c>
      <c r="BU6" s="138" t="s">
        <v>107</v>
      </c>
      <c r="BV6" s="177"/>
      <c r="BW6" s="171"/>
      <c r="BX6" s="138" t="s">
        <v>107</v>
      </c>
      <c r="BY6" s="138" t="s">
        <v>107</v>
      </c>
      <c r="BZ6" s="177"/>
      <c r="CA6" s="171"/>
      <c r="CB6" s="138" t="s">
        <v>107</v>
      </c>
      <c r="CC6" s="138" t="s">
        <v>107</v>
      </c>
      <c r="CD6" s="177"/>
      <c r="CE6" s="171"/>
      <c r="CF6" s="138" t="s">
        <v>107</v>
      </c>
      <c r="CG6" s="138" t="s">
        <v>107</v>
      </c>
      <c r="CH6" s="177"/>
      <c r="CI6" s="171"/>
      <c r="CJ6" s="138" t="s">
        <v>107</v>
      </c>
      <c r="CK6" s="138" t="s">
        <v>107</v>
      </c>
      <c r="CL6" s="177"/>
      <c r="CM6" s="171"/>
      <c r="CN6" s="138" t="s">
        <v>107</v>
      </c>
      <c r="CO6" s="138" t="s">
        <v>107</v>
      </c>
      <c r="CP6" s="177"/>
      <c r="CQ6" s="171"/>
      <c r="CR6" s="138" t="s">
        <v>107</v>
      </c>
      <c r="CS6" s="138" t="s">
        <v>107</v>
      </c>
      <c r="CT6" s="177"/>
      <c r="CU6" s="171"/>
      <c r="CV6" s="138" t="s">
        <v>107</v>
      </c>
      <c r="CW6" s="138" t="s">
        <v>107</v>
      </c>
      <c r="CX6" s="177"/>
      <c r="CY6" s="171"/>
      <c r="CZ6" s="138" t="s">
        <v>107</v>
      </c>
      <c r="DA6" s="138" t="s">
        <v>107</v>
      </c>
      <c r="DB6" s="177"/>
      <c r="DC6" s="171"/>
      <c r="DD6" s="138" t="s">
        <v>107</v>
      </c>
      <c r="DE6" s="138" t="s">
        <v>107</v>
      </c>
      <c r="DF6" s="177"/>
      <c r="DG6" s="171"/>
      <c r="DH6" s="138" t="s">
        <v>107</v>
      </c>
      <c r="DI6" s="138" t="s">
        <v>107</v>
      </c>
      <c r="DJ6" s="177"/>
      <c r="DK6" s="171"/>
      <c r="DL6" s="138" t="s">
        <v>107</v>
      </c>
      <c r="DM6" s="138" t="s">
        <v>107</v>
      </c>
      <c r="DN6" s="177"/>
      <c r="DO6" s="171"/>
      <c r="DP6" s="138" t="s">
        <v>107</v>
      </c>
      <c r="DQ6" s="138" t="s">
        <v>107</v>
      </c>
      <c r="DR6" s="177"/>
      <c r="DS6" s="171"/>
      <c r="DT6" s="138" t="s">
        <v>107</v>
      </c>
      <c r="DU6" s="138" t="s">
        <v>107</v>
      </c>
    </row>
    <row r="7" spans="1:125" s="152" customFormat="1" ht="13.5" customHeight="1">
      <c r="A7" s="148" t="s">
        <v>3</v>
      </c>
      <c r="B7" s="149" t="s">
        <v>388</v>
      </c>
      <c r="C7" s="148" t="s">
        <v>1</v>
      </c>
      <c r="D7" s="150">
        <v>14905108</v>
      </c>
      <c r="E7" s="150">
        <v>2560368</v>
      </c>
      <c r="F7" s="149">
        <v>43</v>
      </c>
      <c r="G7" s="148">
        <v>43</v>
      </c>
      <c r="H7" s="150">
        <v>7139037</v>
      </c>
      <c r="I7" s="150">
        <v>951619</v>
      </c>
      <c r="J7" s="149">
        <v>43</v>
      </c>
      <c r="K7" s="148">
        <v>43</v>
      </c>
      <c r="L7" s="150">
        <v>3493164</v>
      </c>
      <c r="M7" s="150">
        <v>594673</v>
      </c>
      <c r="N7" s="149">
        <v>36</v>
      </c>
      <c r="O7" s="148">
        <v>36</v>
      </c>
      <c r="P7" s="150">
        <v>1704749</v>
      </c>
      <c r="Q7" s="150">
        <v>445113</v>
      </c>
      <c r="R7" s="149">
        <v>24</v>
      </c>
      <c r="S7" s="148">
        <v>24</v>
      </c>
      <c r="T7" s="150">
        <v>833447</v>
      </c>
      <c r="U7" s="150">
        <v>328750</v>
      </c>
      <c r="V7" s="149">
        <v>16</v>
      </c>
      <c r="W7" s="148">
        <v>16</v>
      </c>
      <c r="X7" s="150">
        <v>604956</v>
      </c>
      <c r="Y7" s="150">
        <v>128396</v>
      </c>
      <c r="Z7" s="149">
        <v>6</v>
      </c>
      <c r="AA7" s="148">
        <v>6</v>
      </c>
      <c r="AB7" s="150">
        <v>354159</v>
      </c>
      <c r="AC7" s="150">
        <v>49203</v>
      </c>
      <c r="AD7" s="149">
        <v>3</v>
      </c>
      <c r="AE7" s="148">
        <v>3</v>
      </c>
      <c r="AF7" s="150">
        <v>82961</v>
      </c>
      <c r="AG7" s="150">
        <v>8857</v>
      </c>
      <c r="AH7" s="149">
        <v>3</v>
      </c>
      <c r="AI7" s="148">
        <v>3</v>
      </c>
      <c r="AJ7" s="150">
        <v>195399</v>
      </c>
      <c r="AK7" s="150">
        <v>9423</v>
      </c>
      <c r="AL7" s="149">
        <v>3</v>
      </c>
      <c r="AM7" s="148">
        <v>3</v>
      </c>
      <c r="AN7" s="150">
        <v>188750</v>
      </c>
      <c r="AO7" s="150">
        <v>3293</v>
      </c>
      <c r="AP7" s="149">
        <v>3</v>
      </c>
      <c r="AQ7" s="148">
        <v>3</v>
      </c>
      <c r="AR7" s="150">
        <v>92516</v>
      </c>
      <c r="AS7" s="150">
        <v>2673</v>
      </c>
      <c r="AT7" s="149">
        <v>2</v>
      </c>
      <c r="AU7" s="148">
        <v>2</v>
      </c>
      <c r="AV7" s="150">
        <v>9934</v>
      </c>
      <c r="AW7" s="150">
        <v>4477</v>
      </c>
      <c r="AX7" s="149">
        <v>2</v>
      </c>
      <c r="AY7" s="148">
        <v>2</v>
      </c>
      <c r="AZ7" s="150">
        <v>10663</v>
      </c>
      <c r="BA7" s="150">
        <v>4111</v>
      </c>
      <c r="BB7" s="149">
        <v>2</v>
      </c>
      <c r="BC7" s="148">
        <v>2</v>
      </c>
      <c r="BD7" s="150">
        <v>85685</v>
      </c>
      <c r="BE7" s="150">
        <v>10737</v>
      </c>
      <c r="BF7" s="149">
        <v>2</v>
      </c>
      <c r="BG7" s="148">
        <v>2</v>
      </c>
      <c r="BH7" s="150">
        <v>28425</v>
      </c>
      <c r="BI7" s="150">
        <v>2988</v>
      </c>
      <c r="BJ7" s="149">
        <v>1</v>
      </c>
      <c r="BK7" s="148">
        <v>1</v>
      </c>
      <c r="BL7" s="150">
        <v>10510</v>
      </c>
      <c r="BM7" s="150">
        <v>2193</v>
      </c>
      <c r="BN7" s="149">
        <v>1</v>
      </c>
      <c r="BO7" s="148">
        <v>1</v>
      </c>
      <c r="BP7" s="150">
        <v>28015</v>
      </c>
      <c r="BQ7" s="150">
        <v>2989</v>
      </c>
      <c r="BR7" s="149">
        <v>1</v>
      </c>
      <c r="BS7" s="148">
        <v>1</v>
      </c>
      <c r="BT7" s="150">
        <v>26749</v>
      </c>
      <c r="BU7" s="150">
        <v>6357</v>
      </c>
      <c r="BV7" s="149">
        <v>1</v>
      </c>
      <c r="BW7" s="148">
        <v>1</v>
      </c>
      <c r="BX7" s="150">
        <v>8619</v>
      </c>
      <c r="BY7" s="150">
        <v>1101</v>
      </c>
      <c r="BZ7" s="149">
        <v>1</v>
      </c>
      <c r="CA7" s="148">
        <v>1</v>
      </c>
      <c r="CB7" s="150">
        <v>7370</v>
      </c>
      <c r="CC7" s="150">
        <v>3415</v>
      </c>
      <c r="CD7" s="149">
        <v>0</v>
      </c>
      <c r="CE7" s="148">
        <v>0</v>
      </c>
      <c r="CF7" s="150">
        <v>0</v>
      </c>
      <c r="CG7" s="150">
        <v>0</v>
      </c>
      <c r="CH7" s="149">
        <v>0</v>
      </c>
      <c r="CI7" s="148">
        <v>0</v>
      </c>
      <c r="CJ7" s="150">
        <v>0</v>
      </c>
      <c r="CK7" s="150">
        <v>0</v>
      </c>
      <c r="CL7" s="149">
        <v>0</v>
      </c>
      <c r="CM7" s="148">
        <v>0</v>
      </c>
      <c r="CN7" s="150">
        <v>0</v>
      </c>
      <c r="CO7" s="150">
        <v>0</v>
      </c>
      <c r="CP7" s="149">
        <v>0</v>
      </c>
      <c r="CQ7" s="148">
        <v>0</v>
      </c>
      <c r="CR7" s="150">
        <v>0</v>
      </c>
      <c r="CS7" s="150">
        <v>0</v>
      </c>
      <c r="CT7" s="149">
        <v>0</v>
      </c>
      <c r="CU7" s="148">
        <v>0</v>
      </c>
      <c r="CV7" s="150">
        <v>0</v>
      </c>
      <c r="CW7" s="150">
        <v>0</v>
      </c>
      <c r="CX7" s="149">
        <v>0</v>
      </c>
      <c r="CY7" s="148">
        <v>0</v>
      </c>
      <c r="CZ7" s="150">
        <v>0</v>
      </c>
      <c r="DA7" s="150">
        <v>0</v>
      </c>
      <c r="DB7" s="149">
        <v>0</v>
      </c>
      <c r="DC7" s="148">
        <v>0</v>
      </c>
      <c r="DD7" s="150">
        <v>0</v>
      </c>
      <c r="DE7" s="150">
        <v>0</v>
      </c>
      <c r="DF7" s="149">
        <v>0</v>
      </c>
      <c r="DG7" s="148">
        <v>0</v>
      </c>
      <c r="DH7" s="150">
        <v>0</v>
      </c>
      <c r="DI7" s="150">
        <v>0</v>
      </c>
      <c r="DJ7" s="149">
        <v>0</v>
      </c>
      <c r="DK7" s="148">
        <v>0</v>
      </c>
      <c r="DL7" s="150">
        <v>0</v>
      </c>
      <c r="DM7" s="150">
        <v>0</v>
      </c>
      <c r="DN7" s="149">
        <v>0</v>
      </c>
      <c r="DO7" s="148">
        <v>0</v>
      </c>
      <c r="DP7" s="150">
        <v>0</v>
      </c>
      <c r="DQ7" s="150">
        <v>0</v>
      </c>
      <c r="DR7" s="149">
        <v>0</v>
      </c>
      <c r="DS7" s="148">
        <v>0</v>
      </c>
      <c r="DT7" s="150">
        <v>0</v>
      </c>
      <c r="DU7" s="150">
        <v>0</v>
      </c>
    </row>
    <row r="8" spans="1:125" s="152" customFormat="1" ht="13.5" customHeight="1">
      <c r="A8" s="148" t="s">
        <v>4</v>
      </c>
      <c r="B8" s="149" t="s">
        <v>390</v>
      </c>
      <c r="C8" s="148" t="s">
        <v>1</v>
      </c>
      <c r="D8" s="150">
        <v>7949707</v>
      </c>
      <c r="E8" s="150">
        <v>2859586</v>
      </c>
      <c r="F8" s="149">
        <v>13</v>
      </c>
      <c r="G8" s="148">
        <v>13</v>
      </c>
      <c r="H8" s="150">
        <v>5268360</v>
      </c>
      <c r="I8" s="150">
        <v>1589496</v>
      </c>
      <c r="J8" s="149">
        <v>13</v>
      </c>
      <c r="K8" s="148">
        <v>13</v>
      </c>
      <c r="L8" s="150">
        <v>1224916</v>
      </c>
      <c r="M8" s="150">
        <v>387951</v>
      </c>
      <c r="N8" s="149">
        <v>11</v>
      </c>
      <c r="O8" s="148">
        <v>11</v>
      </c>
      <c r="P8" s="150">
        <v>843641</v>
      </c>
      <c r="Q8" s="150">
        <v>267746</v>
      </c>
      <c r="R8" s="149">
        <v>8</v>
      </c>
      <c r="S8" s="148">
        <v>8</v>
      </c>
      <c r="T8" s="150">
        <v>402603</v>
      </c>
      <c r="U8" s="150">
        <v>182224</v>
      </c>
      <c r="V8" s="149">
        <v>7</v>
      </c>
      <c r="W8" s="148">
        <v>7</v>
      </c>
      <c r="X8" s="150">
        <v>204156</v>
      </c>
      <c r="Y8" s="150">
        <v>202240</v>
      </c>
      <c r="Z8" s="149">
        <v>4</v>
      </c>
      <c r="AA8" s="148">
        <v>4</v>
      </c>
      <c r="AB8" s="150">
        <v>6031</v>
      </c>
      <c r="AC8" s="150">
        <v>114904</v>
      </c>
      <c r="AD8" s="149">
        <v>2</v>
      </c>
      <c r="AE8" s="148">
        <v>2</v>
      </c>
      <c r="AF8" s="150">
        <v>0</v>
      </c>
      <c r="AG8" s="150">
        <v>36607</v>
      </c>
      <c r="AH8" s="149">
        <v>2</v>
      </c>
      <c r="AI8" s="148">
        <v>2</v>
      </c>
      <c r="AJ8" s="150">
        <v>0</v>
      </c>
      <c r="AK8" s="150">
        <v>78418</v>
      </c>
      <c r="AL8" s="149">
        <v>0</v>
      </c>
      <c r="AM8" s="148">
        <v>0</v>
      </c>
      <c r="AN8" s="150">
        <v>0</v>
      </c>
      <c r="AO8" s="150">
        <v>0</v>
      </c>
      <c r="AP8" s="149">
        <v>0</v>
      </c>
      <c r="AQ8" s="148">
        <v>0</v>
      </c>
      <c r="AR8" s="150">
        <v>0</v>
      </c>
      <c r="AS8" s="150">
        <v>0</v>
      </c>
      <c r="AT8" s="149">
        <v>0</v>
      </c>
      <c r="AU8" s="148">
        <v>0</v>
      </c>
      <c r="AV8" s="150">
        <v>0</v>
      </c>
      <c r="AW8" s="150">
        <v>0</v>
      </c>
      <c r="AX8" s="149">
        <v>0</v>
      </c>
      <c r="AY8" s="148">
        <v>0</v>
      </c>
      <c r="AZ8" s="150">
        <v>0</v>
      </c>
      <c r="BA8" s="150">
        <v>0</v>
      </c>
      <c r="BB8" s="149">
        <v>0</v>
      </c>
      <c r="BC8" s="148">
        <v>0</v>
      </c>
      <c r="BD8" s="150">
        <v>0</v>
      </c>
      <c r="BE8" s="150">
        <v>0</v>
      </c>
      <c r="BF8" s="149">
        <v>0</v>
      </c>
      <c r="BG8" s="148">
        <v>0</v>
      </c>
      <c r="BH8" s="150">
        <v>0</v>
      </c>
      <c r="BI8" s="150">
        <v>0</v>
      </c>
      <c r="BJ8" s="149">
        <v>0</v>
      </c>
      <c r="BK8" s="148">
        <v>0</v>
      </c>
      <c r="BL8" s="150">
        <v>0</v>
      </c>
      <c r="BM8" s="150">
        <v>0</v>
      </c>
      <c r="BN8" s="149">
        <v>0</v>
      </c>
      <c r="BO8" s="148">
        <v>0</v>
      </c>
      <c r="BP8" s="150">
        <v>0</v>
      </c>
      <c r="BQ8" s="150">
        <v>0</v>
      </c>
      <c r="BR8" s="149">
        <v>0</v>
      </c>
      <c r="BS8" s="148">
        <v>0</v>
      </c>
      <c r="BT8" s="150">
        <v>0</v>
      </c>
      <c r="BU8" s="150">
        <v>0</v>
      </c>
      <c r="BV8" s="149">
        <v>0</v>
      </c>
      <c r="BW8" s="148">
        <v>0</v>
      </c>
      <c r="BX8" s="150">
        <v>0</v>
      </c>
      <c r="BY8" s="150">
        <v>0</v>
      </c>
      <c r="BZ8" s="149">
        <v>0</v>
      </c>
      <c r="CA8" s="148">
        <v>0</v>
      </c>
      <c r="CB8" s="150">
        <v>0</v>
      </c>
      <c r="CC8" s="150">
        <v>0</v>
      </c>
      <c r="CD8" s="149">
        <v>0</v>
      </c>
      <c r="CE8" s="148">
        <v>0</v>
      </c>
      <c r="CF8" s="150">
        <v>0</v>
      </c>
      <c r="CG8" s="150">
        <v>0</v>
      </c>
      <c r="CH8" s="149">
        <v>0</v>
      </c>
      <c r="CI8" s="148">
        <v>0</v>
      </c>
      <c r="CJ8" s="150">
        <v>0</v>
      </c>
      <c r="CK8" s="150">
        <v>0</v>
      </c>
      <c r="CL8" s="149">
        <v>0</v>
      </c>
      <c r="CM8" s="148">
        <v>0</v>
      </c>
      <c r="CN8" s="150">
        <v>0</v>
      </c>
      <c r="CO8" s="150">
        <v>0</v>
      </c>
      <c r="CP8" s="149">
        <v>0</v>
      </c>
      <c r="CQ8" s="148">
        <v>0</v>
      </c>
      <c r="CR8" s="150">
        <v>0</v>
      </c>
      <c r="CS8" s="150">
        <v>0</v>
      </c>
      <c r="CT8" s="149">
        <v>0</v>
      </c>
      <c r="CU8" s="148">
        <v>0</v>
      </c>
      <c r="CV8" s="150">
        <v>0</v>
      </c>
      <c r="CW8" s="150">
        <v>0</v>
      </c>
      <c r="CX8" s="149">
        <v>0</v>
      </c>
      <c r="CY8" s="148">
        <v>0</v>
      </c>
      <c r="CZ8" s="150">
        <v>0</v>
      </c>
      <c r="DA8" s="150">
        <v>0</v>
      </c>
      <c r="DB8" s="149">
        <v>0</v>
      </c>
      <c r="DC8" s="148">
        <v>0</v>
      </c>
      <c r="DD8" s="150">
        <v>0</v>
      </c>
      <c r="DE8" s="150">
        <v>0</v>
      </c>
      <c r="DF8" s="149">
        <v>0</v>
      </c>
      <c r="DG8" s="148">
        <v>0</v>
      </c>
      <c r="DH8" s="150">
        <v>0</v>
      </c>
      <c r="DI8" s="150">
        <v>0</v>
      </c>
      <c r="DJ8" s="149">
        <v>0</v>
      </c>
      <c r="DK8" s="148">
        <v>0</v>
      </c>
      <c r="DL8" s="150">
        <v>0</v>
      </c>
      <c r="DM8" s="150">
        <v>0</v>
      </c>
      <c r="DN8" s="149">
        <v>0</v>
      </c>
      <c r="DO8" s="148">
        <v>0</v>
      </c>
      <c r="DP8" s="150">
        <v>0</v>
      </c>
      <c r="DQ8" s="150">
        <v>0</v>
      </c>
      <c r="DR8" s="149">
        <v>0</v>
      </c>
      <c r="DS8" s="148">
        <v>0</v>
      </c>
      <c r="DT8" s="150">
        <v>0</v>
      </c>
      <c r="DU8" s="150">
        <v>0</v>
      </c>
    </row>
    <row r="9" spans="1:125" s="152" customFormat="1" ht="13.5" customHeight="1">
      <c r="A9" s="148" t="s">
        <v>5</v>
      </c>
      <c r="B9" s="149" t="s">
        <v>391</v>
      </c>
      <c r="C9" s="148" t="s">
        <v>1</v>
      </c>
      <c r="D9" s="150">
        <v>11039257</v>
      </c>
      <c r="E9" s="150">
        <v>3147363</v>
      </c>
      <c r="F9" s="149">
        <v>16</v>
      </c>
      <c r="G9" s="148">
        <v>16</v>
      </c>
      <c r="H9" s="150">
        <v>7517332</v>
      </c>
      <c r="I9" s="150">
        <v>1860002</v>
      </c>
      <c r="J9" s="149">
        <v>16</v>
      </c>
      <c r="K9" s="148">
        <v>16</v>
      </c>
      <c r="L9" s="150">
        <v>1934149</v>
      </c>
      <c r="M9" s="150">
        <v>801205</v>
      </c>
      <c r="N9" s="149">
        <v>10</v>
      </c>
      <c r="O9" s="148">
        <v>10</v>
      </c>
      <c r="P9" s="150">
        <v>940675</v>
      </c>
      <c r="Q9" s="150">
        <v>249149</v>
      </c>
      <c r="R9" s="149">
        <v>6</v>
      </c>
      <c r="S9" s="148">
        <v>6</v>
      </c>
      <c r="T9" s="150">
        <v>579601</v>
      </c>
      <c r="U9" s="150">
        <v>237007</v>
      </c>
      <c r="V9" s="149">
        <v>1</v>
      </c>
      <c r="W9" s="148">
        <v>1</v>
      </c>
      <c r="X9" s="150">
        <v>67500</v>
      </c>
      <c r="Y9" s="150">
        <v>0</v>
      </c>
      <c r="Z9" s="149">
        <v>0</v>
      </c>
      <c r="AA9" s="148">
        <v>0</v>
      </c>
      <c r="AB9" s="150">
        <v>0</v>
      </c>
      <c r="AC9" s="150">
        <v>0</v>
      </c>
      <c r="AD9" s="149">
        <v>0</v>
      </c>
      <c r="AE9" s="148">
        <v>0</v>
      </c>
      <c r="AF9" s="150">
        <v>0</v>
      </c>
      <c r="AG9" s="150">
        <v>0</v>
      </c>
      <c r="AH9" s="149">
        <v>0</v>
      </c>
      <c r="AI9" s="148">
        <v>0</v>
      </c>
      <c r="AJ9" s="150">
        <v>0</v>
      </c>
      <c r="AK9" s="150">
        <v>0</v>
      </c>
      <c r="AL9" s="149">
        <v>0</v>
      </c>
      <c r="AM9" s="148">
        <v>0</v>
      </c>
      <c r="AN9" s="150">
        <v>0</v>
      </c>
      <c r="AO9" s="150">
        <v>0</v>
      </c>
      <c r="AP9" s="149">
        <v>0</v>
      </c>
      <c r="AQ9" s="148">
        <v>0</v>
      </c>
      <c r="AR9" s="150">
        <v>0</v>
      </c>
      <c r="AS9" s="150">
        <v>0</v>
      </c>
      <c r="AT9" s="149">
        <v>0</v>
      </c>
      <c r="AU9" s="148">
        <v>0</v>
      </c>
      <c r="AV9" s="150">
        <v>0</v>
      </c>
      <c r="AW9" s="150">
        <v>0</v>
      </c>
      <c r="AX9" s="149">
        <v>0</v>
      </c>
      <c r="AY9" s="148">
        <v>0</v>
      </c>
      <c r="AZ9" s="150">
        <v>0</v>
      </c>
      <c r="BA9" s="150">
        <v>0</v>
      </c>
      <c r="BB9" s="149">
        <v>0</v>
      </c>
      <c r="BC9" s="148">
        <v>0</v>
      </c>
      <c r="BD9" s="150">
        <v>0</v>
      </c>
      <c r="BE9" s="150">
        <v>0</v>
      </c>
      <c r="BF9" s="149">
        <v>0</v>
      </c>
      <c r="BG9" s="148">
        <v>0</v>
      </c>
      <c r="BH9" s="150">
        <v>0</v>
      </c>
      <c r="BI9" s="150">
        <v>0</v>
      </c>
      <c r="BJ9" s="149">
        <v>0</v>
      </c>
      <c r="BK9" s="148">
        <v>0</v>
      </c>
      <c r="BL9" s="150">
        <v>0</v>
      </c>
      <c r="BM9" s="150">
        <v>0</v>
      </c>
      <c r="BN9" s="149">
        <v>0</v>
      </c>
      <c r="BO9" s="148">
        <v>0</v>
      </c>
      <c r="BP9" s="150">
        <v>0</v>
      </c>
      <c r="BQ9" s="150">
        <v>0</v>
      </c>
      <c r="BR9" s="149">
        <v>0</v>
      </c>
      <c r="BS9" s="148">
        <v>0</v>
      </c>
      <c r="BT9" s="150">
        <v>0</v>
      </c>
      <c r="BU9" s="150">
        <v>0</v>
      </c>
      <c r="BV9" s="149">
        <v>0</v>
      </c>
      <c r="BW9" s="148">
        <v>0</v>
      </c>
      <c r="BX9" s="150">
        <v>0</v>
      </c>
      <c r="BY9" s="150">
        <v>0</v>
      </c>
      <c r="BZ9" s="149">
        <v>0</v>
      </c>
      <c r="CA9" s="148">
        <v>0</v>
      </c>
      <c r="CB9" s="150">
        <v>0</v>
      </c>
      <c r="CC9" s="150">
        <v>0</v>
      </c>
      <c r="CD9" s="149">
        <v>0</v>
      </c>
      <c r="CE9" s="148">
        <v>0</v>
      </c>
      <c r="CF9" s="150">
        <v>0</v>
      </c>
      <c r="CG9" s="150">
        <v>0</v>
      </c>
      <c r="CH9" s="149">
        <v>0</v>
      </c>
      <c r="CI9" s="148">
        <v>0</v>
      </c>
      <c r="CJ9" s="150">
        <v>0</v>
      </c>
      <c r="CK9" s="150">
        <v>0</v>
      </c>
      <c r="CL9" s="149">
        <v>0</v>
      </c>
      <c r="CM9" s="148">
        <v>0</v>
      </c>
      <c r="CN9" s="150">
        <v>0</v>
      </c>
      <c r="CO9" s="150">
        <v>0</v>
      </c>
      <c r="CP9" s="149">
        <v>0</v>
      </c>
      <c r="CQ9" s="148">
        <v>0</v>
      </c>
      <c r="CR9" s="150">
        <v>0</v>
      </c>
      <c r="CS9" s="150">
        <v>0</v>
      </c>
      <c r="CT9" s="149">
        <v>0</v>
      </c>
      <c r="CU9" s="148">
        <v>0</v>
      </c>
      <c r="CV9" s="150">
        <v>0</v>
      </c>
      <c r="CW9" s="150">
        <v>0</v>
      </c>
      <c r="CX9" s="149">
        <v>0</v>
      </c>
      <c r="CY9" s="148">
        <v>0</v>
      </c>
      <c r="CZ9" s="150">
        <v>0</v>
      </c>
      <c r="DA9" s="150">
        <v>0</v>
      </c>
      <c r="DB9" s="149">
        <v>0</v>
      </c>
      <c r="DC9" s="148">
        <v>0</v>
      </c>
      <c r="DD9" s="150">
        <v>0</v>
      </c>
      <c r="DE9" s="150">
        <v>0</v>
      </c>
      <c r="DF9" s="149">
        <v>0</v>
      </c>
      <c r="DG9" s="148">
        <v>0</v>
      </c>
      <c r="DH9" s="150">
        <v>0</v>
      </c>
      <c r="DI9" s="150">
        <v>0</v>
      </c>
      <c r="DJ9" s="149">
        <v>0</v>
      </c>
      <c r="DK9" s="148">
        <v>0</v>
      </c>
      <c r="DL9" s="150">
        <v>0</v>
      </c>
      <c r="DM9" s="150">
        <v>0</v>
      </c>
      <c r="DN9" s="149">
        <v>0</v>
      </c>
      <c r="DO9" s="148">
        <v>0</v>
      </c>
      <c r="DP9" s="150">
        <v>0</v>
      </c>
      <c r="DQ9" s="150">
        <v>0</v>
      </c>
      <c r="DR9" s="149">
        <v>0</v>
      </c>
      <c r="DS9" s="148">
        <v>0</v>
      </c>
      <c r="DT9" s="150">
        <v>0</v>
      </c>
      <c r="DU9" s="150">
        <v>0</v>
      </c>
    </row>
    <row r="10" spans="1:125" s="152" customFormat="1" ht="13.5" customHeight="1">
      <c r="A10" s="148" t="s">
        <v>6</v>
      </c>
      <c r="B10" s="149" t="s">
        <v>392</v>
      </c>
      <c r="C10" s="148" t="s">
        <v>1</v>
      </c>
      <c r="D10" s="150">
        <v>10063468</v>
      </c>
      <c r="E10" s="150">
        <v>2658118</v>
      </c>
      <c r="F10" s="149">
        <v>7</v>
      </c>
      <c r="G10" s="148">
        <v>7</v>
      </c>
      <c r="H10" s="150">
        <v>5560292</v>
      </c>
      <c r="I10" s="150">
        <v>1556729</v>
      </c>
      <c r="J10" s="149">
        <v>7</v>
      </c>
      <c r="K10" s="148">
        <v>7</v>
      </c>
      <c r="L10" s="150">
        <v>1378594</v>
      </c>
      <c r="M10" s="150">
        <v>310148</v>
      </c>
      <c r="N10" s="149">
        <v>7</v>
      </c>
      <c r="O10" s="148">
        <v>7</v>
      </c>
      <c r="P10" s="150">
        <v>1471887</v>
      </c>
      <c r="Q10" s="150">
        <v>311715</v>
      </c>
      <c r="R10" s="149">
        <v>6</v>
      </c>
      <c r="S10" s="148">
        <v>6</v>
      </c>
      <c r="T10" s="150">
        <v>858954</v>
      </c>
      <c r="U10" s="150">
        <v>144624</v>
      </c>
      <c r="V10" s="149">
        <v>3</v>
      </c>
      <c r="W10" s="148">
        <v>3</v>
      </c>
      <c r="X10" s="150">
        <v>712907</v>
      </c>
      <c r="Y10" s="150">
        <v>165398</v>
      </c>
      <c r="Z10" s="149">
        <v>1</v>
      </c>
      <c r="AA10" s="148">
        <v>1</v>
      </c>
      <c r="AB10" s="150">
        <v>15064</v>
      </c>
      <c r="AC10" s="150">
        <v>32204</v>
      </c>
      <c r="AD10" s="149">
        <v>1</v>
      </c>
      <c r="AE10" s="148">
        <v>1</v>
      </c>
      <c r="AF10" s="150">
        <v>38450</v>
      </c>
      <c r="AG10" s="150">
        <v>62139</v>
      </c>
      <c r="AH10" s="149">
        <v>1</v>
      </c>
      <c r="AI10" s="148">
        <v>1</v>
      </c>
      <c r="AJ10" s="150">
        <v>12022</v>
      </c>
      <c r="AK10" s="150">
        <v>27294</v>
      </c>
      <c r="AL10" s="149">
        <v>1</v>
      </c>
      <c r="AM10" s="148">
        <v>1</v>
      </c>
      <c r="AN10" s="150">
        <v>15298</v>
      </c>
      <c r="AO10" s="150">
        <v>47867</v>
      </c>
      <c r="AP10" s="149">
        <v>0</v>
      </c>
      <c r="AQ10" s="148">
        <v>0</v>
      </c>
      <c r="AR10" s="150">
        <v>0</v>
      </c>
      <c r="AS10" s="150">
        <v>0</v>
      </c>
      <c r="AT10" s="149">
        <v>0</v>
      </c>
      <c r="AU10" s="148">
        <v>0</v>
      </c>
      <c r="AV10" s="150">
        <v>0</v>
      </c>
      <c r="AW10" s="150">
        <v>0</v>
      </c>
      <c r="AX10" s="149">
        <v>0</v>
      </c>
      <c r="AY10" s="148">
        <v>0</v>
      </c>
      <c r="AZ10" s="150">
        <v>0</v>
      </c>
      <c r="BA10" s="150">
        <v>0</v>
      </c>
      <c r="BB10" s="149">
        <v>0</v>
      </c>
      <c r="BC10" s="148">
        <v>0</v>
      </c>
      <c r="BD10" s="150">
        <v>0</v>
      </c>
      <c r="BE10" s="150">
        <v>0</v>
      </c>
      <c r="BF10" s="149">
        <v>0</v>
      </c>
      <c r="BG10" s="148">
        <v>0</v>
      </c>
      <c r="BH10" s="150">
        <v>0</v>
      </c>
      <c r="BI10" s="150">
        <v>0</v>
      </c>
      <c r="BJ10" s="149">
        <v>0</v>
      </c>
      <c r="BK10" s="148">
        <v>0</v>
      </c>
      <c r="BL10" s="150">
        <v>0</v>
      </c>
      <c r="BM10" s="150">
        <v>0</v>
      </c>
      <c r="BN10" s="149">
        <v>0</v>
      </c>
      <c r="BO10" s="148">
        <v>0</v>
      </c>
      <c r="BP10" s="150">
        <v>0</v>
      </c>
      <c r="BQ10" s="150">
        <v>0</v>
      </c>
      <c r="BR10" s="149">
        <v>0</v>
      </c>
      <c r="BS10" s="148">
        <v>0</v>
      </c>
      <c r="BT10" s="150">
        <v>0</v>
      </c>
      <c r="BU10" s="150">
        <v>0</v>
      </c>
      <c r="BV10" s="149">
        <v>0</v>
      </c>
      <c r="BW10" s="148">
        <v>0</v>
      </c>
      <c r="BX10" s="150">
        <v>0</v>
      </c>
      <c r="BY10" s="150">
        <v>0</v>
      </c>
      <c r="BZ10" s="149">
        <v>0</v>
      </c>
      <c r="CA10" s="148">
        <v>0</v>
      </c>
      <c r="CB10" s="150">
        <v>0</v>
      </c>
      <c r="CC10" s="150">
        <v>0</v>
      </c>
      <c r="CD10" s="149">
        <v>0</v>
      </c>
      <c r="CE10" s="148">
        <v>0</v>
      </c>
      <c r="CF10" s="150">
        <v>0</v>
      </c>
      <c r="CG10" s="150">
        <v>0</v>
      </c>
      <c r="CH10" s="149">
        <v>0</v>
      </c>
      <c r="CI10" s="148">
        <v>0</v>
      </c>
      <c r="CJ10" s="150">
        <v>0</v>
      </c>
      <c r="CK10" s="150">
        <v>0</v>
      </c>
      <c r="CL10" s="149">
        <v>0</v>
      </c>
      <c r="CM10" s="148">
        <v>0</v>
      </c>
      <c r="CN10" s="150">
        <v>0</v>
      </c>
      <c r="CO10" s="150">
        <v>0</v>
      </c>
      <c r="CP10" s="149">
        <v>0</v>
      </c>
      <c r="CQ10" s="148">
        <v>0</v>
      </c>
      <c r="CR10" s="150">
        <v>0</v>
      </c>
      <c r="CS10" s="150">
        <v>0</v>
      </c>
      <c r="CT10" s="149">
        <v>0</v>
      </c>
      <c r="CU10" s="148">
        <v>0</v>
      </c>
      <c r="CV10" s="150">
        <v>0</v>
      </c>
      <c r="CW10" s="150">
        <v>0</v>
      </c>
      <c r="CX10" s="149">
        <v>0</v>
      </c>
      <c r="CY10" s="148">
        <v>0</v>
      </c>
      <c r="CZ10" s="150">
        <v>0</v>
      </c>
      <c r="DA10" s="150">
        <v>0</v>
      </c>
      <c r="DB10" s="149">
        <v>0</v>
      </c>
      <c r="DC10" s="148">
        <v>0</v>
      </c>
      <c r="DD10" s="150">
        <v>0</v>
      </c>
      <c r="DE10" s="150">
        <v>0</v>
      </c>
      <c r="DF10" s="149">
        <v>0</v>
      </c>
      <c r="DG10" s="148">
        <v>0</v>
      </c>
      <c r="DH10" s="150">
        <v>0</v>
      </c>
      <c r="DI10" s="150">
        <v>0</v>
      </c>
      <c r="DJ10" s="149">
        <v>0</v>
      </c>
      <c r="DK10" s="148">
        <v>0</v>
      </c>
      <c r="DL10" s="150">
        <v>0</v>
      </c>
      <c r="DM10" s="150">
        <v>0</v>
      </c>
      <c r="DN10" s="149">
        <v>0</v>
      </c>
      <c r="DO10" s="148">
        <v>0</v>
      </c>
      <c r="DP10" s="150">
        <v>0</v>
      </c>
      <c r="DQ10" s="150">
        <v>0</v>
      </c>
      <c r="DR10" s="149">
        <v>0</v>
      </c>
      <c r="DS10" s="148">
        <v>0</v>
      </c>
      <c r="DT10" s="150">
        <v>0</v>
      </c>
      <c r="DU10" s="150">
        <v>0</v>
      </c>
    </row>
    <row r="11" spans="1:125" s="152" customFormat="1" ht="13.5" customHeight="1">
      <c r="A11" s="148" t="s">
        <v>7</v>
      </c>
      <c r="B11" s="149" t="s">
        <v>393</v>
      </c>
      <c r="C11" s="148" t="s">
        <v>1</v>
      </c>
      <c r="D11" s="150">
        <v>2791378</v>
      </c>
      <c r="E11" s="150">
        <v>1636595</v>
      </c>
      <c r="F11" s="149">
        <v>9</v>
      </c>
      <c r="G11" s="148">
        <v>9</v>
      </c>
      <c r="H11" s="150">
        <v>1715454</v>
      </c>
      <c r="I11" s="150">
        <v>1126426</v>
      </c>
      <c r="J11" s="149">
        <v>9</v>
      </c>
      <c r="K11" s="148">
        <v>9</v>
      </c>
      <c r="L11" s="150">
        <v>750908</v>
      </c>
      <c r="M11" s="150">
        <v>421722</v>
      </c>
      <c r="N11" s="149">
        <v>4</v>
      </c>
      <c r="O11" s="148">
        <v>4</v>
      </c>
      <c r="P11" s="150">
        <v>224938</v>
      </c>
      <c r="Q11" s="150">
        <v>77062</v>
      </c>
      <c r="R11" s="149">
        <v>2</v>
      </c>
      <c r="S11" s="148">
        <v>2</v>
      </c>
      <c r="T11" s="150">
        <v>69732</v>
      </c>
      <c r="U11" s="150">
        <v>11385</v>
      </c>
      <c r="V11" s="149">
        <v>1</v>
      </c>
      <c r="W11" s="148">
        <v>1</v>
      </c>
      <c r="X11" s="150">
        <v>30346</v>
      </c>
      <c r="Y11" s="150">
        <v>0</v>
      </c>
      <c r="Z11" s="149">
        <v>0</v>
      </c>
      <c r="AA11" s="148">
        <v>0</v>
      </c>
      <c r="AB11" s="150">
        <v>0</v>
      </c>
      <c r="AC11" s="150">
        <v>0</v>
      </c>
      <c r="AD11" s="149">
        <v>0</v>
      </c>
      <c r="AE11" s="148">
        <v>0</v>
      </c>
      <c r="AF11" s="150">
        <v>0</v>
      </c>
      <c r="AG11" s="150">
        <v>0</v>
      </c>
      <c r="AH11" s="149">
        <v>0</v>
      </c>
      <c r="AI11" s="148">
        <v>0</v>
      </c>
      <c r="AJ11" s="150">
        <v>0</v>
      </c>
      <c r="AK11" s="150">
        <v>0</v>
      </c>
      <c r="AL11" s="149">
        <v>0</v>
      </c>
      <c r="AM11" s="148">
        <v>0</v>
      </c>
      <c r="AN11" s="150">
        <v>0</v>
      </c>
      <c r="AO11" s="150">
        <v>0</v>
      </c>
      <c r="AP11" s="149">
        <v>0</v>
      </c>
      <c r="AQ11" s="148">
        <v>0</v>
      </c>
      <c r="AR11" s="150">
        <v>0</v>
      </c>
      <c r="AS11" s="150">
        <v>0</v>
      </c>
      <c r="AT11" s="149">
        <v>0</v>
      </c>
      <c r="AU11" s="148">
        <v>0</v>
      </c>
      <c r="AV11" s="150">
        <v>0</v>
      </c>
      <c r="AW11" s="150">
        <v>0</v>
      </c>
      <c r="AX11" s="149">
        <v>0</v>
      </c>
      <c r="AY11" s="148">
        <v>0</v>
      </c>
      <c r="AZ11" s="150">
        <v>0</v>
      </c>
      <c r="BA11" s="150">
        <v>0</v>
      </c>
      <c r="BB11" s="149">
        <v>0</v>
      </c>
      <c r="BC11" s="148">
        <v>0</v>
      </c>
      <c r="BD11" s="150">
        <v>0</v>
      </c>
      <c r="BE11" s="150">
        <v>0</v>
      </c>
      <c r="BF11" s="149">
        <v>0</v>
      </c>
      <c r="BG11" s="148">
        <v>0</v>
      </c>
      <c r="BH11" s="150">
        <v>0</v>
      </c>
      <c r="BI11" s="150">
        <v>0</v>
      </c>
      <c r="BJ11" s="149">
        <v>0</v>
      </c>
      <c r="BK11" s="148">
        <v>0</v>
      </c>
      <c r="BL11" s="150">
        <v>0</v>
      </c>
      <c r="BM11" s="150">
        <v>0</v>
      </c>
      <c r="BN11" s="149">
        <v>0</v>
      </c>
      <c r="BO11" s="148">
        <v>0</v>
      </c>
      <c r="BP11" s="150">
        <v>0</v>
      </c>
      <c r="BQ11" s="150">
        <v>0</v>
      </c>
      <c r="BR11" s="149">
        <v>0</v>
      </c>
      <c r="BS11" s="148">
        <v>0</v>
      </c>
      <c r="BT11" s="150">
        <v>0</v>
      </c>
      <c r="BU11" s="150">
        <v>0</v>
      </c>
      <c r="BV11" s="149">
        <v>0</v>
      </c>
      <c r="BW11" s="148">
        <v>0</v>
      </c>
      <c r="BX11" s="150">
        <v>0</v>
      </c>
      <c r="BY11" s="150">
        <v>0</v>
      </c>
      <c r="BZ11" s="149">
        <v>0</v>
      </c>
      <c r="CA11" s="148">
        <v>0</v>
      </c>
      <c r="CB11" s="150">
        <v>0</v>
      </c>
      <c r="CC11" s="150">
        <v>0</v>
      </c>
      <c r="CD11" s="149">
        <v>0</v>
      </c>
      <c r="CE11" s="148">
        <v>0</v>
      </c>
      <c r="CF11" s="150">
        <v>0</v>
      </c>
      <c r="CG11" s="150">
        <v>0</v>
      </c>
      <c r="CH11" s="149">
        <v>0</v>
      </c>
      <c r="CI11" s="148">
        <v>0</v>
      </c>
      <c r="CJ11" s="150">
        <v>0</v>
      </c>
      <c r="CK11" s="150">
        <v>0</v>
      </c>
      <c r="CL11" s="149">
        <v>0</v>
      </c>
      <c r="CM11" s="148">
        <v>0</v>
      </c>
      <c r="CN11" s="150">
        <v>0</v>
      </c>
      <c r="CO11" s="150">
        <v>0</v>
      </c>
      <c r="CP11" s="149">
        <v>0</v>
      </c>
      <c r="CQ11" s="148">
        <v>0</v>
      </c>
      <c r="CR11" s="150">
        <v>0</v>
      </c>
      <c r="CS11" s="150">
        <v>0</v>
      </c>
      <c r="CT11" s="149">
        <v>0</v>
      </c>
      <c r="CU11" s="148">
        <v>0</v>
      </c>
      <c r="CV11" s="150">
        <v>0</v>
      </c>
      <c r="CW11" s="150">
        <v>0</v>
      </c>
      <c r="CX11" s="149">
        <v>0</v>
      </c>
      <c r="CY11" s="148">
        <v>0</v>
      </c>
      <c r="CZ11" s="150">
        <v>0</v>
      </c>
      <c r="DA11" s="150">
        <v>0</v>
      </c>
      <c r="DB11" s="149">
        <v>0</v>
      </c>
      <c r="DC11" s="148">
        <v>0</v>
      </c>
      <c r="DD11" s="150">
        <v>0</v>
      </c>
      <c r="DE11" s="150">
        <v>0</v>
      </c>
      <c r="DF11" s="149">
        <v>0</v>
      </c>
      <c r="DG11" s="148">
        <v>0</v>
      </c>
      <c r="DH11" s="150">
        <v>0</v>
      </c>
      <c r="DI11" s="150">
        <v>0</v>
      </c>
      <c r="DJ11" s="149">
        <v>0</v>
      </c>
      <c r="DK11" s="148">
        <v>0</v>
      </c>
      <c r="DL11" s="150">
        <v>0</v>
      </c>
      <c r="DM11" s="150">
        <v>0</v>
      </c>
      <c r="DN11" s="149">
        <v>0</v>
      </c>
      <c r="DO11" s="148">
        <v>0</v>
      </c>
      <c r="DP11" s="150">
        <v>0</v>
      </c>
      <c r="DQ11" s="150">
        <v>0</v>
      </c>
      <c r="DR11" s="149">
        <v>0</v>
      </c>
      <c r="DS11" s="148">
        <v>0</v>
      </c>
      <c r="DT11" s="150">
        <v>0</v>
      </c>
      <c r="DU11" s="150">
        <v>0</v>
      </c>
    </row>
    <row r="12" spans="1:125" s="152" customFormat="1" ht="13.5" customHeight="1">
      <c r="A12" s="148" t="s">
        <v>8</v>
      </c>
      <c r="B12" s="149" t="s">
        <v>394</v>
      </c>
      <c r="C12" s="148" t="s">
        <v>1</v>
      </c>
      <c r="D12" s="150">
        <v>4422644</v>
      </c>
      <c r="E12" s="150">
        <v>1364421</v>
      </c>
      <c r="F12" s="149">
        <v>7</v>
      </c>
      <c r="G12" s="148">
        <v>7</v>
      </c>
      <c r="H12" s="150">
        <v>2542711</v>
      </c>
      <c r="I12" s="150">
        <v>652435</v>
      </c>
      <c r="J12" s="149">
        <v>7</v>
      </c>
      <c r="K12" s="148">
        <v>7</v>
      </c>
      <c r="L12" s="150">
        <v>663073</v>
      </c>
      <c r="M12" s="150">
        <v>221724</v>
      </c>
      <c r="N12" s="149">
        <v>6</v>
      </c>
      <c r="O12" s="148">
        <v>6</v>
      </c>
      <c r="P12" s="150">
        <v>617691</v>
      </c>
      <c r="Q12" s="150">
        <v>182764</v>
      </c>
      <c r="R12" s="149">
        <v>5</v>
      </c>
      <c r="S12" s="148">
        <v>5</v>
      </c>
      <c r="T12" s="150">
        <v>277046</v>
      </c>
      <c r="U12" s="150">
        <v>105759</v>
      </c>
      <c r="V12" s="149">
        <v>2</v>
      </c>
      <c r="W12" s="148">
        <v>2</v>
      </c>
      <c r="X12" s="150">
        <v>129129</v>
      </c>
      <c r="Y12" s="150">
        <v>93758</v>
      </c>
      <c r="Z12" s="149">
        <v>2</v>
      </c>
      <c r="AA12" s="148">
        <v>2</v>
      </c>
      <c r="AB12" s="150">
        <v>63987</v>
      </c>
      <c r="AC12" s="150">
        <v>29757</v>
      </c>
      <c r="AD12" s="149">
        <v>2</v>
      </c>
      <c r="AE12" s="148">
        <v>2</v>
      </c>
      <c r="AF12" s="150">
        <v>61614</v>
      </c>
      <c r="AG12" s="150">
        <v>41894</v>
      </c>
      <c r="AH12" s="149">
        <v>2</v>
      </c>
      <c r="AI12" s="148">
        <v>2</v>
      </c>
      <c r="AJ12" s="150">
        <v>67393</v>
      </c>
      <c r="AK12" s="150">
        <v>36330</v>
      </c>
      <c r="AL12" s="149">
        <v>0</v>
      </c>
      <c r="AM12" s="148">
        <v>0</v>
      </c>
      <c r="AN12" s="150">
        <v>0</v>
      </c>
      <c r="AO12" s="150">
        <v>0</v>
      </c>
      <c r="AP12" s="149">
        <v>0</v>
      </c>
      <c r="AQ12" s="148">
        <v>0</v>
      </c>
      <c r="AR12" s="150">
        <v>0</v>
      </c>
      <c r="AS12" s="150">
        <v>0</v>
      </c>
      <c r="AT12" s="149">
        <v>0</v>
      </c>
      <c r="AU12" s="148">
        <v>0</v>
      </c>
      <c r="AV12" s="150">
        <v>0</v>
      </c>
      <c r="AW12" s="150">
        <v>0</v>
      </c>
      <c r="AX12" s="149">
        <v>0</v>
      </c>
      <c r="AY12" s="148">
        <v>0</v>
      </c>
      <c r="AZ12" s="150">
        <v>0</v>
      </c>
      <c r="BA12" s="150">
        <v>0</v>
      </c>
      <c r="BB12" s="149">
        <v>0</v>
      </c>
      <c r="BC12" s="148">
        <v>0</v>
      </c>
      <c r="BD12" s="150">
        <v>0</v>
      </c>
      <c r="BE12" s="150">
        <v>0</v>
      </c>
      <c r="BF12" s="149">
        <v>0</v>
      </c>
      <c r="BG12" s="148">
        <v>0</v>
      </c>
      <c r="BH12" s="150">
        <v>0</v>
      </c>
      <c r="BI12" s="150">
        <v>0</v>
      </c>
      <c r="BJ12" s="149">
        <v>0</v>
      </c>
      <c r="BK12" s="148">
        <v>0</v>
      </c>
      <c r="BL12" s="150">
        <v>0</v>
      </c>
      <c r="BM12" s="150">
        <v>0</v>
      </c>
      <c r="BN12" s="149">
        <v>0</v>
      </c>
      <c r="BO12" s="148">
        <v>0</v>
      </c>
      <c r="BP12" s="150">
        <v>0</v>
      </c>
      <c r="BQ12" s="150">
        <v>0</v>
      </c>
      <c r="BR12" s="149">
        <v>0</v>
      </c>
      <c r="BS12" s="148">
        <v>0</v>
      </c>
      <c r="BT12" s="150">
        <v>0</v>
      </c>
      <c r="BU12" s="150">
        <v>0</v>
      </c>
      <c r="BV12" s="149">
        <v>0</v>
      </c>
      <c r="BW12" s="148">
        <v>0</v>
      </c>
      <c r="BX12" s="150">
        <v>0</v>
      </c>
      <c r="BY12" s="150">
        <v>0</v>
      </c>
      <c r="BZ12" s="149">
        <v>0</v>
      </c>
      <c r="CA12" s="148">
        <v>0</v>
      </c>
      <c r="CB12" s="150">
        <v>0</v>
      </c>
      <c r="CC12" s="150">
        <v>0</v>
      </c>
      <c r="CD12" s="149">
        <v>0</v>
      </c>
      <c r="CE12" s="148">
        <v>0</v>
      </c>
      <c r="CF12" s="150">
        <v>0</v>
      </c>
      <c r="CG12" s="150">
        <v>0</v>
      </c>
      <c r="CH12" s="149">
        <v>0</v>
      </c>
      <c r="CI12" s="148">
        <v>0</v>
      </c>
      <c r="CJ12" s="150">
        <v>0</v>
      </c>
      <c r="CK12" s="150">
        <v>0</v>
      </c>
      <c r="CL12" s="149">
        <v>0</v>
      </c>
      <c r="CM12" s="148">
        <v>0</v>
      </c>
      <c r="CN12" s="150">
        <v>0</v>
      </c>
      <c r="CO12" s="150">
        <v>0</v>
      </c>
      <c r="CP12" s="149">
        <v>0</v>
      </c>
      <c r="CQ12" s="148">
        <v>0</v>
      </c>
      <c r="CR12" s="150">
        <v>0</v>
      </c>
      <c r="CS12" s="150">
        <v>0</v>
      </c>
      <c r="CT12" s="149">
        <v>0</v>
      </c>
      <c r="CU12" s="148">
        <v>0</v>
      </c>
      <c r="CV12" s="150">
        <v>0</v>
      </c>
      <c r="CW12" s="150">
        <v>0</v>
      </c>
      <c r="CX12" s="149">
        <v>0</v>
      </c>
      <c r="CY12" s="148">
        <v>0</v>
      </c>
      <c r="CZ12" s="150">
        <v>0</v>
      </c>
      <c r="DA12" s="150">
        <v>0</v>
      </c>
      <c r="DB12" s="149">
        <v>0</v>
      </c>
      <c r="DC12" s="148">
        <v>0</v>
      </c>
      <c r="DD12" s="150">
        <v>0</v>
      </c>
      <c r="DE12" s="150">
        <v>0</v>
      </c>
      <c r="DF12" s="149">
        <v>0</v>
      </c>
      <c r="DG12" s="148">
        <v>0</v>
      </c>
      <c r="DH12" s="150">
        <v>0</v>
      </c>
      <c r="DI12" s="150">
        <v>0</v>
      </c>
      <c r="DJ12" s="149">
        <v>0</v>
      </c>
      <c r="DK12" s="148">
        <v>0</v>
      </c>
      <c r="DL12" s="150">
        <v>0</v>
      </c>
      <c r="DM12" s="150">
        <v>0</v>
      </c>
      <c r="DN12" s="149">
        <v>0</v>
      </c>
      <c r="DO12" s="148">
        <v>0</v>
      </c>
      <c r="DP12" s="150">
        <v>0</v>
      </c>
      <c r="DQ12" s="150">
        <v>0</v>
      </c>
      <c r="DR12" s="149">
        <v>0</v>
      </c>
      <c r="DS12" s="148">
        <v>0</v>
      </c>
      <c r="DT12" s="150">
        <v>0</v>
      </c>
      <c r="DU12" s="150">
        <v>0</v>
      </c>
    </row>
    <row r="13" spans="1:125" s="152" customFormat="1" ht="13.5" customHeight="1">
      <c r="A13" s="148" t="s">
        <v>9</v>
      </c>
      <c r="B13" s="149" t="s">
        <v>395</v>
      </c>
      <c r="C13" s="148" t="s">
        <v>1</v>
      </c>
      <c r="D13" s="150">
        <v>7655723</v>
      </c>
      <c r="E13" s="150">
        <v>3280802</v>
      </c>
      <c r="F13" s="149">
        <v>13</v>
      </c>
      <c r="G13" s="148">
        <v>13</v>
      </c>
      <c r="H13" s="150">
        <v>4372645</v>
      </c>
      <c r="I13" s="150">
        <v>1663372</v>
      </c>
      <c r="J13" s="149">
        <v>13</v>
      </c>
      <c r="K13" s="148">
        <v>13</v>
      </c>
      <c r="L13" s="150">
        <v>1254716</v>
      </c>
      <c r="M13" s="150">
        <v>602819</v>
      </c>
      <c r="N13" s="149">
        <v>11</v>
      </c>
      <c r="O13" s="148">
        <v>11</v>
      </c>
      <c r="P13" s="150">
        <v>982958</v>
      </c>
      <c r="Q13" s="150">
        <v>465387</v>
      </c>
      <c r="R13" s="149">
        <v>6</v>
      </c>
      <c r="S13" s="148">
        <v>6</v>
      </c>
      <c r="T13" s="150">
        <v>358472</v>
      </c>
      <c r="U13" s="150">
        <v>317065</v>
      </c>
      <c r="V13" s="149">
        <v>5</v>
      </c>
      <c r="W13" s="148">
        <v>5</v>
      </c>
      <c r="X13" s="150">
        <v>404273</v>
      </c>
      <c r="Y13" s="150">
        <v>164160</v>
      </c>
      <c r="Z13" s="149">
        <v>2</v>
      </c>
      <c r="AA13" s="148">
        <v>2</v>
      </c>
      <c r="AB13" s="150">
        <v>49604</v>
      </c>
      <c r="AC13" s="150">
        <v>8861</v>
      </c>
      <c r="AD13" s="149">
        <v>2</v>
      </c>
      <c r="AE13" s="148">
        <v>2</v>
      </c>
      <c r="AF13" s="150">
        <v>122493</v>
      </c>
      <c r="AG13" s="150">
        <v>24822</v>
      </c>
      <c r="AH13" s="149">
        <v>2</v>
      </c>
      <c r="AI13" s="148">
        <v>2</v>
      </c>
      <c r="AJ13" s="150">
        <v>17885</v>
      </c>
      <c r="AK13" s="150">
        <v>9088</v>
      </c>
      <c r="AL13" s="149">
        <v>1</v>
      </c>
      <c r="AM13" s="148">
        <v>1</v>
      </c>
      <c r="AN13" s="150">
        <v>5103</v>
      </c>
      <c r="AO13" s="150">
        <v>986</v>
      </c>
      <c r="AP13" s="149">
        <v>1</v>
      </c>
      <c r="AQ13" s="148">
        <v>1</v>
      </c>
      <c r="AR13" s="150">
        <v>87574</v>
      </c>
      <c r="AS13" s="150">
        <v>24242</v>
      </c>
      <c r="AT13" s="149">
        <v>0</v>
      </c>
      <c r="AU13" s="148">
        <v>0</v>
      </c>
      <c r="AV13" s="150">
        <v>0</v>
      </c>
      <c r="AW13" s="150">
        <v>0</v>
      </c>
      <c r="AX13" s="149">
        <v>0</v>
      </c>
      <c r="AY13" s="148">
        <v>0</v>
      </c>
      <c r="AZ13" s="150">
        <v>0</v>
      </c>
      <c r="BA13" s="150">
        <v>0</v>
      </c>
      <c r="BB13" s="149">
        <v>0</v>
      </c>
      <c r="BC13" s="148">
        <v>0</v>
      </c>
      <c r="BD13" s="150">
        <v>0</v>
      </c>
      <c r="BE13" s="150">
        <v>0</v>
      </c>
      <c r="BF13" s="149">
        <v>0</v>
      </c>
      <c r="BG13" s="148">
        <v>0</v>
      </c>
      <c r="BH13" s="150">
        <v>0</v>
      </c>
      <c r="BI13" s="150">
        <v>0</v>
      </c>
      <c r="BJ13" s="149">
        <v>0</v>
      </c>
      <c r="BK13" s="148">
        <v>0</v>
      </c>
      <c r="BL13" s="150">
        <v>0</v>
      </c>
      <c r="BM13" s="150">
        <v>0</v>
      </c>
      <c r="BN13" s="149">
        <v>0</v>
      </c>
      <c r="BO13" s="148">
        <v>0</v>
      </c>
      <c r="BP13" s="150">
        <v>0</v>
      </c>
      <c r="BQ13" s="150">
        <v>0</v>
      </c>
      <c r="BR13" s="149">
        <v>0</v>
      </c>
      <c r="BS13" s="148">
        <v>0</v>
      </c>
      <c r="BT13" s="150">
        <v>0</v>
      </c>
      <c r="BU13" s="150">
        <v>0</v>
      </c>
      <c r="BV13" s="149">
        <v>0</v>
      </c>
      <c r="BW13" s="148">
        <v>0</v>
      </c>
      <c r="BX13" s="150">
        <v>0</v>
      </c>
      <c r="BY13" s="150">
        <v>0</v>
      </c>
      <c r="BZ13" s="149">
        <v>0</v>
      </c>
      <c r="CA13" s="148">
        <v>0</v>
      </c>
      <c r="CB13" s="150">
        <v>0</v>
      </c>
      <c r="CC13" s="150">
        <v>0</v>
      </c>
      <c r="CD13" s="149">
        <v>0</v>
      </c>
      <c r="CE13" s="148">
        <v>0</v>
      </c>
      <c r="CF13" s="150">
        <v>0</v>
      </c>
      <c r="CG13" s="150">
        <v>0</v>
      </c>
      <c r="CH13" s="149">
        <v>0</v>
      </c>
      <c r="CI13" s="148">
        <v>0</v>
      </c>
      <c r="CJ13" s="150">
        <v>0</v>
      </c>
      <c r="CK13" s="150">
        <v>0</v>
      </c>
      <c r="CL13" s="149">
        <v>0</v>
      </c>
      <c r="CM13" s="148">
        <v>0</v>
      </c>
      <c r="CN13" s="150">
        <v>0</v>
      </c>
      <c r="CO13" s="150">
        <v>0</v>
      </c>
      <c r="CP13" s="149">
        <v>0</v>
      </c>
      <c r="CQ13" s="148">
        <v>0</v>
      </c>
      <c r="CR13" s="150">
        <v>0</v>
      </c>
      <c r="CS13" s="150">
        <v>0</v>
      </c>
      <c r="CT13" s="149">
        <v>0</v>
      </c>
      <c r="CU13" s="148">
        <v>0</v>
      </c>
      <c r="CV13" s="150">
        <v>0</v>
      </c>
      <c r="CW13" s="150">
        <v>0</v>
      </c>
      <c r="CX13" s="149">
        <v>0</v>
      </c>
      <c r="CY13" s="148">
        <v>0</v>
      </c>
      <c r="CZ13" s="150">
        <v>0</v>
      </c>
      <c r="DA13" s="150">
        <v>0</v>
      </c>
      <c r="DB13" s="149">
        <v>0</v>
      </c>
      <c r="DC13" s="148">
        <v>0</v>
      </c>
      <c r="DD13" s="150">
        <v>0</v>
      </c>
      <c r="DE13" s="150">
        <v>0</v>
      </c>
      <c r="DF13" s="149">
        <v>0</v>
      </c>
      <c r="DG13" s="148">
        <v>0</v>
      </c>
      <c r="DH13" s="150">
        <v>0</v>
      </c>
      <c r="DI13" s="150">
        <v>0</v>
      </c>
      <c r="DJ13" s="149">
        <v>0</v>
      </c>
      <c r="DK13" s="148">
        <v>0</v>
      </c>
      <c r="DL13" s="150">
        <v>0</v>
      </c>
      <c r="DM13" s="150">
        <v>0</v>
      </c>
      <c r="DN13" s="149">
        <v>0</v>
      </c>
      <c r="DO13" s="148">
        <v>0</v>
      </c>
      <c r="DP13" s="150">
        <v>0</v>
      </c>
      <c r="DQ13" s="150">
        <v>0</v>
      </c>
      <c r="DR13" s="149">
        <v>0</v>
      </c>
      <c r="DS13" s="148">
        <v>0</v>
      </c>
      <c r="DT13" s="150">
        <v>0</v>
      </c>
      <c r="DU13" s="150">
        <v>0</v>
      </c>
    </row>
    <row r="14" spans="1:125" s="152" customFormat="1" ht="13.5" customHeight="1">
      <c r="A14" s="148" t="s">
        <v>10</v>
      </c>
      <c r="B14" s="149" t="s">
        <v>396</v>
      </c>
      <c r="C14" s="148" t="s">
        <v>1</v>
      </c>
      <c r="D14" s="150">
        <v>23105270</v>
      </c>
      <c r="E14" s="150">
        <v>3949361</v>
      </c>
      <c r="F14" s="149">
        <v>18</v>
      </c>
      <c r="G14" s="148">
        <v>18</v>
      </c>
      <c r="H14" s="150">
        <v>10159288</v>
      </c>
      <c r="I14" s="150">
        <v>1395505</v>
      </c>
      <c r="J14" s="149">
        <v>18</v>
      </c>
      <c r="K14" s="148">
        <v>18</v>
      </c>
      <c r="L14" s="150">
        <v>8662482</v>
      </c>
      <c r="M14" s="150">
        <v>1243673</v>
      </c>
      <c r="N14" s="149">
        <v>12</v>
      </c>
      <c r="O14" s="148">
        <v>12</v>
      </c>
      <c r="P14" s="150">
        <v>2864891</v>
      </c>
      <c r="Q14" s="150">
        <v>606919</v>
      </c>
      <c r="R14" s="149">
        <v>7</v>
      </c>
      <c r="S14" s="148">
        <v>7</v>
      </c>
      <c r="T14" s="150">
        <v>1418609</v>
      </c>
      <c r="U14" s="150">
        <v>267803</v>
      </c>
      <c r="V14" s="149">
        <v>1</v>
      </c>
      <c r="W14" s="148">
        <v>1</v>
      </c>
      <c r="X14" s="150">
        <v>0</v>
      </c>
      <c r="Y14" s="150">
        <v>71376</v>
      </c>
      <c r="Z14" s="149">
        <v>1</v>
      </c>
      <c r="AA14" s="148">
        <v>1</v>
      </c>
      <c r="AB14" s="150">
        <v>0</v>
      </c>
      <c r="AC14" s="150">
        <v>180341</v>
      </c>
      <c r="AD14" s="149">
        <v>1</v>
      </c>
      <c r="AE14" s="148">
        <v>1</v>
      </c>
      <c r="AF14" s="150">
        <v>0</v>
      </c>
      <c r="AG14" s="150">
        <v>54772</v>
      </c>
      <c r="AH14" s="149">
        <v>1</v>
      </c>
      <c r="AI14" s="148">
        <v>1</v>
      </c>
      <c r="AJ14" s="150">
        <v>0</v>
      </c>
      <c r="AK14" s="150">
        <v>128972</v>
      </c>
      <c r="AL14" s="149">
        <v>0</v>
      </c>
      <c r="AM14" s="148">
        <v>0</v>
      </c>
      <c r="AN14" s="150">
        <v>0</v>
      </c>
      <c r="AO14" s="150">
        <v>0</v>
      </c>
      <c r="AP14" s="149">
        <v>0</v>
      </c>
      <c r="AQ14" s="148">
        <v>0</v>
      </c>
      <c r="AR14" s="150">
        <v>0</v>
      </c>
      <c r="AS14" s="150">
        <v>0</v>
      </c>
      <c r="AT14" s="149">
        <v>0</v>
      </c>
      <c r="AU14" s="148">
        <v>0</v>
      </c>
      <c r="AV14" s="150">
        <v>0</v>
      </c>
      <c r="AW14" s="150">
        <v>0</v>
      </c>
      <c r="AX14" s="149">
        <v>0</v>
      </c>
      <c r="AY14" s="148">
        <v>0</v>
      </c>
      <c r="AZ14" s="150">
        <v>0</v>
      </c>
      <c r="BA14" s="150">
        <v>0</v>
      </c>
      <c r="BB14" s="149">
        <v>0</v>
      </c>
      <c r="BC14" s="148">
        <v>0</v>
      </c>
      <c r="BD14" s="150">
        <v>0</v>
      </c>
      <c r="BE14" s="150">
        <v>0</v>
      </c>
      <c r="BF14" s="149">
        <v>0</v>
      </c>
      <c r="BG14" s="148">
        <v>0</v>
      </c>
      <c r="BH14" s="150">
        <v>0</v>
      </c>
      <c r="BI14" s="150">
        <v>0</v>
      </c>
      <c r="BJ14" s="149">
        <v>0</v>
      </c>
      <c r="BK14" s="148">
        <v>0</v>
      </c>
      <c r="BL14" s="150">
        <v>0</v>
      </c>
      <c r="BM14" s="150">
        <v>0</v>
      </c>
      <c r="BN14" s="149">
        <v>0</v>
      </c>
      <c r="BO14" s="148">
        <v>0</v>
      </c>
      <c r="BP14" s="150">
        <v>0</v>
      </c>
      <c r="BQ14" s="150">
        <v>0</v>
      </c>
      <c r="BR14" s="149">
        <v>0</v>
      </c>
      <c r="BS14" s="148">
        <v>0</v>
      </c>
      <c r="BT14" s="150">
        <v>0</v>
      </c>
      <c r="BU14" s="150">
        <v>0</v>
      </c>
      <c r="BV14" s="149">
        <v>0</v>
      </c>
      <c r="BW14" s="148">
        <v>0</v>
      </c>
      <c r="BX14" s="150">
        <v>0</v>
      </c>
      <c r="BY14" s="150">
        <v>0</v>
      </c>
      <c r="BZ14" s="149">
        <v>0</v>
      </c>
      <c r="CA14" s="148">
        <v>0</v>
      </c>
      <c r="CB14" s="150">
        <v>0</v>
      </c>
      <c r="CC14" s="150">
        <v>0</v>
      </c>
      <c r="CD14" s="149">
        <v>0</v>
      </c>
      <c r="CE14" s="148">
        <v>0</v>
      </c>
      <c r="CF14" s="150">
        <v>0</v>
      </c>
      <c r="CG14" s="150">
        <v>0</v>
      </c>
      <c r="CH14" s="149">
        <v>0</v>
      </c>
      <c r="CI14" s="148">
        <v>0</v>
      </c>
      <c r="CJ14" s="150">
        <v>0</v>
      </c>
      <c r="CK14" s="150">
        <v>0</v>
      </c>
      <c r="CL14" s="149">
        <v>0</v>
      </c>
      <c r="CM14" s="148">
        <v>0</v>
      </c>
      <c r="CN14" s="150">
        <v>0</v>
      </c>
      <c r="CO14" s="150">
        <v>0</v>
      </c>
      <c r="CP14" s="149">
        <v>0</v>
      </c>
      <c r="CQ14" s="148">
        <v>0</v>
      </c>
      <c r="CR14" s="150">
        <v>0</v>
      </c>
      <c r="CS14" s="150">
        <v>0</v>
      </c>
      <c r="CT14" s="149">
        <v>0</v>
      </c>
      <c r="CU14" s="148">
        <v>0</v>
      </c>
      <c r="CV14" s="150">
        <v>0</v>
      </c>
      <c r="CW14" s="150">
        <v>0</v>
      </c>
      <c r="CX14" s="149">
        <v>0</v>
      </c>
      <c r="CY14" s="148">
        <v>0</v>
      </c>
      <c r="CZ14" s="150">
        <v>0</v>
      </c>
      <c r="DA14" s="150">
        <v>0</v>
      </c>
      <c r="DB14" s="149">
        <v>0</v>
      </c>
      <c r="DC14" s="148">
        <v>0</v>
      </c>
      <c r="DD14" s="150">
        <v>0</v>
      </c>
      <c r="DE14" s="150">
        <v>0</v>
      </c>
      <c r="DF14" s="149">
        <v>0</v>
      </c>
      <c r="DG14" s="148">
        <v>0</v>
      </c>
      <c r="DH14" s="150">
        <v>0</v>
      </c>
      <c r="DI14" s="150">
        <v>0</v>
      </c>
      <c r="DJ14" s="149">
        <v>0</v>
      </c>
      <c r="DK14" s="148">
        <v>0</v>
      </c>
      <c r="DL14" s="150">
        <v>0</v>
      </c>
      <c r="DM14" s="150">
        <v>0</v>
      </c>
      <c r="DN14" s="149">
        <v>0</v>
      </c>
      <c r="DO14" s="148">
        <v>0</v>
      </c>
      <c r="DP14" s="150">
        <v>0</v>
      </c>
      <c r="DQ14" s="150">
        <v>0</v>
      </c>
      <c r="DR14" s="149">
        <v>0</v>
      </c>
      <c r="DS14" s="148">
        <v>0</v>
      </c>
      <c r="DT14" s="150">
        <v>0</v>
      </c>
      <c r="DU14" s="150">
        <v>0</v>
      </c>
    </row>
    <row r="15" spans="1:125" s="152" customFormat="1" ht="13.5" customHeight="1">
      <c r="A15" s="148" t="s">
        <v>11</v>
      </c>
      <c r="B15" s="149" t="s">
        <v>397</v>
      </c>
      <c r="C15" s="148" t="s">
        <v>1</v>
      </c>
      <c r="D15" s="150">
        <v>7916611</v>
      </c>
      <c r="E15" s="150">
        <v>1377676</v>
      </c>
      <c r="F15" s="149">
        <v>7</v>
      </c>
      <c r="G15" s="148">
        <v>7</v>
      </c>
      <c r="H15" s="150">
        <v>4940247</v>
      </c>
      <c r="I15" s="150">
        <v>675339</v>
      </c>
      <c r="J15" s="149">
        <v>7</v>
      </c>
      <c r="K15" s="148">
        <v>7</v>
      </c>
      <c r="L15" s="150">
        <v>948208</v>
      </c>
      <c r="M15" s="150">
        <v>395679</v>
      </c>
      <c r="N15" s="149">
        <v>5</v>
      </c>
      <c r="O15" s="148">
        <v>5</v>
      </c>
      <c r="P15" s="150">
        <v>1506797</v>
      </c>
      <c r="Q15" s="150">
        <v>162069</v>
      </c>
      <c r="R15" s="149">
        <v>4</v>
      </c>
      <c r="S15" s="148">
        <v>4</v>
      </c>
      <c r="T15" s="150">
        <v>471865</v>
      </c>
      <c r="U15" s="150">
        <v>94468</v>
      </c>
      <c r="V15" s="149">
        <v>1</v>
      </c>
      <c r="W15" s="148">
        <v>1</v>
      </c>
      <c r="X15" s="150">
        <v>49494</v>
      </c>
      <c r="Y15" s="150">
        <v>50121</v>
      </c>
      <c r="Z15" s="149">
        <v>0</v>
      </c>
      <c r="AA15" s="148">
        <v>0</v>
      </c>
      <c r="AB15" s="150">
        <v>0</v>
      </c>
      <c r="AC15" s="150">
        <v>0</v>
      </c>
      <c r="AD15" s="149">
        <v>0</v>
      </c>
      <c r="AE15" s="148">
        <v>0</v>
      </c>
      <c r="AF15" s="150">
        <v>0</v>
      </c>
      <c r="AG15" s="150">
        <v>0</v>
      </c>
      <c r="AH15" s="149">
        <v>0</v>
      </c>
      <c r="AI15" s="148">
        <v>0</v>
      </c>
      <c r="AJ15" s="150">
        <v>0</v>
      </c>
      <c r="AK15" s="150">
        <v>0</v>
      </c>
      <c r="AL15" s="149">
        <v>0</v>
      </c>
      <c r="AM15" s="148">
        <v>0</v>
      </c>
      <c r="AN15" s="150">
        <v>0</v>
      </c>
      <c r="AO15" s="150">
        <v>0</v>
      </c>
      <c r="AP15" s="149">
        <v>0</v>
      </c>
      <c r="AQ15" s="148">
        <v>0</v>
      </c>
      <c r="AR15" s="150">
        <v>0</v>
      </c>
      <c r="AS15" s="150">
        <v>0</v>
      </c>
      <c r="AT15" s="149">
        <v>0</v>
      </c>
      <c r="AU15" s="148">
        <v>0</v>
      </c>
      <c r="AV15" s="150">
        <v>0</v>
      </c>
      <c r="AW15" s="150">
        <v>0</v>
      </c>
      <c r="AX15" s="149">
        <v>0</v>
      </c>
      <c r="AY15" s="148">
        <v>0</v>
      </c>
      <c r="AZ15" s="150">
        <v>0</v>
      </c>
      <c r="BA15" s="150">
        <v>0</v>
      </c>
      <c r="BB15" s="149">
        <v>0</v>
      </c>
      <c r="BC15" s="148">
        <v>0</v>
      </c>
      <c r="BD15" s="150">
        <v>0</v>
      </c>
      <c r="BE15" s="150">
        <v>0</v>
      </c>
      <c r="BF15" s="149">
        <v>0</v>
      </c>
      <c r="BG15" s="148">
        <v>0</v>
      </c>
      <c r="BH15" s="150">
        <v>0</v>
      </c>
      <c r="BI15" s="150">
        <v>0</v>
      </c>
      <c r="BJ15" s="149">
        <v>0</v>
      </c>
      <c r="BK15" s="148">
        <v>0</v>
      </c>
      <c r="BL15" s="150">
        <v>0</v>
      </c>
      <c r="BM15" s="150">
        <v>0</v>
      </c>
      <c r="BN15" s="149">
        <v>0</v>
      </c>
      <c r="BO15" s="148">
        <v>0</v>
      </c>
      <c r="BP15" s="150">
        <v>0</v>
      </c>
      <c r="BQ15" s="150">
        <v>0</v>
      </c>
      <c r="BR15" s="149">
        <v>0</v>
      </c>
      <c r="BS15" s="148">
        <v>0</v>
      </c>
      <c r="BT15" s="150">
        <v>0</v>
      </c>
      <c r="BU15" s="150">
        <v>0</v>
      </c>
      <c r="BV15" s="149">
        <v>0</v>
      </c>
      <c r="BW15" s="148">
        <v>0</v>
      </c>
      <c r="BX15" s="150">
        <v>0</v>
      </c>
      <c r="BY15" s="150">
        <v>0</v>
      </c>
      <c r="BZ15" s="149">
        <v>0</v>
      </c>
      <c r="CA15" s="148">
        <v>0</v>
      </c>
      <c r="CB15" s="150">
        <v>0</v>
      </c>
      <c r="CC15" s="150">
        <v>0</v>
      </c>
      <c r="CD15" s="149">
        <v>0</v>
      </c>
      <c r="CE15" s="148">
        <v>0</v>
      </c>
      <c r="CF15" s="150">
        <v>0</v>
      </c>
      <c r="CG15" s="150">
        <v>0</v>
      </c>
      <c r="CH15" s="149">
        <v>0</v>
      </c>
      <c r="CI15" s="148">
        <v>0</v>
      </c>
      <c r="CJ15" s="150">
        <v>0</v>
      </c>
      <c r="CK15" s="150">
        <v>0</v>
      </c>
      <c r="CL15" s="149">
        <v>0</v>
      </c>
      <c r="CM15" s="148">
        <v>0</v>
      </c>
      <c r="CN15" s="150">
        <v>0</v>
      </c>
      <c r="CO15" s="150">
        <v>0</v>
      </c>
      <c r="CP15" s="149">
        <v>0</v>
      </c>
      <c r="CQ15" s="148">
        <v>0</v>
      </c>
      <c r="CR15" s="150">
        <v>0</v>
      </c>
      <c r="CS15" s="150">
        <v>0</v>
      </c>
      <c r="CT15" s="149">
        <v>0</v>
      </c>
      <c r="CU15" s="148">
        <v>0</v>
      </c>
      <c r="CV15" s="150">
        <v>0</v>
      </c>
      <c r="CW15" s="150">
        <v>0</v>
      </c>
      <c r="CX15" s="149">
        <v>0</v>
      </c>
      <c r="CY15" s="148">
        <v>0</v>
      </c>
      <c r="CZ15" s="150">
        <v>0</v>
      </c>
      <c r="DA15" s="150">
        <v>0</v>
      </c>
      <c r="DB15" s="149">
        <v>0</v>
      </c>
      <c r="DC15" s="148">
        <v>0</v>
      </c>
      <c r="DD15" s="150">
        <v>0</v>
      </c>
      <c r="DE15" s="150">
        <v>0</v>
      </c>
      <c r="DF15" s="149">
        <v>0</v>
      </c>
      <c r="DG15" s="148">
        <v>0</v>
      </c>
      <c r="DH15" s="150">
        <v>0</v>
      </c>
      <c r="DI15" s="150">
        <v>0</v>
      </c>
      <c r="DJ15" s="149">
        <v>0</v>
      </c>
      <c r="DK15" s="148">
        <v>0</v>
      </c>
      <c r="DL15" s="150">
        <v>0</v>
      </c>
      <c r="DM15" s="150">
        <v>0</v>
      </c>
      <c r="DN15" s="149">
        <v>0</v>
      </c>
      <c r="DO15" s="148">
        <v>0</v>
      </c>
      <c r="DP15" s="150">
        <v>0</v>
      </c>
      <c r="DQ15" s="150">
        <v>0</v>
      </c>
      <c r="DR15" s="149">
        <v>0</v>
      </c>
      <c r="DS15" s="148">
        <v>0</v>
      </c>
      <c r="DT15" s="150">
        <v>0</v>
      </c>
      <c r="DU15" s="150">
        <v>0</v>
      </c>
    </row>
    <row r="16" spans="1:125" s="152" customFormat="1" ht="13.5" customHeight="1">
      <c r="A16" s="148" t="s">
        <v>12</v>
      </c>
      <c r="B16" s="149" t="s">
        <v>398</v>
      </c>
      <c r="C16" s="148" t="s">
        <v>1</v>
      </c>
      <c r="D16" s="150">
        <v>4103678</v>
      </c>
      <c r="E16" s="150">
        <v>1035275</v>
      </c>
      <c r="F16" s="149">
        <v>12</v>
      </c>
      <c r="G16" s="148">
        <v>12</v>
      </c>
      <c r="H16" s="150">
        <v>2422988</v>
      </c>
      <c r="I16" s="150">
        <v>658857</v>
      </c>
      <c r="J16" s="149">
        <v>12</v>
      </c>
      <c r="K16" s="148">
        <v>12</v>
      </c>
      <c r="L16" s="150">
        <v>1038510</v>
      </c>
      <c r="M16" s="150">
        <v>205971</v>
      </c>
      <c r="N16" s="149">
        <v>9</v>
      </c>
      <c r="O16" s="148">
        <v>9</v>
      </c>
      <c r="P16" s="150">
        <v>592922</v>
      </c>
      <c r="Q16" s="150">
        <v>132168</v>
      </c>
      <c r="R16" s="149">
        <v>2</v>
      </c>
      <c r="S16" s="148">
        <v>2</v>
      </c>
      <c r="T16" s="150">
        <v>49258</v>
      </c>
      <c r="U16" s="150">
        <v>38279</v>
      </c>
      <c r="V16" s="149">
        <v>0</v>
      </c>
      <c r="W16" s="148">
        <v>0</v>
      </c>
      <c r="X16" s="150">
        <v>0</v>
      </c>
      <c r="Y16" s="150">
        <v>0</v>
      </c>
      <c r="Z16" s="149">
        <v>0</v>
      </c>
      <c r="AA16" s="148">
        <v>0</v>
      </c>
      <c r="AB16" s="150">
        <v>0</v>
      </c>
      <c r="AC16" s="150">
        <v>0</v>
      </c>
      <c r="AD16" s="149">
        <v>0</v>
      </c>
      <c r="AE16" s="148">
        <v>0</v>
      </c>
      <c r="AF16" s="150">
        <v>0</v>
      </c>
      <c r="AG16" s="150">
        <v>0</v>
      </c>
      <c r="AH16" s="149">
        <v>0</v>
      </c>
      <c r="AI16" s="148">
        <v>0</v>
      </c>
      <c r="AJ16" s="150">
        <v>0</v>
      </c>
      <c r="AK16" s="150">
        <v>0</v>
      </c>
      <c r="AL16" s="149">
        <v>0</v>
      </c>
      <c r="AM16" s="148">
        <v>0</v>
      </c>
      <c r="AN16" s="150">
        <v>0</v>
      </c>
      <c r="AO16" s="150">
        <v>0</v>
      </c>
      <c r="AP16" s="149">
        <v>0</v>
      </c>
      <c r="AQ16" s="148">
        <v>0</v>
      </c>
      <c r="AR16" s="150">
        <v>0</v>
      </c>
      <c r="AS16" s="150">
        <v>0</v>
      </c>
      <c r="AT16" s="149">
        <v>0</v>
      </c>
      <c r="AU16" s="148">
        <v>0</v>
      </c>
      <c r="AV16" s="150">
        <v>0</v>
      </c>
      <c r="AW16" s="150">
        <v>0</v>
      </c>
      <c r="AX16" s="149">
        <v>0</v>
      </c>
      <c r="AY16" s="148">
        <v>0</v>
      </c>
      <c r="AZ16" s="150">
        <v>0</v>
      </c>
      <c r="BA16" s="150">
        <v>0</v>
      </c>
      <c r="BB16" s="149">
        <v>0</v>
      </c>
      <c r="BC16" s="148">
        <v>0</v>
      </c>
      <c r="BD16" s="150">
        <v>0</v>
      </c>
      <c r="BE16" s="150">
        <v>0</v>
      </c>
      <c r="BF16" s="149">
        <v>0</v>
      </c>
      <c r="BG16" s="148">
        <v>0</v>
      </c>
      <c r="BH16" s="150">
        <v>0</v>
      </c>
      <c r="BI16" s="150">
        <v>0</v>
      </c>
      <c r="BJ16" s="149">
        <v>0</v>
      </c>
      <c r="BK16" s="148">
        <v>0</v>
      </c>
      <c r="BL16" s="150">
        <v>0</v>
      </c>
      <c r="BM16" s="150">
        <v>0</v>
      </c>
      <c r="BN16" s="149">
        <v>0</v>
      </c>
      <c r="BO16" s="148">
        <v>0</v>
      </c>
      <c r="BP16" s="150">
        <v>0</v>
      </c>
      <c r="BQ16" s="150">
        <v>0</v>
      </c>
      <c r="BR16" s="149">
        <v>0</v>
      </c>
      <c r="BS16" s="148">
        <v>0</v>
      </c>
      <c r="BT16" s="150">
        <v>0</v>
      </c>
      <c r="BU16" s="150">
        <v>0</v>
      </c>
      <c r="BV16" s="149">
        <v>0</v>
      </c>
      <c r="BW16" s="148">
        <v>0</v>
      </c>
      <c r="BX16" s="150">
        <v>0</v>
      </c>
      <c r="BY16" s="150">
        <v>0</v>
      </c>
      <c r="BZ16" s="149">
        <v>0</v>
      </c>
      <c r="CA16" s="148">
        <v>0</v>
      </c>
      <c r="CB16" s="150">
        <v>0</v>
      </c>
      <c r="CC16" s="150">
        <v>0</v>
      </c>
      <c r="CD16" s="149">
        <v>0</v>
      </c>
      <c r="CE16" s="148">
        <v>0</v>
      </c>
      <c r="CF16" s="150">
        <v>0</v>
      </c>
      <c r="CG16" s="150">
        <v>0</v>
      </c>
      <c r="CH16" s="149">
        <v>0</v>
      </c>
      <c r="CI16" s="148">
        <v>0</v>
      </c>
      <c r="CJ16" s="150">
        <v>0</v>
      </c>
      <c r="CK16" s="150">
        <v>0</v>
      </c>
      <c r="CL16" s="149">
        <v>0</v>
      </c>
      <c r="CM16" s="148">
        <v>0</v>
      </c>
      <c r="CN16" s="150">
        <v>0</v>
      </c>
      <c r="CO16" s="150">
        <v>0</v>
      </c>
      <c r="CP16" s="149">
        <v>0</v>
      </c>
      <c r="CQ16" s="148">
        <v>0</v>
      </c>
      <c r="CR16" s="150">
        <v>0</v>
      </c>
      <c r="CS16" s="150">
        <v>0</v>
      </c>
      <c r="CT16" s="149">
        <v>0</v>
      </c>
      <c r="CU16" s="148">
        <v>0</v>
      </c>
      <c r="CV16" s="150">
        <v>0</v>
      </c>
      <c r="CW16" s="150">
        <v>0</v>
      </c>
      <c r="CX16" s="149">
        <v>0</v>
      </c>
      <c r="CY16" s="148">
        <v>0</v>
      </c>
      <c r="CZ16" s="150">
        <v>0</v>
      </c>
      <c r="DA16" s="150">
        <v>0</v>
      </c>
      <c r="DB16" s="149">
        <v>0</v>
      </c>
      <c r="DC16" s="148">
        <v>0</v>
      </c>
      <c r="DD16" s="150">
        <v>0</v>
      </c>
      <c r="DE16" s="150">
        <v>0</v>
      </c>
      <c r="DF16" s="149">
        <v>0</v>
      </c>
      <c r="DG16" s="148">
        <v>0</v>
      </c>
      <c r="DH16" s="150">
        <v>0</v>
      </c>
      <c r="DI16" s="150">
        <v>0</v>
      </c>
      <c r="DJ16" s="149">
        <v>0</v>
      </c>
      <c r="DK16" s="148">
        <v>0</v>
      </c>
      <c r="DL16" s="150">
        <v>0</v>
      </c>
      <c r="DM16" s="150">
        <v>0</v>
      </c>
      <c r="DN16" s="149">
        <v>0</v>
      </c>
      <c r="DO16" s="148">
        <v>0</v>
      </c>
      <c r="DP16" s="150">
        <v>0</v>
      </c>
      <c r="DQ16" s="150">
        <v>0</v>
      </c>
      <c r="DR16" s="149">
        <v>0</v>
      </c>
      <c r="DS16" s="148">
        <v>0</v>
      </c>
      <c r="DT16" s="150">
        <v>0</v>
      </c>
      <c r="DU16" s="150">
        <v>0</v>
      </c>
    </row>
    <row r="17" spans="1:125" s="152" customFormat="1" ht="13.5" customHeight="1">
      <c r="A17" s="148" t="s">
        <v>13</v>
      </c>
      <c r="B17" s="149" t="s">
        <v>399</v>
      </c>
      <c r="C17" s="148" t="s">
        <v>1</v>
      </c>
      <c r="D17" s="150">
        <v>15686127</v>
      </c>
      <c r="E17" s="150">
        <v>2425002</v>
      </c>
      <c r="F17" s="149">
        <v>20</v>
      </c>
      <c r="G17" s="148">
        <v>20</v>
      </c>
      <c r="H17" s="150">
        <v>7886685</v>
      </c>
      <c r="I17" s="150">
        <v>1213032</v>
      </c>
      <c r="J17" s="149">
        <v>20</v>
      </c>
      <c r="K17" s="148">
        <v>20</v>
      </c>
      <c r="L17" s="150">
        <v>4983534</v>
      </c>
      <c r="M17" s="150">
        <v>561051</v>
      </c>
      <c r="N17" s="149">
        <v>13</v>
      </c>
      <c r="O17" s="148">
        <v>13</v>
      </c>
      <c r="P17" s="150">
        <v>1628131</v>
      </c>
      <c r="Q17" s="150">
        <v>289659</v>
      </c>
      <c r="R17" s="149">
        <v>8</v>
      </c>
      <c r="S17" s="148">
        <v>8</v>
      </c>
      <c r="T17" s="150">
        <v>770071</v>
      </c>
      <c r="U17" s="150">
        <v>276458</v>
      </c>
      <c r="V17" s="149">
        <v>4</v>
      </c>
      <c r="W17" s="148">
        <v>4</v>
      </c>
      <c r="X17" s="150">
        <v>308905</v>
      </c>
      <c r="Y17" s="150">
        <v>66937</v>
      </c>
      <c r="Z17" s="149">
        <v>1</v>
      </c>
      <c r="AA17" s="148">
        <v>1</v>
      </c>
      <c r="AB17" s="150">
        <v>108801</v>
      </c>
      <c r="AC17" s="150">
        <v>17865</v>
      </c>
      <c r="AD17" s="149">
        <v>0</v>
      </c>
      <c r="AE17" s="148">
        <v>0</v>
      </c>
      <c r="AF17" s="150">
        <v>0</v>
      </c>
      <c r="AG17" s="150">
        <v>0</v>
      </c>
      <c r="AH17" s="149">
        <v>0</v>
      </c>
      <c r="AI17" s="148">
        <v>0</v>
      </c>
      <c r="AJ17" s="150">
        <v>0</v>
      </c>
      <c r="AK17" s="150">
        <v>0</v>
      </c>
      <c r="AL17" s="149">
        <v>0</v>
      </c>
      <c r="AM17" s="148">
        <v>0</v>
      </c>
      <c r="AN17" s="150">
        <v>0</v>
      </c>
      <c r="AO17" s="150">
        <v>0</v>
      </c>
      <c r="AP17" s="149">
        <v>0</v>
      </c>
      <c r="AQ17" s="148">
        <v>0</v>
      </c>
      <c r="AR17" s="150">
        <v>0</v>
      </c>
      <c r="AS17" s="150">
        <v>0</v>
      </c>
      <c r="AT17" s="149">
        <v>0</v>
      </c>
      <c r="AU17" s="148">
        <v>0</v>
      </c>
      <c r="AV17" s="150">
        <v>0</v>
      </c>
      <c r="AW17" s="150">
        <v>0</v>
      </c>
      <c r="AX17" s="149">
        <v>0</v>
      </c>
      <c r="AY17" s="148">
        <v>0</v>
      </c>
      <c r="AZ17" s="150">
        <v>0</v>
      </c>
      <c r="BA17" s="150">
        <v>0</v>
      </c>
      <c r="BB17" s="149">
        <v>0</v>
      </c>
      <c r="BC17" s="148">
        <v>0</v>
      </c>
      <c r="BD17" s="150">
        <v>0</v>
      </c>
      <c r="BE17" s="150">
        <v>0</v>
      </c>
      <c r="BF17" s="149">
        <v>0</v>
      </c>
      <c r="BG17" s="148">
        <v>0</v>
      </c>
      <c r="BH17" s="150">
        <v>0</v>
      </c>
      <c r="BI17" s="150">
        <v>0</v>
      </c>
      <c r="BJ17" s="149">
        <v>0</v>
      </c>
      <c r="BK17" s="148">
        <v>0</v>
      </c>
      <c r="BL17" s="150">
        <v>0</v>
      </c>
      <c r="BM17" s="150">
        <v>0</v>
      </c>
      <c r="BN17" s="149">
        <v>0</v>
      </c>
      <c r="BO17" s="148">
        <v>0</v>
      </c>
      <c r="BP17" s="150">
        <v>0</v>
      </c>
      <c r="BQ17" s="150">
        <v>0</v>
      </c>
      <c r="BR17" s="149">
        <v>0</v>
      </c>
      <c r="BS17" s="148">
        <v>0</v>
      </c>
      <c r="BT17" s="150">
        <v>0</v>
      </c>
      <c r="BU17" s="150">
        <v>0</v>
      </c>
      <c r="BV17" s="149">
        <v>0</v>
      </c>
      <c r="BW17" s="148">
        <v>0</v>
      </c>
      <c r="BX17" s="150">
        <v>0</v>
      </c>
      <c r="BY17" s="150">
        <v>0</v>
      </c>
      <c r="BZ17" s="149">
        <v>0</v>
      </c>
      <c r="CA17" s="148">
        <v>0</v>
      </c>
      <c r="CB17" s="150">
        <v>0</v>
      </c>
      <c r="CC17" s="150">
        <v>0</v>
      </c>
      <c r="CD17" s="149">
        <v>0</v>
      </c>
      <c r="CE17" s="148">
        <v>0</v>
      </c>
      <c r="CF17" s="150">
        <v>0</v>
      </c>
      <c r="CG17" s="150">
        <v>0</v>
      </c>
      <c r="CH17" s="149">
        <v>0</v>
      </c>
      <c r="CI17" s="148">
        <v>0</v>
      </c>
      <c r="CJ17" s="150">
        <v>0</v>
      </c>
      <c r="CK17" s="150">
        <v>0</v>
      </c>
      <c r="CL17" s="149">
        <v>0</v>
      </c>
      <c r="CM17" s="148">
        <v>0</v>
      </c>
      <c r="CN17" s="150">
        <v>0</v>
      </c>
      <c r="CO17" s="150">
        <v>0</v>
      </c>
      <c r="CP17" s="149">
        <v>0</v>
      </c>
      <c r="CQ17" s="148">
        <v>0</v>
      </c>
      <c r="CR17" s="150">
        <v>0</v>
      </c>
      <c r="CS17" s="150">
        <v>0</v>
      </c>
      <c r="CT17" s="149">
        <v>0</v>
      </c>
      <c r="CU17" s="148">
        <v>0</v>
      </c>
      <c r="CV17" s="150">
        <v>0</v>
      </c>
      <c r="CW17" s="150">
        <v>0</v>
      </c>
      <c r="CX17" s="149">
        <v>0</v>
      </c>
      <c r="CY17" s="148">
        <v>0</v>
      </c>
      <c r="CZ17" s="150">
        <v>0</v>
      </c>
      <c r="DA17" s="150">
        <v>0</v>
      </c>
      <c r="DB17" s="149">
        <v>0</v>
      </c>
      <c r="DC17" s="148">
        <v>0</v>
      </c>
      <c r="DD17" s="150">
        <v>0</v>
      </c>
      <c r="DE17" s="150">
        <v>0</v>
      </c>
      <c r="DF17" s="149">
        <v>0</v>
      </c>
      <c r="DG17" s="148">
        <v>0</v>
      </c>
      <c r="DH17" s="150">
        <v>0</v>
      </c>
      <c r="DI17" s="150">
        <v>0</v>
      </c>
      <c r="DJ17" s="149">
        <v>0</v>
      </c>
      <c r="DK17" s="148">
        <v>0</v>
      </c>
      <c r="DL17" s="150">
        <v>0</v>
      </c>
      <c r="DM17" s="150">
        <v>0</v>
      </c>
      <c r="DN17" s="149">
        <v>0</v>
      </c>
      <c r="DO17" s="148">
        <v>0</v>
      </c>
      <c r="DP17" s="150">
        <v>0</v>
      </c>
      <c r="DQ17" s="150">
        <v>0</v>
      </c>
      <c r="DR17" s="149">
        <v>0</v>
      </c>
      <c r="DS17" s="148">
        <v>0</v>
      </c>
      <c r="DT17" s="150">
        <v>0</v>
      </c>
      <c r="DU17" s="150">
        <v>0</v>
      </c>
    </row>
    <row r="18" spans="1:125" s="152" customFormat="1" ht="13.5" customHeight="1">
      <c r="A18" s="148" t="s">
        <v>14</v>
      </c>
      <c r="B18" s="149" t="s">
        <v>400</v>
      </c>
      <c r="C18" s="148" t="s">
        <v>1</v>
      </c>
      <c r="D18" s="150">
        <v>20697816</v>
      </c>
      <c r="E18" s="150">
        <v>1540662</v>
      </c>
      <c r="F18" s="149">
        <v>16</v>
      </c>
      <c r="G18" s="148">
        <v>16</v>
      </c>
      <c r="H18" s="150">
        <v>9581125</v>
      </c>
      <c r="I18" s="150">
        <v>670104</v>
      </c>
      <c r="J18" s="149">
        <v>16</v>
      </c>
      <c r="K18" s="148">
        <v>16</v>
      </c>
      <c r="L18" s="150">
        <v>6181790</v>
      </c>
      <c r="M18" s="150">
        <v>329995</v>
      </c>
      <c r="N18" s="149">
        <v>13</v>
      </c>
      <c r="O18" s="148">
        <v>13</v>
      </c>
      <c r="P18" s="150">
        <v>4572907</v>
      </c>
      <c r="Q18" s="150">
        <v>399697</v>
      </c>
      <c r="R18" s="149">
        <v>6</v>
      </c>
      <c r="S18" s="148">
        <v>6</v>
      </c>
      <c r="T18" s="150">
        <v>185495</v>
      </c>
      <c r="U18" s="150">
        <v>105252</v>
      </c>
      <c r="V18" s="149">
        <v>3</v>
      </c>
      <c r="W18" s="148">
        <v>3</v>
      </c>
      <c r="X18" s="150">
        <v>72169</v>
      </c>
      <c r="Y18" s="150">
        <v>23528</v>
      </c>
      <c r="Z18" s="149">
        <v>2</v>
      </c>
      <c r="AA18" s="148">
        <v>2</v>
      </c>
      <c r="AB18" s="150">
        <v>54090</v>
      </c>
      <c r="AC18" s="150">
        <v>12086</v>
      </c>
      <c r="AD18" s="149">
        <v>1</v>
      </c>
      <c r="AE18" s="148">
        <v>1</v>
      </c>
      <c r="AF18" s="150">
        <v>50240</v>
      </c>
      <c r="AG18" s="150">
        <v>0</v>
      </c>
      <c r="AH18" s="149">
        <v>0</v>
      </c>
      <c r="AI18" s="148">
        <v>0</v>
      </c>
      <c r="AJ18" s="150">
        <v>0</v>
      </c>
      <c r="AK18" s="150">
        <v>0</v>
      </c>
      <c r="AL18" s="149">
        <v>0</v>
      </c>
      <c r="AM18" s="148">
        <v>0</v>
      </c>
      <c r="AN18" s="150">
        <v>0</v>
      </c>
      <c r="AO18" s="150">
        <v>0</v>
      </c>
      <c r="AP18" s="149">
        <v>0</v>
      </c>
      <c r="AQ18" s="148">
        <v>0</v>
      </c>
      <c r="AR18" s="150">
        <v>0</v>
      </c>
      <c r="AS18" s="150">
        <v>0</v>
      </c>
      <c r="AT18" s="149">
        <v>0</v>
      </c>
      <c r="AU18" s="148">
        <v>0</v>
      </c>
      <c r="AV18" s="150">
        <v>0</v>
      </c>
      <c r="AW18" s="150">
        <v>0</v>
      </c>
      <c r="AX18" s="149">
        <v>0</v>
      </c>
      <c r="AY18" s="148">
        <v>0</v>
      </c>
      <c r="AZ18" s="150">
        <v>0</v>
      </c>
      <c r="BA18" s="150">
        <v>0</v>
      </c>
      <c r="BB18" s="149">
        <v>0</v>
      </c>
      <c r="BC18" s="148">
        <v>0</v>
      </c>
      <c r="BD18" s="150">
        <v>0</v>
      </c>
      <c r="BE18" s="150">
        <v>0</v>
      </c>
      <c r="BF18" s="149">
        <v>0</v>
      </c>
      <c r="BG18" s="148">
        <v>0</v>
      </c>
      <c r="BH18" s="150">
        <v>0</v>
      </c>
      <c r="BI18" s="150">
        <v>0</v>
      </c>
      <c r="BJ18" s="149">
        <v>0</v>
      </c>
      <c r="BK18" s="148">
        <v>0</v>
      </c>
      <c r="BL18" s="150">
        <v>0</v>
      </c>
      <c r="BM18" s="150">
        <v>0</v>
      </c>
      <c r="BN18" s="149">
        <v>0</v>
      </c>
      <c r="BO18" s="148">
        <v>0</v>
      </c>
      <c r="BP18" s="150">
        <v>0</v>
      </c>
      <c r="BQ18" s="150">
        <v>0</v>
      </c>
      <c r="BR18" s="149">
        <v>0</v>
      </c>
      <c r="BS18" s="148">
        <v>0</v>
      </c>
      <c r="BT18" s="150">
        <v>0</v>
      </c>
      <c r="BU18" s="150">
        <v>0</v>
      </c>
      <c r="BV18" s="149">
        <v>0</v>
      </c>
      <c r="BW18" s="148">
        <v>0</v>
      </c>
      <c r="BX18" s="150">
        <v>0</v>
      </c>
      <c r="BY18" s="150">
        <v>0</v>
      </c>
      <c r="BZ18" s="149">
        <v>0</v>
      </c>
      <c r="CA18" s="148">
        <v>0</v>
      </c>
      <c r="CB18" s="150">
        <v>0</v>
      </c>
      <c r="CC18" s="150">
        <v>0</v>
      </c>
      <c r="CD18" s="149">
        <v>0</v>
      </c>
      <c r="CE18" s="148">
        <v>0</v>
      </c>
      <c r="CF18" s="150">
        <v>0</v>
      </c>
      <c r="CG18" s="150">
        <v>0</v>
      </c>
      <c r="CH18" s="149">
        <v>0</v>
      </c>
      <c r="CI18" s="148">
        <v>0</v>
      </c>
      <c r="CJ18" s="150">
        <v>0</v>
      </c>
      <c r="CK18" s="150">
        <v>0</v>
      </c>
      <c r="CL18" s="149">
        <v>0</v>
      </c>
      <c r="CM18" s="148">
        <v>0</v>
      </c>
      <c r="CN18" s="150">
        <v>0</v>
      </c>
      <c r="CO18" s="150">
        <v>0</v>
      </c>
      <c r="CP18" s="149">
        <v>0</v>
      </c>
      <c r="CQ18" s="148">
        <v>0</v>
      </c>
      <c r="CR18" s="150">
        <v>0</v>
      </c>
      <c r="CS18" s="150">
        <v>0</v>
      </c>
      <c r="CT18" s="149">
        <v>0</v>
      </c>
      <c r="CU18" s="148">
        <v>0</v>
      </c>
      <c r="CV18" s="150">
        <v>0</v>
      </c>
      <c r="CW18" s="150">
        <v>0</v>
      </c>
      <c r="CX18" s="149">
        <v>0</v>
      </c>
      <c r="CY18" s="148">
        <v>0</v>
      </c>
      <c r="CZ18" s="150">
        <v>0</v>
      </c>
      <c r="DA18" s="150">
        <v>0</v>
      </c>
      <c r="DB18" s="149">
        <v>0</v>
      </c>
      <c r="DC18" s="148">
        <v>0</v>
      </c>
      <c r="DD18" s="150">
        <v>0</v>
      </c>
      <c r="DE18" s="150">
        <v>0</v>
      </c>
      <c r="DF18" s="149">
        <v>0</v>
      </c>
      <c r="DG18" s="148">
        <v>0</v>
      </c>
      <c r="DH18" s="150">
        <v>0</v>
      </c>
      <c r="DI18" s="150">
        <v>0</v>
      </c>
      <c r="DJ18" s="149">
        <v>0</v>
      </c>
      <c r="DK18" s="148">
        <v>0</v>
      </c>
      <c r="DL18" s="150">
        <v>0</v>
      </c>
      <c r="DM18" s="150">
        <v>0</v>
      </c>
      <c r="DN18" s="149">
        <v>0</v>
      </c>
      <c r="DO18" s="148">
        <v>0</v>
      </c>
      <c r="DP18" s="150">
        <v>0</v>
      </c>
      <c r="DQ18" s="150">
        <v>0</v>
      </c>
      <c r="DR18" s="149">
        <v>0</v>
      </c>
      <c r="DS18" s="148">
        <v>0</v>
      </c>
      <c r="DT18" s="150">
        <v>0</v>
      </c>
      <c r="DU18" s="150">
        <v>0</v>
      </c>
    </row>
    <row r="19" spans="1:125" s="152" customFormat="1" ht="13.5" customHeight="1">
      <c r="A19" s="148" t="s">
        <v>15</v>
      </c>
      <c r="B19" s="149" t="s">
        <v>401</v>
      </c>
      <c r="C19" s="148" t="s">
        <v>1</v>
      </c>
      <c r="D19" s="150">
        <v>50739936</v>
      </c>
      <c r="E19" s="150">
        <v>458076</v>
      </c>
      <c r="F19" s="149">
        <v>11</v>
      </c>
      <c r="G19" s="148">
        <v>11</v>
      </c>
      <c r="H19" s="150">
        <v>5716114</v>
      </c>
      <c r="I19" s="150">
        <v>122339</v>
      </c>
      <c r="J19" s="149">
        <v>11</v>
      </c>
      <c r="K19" s="148">
        <v>11</v>
      </c>
      <c r="L19" s="150">
        <v>3497453</v>
      </c>
      <c r="M19" s="150">
        <v>24549</v>
      </c>
      <c r="N19" s="149">
        <v>10</v>
      </c>
      <c r="O19" s="148">
        <v>10</v>
      </c>
      <c r="P19" s="150">
        <v>4528951</v>
      </c>
      <c r="Q19" s="150">
        <v>36602</v>
      </c>
      <c r="R19" s="149">
        <v>6</v>
      </c>
      <c r="S19" s="148">
        <v>6</v>
      </c>
      <c r="T19" s="150">
        <v>2374626</v>
      </c>
      <c r="U19" s="150">
        <v>27922</v>
      </c>
      <c r="V19" s="149">
        <v>3</v>
      </c>
      <c r="W19" s="148">
        <v>3</v>
      </c>
      <c r="X19" s="150">
        <v>1113521</v>
      </c>
      <c r="Y19" s="150">
        <v>6996</v>
      </c>
      <c r="Z19" s="149">
        <v>3</v>
      </c>
      <c r="AA19" s="148">
        <v>3</v>
      </c>
      <c r="AB19" s="150">
        <v>1252952</v>
      </c>
      <c r="AC19" s="150">
        <v>7261</v>
      </c>
      <c r="AD19" s="149">
        <v>3</v>
      </c>
      <c r="AE19" s="148">
        <v>3</v>
      </c>
      <c r="AF19" s="150">
        <v>1217344</v>
      </c>
      <c r="AG19" s="150">
        <v>8319</v>
      </c>
      <c r="AH19" s="149">
        <v>3</v>
      </c>
      <c r="AI19" s="148">
        <v>3</v>
      </c>
      <c r="AJ19" s="150">
        <v>1919951</v>
      </c>
      <c r="AK19" s="150">
        <v>12894</v>
      </c>
      <c r="AL19" s="149">
        <v>3</v>
      </c>
      <c r="AM19" s="148">
        <v>3</v>
      </c>
      <c r="AN19" s="150">
        <v>2048216</v>
      </c>
      <c r="AO19" s="150">
        <v>11477</v>
      </c>
      <c r="AP19" s="149">
        <v>2</v>
      </c>
      <c r="AQ19" s="148">
        <v>2</v>
      </c>
      <c r="AR19" s="150">
        <v>1167823</v>
      </c>
      <c r="AS19" s="150">
        <v>8347</v>
      </c>
      <c r="AT19" s="149">
        <v>2</v>
      </c>
      <c r="AU19" s="148">
        <v>2</v>
      </c>
      <c r="AV19" s="150">
        <v>2774393</v>
      </c>
      <c r="AW19" s="150">
        <v>20279</v>
      </c>
      <c r="AX19" s="149">
        <v>2</v>
      </c>
      <c r="AY19" s="148">
        <v>2</v>
      </c>
      <c r="AZ19" s="150">
        <v>3423485</v>
      </c>
      <c r="BA19" s="150">
        <v>26318</v>
      </c>
      <c r="BB19" s="149">
        <v>2</v>
      </c>
      <c r="BC19" s="148">
        <v>2</v>
      </c>
      <c r="BD19" s="150">
        <v>1389221</v>
      </c>
      <c r="BE19" s="150">
        <v>9320</v>
      </c>
      <c r="BF19" s="149">
        <v>2</v>
      </c>
      <c r="BG19" s="148">
        <v>2</v>
      </c>
      <c r="BH19" s="150">
        <v>1253459</v>
      </c>
      <c r="BI19" s="150">
        <v>8796</v>
      </c>
      <c r="BJ19" s="149">
        <v>2</v>
      </c>
      <c r="BK19" s="148">
        <v>2</v>
      </c>
      <c r="BL19" s="150">
        <v>1868753</v>
      </c>
      <c r="BM19" s="150">
        <v>14764</v>
      </c>
      <c r="BN19" s="149">
        <v>2</v>
      </c>
      <c r="BO19" s="148">
        <v>2</v>
      </c>
      <c r="BP19" s="150">
        <v>1127340</v>
      </c>
      <c r="BQ19" s="150">
        <v>8697</v>
      </c>
      <c r="BR19" s="149">
        <v>2</v>
      </c>
      <c r="BS19" s="148">
        <v>2</v>
      </c>
      <c r="BT19" s="150">
        <v>1299709</v>
      </c>
      <c r="BU19" s="150">
        <v>10027</v>
      </c>
      <c r="BV19" s="149">
        <v>2</v>
      </c>
      <c r="BW19" s="148">
        <v>2</v>
      </c>
      <c r="BX19" s="150">
        <v>911078</v>
      </c>
      <c r="BY19" s="150">
        <v>6263</v>
      </c>
      <c r="BZ19" s="149">
        <v>2</v>
      </c>
      <c r="CA19" s="148">
        <v>2</v>
      </c>
      <c r="CB19" s="150">
        <v>2001371</v>
      </c>
      <c r="CC19" s="150">
        <v>15695</v>
      </c>
      <c r="CD19" s="149">
        <v>2</v>
      </c>
      <c r="CE19" s="148">
        <v>2</v>
      </c>
      <c r="CF19" s="150">
        <v>2512678</v>
      </c>
      <c r="CG19" s="150">
        <v>19171</v>
      </c>
      <c r="CH19" s="149">
        <v>2</v>
      </c>
      <c r="CI19" s="148">
        <v>2</v>
      </c>
      <c r="CJ19" s="150">
        <v>2446642</v>
      </c>
      <c r="CK19" s="150">
        <v>19627</v>
      </c>
      <c r="CL19" s="149">
        <v>2</v>
      </c>
      <c r="CM19" s="148">
        <v>2</v>
      </c>
      <c r="CN19" s="150">
        <v>1792799</v>
      </c>
      <c r="CO19" s="150">
        <v>12710</v>
      </c>
      <c r="CP19" s="149">
        <v>2</v>
      </c>
      <c r="CQ19" s="148">
        <v>2</v>
      </c>
      <c r="CR19" s="150">
        <v>2442286</v>
      </c>
      <c r="CS19" s="150">
        <v>19703</v>
      </c>
      <c r="CT19" s="149">
        <v>1</v>
      </c>
      <c r="CU19" s="148">
        <v>1</v>
      </c>
      <c r="CV19" s="150">
        <v>123065</v>
      </c>
      <c r="CW19" s="150">
        <v>0</v>
      </c>
      <c r="CX19" s="149">
        <v>1</v>
      </c>
      <c r="CY19" s="148">
        <v>1</v>
      </c>
      <c r="CZ19" s="150">
        <v>447223</v>
      </c>
      <c r="DA19" s="150">
        <v>0</v>
      </c>
      <c r="DB19" s="149">
        <v>1</v>
      </c>
      <c r="DC19" s="148">
        <v>1</v>
      </c>
      <c r="DD19" s="150">
        <v>89483</v>
      </c>
      <c r="DE19" s="150">
        <v>0</v>
      </c>
      <c r="DF19" s="149">
        <v>0</v>
      </c>
      <c r="DG19" s="148">
        <v>0</v>
      </c>
      <c r="DH19" s="150">
        <v>0</v>
      </c>
      <c r="DI19" s="150">
        <v>0</v>
      </c>
      <c r="DJ19" s="149">
        <v>0</v>
      </c>
      <c r="DK19" s="148">
        <v>0</v>
      </c>
      <c r="DL19" s="150">
        <v>0</v>
      </c>
      <c r="DM19" s="150">
        <v>0</v>
      </c>
      <c r="DN19" s="149">
        <v>0</v>
      </c>
      <c r="DO19" s="148">
        <v>0</v>
      </c>
      <c r="DP19" s="150">
        <v>0</v>
      </c>
      <c r="DQ19" s="150">
        <v>0</v>
      </c>
      <c r="DR19" s="149">
        <v>0</v>
      </c>
      <c r="DS19" s="148">
        <v>0</v>
      </c>
      <c r="DT19" s="150">
        <v>0</v>
      </c>
      <c r="DU19" s="150">
        <v>0</v>
      </c>
    </row>
    <row r="20" spans="1:125" s="152" customFormat="1" ht="13.5" customHeight="1">
      <c r="A20" s="148" t="s">
        <v>16</v>
      </c>
      <c r="B20" s="149" t="s">
        <v>402</v>
      </c>
      <c r="C20" s="148" t="s">
        <v>1</v>
      </c>
      <c r="D20" s="150">
        <v>2884784</v>
      </c>
      <c r="E20" s="150">
        <v>187802</v>
      </c>
      <c r="F20" s="149">
        <v>7</v>
      </c>
      <c r="G20" s="148">
        <v>7</v>
      </c>
      <c r="H20" s="150">
        <v>1641560</v>
      </c>
      <c r="I20" s="150">
        <v>69310</v>
      </c>
      <c r="J20" s="149">
        <v>7</v>
      </c>
      <c r="K20" s="148">
        <v>7</v>
      </c>
      <c r="L20" s="150">
        <v>1018652</v>
      </c>
      <c r="M20" s="150">
        <v>45765</v>
      </c>
      <c r="N20" s="149">
        <v>4</v>
      </c>
      <c r="O20" s="148">
        <v>4</v>
      </c>
      <c r="P20" s="150">
        <v>224572</v>
      </c>
      <c r="Q20" s="150">
        <v>46375</v>
      </c>
      <c r="R20" s="149">
        <v>1</v>
      </c>
      <c r="S20" s="148">
        <v>1</v>
      </c>
      <c r="T20" s="150">
        <v>0</v>
      </c>
      <c r="U20" s="150">
        <v>6672</v>
      </c>
      <c r="V20" s="149">
        <v>1</v>
      </c>
      <c r="W20" s="148">
        <v>1</v>
      </c>
      <c r="X20" s="150">
        <v>0</v>
      </c>
      <c r="Y20" s="150">
        <v>10259</v>
      </c>
      <c r="Z20" s="149">
        <v>1</v>
      </c>
      <c r="AA20" s="148">
        <v>1</v>
      </c>
      <c r="AB20" s="150">
        <v>0</v>
      </c>
      <c r="AC20" s="150">
        <v>9421</v>
      </c>
      <c r="AD20" s="149">
        <v>0</v>
      </c>
      <c r="AE20" s="148">
        <v>0</v>
      </c>
      <c r="AF20" s="150">
        <v>0</v>
      </c>
      <c r="AG20" s="150">
        <v>0</v>
      </c>
      <c r="AH20" s="149">
        <v>0</v>
      </c>
      <c r="AI20" s="148">
        <v>0</v>
      </c>
      <c r="AJ20" s="150">
        <v>0</v>
      </c>
      <c r="AK20" s="150">
        <v>0</v>
      </c>
      <c r="AL20" s="149">
        <v>0</v>
      </c>
      <c r="AM20" s="148">
        <v>0</v>
      </c>
      <c r="AN20" s="150">
        <v>0</v>
      </c>
      <c r="AO20" s="150">
        <v>0</v>
      </c>
      <c r="AP20" s="149">
        <v>0</v>
      </c>
      <c r="AQ20" s="148">
        <v>0</v>
      </c>
      <c r="AR20" s="150">
        <v>0</v>
      </c>
      <c r="AS20" s="150">
        <v>0</v>
      </c>
      <c r="AT20" s="149">
        <v>0</v>
      </c>
      <c r="AU20" s="148">
        <v>0</v>
      </c>
      <c r="AV20" s="150">
        <v>0</v>
      </c>
      <c r="AW20" s="150">
        <v>0</v>
      </c>
      <c r="AX20" s="149">
        <v>0</v>
      </c>
      <c r="AY20" s="148">
        <v>0</v>
      </c>
      <c r="AZ20" s="150">
        <v>0</v>
      </c>
      <c r="BA20" s="150">
        <v>0</v>
      </c>
      <c r="BB20" s="149">
        <v>0</v>
      </c>
      <c r="BC20" s="148">
        <v>0</v>
      </c>
      <c r="BD20" s="150">
        <v>0</v>
      </c>
      <c r="BE20" s="150">
        <v>0</v>
      </c>
      <c r="BF20" s="149">
        <v>0</v>
      </c>
      <c r="BG20" s="148">
        <v>0</v>
      </c>
      <c r="BH20" s="150">
        <v>0</v>
      </c>
      <c r="BI20" s="150">
        <v>0</v>
      </c>
      <c r="BJ20" s="149">
        <v>0</v>
      </c>
      <c r="BK20" s="148">
        <v>0</v>
      </c>
      <c r="BL20" s="150">
        <v>0</v>
      </c>
      <c r="BM20" s="150">
        <v>0</v>
      </c>
      <c r="BN20" s="149">
        <v>0</v>
      </c>
      <c r="BO20" s="148">
        <v>0</v>
      </c>
      <c r="BP20" s="150">
        <v>0</v>
      </c>
      <c r="BQ20" s="150">
        <v>0</v>
      </c>
      <c r="BR20" s="149">
        <v>0</v>
      </c>
      <c r="BS20" s="148">
        <v>0</v>
      </c>
      <c r="BT20" s="150">
        <v>0</v>
      </c>
      <c r="BU20" s="150">
        <v>0</v>
      </c>
      <c r="BV20" s="149">
        <v>0</v>
      </c>
      <c r="BW20" s="148">
        <v>0</v>
      </c>
      <c r="BX20" s="150">
        <v>0</v>
      </c>
      <c r="BY20" s="150">
        <v>0</v>
      </c>
      <c r="BZ20" s="149">
        <v>0</v>
      </c>
      <c r="CA20" s="148">
        <v>0</v>
      </c>
      <c r="CB20" s="150">
        <v>0</v>
      </c>
      <c r="CC20" s="150">
        <v>0</v>
      </c>
      <c r="CD20" s="149">
        <v>0</v>
      </c>
      <c r="CE20" s="148">
        <v>0</v>
      </c>
      <c r="CF20" s="150">
        <v>0</v>
      </c>
      <c r="CG20" s="150">
        <v>0</v>
      </c>
      <c r="CH20" s="149">
        <v>0</v>
      </c>
      <c r="CI20" s="148">
        <v>0</v>
      </c>
      <c r="CJ20" s="150">
        <v>0</v>
      </c>
      <c r="CK20" s="150">
        <v>0</v>
      </c>
      <c r="CL20" s="149">
        <v>0</v>
      </c>
      <c r="CM20" s="148">
        <v>0</v>
      </c>
      <c r="CN20" s="150">
        <v>0</v>
      </c>
      <c r="CO20" s="150">
        <v>0</v>
      </c>
      <c r="CP20" s="149">
        <v>0</v>
      </c>
      <c r="CQ20" s="148">
        <v>0</v>
      </c>
      <c r="CR20" s="150">
        <v>0</v>
      </c>
      <c r="CS20" s="150">
        <v>0</v>
      </c>
      <c r="CT20" s="149">
        <v>0</v>
      </c>
      <c r="CU20" s="148">
        <v>0</v>
      </c>
      <c r="CV20" s="150">
        <v>0</v>
      </c>
      <c r="CW20" s="150">
        <v>0</v>
      </c>
      <c r="CX20" s="149">
        <v>0</v>
      </c>
      <c r="CY20" s="148">
        <v>0</v>
      </c>
      <c r="CZ20" s="150">
        <v>0</v>
      </c>
      <c r="DA20" s="150">
        <v>0</v>
      </c>
      <c r="DB20" s="149">
        <v>0</v>
      </c>
      <c r="DC20" s="148">
        <v>0</v>
      </c>
      <c r="DD20" s="150">
        <v>0</v>
      </c>
      <c r="DE20" s="150">
        <v>0</v>
      </c>
      <c r="DF20" s="149">
        <v>0</v>
      </c>
      <c r="DG20" s="148">
        <v>0</v>
      </c>
      <c r="DH20" s="150">
        <v>0</v>
      </c>
      <c r="DI20" s="150">
        <v>0</v>
      </c>
      <c r="DJ20" s="149">
        <v>0</v>
      </c>
      <c r="DK20" s="148">
        <v>0</v>
      </c>
      <c r="DL20" s="150">
        <v>0</v>
      </c>
      <c r="DM20" s="150">
        <v>0</v>
      </c>
      <c r="DN20" s="149">
        <v>0</v>
      </c>
      <c r="DO20" s="148">
        <v>0</v>
      </c>
      <c r="DP20" s="150">
        <v>0</v>
      </c>
      <c r="DQ20" s="150">
        <v>0</v>
      </c>
      <c r="DR20" s="149">
        <v>0</v>
      </c>
      <c r="DS20" s="148">
        <v>0</v>
      </c>
      <c r="DT20" s="150">
        <v>0</v>
      </c>
      <c r="DU20" s="150">
        <v>0</v>
      </c>
    </row>
    <row r="21" spans="1:125" s="152" customFormat="1" ht="13.5" customHeight="1">
      <c r="A21" s="148" t="s">
        <v>17</v>
      </c>
      <c r="B21" s="149" t="s">
        <v>403</v>
      </c>
      <c r="C21" s="148" t="s">
        <v>1</v>
      </c>
      <c r="D21" s="150">
        <v>2529084</v>
      </c>
      <c r="E21" s="150">
        <v>342800</v>
      </c>
      <c r="F21" s="149">
        <v>7</v>
      </c>
      <c r="G21" s="148">
        <v>7</v>
      </c>
      <c r="H21" s="150">
        <v>1960022</v>
      </c>
      <c r="I21" s="150">
        <v>201820</v>
      </c>
      <c r="J21" s="149">
        <v>7</v>
      </c>
      <c r="K21" s="148">
        <v>7</v>
      </c>
      <c r="L21" s="150">
        <v>529731</v>
      </c>
      <c r="M21" s="150">
        <v>128169</v>
      </c>
      <c r="N21" s="149">
        <v>2</v>
      </c>
      <c r="O21" s="148">
        <v>2</v>
      </c>
      <c r="P21" s="150">
        <v>39331</v>
      </c>
      <c r="Q21" s="150">
        <v>12811</v>
      </c>
      <c r="R21" s="149">
        <v>0</v>
      </c>
      <c r="S21" s="148">
        <v>0</v>
      </c>
      <c r="T21" s="150">
        <v>0</v>
      </c>
      <c r="U21" s="150">
        <v>0</v>
      </c>
      <c r="V21" s="149">
        <v>0</v>
      </c>
      <c r="W21" s="148">
        <v>0</v>
      </c>
      <c r="X21" s="150">
        <v>0</v>
      </c>
      <c r="Y21" s="150">
        <v>0</v>
      </c>
      <c r="Z21" s="149">
        <v>0</v>
      </c>
      <c r="AA21" s="148">
        <v>0</v>
      </c>
      <c r="AB21" s="150">
        <v>0</v>
      </c>
      <c r="AC21" s="150">
        <v>0</v>
      </c>
      <c r="AD21" s="149">
        <v>0</v>
      </c>
      <c r="AE21" s="148">
        <v>0</v>
      </c>
      <c r="AF21" s="150">
        <v>0</v>
      </c>
      <c r="AG21" s="150">
        <v>0</v>
      </c>
      <c r="AH21" s="149">
        <v>0</v>
      </c>
      <c r="AI21" s="148">
        <v>0</v>
      </c>
      <c r="AJ21" s="150">
        <v>0</v>
      </c>
      <c r="AK21" s="150">
        <v>0</v>
      </c>
      <c r="AL21" s="149">
        <v>0</v>
      </c>
      <c r="AM21" s="148">
        <v>0</v>
      </c>
      <c r="AN21" s="150">
        <v>0</v>
      </c>
      <c r="AO21" s="150">
        <v>0</v>
      </c>
      <c r="AP21" s="149">
        <v>0</v>
      </c>
      <c r="AQ21" s="148">
        <v>0</v>
      </c>
      <c r="AR21" s="150">
        <v>0</v>
      </c>
      <c r="AS21" s="150">
        <v>0</v>
      </c>
      <c r="AT21" s="149">
        <v>0</v>
      </c>
      <c r="AU21" s="148">
        <v>0</v>
      </c>
      <c r="AV21" s="150">
        <v>0</v>
      </c>
      <c r="AW21" s="150">
        <v>0</v>
      </c>
      <c r="AX21" s="149">
        <v>0</v>
      </c>
      <c r="AY21" s="148">
        <v>0</v>
      </c>
      <c r="AZ21" s="150">
        <v>0</v>
      </c>
      <c r="BA21" s="150">
        <v>0</v>
      </c>
      <c r="BB21" s="149">
        <v>0</v>
      </c>
      <c r="BC21" s="148">
        <v>0</v>
      </c>
      <c r="BD21" s="150">
        <v>0</v>
      </c>
      <c r="BE21" s="150">
        <v>0</v>
      </c>
      <c r="BF21" s="149">
        <v>0</v>
      </c>
      <c r="BG21" s="148">
        <v>0</v>
      </c>
      <c r="BH21" s="150">
        <v>0</v>
      </c>
      <c r="BI21" s="150">
        <v>0</v>
      </c>
      <c r="BJ21" s="149">
        <v>0</v>
      </c>
      <c r="BK21" s="148">
        <v>0</v>
      </c>
      <c r="BL21" s="150">
        <v>0</v>
      </c>
      <c r="BM21" s="150">
        <v>0</v>
      </c>
      <c r="BN21" s="149">
        <v>0</v>
      </c>
      <c r="BO21" s="148">
        <v>0</v>
      </c>
      <c r="BP21" s="150">
        <v>0</v>
      </c>
      <c r="BQ21" s="150">
        <v>0</v>
      </c>
      <c r="BR21" s="149">
        <v>0</v>
      </c>
      <c r="BS21" s="148">
        <v>0</v>
      </c>
      <c r="BT21" s="150">
        <v>0</v>
      </c>
      <c r="BU21" s="150">
        <v>0</v>
      </c>
      <c r="BV21" s="149">
        <v>0</v>
      </c>
      <c r="BW21" s="148">
        <v>0</v>
      </c>
      <c r="BX21" s="150">
        <v>0</v>
      </c>
      <c r="BY21" s="150">
        <v>0</v>
      </c>
      <c r="BZ21" s="149">
        <v>0</v>
      </c>
      <c r="CA21" s="148">
        <v>0</v>
      </c>
      <c r="CB21" s="150">
        <v>0</v>
      </c>
      <c r="CC21" s="150">
        <v>0</v>
      </c>
      <c r="CD21" s="149">
        <v>0</v>
      </c>
      <c r="CE21" s="148">
        <v>0</v>
      </c>
      <c r="CF21" s="150">
        <v>0</v>
      </c>
      <c r="CG21" s="150">
        <v>0</v>
      </c>
      <c r="CH21" s="149">
        <v>0</v>
      </c>
      <c r="CI21" s="148">
        <v>0</v>
      </c>
      <c r="CJ21" s="150">
        <v>0</v>
      </c>
      <c r="CK21" s="150">
        <v>0</v>
      </c>
      <c r="CL21" s="149">
        <v>0</v>
      </c>
      <c r="CM21" s="148">
        <v>0</v>
      </c>
      <c r="CN21" s="150">
        <v>0</v>
      </c>
      <c r="CO21" s="150">
        <v>0</v>
      </c>
      <c r="CP21" s="149">
        <v>0</v>
      </c>
      <c r="CQ21" s="148">
        <v>0</v>
      </c>
      <c r="CR21" s="150">
        <v>0</v>
      </c>
      <c r="CS21" s="150">
        <v>0</v>
      </c>
      <c r="CT21" s="149">
        <v>0</v>
      </c>
      <c r="CU21" s="148">
        <v>0</v>
      </c>
      <c r="CV21" s="150">
        <v>0</v>
      </c>
      <c r="CW21" s="150">
        <v>0</v>
      </c>
      <c r="CX21" s="149">
        <v>0</v>
      </c>
      <c r="CY21" s="148">
        <v>0</v>
      </c>
      <c r="CZ21" s="150">
        <v>0</v>
      </c>
      <c r="DA21" s="150">
        <v>0</v>
      </c>
      <c r="DB21" s="149">
        <v>0</v>
      </c>
      <c r="DC21" s="148">
        <v>0</v>
      </c>
      <c r="DD21" s="150">
        <v>0</v>
      </c>
      <c r="DE21" s="150">
        <v>0</v>
      </c>
      <c r="DF21" s="149">
        <v>0</v>
      </c>
      <c r="DG21" s="148">
        <v>0</v>
      </c>
      <c r="DH21" s="150">
        <v>0</v>
      </c>
      <c r="DI21" s="150">
        <v>0</v>
      </c>
      <c r="DJ21" s="149">
        <v>0</v>
      </c>
      <c r="DK21" s="148">
        <v>0</v>
      </c>
      <c r="DL21" s="150">
        <v>0</v>
      </c>
      <c r="DM21" s="150">
        <v>0</v>
      </c>
      <c r="DN21" s="149">
        <v>0</v>
      </c>
      <c r="DO21" s="148">
        <v>0</v>
      </c>
      <c r="DP21" s="150">
        <v>0</v>
      </c>
      <c r="DQ21" s="150">
        <v>0</v>
      </c>
      <c r="DR21" s="149">
        <v>0</v>
      </c>
      <c r="DS21" s="148">
        <v>0</v>
      </c>
      <c r="DT21" s="150">
        <v>0</v>
      </c>
      <c r="DU21" s="150">
        <v>0</v>
      </c>
    </row>
    <row r="22" spans="1:125" s="152" customFormat="1" ht="13.5" customHeight="1">
      <c r="A22" s="148" t="s">
        <v>18</v>
      </c>
      <c r="B22" s="149" t="s">
        <v>404</v>
      </c>
      <c r="C22" s="148" t="s">
        <v>1</v>
      </c>
      <c r="D22" s="150">
        <v>2636043</v>
      </c>
      <c r="E22" s="150">
        <v>411056</v>
      </c>
      <c r="F22" s="149">
        <v>5</v>
      </c>
      <c r="G22" s="148">
        <v>5</v>
      </c>
      <c r="H22" s="150">
        <v>1511893</v>
      </c>
      <c r="I22" s="150">
        <v>118580</v>
      </c>
      <c r="J22" s="149">
        <v>5</v>
      </c>
      <c r="K22" s="148">
        <v>5</v>
      </c>
      <c r="L22" s="150">
        <v>806202</v>
      </c>
      <c r="M22" s="150">
        <v>131651</v>
      </c>
      <c r="N22" s="149">
        <v>4</v>
      </c>
      <c r="O22" s="148">
        <v>4</v>
      </c>
      <c r="P22" s="150">
        <v>210136</v>
      </c>
      <c r="Q22" s="150">
        <v>88701</v>
      </c>
      <c r="R22" s="149">
        <v>3</v>
      </c>
      <c r="S22" s="148">
        <v>3</v>
      </c>
      <c r="T22" s="150">
        <v>102948</v>
      </c>
      <c r="U22" s="150">
        <v>70122</v>
      </c>
      <c r="V22" s="149">
        <v>1</v>
      </c>
      <c r="W22" s="148">
        <v>1</v>
      </c>
      <c r="X22" s="150">
        <v>4864</v>
      </c>
      <c r="Y22" s="150">
        <v>2002</v>
      </c>
      <c r="Z22" s="149">
        <v>0</v>
      </c>
      <c r="AA22" s="148">
        <v>0</v>
      </c>
      <c r="AB22" s="150">
        <v>0</v>
      </c>
      <c r="AC22" s="150">
        <v>0</v>
      </c>
      <c r="AD22" s="149">
        <v>0</v>
      </c>
      <c r="AE22" s="148">
        <v>0</v>
      </c>
      <c r="AF22" s="150">
        <v>0</v>
      </c>
      <c r="AG22" s="150">
        <v>0</v>
      </c>
      <c r="AH22" s="149">
        <v>0</v>
      </c>
      <c r="AI22" s="148">
        <v>0</v>
      </c>
      <c r="AJ22" s="150">
        <v>0</v>
      </c>
      <c r="AK22" s="150">
        <v>0</v>
      </c>
      <c r="AL22" s="149">
        <v>0</v>
      </c>
      <c r="AM22" s="148">
        <v>0</v>
      </c>
      <c r="AN22" s="150">
        <v>0</v>
      </c>
      <c r="AO22" s="150">
        <v>0</v>
      </c>
      <c r="AP22" s="149">
        <v>0</v>
      </c>
      <c r="AQ22" s="148">
        <v>0</v>
      </c>
      <c r="AR22" s="150">
        <v>0</v>
      </c>
      <c r="AS22" s="150">
        <v>0</v>
      </c>
      <c r="AT22" s="149">
        <v>0</v>
      </c>
      <c r="AU22" s="148">
        <v>0</v>
      </c>
      <c r="AV22" s="150">
        <v>0</v>
      </c>
      <c r="AW22" s="150">
        <v>0</v>
      </c>
      <c r="AX22" s="149">
        <v>0</v>
      </c>
      <c r="AY22" s="148">
        <v>0</v>
      </c>
      <c r="AZ22" s="150">
        <v>0</v>
      </c>
      <c r="BA22" s="150">
        <v>0</v>
      </c>
      <c r="BB22" s="149">
        <v>0</v>
      </c>
      <c r="BC22" s="148">
        <v>0</v>
      </c>
      <c r="BD22" s="150">
        <v>0</v>
      </c>
      <c r="BE22" s="150">
        <v>0</v>
      </c>
      <c r="BF22" s="149">
        <v>0</v>
      </c>
      <c r="BG22" s="148">
        <v>0</v>
      </c>
      <c r="BH22" s="150">
        <v>0</v>
      </c>
      <c r="BI22" s="150">
        <v>0</v>
      </c>
      <c r="BJ22" s="149">
        <v>0</v>
      </c>
      <c r="BK22" s="148">
        <v>0</v>
      </c>
      <c r="BL22" s="150">
        <v>0</v>
      </c>
      <c r="BM22" s="150">
        <v>0</v>
      </c>
      <c r="BN22" s="149">
        <v>0</v>
      </c>
      <c r="BO22" s="148">
        <v>0</v>
      </c>
      <c r="BP22" s="150">
        <v>0</v>
      </c>
      <c r="BQ22" s="150">
        <v>0</v>
      </c>
      <c r="BR22" s="149">
        <v>0</v>
      </c>
      <c r="BS22" s="148">
        <v>0</v>
      </c>
      <c r="BT22" s="150">
        <v>0</v>
      </c>
      <c r="BU22" s="150">
        <v>0</v>
      </c>
      <c r="BV22" s="149">
        <v>0</v>
      </c>
      <c r="BW22" s="148">
        <v>0</v>
      </c>
      <c r="BX22" s="150">
        <v>0</v>
      </c>
      <c r="BY22" s="150">
        <v>0</v>
      </c>
      <c r="BZ22" s="149">
        <v>0</v>
      </c>
      <c r="CA22" s="148">
        <v>0</v>
      </c>
      <c r="CB22" s="150">
        <v>0</v>
      </c>
      <c r="CC22" s="150">
        <v>0</v>
      </c>
      <c r="CD22" s="149">
        <v>0</v>
      </c>
      <c r="CE22" s="148">
        <v>0</v>
      </c>
      <c r="CF22" s="150">
        <v>0</v>
      </c>
      <c r="CG22" s="150">
        <v>0</v>
      </c>
      <c r="CH22" s="149">
        <v>0</v>
      </c>
      <c r="CI22" s="148">
        <v>0</v>
      </c>
      <c r="CJ22" s="150">
        <v>0</v>
      </c>
      <c r="CK22" s="150">
        <v>0</v>
      </c>
      <c r="CL22" s="149">
        <v>0</v>
      </c>
      <c r="CM22" s="148">
        <v>0</v>
      </c>
      <c r="CN22" s="150">
        <v>0</v>
      </c>
      <c r="CO22" s="150">
        <v>0</v>
      </c>
      <c r="CP22" s="149">
        <v>0</v>
      </c>
      <c r="CQ22" s="148">
        <v>0</v>
      </c>
      <c r="CR22" s="150">
        <v>0</v>
      </c>
      <c r="CS22" s="150">
        <v>0</v>
      </c>
      <c r="CT22" s="149">
        <v>0</v>
      </c>
      <c r="CU22" s="148">
        <v>0</v>
      </c>
      <c r="CV22" s="150">
        <v>0</v>
      </c>
      <c r="CW22" s="150">
        <v>0</v>
      </c>
      <c r="CX22" s="149">
        <v>0</v>
      </c>
      <c r="CY22" s="148">
        <v>0</v>
      </c>
      <c r="CZ22" s="150">
        <v>0</v>
      </c>
      <c r="DA22" s="150">
        <v>0</v>
      </c>
      <c r="DB22" s="149">
        <v>0</v>
      </c>
      <c r="DC22" s="148">
        <v>0</v>
      </c>
      <c r="DD22" s="150">
        <v>0</v>
      </c>
      <c r="DE22" s="150">
        <v>0</v>
      </c>
      <c r="DF22" s="149">
        <v>0</v>
      </c>
      <c r="DG22" s="148">
        <v>0</v>
      </c>
      <c r="DH22" s="150">
        <v>0</v>
      </c>
      <c r="DI22" s="150">
        <v>0</v>
      </c>
      <c r="DJ22" s="149">
        <v>0</v>
      </c>
      <c r="DK22" s="148">
        <v>0</v>
      </c>
      <c r="DL22" s="150">
        <v>0</v>
      </c>
      <c r="DM22" s="150">
        <v>0</v>
      </c>
      <c r="DN22" s="149">
        <v>0</v>
      </c>
      <c r="DO22" s="148">
        <v>0</v>
      </c>
      <c r="DP22" s="150">
        <v>0</v>
      </c>
      <c r="DQ22" s="150">
        <v>0</v>
      </c>
      <c r="DR22" s="149">
        <v>0</v>
      </c>
      <c r="DS22" s="148">
        <v>0</v>
      </c>
      <c r="DT22" s="150">
        <v>0</v>
      </c>
      <c r="DU22" s="150">
        <v>0</v>
      </c>
    </row>
    <row r="23" spans="1:125" s="152" customFormat="1" ht="13.5" customHeight="1">
      <c r="A23" s="148" t="s">
        <v>19</v>
      </c>
      <c r="B23" s="149" t="s">
        <v>405</v>
      </c>
      <c r="C23" s="148" t="s">
        <v>1</v>
      </c>
      <c r="D23" s="150">
        <v>3727974</v>
      </c>
      <c r="E23" s="150">
        <v>588900</v>
      </c>
      <c r="F23" s="149">
        <v>8</v>
      </c>
      <c r="G23" s="148">
        <v>8</v>
      </c>
      <c r="H23" s="150">
        <v>1622253</v>
      </c>
      <c r="I23" s="150">
        <v>283259</v>
      </c>
      <c r="J23" s="149">
        <v>8</v>
      </c>
      <c r="K23" s="148">
        <v>8</v>
      </c>
      <c r="L23" s="150">
        <v>1142461</v>
      </c>
      <c r="M23" s="150">
        <v>218862</v>
      </c>
      <c r="N23" s="149">
        <v>5</v>
      </c>
      <c r="O23" s="148">
        <v>5</v>
      </c>
      <c r="P23" s="150">
        <v>537189</v>
      </c>
      <c r="Q23" s="150">
        <v>86779</v>
      </c>
      <c r="R23" s="149">
        <v>1</v>
      </c>
      <c r="S23" s="148">
        <v>1</v>
      </c>
      <c r="T23" s="150">
        <v>53211</v>
      </c>
      <c r="U23" s="150">
        <v>0</v>
      </c>
      <c r="V23" s="149">
        <v>1</v>
      </c>
      <c r="W23" s="148">
        <v>1</v>
      </c>
      <c r="X23" s="150">
        <v>70188</v>
      </c>
      <c r="Y23" s="150">
        <v>0</v>
      </c>
      <c r="Z23" s="149">
        <v>1</v>
      </c>
      <c r="AA23" s="148">
        <v>1</v>
      </c>
      <c r="AB23" s="150">
        <v>71092</v>
      </c>
      <c r="AC23" s="150">
        <v>0</v>
      </c>
      <c r="AD23" s="149">
        <v>1</v>
      </c>
      <c r="AE23" s="148">
        <v>1</v>
      </c>
      <c r="AF23" s="150">
        <v>53767</v>
      </c>
      <c r="AG23" s="150">
        <v>0</v>
      </c>
      <c r="AH23" s="149">
        <v>1</v>
      </c>
      <c r="AI23" s="148">
        <v>1</v>
      </c>
      <c r="AJ23" s="150">
        <v>51610</v>
      </c>
      <c r="AK23" s="150">
        <v>0</v>
      </c>
      <c r="AL23" s="149">
        <v>1</v>
      </c>
      <c r="AM23" s="148">
        <v>1</v>
      </c>
      <c r="AN23" s="150">
        <v>31762</v>
      </c>
      <c r="AO23" s="150">
        <v>0</v>
      </c>
      <c r="AP23" s="149">
        <v>1</v>
      </c>
      <c r="AQ23" s="148">
        <v>1</v>
      </c>
      <c r="AR23" s="150">
        <v>37452</v>
      </c>
      <c r="AS23" s="150">
        <v>0</v>
      </c>
      <c r="AT23" s="149">
        <v>1</v>
      </c>
      <c r="AU23" s="148">
        <v>1</v>
      </c>
      <c r="AV23" s="150">
        <v>19273</v>
      </c>
      <c r="AW23" s="150">
        <v>0</v>
      </c>
      <c r="AX23" s="149">
        <v>1</v>
      </c>
      <c r="AY23" s="148">
        <v>1</v>
      </c>
      <c r="AZ23" s="150">
        <v>37716</v>
      </c>
      <c r="BA23" s="150">
        <v>0</v>
      </c>
      <c r="BB23" s="149">
        <v>0</v>
      </c>
      <c r="BC23" s="148">
        <v>0</v>
      </c>
      <c r="BD23" s="150">
        <v>0</v>
      </c>
      <c r="BE23" s="150">
        <v>0</v>
      </c>
      <c r="BF23" s="149">
        <v>0</v>
      </c>
      <c r="BG23" s="148">
        <v>0</v>
      </c>
      <c r="BH23" s="150">
        <v>0</v>
      </c>
      <c r="BI23" s="150">
        <v>0</v>
      </c>
      <c r="BJ23" s="149">
        <v>0</v>
      </c>
      <c r="BK23" s="148">
        <v>0</v>
      </c>
      <c r="BL23" s="150">
        <v>0</v>
      </c>
      <c r="BM23" s="150">
        <v>0</v>
      </c>
      <c r="BN23" s="149">
        <v>0</v>
      </c>
      <c r="BO23" s="148">
        <v>0</v>
      </c>
      <c r="BP23" s="150">
        <v>0</v>
      </c>
      <c r="BQ23" s="150">
        <v>0</v>
      </c>
      <c r="BR23" s="149">
        <v>0</v>
      </c>
      <c r="BS23" s="148">
        <v>0</v>
      </c>
      <c r="BT23" s="150">
        <v>0</v>
      </c>
      <c r="BU23" s="150">
        <v>0</v>
      </c>
      <c r="BV23" s="149">
        <v>0</v>
      </c>
      <c r="BW23" s="148">
        <v>0</v>
      </c>
      <c r="BX23" s="150">
        <v>0</v>
      </c>
      <c r="BY23" s="150">
        <v>0</v>
      </c>
      <c r="BZ23" s="149">
        <v>0</v>
      </c>
      <c r="CA23" s="148">
        <v>0</v>
      </c>
      <c r="CB23" s="150">
        <v>0</v>
      </c>
      <c r="CC23" s="150">
        <v>0</v>
      </c>
      <c r="CD23" s="149">
        <v>0</v>
      </c>
      <c r="CE23" s="148">
        <v>0</v>
      </c>
      <c r="CF23" s="150">
        <v>0</v>
      </c>
      <c r="CG23" s="150">
        <v>0</v>
      </c>
      <c r="CH23" s="149">
        <v>0</v>
      </c>
      <c r="CI23" s="148">
        <v>0</v>
      </c>
      <c r="CJ23" s="150">
        <v>0</v>
      </c>
      <c r="CK23" s="150">
        <v>0</v>
      </c>
      <c r="CL23" s="149">
        <v>0</v>
      </c>
      <c r="CM23" s="148">
        <v>0</v>
      </c>
      <c r="CN23" s="150">
        <v>0</v>
      </c>
      <c r="CO23" s="150">
        <v>0</v>
      </c>
      <c r="CP23" s="149">
        <v>0</v>
      </c>
      <c r="CQ23" s="148">
        <v>0</v>
      </c>
      <c r="CR23" s="150">
        <v>0</v>
      </c>
      <c r="CS23" s="150">
        <v>0</v>
      </c>
      <c r="CT23" s="149">
        <v>0</v>
      </c>
      <c r="CU23" s="148">
        <v>0</v>
      </c>
      <c r="CV23" s="150">
        <v>0</v>
      </c>
      <c r="CW23" s="150">
        <v>0</v>
      </c>
      <c r="CX23" s="149">
        <v>0</v>
      </c>
      <c r="CY23" s="148">
        <v>0</v>
      </c>
      <c r="CZ23" s="150">
        <v>0</v>
      </c>
      <c r="DA23" s="150">
        <v>0</v>
      </c>
      <c r="DB23" s="149">
        <v>0</v>
      </c>
      <c r="DC23" s="148">
        <v>0</v>
      </c>
      <c r="DD23" s="150">
        <v>0</v>
      </c>
      <c r="DE23" s="150">
        <v>0</v>
      </c>
      <c r="DF23" s="149">
        <v>0</v>
      </c>
      <c r="DG23" s="148">
        <v>0</v>
      </c>
      <c r="DH23" s="150">
        <v>0</v>
      </c>
      <c r="DI23" s="150">
        <v>0</v>
      </c>
      <c r="DJ23" s="149">
        <v>0</v>
      </c>
      <c r="DK23" s="148">
        <v>0</v>
      </c>
      <c r="DL23" s="150">
        <v>0</v>
      </c>
      <c r="DM23" s="150">
        <v>0</v>
      </c>
      <c r="DN23" s="149">
        <v>0</v>
      </c>
      <c r="DO23" s="148">
        <v>0</v>
      </c>
      <c r="DP23" s="150">
        <v>0</v>
      </c>
      <c r="DQ23" s="150">
        <v>0</v>
      </c>
      <c r="DR23" s="149">
        <v>0</v>
      </c>
      <c r="DS23" s="148">
        <v>0</v>
      </c>
      <c r="DT23" s="150">
        <v>0</v>
      </c>
      <c r="DU23" s="150">
        <v>0</v>
      </c>
    </row>
    <row r="24" spans="1:125" s="152" customFormat="1" ht="13.5" customHeight="1">
      <c r="A24" s="148" t="s">
        <v>20</v>
      </c>
      <c r="B24" s="149" t="s">
        <v>406</v>
      </c>
      <c r="C24" s="148" t="s">
        <v>1</v>
      </c>
      <c r="D24" s="150">
        <v>4249409</v>
      </c>
      <c r="E24" s="150">
        <v>421518</v>
      </c>
      <c r="F24" s="149">
        <v>7</v>
      </c>
      <c r="G24" s="148">
        <v>7</v>
      </c>
      <c r="H24" s="150">
        <v>2131655</v>
      </c>
      <c r="I24" s="150">
        <v>179380</v>
      </c>
      <c r="J24" s="149">
        <v>7</v>
      </c>
      <c r="K24" s="148">
        <v>7</v>
      </c>
      <c r="L24" s="150">
        <v>1280538</v>
      </c>
      <c r="M24" s="150">
        <v>216468</v>
      </c>
      <c r="N24" s="149">
        <v>3</v>
      </c>
      <c r="O24" s="148">
        <v>3</v>
      </c>
      <c r="P24" s="150">
        <v>576538</v>
      </c>
      <c r="Q24" s="150">
        <v>2221</v>
      </c>
      <c r="R24" s="149">
        <v>2</v>
      </c>
      <c r="S24" s="148">
        <v>2</v>
      </c>
      <c r="T24" s="150">
        <v>260678</v>
      </c>
      <c r="U24" s="150">
        <v>23449</v>
      </c>
      <c r="V24" s="149">
        <v>0</v>
      </c>
      <c r="W24" s="148">
        <v>0</v>
      </c>
      <c r="X24" s="150">
        <v>0</v>
      </c>
      <c r="Y24" s="150">
        <v>0</v>
      </c>
      <c r="Z24" s="149">
        <v>0</v>
      </c>
      <c r="AA24" s="148">
        <v>0</v>
      </c>
      <c r="AB24" s="150">
        <v>0</v>
      </c>
      <c r="AC24" s="150">
        <v>0</v>
      </c>
      <c r="AD24" s="149">
        <v>0</v>
      </c>
      <c r="AE24" s="148">
        <v>0</v>
      </c>
      <c r="AF24" s="150">
        <v>0</v>
      </c>
      <c r="AG24" s="150">
        <v>0</v>
      </c>
      <c r="AH24" s="149">
        <v>0</v>
      </c>
      <c r="AI24" s="148">
        <v>0</v>
      </c>
      <c r="AJ24" s="150">
        <v>0</v>
      </c>
      <c r="AK24" s="150">
        <v>0</v>
      </c>
      <c r="AL24" s="149">
        <v>0</v>
      </c>
      <c r="AM24" s="148">
        <v>0</v>
      </c>
      <c r="AN24" s="150">
        <v>0</v>
      </c>
      <c r="AO24" s="150">
        <v>0</v>
      </c>
      <c r="AP24" s="149">
        <v>0</v>
      </c>
      <c r="AQ24" s="148">
        <v>0</v>
      </c>
      <c r="AR24" s="150">
        <v>0</v>
      </c>
      <c r="AS24" s="150">
        <v>0</v>
      </c>
      <c r="AT24" s="149">
        <v>0</v>
      </c>
      <c r="AU24" s="148">
        <v>0</v>
      </c>
      <c r="AV24" s="150">
        <v>0</v>
      </c>
      <c r="AW24" s="150">
        <v>0</v>
      </c>
      <c r="AX24" s="149">
        <v>0</v>
      </c>
      <c r="AY24" s="148">
        <v>0</v>
      </c>
      <c r="AZ24" s="150">
        <v>0</v>
      </c>
      <c r="BA24" s="150">
        <v>0</v>
      </c>
      <c r="BB24" s="149">
        <v>0</v>
      </c>
      <c r="BC24" s="148">
        <v>0</v>
      </c>
      <c r="BD24" s="150">
        <v>0</v>
      </c>
      <c r="BE24" s="150">
        <v>0</v>
      </c>
      <c r="BF24" s="149">
        <v>0</v>
      </c>
      <c r="BG24" s="148">
        <v>0</v>
      </c>
      <c r="BH24" s="150">
        <v>0</v>
      </c>
      <c r="BI24" s="150">
        <v>0</v>
      </c>
      <c r="BJ24" s="149">
        <v>0</v>
      </c>
      <c r="BK24" s="148">
        <v>0</v>
      </c>
      <c r="BL24" s="150">
        <v>0</v>
      </c>
      <c r="BM24" s="150">
        <v>0</v>
      </c>
      <c r="BN24" s="149">
        <v>0</v>
      </c>
      <c r="BO24" s="148">
        <v>0</v>
      </c>
      <c r="BP24" s="150">
        <v>0</v>
      </c>
      <c r="BQ24" s="150">
        <v>0</v>
      </c>
      <c r="BR24" s="149">
        <v>0</v>
      </c>
      <c r="BS24" s="148">
        <v>0</v>
      </c>
      <c r="BT24" s="150">
        <v>0</v>
      </c>
      <c r="BU24" s="150">
        <v>0</v>
      </c>
      <c r="BV24" s="149">
        <v>0</v>
      </c>
      <c r="BW24" s="148">
        <v>0</v>
      </c>
      <c r="BX24" s="150">
        <v>0</v>
      </c>
      <c r="BY24" s="150">
        <v>0</v>
      </c>
      <c r="BZ24" s="149">
        <v>0</v>
      </c>
      <c r="CA24" s="148">
        <v>0</v>
      </c>
      <c r="CB24" s="150">
        <v>0</v>
      </c>
      <c r="CC24" s="150">
        <v>0</v>
      </c>
      <c r="CD24" s="149">
        <v>0</v>
      </c>
      <c r="CE24" s="148">
        <v>0</v>
      </c>
      <c r="CF24" s="150">
        <v>0</v>
      </c>
      <c r="CG24" s="150">
        <v>0</v>
      </c>
      <c r="CH24" s="149">
        <v>0</v>
      </c>
      <c r="CI24" s="148">
        <v>0</v>
      </c>
      <c r="CJ24" s="150">
        <v>0</v>
      </c>
      <c r="CK24" s="150">
        <v>0</v>
      </c>
      <c r="CL24" s="149">
        <v>0</v>
      </c>
      <c r="CM24" s="148">
        <v>0</v>
      </c>
      <c r="CN24" s="150">
        <v>0</v>
      </c>
      <c r="CO24" s="150">
        <v>0</v>
      </c>
      <c r="CP24" s="149">
        <v>0</v>
      </c>
      <c r="CQ24" s="148">
        <v>0</v>
      </c>
      <c r="CR24" s="150">
        <v>0</v>
      </c>
      <c r="CS24" s="150">
        <v>0</v>
      </c>
      <c r="CT24" s="149">
        <v>0</v>
      </c>
      <c r="CU24" s="148">
        <v>0</v>
      </c>
      <c r="CV24" s="150">
        <v>0</v>
      </c>
      <c r="CW24" s="150">
        <v>0</v>
      </c>
      <c r="CX24" s="149">
        <v>0</v>
      </c>
      <c r="CY24" s="148">
        <v>0</v>
      </c>
      <c r="CZ24" s="150">
        <v>0</v>
      </c>
      <c r="DA24" s="150">
        <v>0</v>
      </c>
      <c r="DB24" s="149">
        <v>0</v>
      </c>
      <c r="DC24" s="148">
        <v>0</v>
      </c>
      <c r="DD24" s="150">
        <v>0</v>
      </c>
      <c r="DE24" s="150">
        <v>0</v>
      </c>
      <c r="DF24" s="149">
        <v>0</v>
      </c>
      <c r="DG24" s="148">
        <v>0</v>
      </c>
      <c r="DH24" s="150">
        <v>0</v>
      </c>
      <c r="DI24" s="150">
        <v>0</v>
      </c>
      <c r="DJ24" s="149">
        <v>0</v>
      </c>
      <c r="DK24" s="148">
        <v>0</v>
      </c>
      <c r="DL24" s="150">
        <v>0</v>
      </c>
      <c r="DM24" s="150">
        <v>0</v>
      </c>
      <c r="DN24" s="149">
        <v>0</v>
      </c>
      <c r="DO24" s="148">
        <v>0</v>
      </c>
      <c r="DP24" s="150">
        <v>0</v>
      </c>
      <c r="DQ24" s="150">
        <v>0</v>
      </c>
      <c r="DR24" s="149">
        <v>0</v>
      </c>
      <c r="DS24" s="148">
        <v>0</v>
      </c>
      <c r="DT24" s="150">
        <v>0</v>
      </c>
      <c r="DU24" s="150">
        <v>0</v>
      </c>
    </row>
    <row r="25" spans="1:125" s="152" customFormat="1" ht="13.5" customHeight="1">
      <c r="A25" s="148" t="s">
        <v>21</v>
      </c>
      <c r="B25" s="149" t="s">
        <v>407</v>
      </c>
      <c r="C25" s="148" t="s">
        <v>1</v>
      </c>
      <c r="D25" s="150">
        <v>3529605</v>
      </c>
      <c r="E25" s="150">
        <v>754389</v>
      </c>
      <c r="F25" s="149">
        <v>10</v>
      </c>
      <c r="G25" s="148">
        <v>10</v>
      </c>
      <c r="H25" s="150">
        <v>1224040</v>
      </c>
      <c r="I25" s="150">
        <v>298482</v>
      </c>
      <c r="J25" s="149">
        <v>10</v>
      </c>
      <c r="K25" s="148">
        <v>10</v>
      </c>
      <c r="L25" s="150">
        <v>991401</v>
      </c>
      <c r="M25" s="150">
        <v>162842</v>
      </c>
      <c r="N25" s="149">
        <v>7</v>
      </c>
      <c r="O25" s="148">
        <v>7</v>
      </c>
      <c r="P25" s="150">
        <v>653079</v>
      </c>
      <c r="Q25" s="150">
        <v>200730</v>
      </c>
      <c r="R25" s="149">
        <v>5</v>
      </c>
      <c r="S25" s="148">
        <v>5</v>
      </c>
      <c r="T25" s="150">
        <v>190234</v>
      </c>
      <c r="U25" s="150">
        <v>92335</v>
      </c>
      <c r="V25" s="149">
        <v>3</v>
      </c>
      <c r="W25" s="148">
        <v>3</v>
      </c>
      <c r="X25" s="150">
        <v>109012</v>
      </c>
      <c r="Y25" s="150">
        <v>0</v>
      </c>
      <c r="Z25" s="149">
        <v>3</v>
      </c>
      <c r="AA25" s="148">
        <v>3</v>
      </c>
      <c r="AB25" s="150">
        <v>89456</v>
      </c>
      <c r="AC25" s="150">
        <v>0</v>
      </c>
      <c r="AD25" s="149">
        <v>2</v>
      </c>
      <c r="AE25" s="148">
        <v>2</v>
      </c>
      <c r="AF25" s="150">
        <v>43062</v>
      </c>
      <c r="AG25" s="150">
        <v>0</v>
      </c>
      <c r="AH25" s="149">
        <v>2</v>
      </c>
      <c r="AI25" s="148">
        <v>2</v>
      </c>
      <c r="AJ25" s="150">
        <v>20809</v>
      </c>
      <c r="AK25" s="150">
        <v>0</v>
      </c>
      <c r="AL25" s="149">
        <v>2</v>
      </c>
      <c r="AM25" s="148">
        <v>2</v>
      </c>
      <c r="AN25" s="150">
        <v>41978</v>
      </c>
      <c r="AO25" s="150">
        <v>0</v>
      </c>
      <c r="AP25" s="149">
        <v>2</v>
      </c>
      <c r="AQ25" s="148">
        <v>2</v>
      </c>
      <c r="AR25" s="150">
        <v>27040</v>
      </c>
      <c r="AS25" s="150">
        <v>0</v>
      </c>
      <c r="AT25" s="149">
        <v>2</v>
      </c>
      <c r="AU25" s="148">
        <v>2</v>
      </c>
      <c r="AV25" s="150">
        <v>45437</v>
      </c>
      <c r="AW25" s="150">
        <v>0</v>
      </c>
      <c r="AX25" s="149">
        <v>1</v>
      </c>
      <c r="AY25" s="148">
        <v>1</v>
      </c>
      <c r="AZ25" s="150">
        <v>7827</v>
      </c>
      <c r="BA25" s="150">
        <v>0</v>
      </c>
      <c r="BB25" s="149">
        <v>1</v>
      </c>
      <c r="BC25" s="148">
        <v>1</v>
      </c>
      <c r="BD25" s="150">
        <v>21966</v>
      </c>
      <c r="BE25" s="150">
        <v>0</v>
      </c>
      <c r="BF25" s="149">
        <v>1</v>
      </c>
      <c r="BG25" s="148">
        <v>1</v>
      </c>
      <c r="BH25" s="150">
        <v>9803</v>
      </c>
      <c r="BI25" s="150">
        <v>0</v>
      </c>
      <c r="BJ25" s="149">
        <v>1</v>
      </c>
      <c r="BK25" s="148">
        <v>1</v>
      </c>
      <c r="BL25" s="150">
        <v>20</v>
      </c>
      <c r="BM25" s="150">
        <v>0</v>
      </c>
      <c r="BN25" s="149">
        <v>1</v>
      </c>
      <c r="BO25" s="148">
        <v>1</v>
      </c>
      <c r="BP25" s="150">
        <v>20</v>
      </c>
      <c r="BQ25" s="150">
        <v>0</v>
      </c>
      <c r="BR25" s="149">
        <v>1</v>
      </c>
      <c r="BS25" s="148">
        <v>1</v>
      </c>
      <c r="BT25" s="150">
        <v>20</v>
      </c>
      <c r="BU25" s="150">
        <v>0</v>
      </c>
      <c r="BV25" s="149">
        <v>1</v>
      </c>
      <c r="BW25" s="148">
        <v>1</v>
      </c>
      <c r="BX25" s="150">
        <v>9803</v>
      </c>
      <c r="BY25" s="150">
        <v>0</v>
      </c>
      <c r="BZ25" s="149">
        <v>1</v>
      </c>
      <c r="CA25" s="148">
        <v>1</v>
      </c>
      <c r="CB25" s="150">
        <v>15305</v>
      </c>
      <c r="CC25" s="150">
        <v>0</v>
      </c>
      <c r="CD25" s="149">
        <v>1</v>
      </c>
      <c r="CE25" s="148">
        <v>1</v>
      </c>
      <c r="CF25" s="150">
        <v>487</v>
      </c>
      <c r="CG25" s="150">
        <v>0</v>
      </c>
      <c r="CH25" s="149">
        <v>1</v>
      </c>
      <c r="CI25" s="148">
        <v>1</v>
      </c>
      <c r="CJ25" s="150">
        <v>1536</v>
      </c>
      <c r="CK25" s="150">
        <v>0</v>
      </c>
      <c r="CL25" s="149">
        <v>1</v>
      </c>
      <c r="CM25" s="148">
        <v>1</v>
      </c>
      <c r="CN25" s="150">
        <v>3126</v>
      </c>
      <c r="CO25" s="150">
        <v>0</v>
      </c>
      <c r="CP25" s="149">
        <v>1</v>
      </c>
      <c r="CQ25" s="148">
        <v>1</v>
      </c>
      <c r="CR25" s="150">
        <v>20</v>
      </c>
      <c r="CS25" s="150">
        <v>0</v>
      </c>
      <c r="CT25" s="149">
        <v>1</v>
      </c>
      <c r="CU25" s="148">
        <v>1</v>
      </c>
      <c r="CV25" s="150">
        <v>988</v>
      </c>
      <c r="CW25" s="150">
        <v>0</v>
      </c>
      <c r="CX25" s="149">
        <v>1</v>
      </c>
      <c r="CY25" s="148">
        <v>1</v>
      </c>
      <c r="CZ25" s="150">
        <v>21428</v>
      </c>
      <c r="DA25" s="150">
        <v>0</v>
      </c>
      <c r="DB25" s="149">
        <v>1</v>
      </c>
      <c r="DC25" s="148">
        <v>1</v>
      </c>
      <c r="DD25" s="150">
        <v>718</v>
      </c>
      <c r="DE25" s="150">
        <v>0</v>
      </c>
      <c r="DF25" s="149">
        <v>1</v>
      </c>
      <c r="DG25" s="148">
        <v>1</v>
      </c>
      <c r="DH25" s="150">
        <v>990</v>
      </c>
      <c r="DI25" s="150">
        <v>0</v>
      </c>
      <c r="DJ25" s="149">
        <v>0</v>
      </c>
      <c r="DK25" s="148">
        <v>0</v>
      </c>
      <c r="DL25" s="150">
        <v>0</v>
      </c>
      <c r="DM25" s="150">
        <v>0</v>
      </c>
      <c r="DN25" s="149">
        <v>0</v>
      </c>
      <c r="DO25" s="148">
        <v>0</v>
      </c>
      <c r="DP25" s="150">
        <v>0</v>
      </c>
      <c r="DQ25" s="150">
        <v>0</v>
      </c>
      <c r="DR25" s="149">
        <v>0</v>
      </c>
      <c r="DS25" s="148">
        <v>0</v>
      </c>
      <c r="DT25" s="150">
        <v>0</v>
      </c>
      <c r="DU25" s="150">
        <v>0</v>
      </c>
    </row>
    <row r="26" spans="1:125" s="152" customFormat="1" ht="13.5" customHeight="1">
      <c r="A26" s="148" t="s">
        <v>22</v>
      </c>
      <c r="B26" s="149" t="s">
        <v>408</v>
      </c>
      <c r="C26" s="148" t="s">
        <v>1</v>
      </c>
      <c r="D26" s="150">
        <v>13932782</v>
      </c>
      <c r="E26" s="150">
        <v>2914495</v>
      </c>
      <c r="F26" s="149">
        <v>30</v>
      </c>
      <c r="G26" s="148">
        <v>30</v>
      </c>
      <c r="H26" s="150">
        <v>9343452</v>
      </c>
      <c r="I26" s="150">
        <v>1808691</v>
      </c>
      <c r="J26" s="149">
        <v>30</v>
      </c>
      <c r="K26" s="148">
        <v>30</v>
      </c>
      <c r="L26" s="150">
        <v>2118407</v>
      </c>
      <c r="M26" s="150">
        <v>559516</v>
      </c>
      <c r="N26" s="149">
        <v>22</v>
      </c>
      <c r="O26" s="148">
        <v>22</v>
      </c>
      <c r="P26" s="150">
        <v>1246947</v>
      </c>
      <c r="Q26" s="150">
        <v>339262</v>
      </c>
      <c r="R26" s="149">
        <v>14</v>
      </c>
      <c r="S26" s="148">
        <v>14</v>
      </c>
      <c r="T26" s="150">
        <v>526584</v>
      </c>
      <c r="U26" s="150">
        <v>105860</v>
      </c>
      <c r="V26" s="149">
        <v>8</v>
      </c>
      <c r="W26" s="148">
        <v>8</v>
      </c>
      <c r="X26" s="150">
        <v>284879</v>
      </c>
      <c r="Y26" s="150">
        <v>43005</v>
      </c>
      <c r="Z26" s="149">
        <v>6</v>
      </c>
      <c r="AA26" s="148">
        <v>6</v>
      </c>
      <c r="AB26" s="150">
        <v>277740</v>
      </c>
      <c r="AC26" s="150">
        <v>21409</v>
      </c>
      <c r="AD26" s="149">
        <v>4</v>
      </c>
      <c r="AE26" s="148">
        <v>4</v>
      </c>
      <c r="AF26" s="150">
        <v>26278</v>
      </c>
      <c r="AG26" s="150">
        <v>0</v>
      </c>
      <c r="AH26" s="149">
        <v>3</v>
      </c>
      <c r="AI26" s="148">
        <v>3</v>
      </c>
      <c r="AJ26" s="150">
        <v>70430</v>
      </c>
      <c r="AK26" s="150">
        <v>0</v>
      </c>
      <c r="AL26" s="149">
        <v>1</v>
      </c>
      <c r="AM26" s="148">
        <v>1</v>
      </c>
      <c r="AN26" s="150">
        <v>4911</v>
      </c>
      <c r="AO26" s="150">
        <v>0</v>
      </c>
      <c r="AP26" s="149">
        <v>1</v>
      </c>
      <c r="AQ26" s="148">
        <v>1</v>
      </c>
      <c r="AR26" s="150">
        <v>4436</v>
      </c>
      <c r="AS26" s="150">
        <v>0</v>
      </c>
      <c r="AT26" s="149">
        <v>1</v>
      </c>
      <c r="AU26" s="148">
        <v>1</v>
      </c>
      <c r="AV26" s="150">
        <v>13429</v>
      </c>
      <c r="AW26" s="150">
        <v>13131</v>
      </c>
      <c r="AX26" s="149">
        <v>1</v>
      </c>
      <c r="AY26" s="148">
        <v>1</v>
      </c>
      <c r="AZ26" s="150">
        <v>11655</v>
      </c>
      <c r="BA26" s="150">
        <v>14809</v>
      </c>
      <c r="BB26" s="149">
        <v>1</v>
      </c>
      <c r="BC26" s="148">
        <v>1</v>
      </c>
      <c r="BD26" s="150">
        <v>3634</v>
      </c>
      <c r="BE26" s="150">
        <v>8812</v>
      </c>
      <c r="BF26" s="149">
        <v>0</v>
      </c>
      <c r="BG26" s="148">
        <v>0</v>
      </c>
      <c r="BH26" s="150">
        <v>0</v>
      </c>
      <c r="BI26" s="150">
        <v>0</v>
      </c>
      <c r="BJ26" s="149">
        <v>0</v>
      </c>
      <c r="BK26" s="148">
        <v>0</v>
      </c>
      <c r="BL26" s="150">
        <v>0</v>
      </c>
      <c r="BM26" s="150">
        <v>0</v>
      </c>
      <c r="BN26" s="149">
        <v>0</v>
      </c>
      <c r="BO26" s="148">
        <v>0</v>
      </c>
      <c r="BP26" s="150">
        <v>0</v>
      </c>
      <c r="BQ26" s="150">
        <v>0</v>
      </c>
      <c r="BR26" s="149">
        <v>0</v>
      </c>
      <c r="BS26" s="148">
        <v>0</v>
      </c>
      <c r="BT26" s="150">
        <v>0</v>
      </c>
      <c r="BU26" s="150">
        <v>0</v>
      </c>
      <c r="BV26" s="149">
        <v>0</v>
      </c>
      <c r="BW26" s="148">
        <v>0</v>
      </c>
      <c r="BX26" s="150">
        <v>0</v>
      </c>
      <c r="BY26" s="150">
        <v>0</v>
      </c>
      <c r="BZ26" s="149">
        <v>0</v>
      </c>
      <c r="CA26" s="148">
        <v>0</v>
      </c>
      <c r="CB26" s="150">
        <v>0</v>
      </c>
      <c r="CC26" s="150">
        <v>0</v>
      </c>
      <c r="CD26" s="149">
        <v>0</v>
      </c>
      <c r="CE26" s="148">
        <v>0</v>
      </c>
      <c r="CF26" s="150">
        <v>0</v>
      </c>
      <c r="CG26" s="150">
        <v>0</v>
      </c>
      <c r="CH26" s="149">
        <v>0</v>
      </c>
      <c r="CI26" s="148">
        <v>0</v>
      </c>
      <c r="CJ26" s="150">
        <v>0</v>
      </c>
      <c r="CK26" s="150">
        <v>0</v>
      </c>
      <c r="CL26" s="149">
        <v>0</v>
      </c>
      <c r="CM26" s="148">
        <v>0</v>
      </c>
      <c r="CN26" s="150">
        <v>0</v>
      </c>
      <c r="CO26" s="150">
        <v>0</v>
      </c>
      <c r="CP26" s="149">
        <v>0</v>
      </c>
      <c r="CQ26" s="148">
        <v>0</v>
      </c>
      <c r="CR26" s="150">
        <v>0</v>
      </c>
      <c r="CS26" s="150">
        <v>0</v>
      </c>
      <c r="CT26" s="149">
        <v>0</v>
      </c>
      <c r="CU26" s="148">
        <v>0</v>
      </c>
      <c r="CV26" s="150">
        <v>0</v>
      </c>
      <c r="CW26" s="150">
        <v>0</v>
      </c>
      <c r="CX26" s="149">
        <v>0</v>
      </c>
      <c r="CY26" s="148">
        <v>0</v>
      </c>
      <c r="CZ26" s="150">
        <v>0</v>
      </c>
      <c r="DA26" s="150">
        <v>0</v>
      </c>
      <c r="DB26" s="149">
        <v>0</v>
      </c>
      <c r="DC26" s="148">
        <v>0</v>
      </c>
      <c r="DD26" s="150">
        <v>0</v>
      </c>
      <c r="DE26" s="150">
        <v>0</v>
      </c>
      <c r="DF26" s="149">
        <v>0</v>
      </c>
      <c r="DG26" s="148">
        <v>0</v>
      </c>
      <c r="DH26" s="150">
        <v>0</v>
      </c>
      <c r="DI26" s="150">
        <v>0</v>
      </c>
      <c r="DJ26" s="149">
        <v>0</v>
      </c>
      <c r="DK26" s="148">
        <v>0</v>
      </c>
      <c r="DL26" s="150">
        <v>0</v>
      </c>
      <c r="DM26" s="150">
        <v>0</v>
      </c>
      <c r="DN26" s="149">
        <v>0</v>
      </c>
      <c r="DO26" s="148">
        <v>0</v>
      </c>
      <c r="DP26" s="150">
        <v>0</v>
      </c>
      <c r="DQ26" s="150">
        <v>0</v>
      </c>
      <c r="DR26" s="149">
        <v>0</v>
      </c>
      <c r="DS26" s="148">
        <v>0</v>
      </c>
      <c r="DT26" s="150">
        <v>0</v>
      </c>
      <c r="DU26" s="150">
        <v>0</v>
      </c>
    </row>
    <row r="27" spans="1:125" s="152" customFormat="1" ht="13.5" customHeight="1">
      <c r="A27" s="148" t="s">
        <v>23</v>
      </c>
      <c r="B27" s="149" t="s">
        <v>409</v>
      </c>
      <c r="C27" s="148" t="s">
        <v>1</v>
      </c>
      <c r="D27" s="150">
        <v>4339124</v>
      </c>
      <c r="E27" s="150">
        <v>1412330</v>
      </c>
      <c r="F27" s="149">
        <v>9</v>
      </c>
      <c r="G27" s="148">
        <v>9</v>
      </c>
      <c r="H27" s="150">
        <v>1619127</v>
      </c>
      <c r="I27" s="150">
        <v>563659</v>
      </c>
      <c r="J27" s="149">
        <v>9</v>
      </c>
      <c r="K27" s="148">
        <v>9</v>
      </c>
      <c r="L27" s="150">
        <v>1345275</v>
      </c>
      <c r="M27" s="150">
        <v>305238</v>
      </c>
      <c r="N27" s="149">
        <v>7</v>
      </c>
      <c r="O27" s="148">
        <v>7</v>
      </c>
      <c r="P27" s="150">
        <v>351210</v>
      </c>
      <c r="Q27" s="150">
        <v>80601</v>
      </c>
      <c r="R27" s="149">
        <v>5</v>
      </c>
      <c r="S27" s="148">
        <v>5</v>
      </c>
      <c r="T27" s="150">
        <v>203596</v>
      </c>
      <c r="U27" s="150">
        <v>102411</v>
      </c>
      <c r="V27" s="149">
        <v>5</v>
      </c>
      <c r="W27" s="148">
        <v>5</v>
      </c>
      <c r="X27" s="150">
        <v>105294</v>
      </c>
      <c r="Y27" s="150">
        <v>31068</v>
      </c>
      <c r="Z27" s="149">
        <v>4</v>
      </c>
      <c r="AA27" s="148">
        <v>4</v>
      </c>
      <c r="AB27" s="150">
        <v>113621</v>
      </c>
      <c r="AC27" s="150">
        <v>28281</v>
      </c>
      <c r="AD27" s="149">
        <v>4</v>
      </c>
      <c r="AE27" s="148">
        <v>4</v>
      </c>
      <c r="AF27" s="150">
        <v>142159</v>
      </c>
      <c r="AG27" s="150">
        <v>81568</v>
      </c>
      <c r="AH27" s="149">
        <v>4</v>
      </c>
      <c r="AI27" s="148">
        <v>4</v>
      </c>
      <c r="AJ27" s="150">
        <v>177688</v>
      </c>
      <c r="AK27" s="150">
        <v>117049</v>
      </c>
      <c r="AL27" s="149">
        <v>3</v>
      </c>
      <c r="AM27" s="148">
        <v>3</v>
      </c>
      <c r="AN27" s="150">
        <v>97572</v>
      </c>
      <c r="AO27" s="150">
        <v>73469</v>
      </c>
      <c r="AP27" s="149">
        <v>2</v>
      </c>
      <c r="AQ27" s="148">
        <v>2</v>
      </c>
      <c r="AR27" s="150">
        <v>183582</v>
      </c>
      <c r="AS27" s="150">
        <v>28986</v>
      </c>
      <c r="AT27" s="149">
        <v>0</v>
      </c>
      <c r="AU27" s="148">
        <v>0</v>
      </c>
      <c r="AV27" s="150">
        <v>0</v>
      </c>
      <c r="AW27" s="150">
        <v>0</v>
      </c>
      <c r="AX27" s="149">
        <v>0</v>
      </c>
      <c r="AY27" s="148">
        <v>0</v>
      </c>
      <c r="AZ27" s="150">
        <v>0</v>
      </c>
      <c r="BA27" s="150">
        <v>0</v>
      </c>
      <c r="BB27" s="149">
        <v>0</v>
      </c>
      <c r="BC27" s="148">
        <v>0</v>
      </c>
      <c r="BD27" s="150">
        <v>0</v>
      </c>
      <c r="BE27" s="150">
        <v>0</v>
      </c>
      <c r="BF27" s="149">
        <v>0</v>
      </c>
      <c r="BG27" s="148">
        <v>0</v>
      </c>
      <c r="BH27" s="150">
        <v>0</v>
      </c>
      <c r="BI27" s="150">
        <v>0</v>
      </c>
      <c r="BJ27" s="149">
        <v>0</v>
      </c>
      <c r="BK27" s="148">
        <v>0</v>
      </c>
      <c r="BL27" s="150">
        <v>0</v>
      </c>
      <c r="BM27" s="150">
        <v>0</v>
      </c>
      <c r="BN27" s="149">
        <v>0</v>
      </c>
      <c r="BO27" s="148">
        <v>0</v>
      </c>
      <c r="BP27" s="150">
        <v>0</v>
      </c>
      <c r="BQ27" s="150">
        <v>0</v>
      </c>
      <c r="BR27" s="149">
        <v>0</v>
      </c>
      <c r="BS27" s="148">
        <v>0</v>
      </c>
      <c r="BT27" s="150">
        <v>0</v>
      </c>
      <c r="BU27" s="150">
        <v>0</v>
      </c>
      <c r="BV27" s="149">
        <v>0</v>
      </c>
      <c r="BW27" s="148">
        <v>0</v>
      </c>
      <c r="BX27" s="150">
        <v>0</v>
      </c>
      <c r="BY27" s="150">
        <v>0</v>
      </c>
      <c r="BZ27" s="149">
        <v>0</v>
      </c>
      <c r="CA27" s="148">
        <v>0</v>
      </c>
      <c r="CB27" s="150">
        <v>0</v>
      </c>
      <c r="CC27" s="150">
        <v>0</v>
      </c>
      <c r="CD27" s="149">
        <v>0</v>
      </c>
      <c r="CE27" s="148">
        <v>0</v>
      </c>
      <c r="CF27" s="150">
        <v>0</v>
      </c>
      <c r="CG27" s="150">
        <v>0</v>
      </c>
      <c r="CH27" s="149">
        <v>0</v>
      </c>
      <c r="CI27" s="148">
        <v>0</v>
      </c>
      <c r="CJ27" s="150">
        <v>0</v>
      </c>
      <c r="CK27" s="150">
        <v>0</v>
      </c>
      <c r="CL27" s="149">
        <v>0</v>
      </c>
      <c r="CM27" s="148">
        <v>0</v>
      </c>
      <c r="CN27" s="150">
        <v>0</v>
      </c>
      <c r="CO27" s="150">
        <v>0</v>
      </c>
      <c r="CP27" s="149">
        <v>0</v>
      </c>
      <c r="CQ27" s="148">
        <v>0</v>
      </c>
      <c r="CR27" s="150">
        <v>0</v>
      </c>
      <c r="CS27" s="150">
        <v>0</v>
      </c>
      <c r="CT27" s="149">
        <v>0</v>
      </c>
      <c r="CU27" s="148">
        <v>0</v>
      </c>
      <c r="CV27" s="150">
        <v>0</v>
      </c>
      <c r="CW27" s="150">
        <v>0</v>
      </c>
      <c r="CX27" s="149">
        <v>0</v>
      </c>
      <c r="CY27" s="148">
        <v>0</v>
      </c>
      <c r="CZ27" s="150">
        <v>0</v>
      </c>
      <c r="DA27" s="150">
        <v>0</v>
      </c>
      <c r="DB27" s="149">
        <v>0</v>
      </c>
      <c r="DC27" s="148">
        <v>0</v>
      </c>
      <c r="DD27" s="150">
        <v>0</v>
      </c>
      <c r="DE27" s="150">
        <v>0</v>
      </c>
      <c r="DF27" s="149">
        <v>0</v>
      </c>
      <c r="DG27" s="148">
        <v>0</v>
      </c>
      <c r="DH27" s="150">
        <v>0</v>
      </c>
      <c r="DI27" s="150">
        <v>0</v>
      </c>
      <c r="DJ27" s="149">
        <v>0</v>
      </c>
      <c r="DK27" s="148">
        <v>0</v>
      </c>
      <c r="DL27" s="150">
        <v>0</v>
      </c>
      <c r="DM27" s="150">
        <v>0</v>
      </c>
      <c r="DN27" s="149">
        <v>0</v>
      </c>
      <c r="DO27" s="148">
        <v>0</v>
      </c>
      <c r="DP27" s="150">
        <v>0</v>
      </c>
      <c r="DQ27" s="150">
        <v>0</v>
      </c>
      <c r="DR27" s="149">
        <v>0</v>
      </c>
      <c r="DS27" s="148">
        <v>0</v>
      </c>
      <c r="DT27" s="150">
        <v>0</v>
      </c>
      <c r="DU27" s="150">
        <v>0</v>
      </c>
    </row>
    <row r="28" spans="1:125" s="152" customFormat="1" ht="13.5" customHeight="1">
      <c r="A28" s="148" t="s">
        <v>24</v>
      </c>
      <c r="B28" s="149" t="s">
        <v>410</v>
      </c>
      <c r="C28" s="148" t="s">
        <v>1</v>
      </c>
      <c r="D28" s="150">
        <v>8067161</v>
      </c>
      <c r="E28" s="150">
        <v>3622006</v>
      </c>
      <c r="F28" s="149">
        <v>14</v>
      </c>
      <c r="G28" s="148">
        <v>14</v>
      </c>
      <c r="H28" s="150">
        <v>4892871</v>
      </c>
      <c r="I28" s="150">
        <v>1930189</v>
      </c>
      <c r="J28" s="149">
        <v>14</v>
      </c>
      <c r="K28" s="148">
        <v>14</v>
      </c>
      <c r="L28" s="150">
        <v>3124380</v>
      </c>
      <c r="M28" s="150">
        <v>1450635</v>
      </c>
      <c r="N28" s="149">
        <v>2</v>
      </c>
      <c r="O28" s="148">
        <v>2</v>
      </c>
      <c r="P28" s="150">
        <v>49910</v>
      </c>
      <c r="Q28" s="150">
        <v>159275</v>
      </c>
      <c r="R28" s="149">
        <v>1</v>
      </c>
      <c r="S28" s="148">
        <v>1</v>
      </c>
      <c r="T28" s="150">
        <v>0</v>
      </c>
      <c r="U28" s="150">
        <v>81907</v>
      </c>
      <c r="V28" s="149">
        <v>0</v>
      </c>
      <c r="W28" s="148">
        <v>0</v>
      </c>
      <c r="X28" s="150">
        <v>0</v>
      </c>
      <c r="Y28" s="150">
        <v>0</v>
      </c>
      <c r="Z28" s="149">
        <v>0</v>
      </c>
      <c r="AA28" s="148">
        <v>0</v>
      </c>
      <c r="AB28" s="150">
        <v>0</v>
      </c>
      <c r="AC28" s="150">
        <v>0</v>
      </c>
      <c r="AD28" s="149">
        <v>0</v>
      </c>
      <c r="AE28" s="148">
        <v>0</v>
      </c>
      <c r="AF28" s="150">
        <v>0</v>
      </c>
      <c r="AG28" s="150">
        <v>0</v>
      </c>
      <c r="AH28" s="149">
        <v>0</v>
      </c>
      <c r="AI28" s="148">
        <v>0</v>
      </c>
      <c r="AJ28" s="150">
        <v>0</v>
      </c>
      <c r="AK28" s="150">
        <v>0</v>
      </c>
      <c r="AL28" s="149">
        <v>0</v>
      </c>
      <c r="AM28" s="148">
        <v>0</v>
      </c>
      <c r="AN28" s="150">
        <v>0</v>
      </c>
      <c r="AO28" s="150">
        <v>0</v>
      </c>
      <c r="AP28" s="149">
        <v>0</v>
      </c>
      <c r="AQ28" s="148">
        <v>0</v>
      </c>
      <c r="AR28" s="150">
        <v>0</v>
      </c>
      <c r="AS28" s="150">
        <v>0</v>
      </c>
      <c r="AT28" s="149">
        <v>0</v>
      </c>
      <c r="AU28" s="148">
        <v>0</v>
      </c>
      <c r="AV28" s="150">
        <v>0</v>
      </c>
      <c r="AW28" s="150">
        <v>0</v>
      </c>
      <c r="AX28" s="149">
        <v>0</v>
      </c>
      <c r="AY28" s="148">
        <v>0</v>
      </c>
      <c r="AZ28" s="150">
        <v>0</v>
      </c>
      <c r="BA28" s="150">
        <v>0</v>
      </c>
      <c r="BB28" s="149">
        <v>0</v>
      </c>
      <c r="BC28" s="148">
        <v>0</v>
      </c>
      <c r="BD28" s="150">
        <v>0</v>
      </c>
      <c r="BE28" s="150">
        <v>0</v>
      </c>
      <c r="BF28" s="149">
        <v>0</v>
      </c>
      <c r="BG28" s="148">
        <v>0</v>
      </c>
      <c r="BH28" s="150">
        <v>0</v>
      </c>
      <c r="BI28" s="150">
        <v>0</v>
      </c>
      <c r="BJ28" s="149">
        <v>0</v>
      </c>
      <c r="BK28" s="148">
        <v>0</v>
      </c>
      <c r="BL28" s="150">
        <v>0</v>
      </c>
      <c r="BM28" s="150">
        <v>0</v>
      </c>
      <c r="BN28" s="149">
        <v>0</v>
      </c>
      <c r="BO28" s="148">
        <v>0</v>
      </c>
      <c r="BP28" s="150">
        <v>0</v>
      </c>
      <c r="BQ28" s="150">
        <v>0</v>
      </c>
      <c r="BR28" s="149">
        <v>0</v>
      </c>
      <c r="BS28" s="148">
        <v>0</v>
      </c>
      <c r="BT28" s="150">
        <v>0</v>
      </c>
      <c r="BU28" s="150">
        <v>0</v>
      </c>
      <c r="BV28" s="149">
        <v>0</v>
      </c>
      <c r="BW28" s="148">
        <v>0</v>
      </c>
      <c r="BX28" s="150">
        <v>0</v>
      </c>
      <c r="BY28" s="150">
        <v>0</v>
      </c>
      <c r="BZ28" s="149">
        <v>0</v>
      </c>
      <c r="CA28" s="148">
        <v>0</v>
      </c>
      <c r="CB28" s="150">
        <v>0</v>
      </c>
      <c r="CC28" s="150">
        <v>0</v>
      </c>
      <c r="CD28" s="149">
        <v>0</v>
      </c>
      <c r="CE28" s="148">
        <v>0</v>
      </c>
      <c r="CF28" s="150">
        <v>0</v>
      </c>
      <c r="CG28" s="150">
        <v>0</v>
      </c>
      <c r="CH28" s="149">
        <v>0</v>
      </c>
      <c r="CI28" s="148">
        <v>0</v>
      </c>
      <c r="CJ28" s="150">
        <v>0</v>
      </c>
      <c r="CK28" s="150">
        <v>0</v>
      </c>
      <c r="CL28" s="149">
        <v>0</v>
      </c>
      <c r="CM28" s="148">
        <v>0</v>
      </c>
      <c r="CN28" s="150">
        <v>0</v>
      </c>
      <c r="CO28" s="150">
        <v>0</v>
      </c>
      <c r="CP28" s="149">
        <v>0</v>
      </c>
      <c r="CQ28" s="148">
        <v>0</v>
      </c>
      <c r="CR28" s="150">
        <v>0</v>
      </c>
      <c r="CS28" s="150">
        <v>0</v>
      </c>
      <c r="CT28" s="149">
        <v>0</v>
      </c>
      <c r="CU28" s="148">
        <v>0</v>
      </c>
      <c r="CV28" s="150">
        <v>0</v>
      </c>
      <c r="CW28" s="150">
        <v>0</v>
      </c>
      <c r="CX28" s="149">
        <v>0</v>
      </c>
      <c r="CY28" s="148">
        <v>0</v>
      </c>
      <c r="CZ28" s="150">
        <v>0</v>
      </c>
      <c r="DA28" s="150">
        <v>0</v>
      </c>
      <c r="DB28" s="149">
        <v>0</v>
      </c>
      <c r="DC28" s="148">
        <v>0</v>
      </c>
      <c r="DD28" s="150">
        <v>0</v>
      </c>
      <c r="DE28" s="150">
        <v>0</v>
      </c>
      <c r="DF28" s="149">
        <v>0</v>
      </c>
      <c r="DG28" s="148">
        <v>0</v>
      </c>
      <c r="DH28" s="150">
        <v>0</v>
      </c>
      <c r="DI28" s="150">
        <v>0</v>
      </c>
      <c r="DJ28" s="149">
        <v>0</v>
      </c>
      <c r="DK28" s="148">
        <v>0</v>
      </c>
      <c r="DL28" s="150">
        <v>0</v>
      </c>
      <c r="DM28" s="150">
        <v>0</v>
      </c>
      <c r="DN28" s="149">
        <v>0</v>
      </c>
      <c r="DO28" s="148">
        <v>0</v>
      </c>
      <c r="DP28" s="150">
        <v>0</v>
      </c>
      <c r="DQ28" s="150">
        <v>0</v>
      </c>
      <c r="DR28" s="149">
        <v>0</v>
      </c>
      <c r="DS28" s="148">
        <v>0</v>
      </c>
      <c r="DT28" s="150">
        <v>0</v>
      </c>
      <c r="DU28" s="150">
        <v>0</v>
      </c>
    </row>
    <row r="29" spans="1:125" s="152" customFormat="1" ht="13.5" customHeight="1">
      <c r="A29" s="148" t="s">
        <v>25</v>
      </c>
      <c r="B29" s="149" t="s">
        <v>411</v>
      </c>
      <c r="C29" s="148" t="s">
        <v>1</v>
      </c>
      <c r="D29" s="150">
        <v>12267980</v>
      </c>
      <c r="E29" s="150">
        <v>2468848</v>
      </c>
      <c r="F29" s="149">
        <v>20</v>
      </c>
      <c r="G29" s="148">
        <v>20</v>
      </c>
      <c r="H29" s="150">
        <v>6305968</v>
      </c>
      <c r="I29" s="150">
        <v>1223809</v>
      </c>
      <c r="J29" s="149">
        <v>20</v>
      </c>
      <c r="K29" s="148">
        <v>20</v>
      </c>
      <c r="L29" s="150">
        <v>3752844</v>
      </c>
      <c r="M29" s="150">
        <v>758788</v>
      </c>
      <c r="N29" s="149">
        <v>10</v>
      </c>
      <c r="O29" s="148">
        <v>10</v>
      </c>
      <c r="P29" s="150">
        <v>1084869</v>
      </c>
      <c r="Q29" s="150">
        <v>212055</v>
      </c>
      <c r="R29" s="149">
        <v>6</v>
      </c>
      <c r="S29" s="148">
        <v>6</v>
      </c>
      <c r="T29" s="150">
        <v>618669</v>
      </c>
      <c r="U29" s="150">
        <v>120628</v>
      </c>
      <c r="V29" s="149">
        <v>3</v>
      </c>
      <c r="W29" s="148">
        <v>3</v>
      </c>
      <c r="X29" s="150">
        <v>260365</v>
      </c>
      <c r="Y29" s="150">
        <v>95695</v>
      </c>
      <c r="Z29" s="149">
        <v>1</v>
      </c>
      <c r="AA29" s="148">
        <v>1</v>
      </c>
      <c r="AB29" s="150">
        <v>198249</v>
      </c>
      <c r="AC29" s="150">
        <v>38681</v>
      </c>
      <c r="AD29" s="149">
        <v>1</v>
      </c>
      <c r="AE29" s="148">
        <v>1</v>
      </c>
      <c r="AF29" s="150">
        <v>47016</v>
      </c>
      <c r="AG29" s="150">
        <v>19192</v>
      </c>
      <c r="AH29" s="149">
        <v>0</v>
      </c>
      <c r="AI29" s="148">
        <v>0</v>
      </c>
      <c r="AJ29" s="150">
        <v>0</v>
      </c>
      <c r="AK29" s="150">
        <v>0</v>
      </c>
      <c r="AL29" s="149">
        <v>0</v>
      </c>
      <c r="AM29" s="148">
        <v>0</v>
      </c>
      <c r="AN29" s="150">
        <v>0</v>
      </c>
      <c r="AO29" s="150">
        <v>0</v>
      </c>
      <c r="AP29" s="149">
        <v>0</v>
      </c>
      <c r="AQ29" s="148">
        <v>0</v>
      </c>
      <c r="AR29" s="150">
        <v>0</v>
      </c>
      <c r="AS29" s="150">
        <v>0</v>
      </c>
      <c r="AT29" s="149">
        <v>0</v>
      </c>
      <c r="AU29" s="148">
        <v>0</v>
      </c>
      <c r="AV29" s="150">
        <v>0</v>
      </c>
      <c r="AW29" s="150">
        <v>0</v>
      </c>
      <c r="AX29" s="149">
        <v>0</v>
      </c>
      <c r="AY29" s="148">
        <v>0</v>
      </c>
      <c r="AZ29" s="150">
        <v>0</v>
      </c>
      <c r="BA29" s="150">
        <v>0</v>
      </c>
      <c r="BB29" s="149">
        <v>0</v>
      </c>
      <c r="BC29" s="148">
        <v>0</v>
      </c>
      <c r="BD29" s="150">
        <v>0</v>
      </c>
      <c r="BE29" s="150">
        <v>0</v>
      </c>
      <c r="BF29" s="149">
        <v>0</v>
      </c>
      <c r="BG29" s="148">
        <v>0</v>
      </c>
      <c r="BH29" s="150">
        <v>0</v>
      </c>
      <c r="BI29" s="150">
        <v>0</v>
      </c>
      <c r="BJ29" s="149">
        <v>0</v>
      </c>
      <c r="BK29" s="148">
        <v>0</v>
      </c>
      <c r="BL29" s="150">
        <v>0</v>
      </c>
      <c r="BM29" s="150">
        <v>0</v>
      </c>
      <c r="BN29" s="149">
        <v>0</v>
      </c>
      <c r="BO29" s="148">
        <v>0</v>
      </c>
      <c r="BP29" s="150">
        <v>0</v>
      </c>
      <c r="BQ29" s="150">
        <v>0</v>
      </c>
      <c r="BR29" s="149">
        <v>0</v>
      </c>
      <c r="BS29" s="148">
        <v>0</v>
      </c>
      <c r="BT29" s="150">
        <v>0</v>
      </c>
      <c r="BU29" s="150">
        <v>0</v>
      </c>
      <c r="BV29" s="149">
        <v>0</v>
      </c>
      <c r="BW29" s="148">
        <v>0</v>
      </c>
      <c r="BX29" s="150">
        <v>0</v>
      </c>
      <c r="BY29" s="150">
        <v>0</v>
      </c>
      <c r="BZ29" s="149">
        <v>0</v>
      </c>
      <c r="CA29" s="148">
        <v>0</v>
      </c>
      <c r="CB29" s="150">
        <v>0</v>
      </c>
      <c r="CC29" s="150">
        <v>0</v>
      </c>
      <c r="CD29" s="149">
        <v>0</v>
      </c>
      <c r="CE29" s="148">
        <v>0</v>
      </c>
      <c r="CF29" s="150">
        <v>0</v>
      </c>
      <c r="CG29" s="150">
        <v>0</v>
      </c>
      <c r="CH29" s="149">
        <v>0</v>
      </c>
      <c r="CI29" s="148">
        <v>0</v>
      </c>
      <c r="CJ29" s="150">
        <v>0</v>
      </c>
      <c r="CK29" s="150">
        <v>0</v>
      </c>
      <c r="CL29" s="149">
        <v>0</v>
      </c>
      <c r="CM29" s="148">
        <v>0</v>
      </c>
      <c r="CN29" s="150">
        <v>0</v>
      </c>
      <c r="CO29" s="150">
        <v>0</v>
      </c>
      <c r="CP29" s="149">
        <v>0</v>
      </c>
      <c r="CQ29" s="148">
        <v>0</v>
      </c>
      <c r="CR29" s="150">
        <v>0</v>
      </c>
      <c r="CS29" s="150">
        <v>0</v>
      </c>
      <c r="CT29" s="149">
        <v>0</v>
      </c>
      <c r="CU29" s="148">
        <v>0</v>
      </c>
      <c r="CV29" s="150">
        <v>0</v>
      </c>
      <c r="CW29" s="150">
        <v>0</v>
      </c>
      <c r="CX29" s="149">
        <v>0</v>
      </c>
      <c r="CY29" s="148">
        <v>0</v>
      </c>
      <c r="CZ29" s="150">
        <v>0</v>
      </c>
      <c r="DA29" s="150">
        <v>0</v>
      </c>
      <c r="DB29" s="149">
        <v>0</v>
      </c>
      <c r="DC29" s="148">
        <v>0</v>
      </c>
      <c r="DD29" s="150">
        <v>0</v>
      </c>
      <c r="DE29" s="150">
        <v>0</v>
      </c>
      <c r="DF29" s="149">
        <v>0</v>
      </c>
      <c r="DG29" s="148">
        <v>0</v>
      </c>
      <c r="DH29" s="150">
        <v>0</v>
      </c>
      <c r="DI29" s="150">
        <v>0</v>
      </c>
      <c r="DJ29" s="149">
        <v>0</v>
      </c>
      <c r="DK29" s="148">
        <v>0</v>
      </c>
      <c r="DL29" s="150">
        <v>0</v>
      </c>
      <c r="DM29" s="150">
        <v>0</v>
      </c>
      <c r="DN29" s="149">
        <v>0</v>
      </c>
      <c r="DO29" s="148">
        <v>0</v>
      </c>
      <c r="DP29" s="150">
        <v>0</v>
      </c>
      <c r="DQ29" s="150">
        <v>0</v>
      </c>
      <c r="DR29" s="149">
        <v>0</v>
      </c>
      <c r="DS29" s="148">
        <v>0</v>
      </c>
      <c r="DT29" s="150">
        <v>0</v>
      </c>
      <c r="DU29" s="150">
        <v>0</v>
      </c>
    </row>
    <row r="30" spans="1:125" s="152" customFormat="1" ht="13.5" customHeight="1">
      <c r="A30" s="148" t="s">
        <v>26</v>
      </c>
      <c r="B30" s="149" t="s">
        <v>412</v>
      </c>
      <c r="C30" s="148" t="s">
        <v>1</v>
      </c>
      <c r="D30" s="150">
        <v>4409401</v>
      </c>
      <c r="E30" s="150">
        <v>2369168</v>
      </c>
      <c r="F30" s="149">
        <v>11</v>
      </c>
      <c r="G30" s="148">
        <v>11</v>
      </c>
      <c r="H30" s="150">
        <v>2767636</v>
      </c>
      <c r="I30" s="150">
        <v>1492117</v>
      </c>
      <c r="J30" s="149">
        <v>11</v>
      </c>
      <c r="K30" s="148">
        <v>11</v>
      </c>
      <c r="L30" s="150">
        <v>1096146</v>
      </c>
      <c r="M30" s="150">
        <v>635982</v>
      </c>
      <c r="N30" s="149">
        <v>8</v>
      </c>
      <c r="O30" s="148">
        <v>8</v>
      </c>
      <c r="P30" s="150">
        <v>419545</v>
      </c>
      <c r="Q30" s="150">
        <v>181298</v>
      </c>
      <c r="R30" s="149">
        <v>4</v>
      </c>
      <c r="S30" s="148">
        <v>4</v>
      </c>
      <c r="T30" s="150">
        <v>126074</v>
      </c>
      <c r="U30" s="150">
        <v>59771</v>
      </c>
      <c r="V30" s="149">
        <v>0</v>
      </c>
      <c r="W30" s="148">
        <v>0</v>
      </c>
      <c r="X30" s="150">
        <v>0</v>
      </c>
      <c r="Y30" s="150">
        <v>0</v>
      </c>
      <c r="Z30" s="149">
        <v>0</v>
      </c>
      <c r="AA30" s="148">
        <v>0</v>
      </c>
      <c r="AB30" s="150">
        <v>0</v>
      </c>
      <c r="AC30" s="150">
        <v>0</v>
      </c>
      <c r="AD30" s="149">
        <v>0</v>
      </c>
      <c r="AE30" s="148">
        <v>0</v>
      </c>
      <c r="AF30" s="150">
        <v>0</v>
      </c>
      <c r="AG30" s="150">
        <v>0</v>
      </c>
      <c r="AH30" s="149">
        <v>0</v>
      </c>
      <c r="AI30" s="148">
        <v>0</v>
      </c>
      <c r="AJ30" s="150">
        <v>0</v>
      </c>
      <c r="AK30" s="150">
        <v>0</v>
      </c>
      <c r="AL30" s="149">
        <v>0</v>
      </c>
      <c r="AM30" s="148">
        <v>0</v>
      </c>
      <c r="AN30" s="150">
        <v>0</v>
      </c>
      <c r="AO30" s="150">
        <v>0</v>
      </c>
      <c r="AP30" s="149">
        <v>0</v>
      </c>
      <c r="AQ30" s="148">
        <v>0</v>
      </c>
      <c r="AR30" s="150">
        <v>0</v>
      </c>
      <c r="AS30" s="150">
        <v>0</v>
      </c>
      <c r="AT30" s="149">
        <v>0</v>
      </c>
      <c r="AU30" s="148">
        <v>0</v>
      </c>
      <c r="AV30" s="150">
        <v>0</v>
      </c>
      <c r="AW30" s="150">
        <v>0</v>
      </c>
      <c r="AX30" s="149">
        <v>0</v>
      </c>
      <c r="AY30" s="148">
        <v>0</v>
      </c>
      <c r="AZ30" s="150">
        <v>0</v>
      </c>
      <c r="BA30" s="150">
        <v>0</v>
      </c>
      <c r="BB30" s="149">
        <v>0</v>
      </c>
      <c r="BC30" s="148">
        <v>0</v>
      </c>
      <c r="BD30" s="150">
        <v>0</v>
      </c>
      <c r="BE30" s="150">
        <v>0</v>
      </c>
      <c r="BF30" s="149">
        <v>0</v>
      </c>
      <c r="BG30" s="148">
        <v>0</v>
      </c>
      <c r="BH30" s="150">
        <v>0</v>
      </c>
      <c r="BI30" s="150">
        <v>0</v>
      </c>
      <c r="BJ30" s="149">
        <v>0</v>
      </c>
      <c r="BK30" s="148">
        <v>0</v>
      </c>
      <c r="BL30" s="150">
        <v>0</v>
      </c>
      <c r="BM30" s="150">
        <v>0</v>
      </c>
      <c r="BN30" s="149">
        <v>0</v>
      </c>
      <c r="BO30" s="148">
        <v>0</v>
      </c>
      <c r="BP30" s="150">
        <v>0</v>
      </c>
      <c r="BQ30" s="150">
        <v>0</v>
      </c>
      <c r="BR30" s="149">
        <v>0</v>
      </c>
      <c r="BS30" s="148">
        <v>0</v>
      </c>
      <c r="BT30" s="150">
        <v>0</v>
      </c>
      <c r="BU30" s="150">
        <v>0</v>
      </c>
      <c r="BV30" s="149">
        <v>0</v>
      </c>
      <c r="BW30" s="148">
        <v>0</v>
      </c>
      <c r="BX30" s="150">
        <v>0</v>
      </c>
      <c r="BY30" s="150">
        <v>0</v>
      </c>
      <c r="BZ30" s="149">
        <v>0</v>
      </c>
      <c r="CA30" s="148">
        <v>0</v>
      </c>
      <c r="CB30" s="150">
        <v>0</v>
      </c>
      <c r="CC30" s="150">
        <v>0</v>
      </c>
      <c r="CD30" s="149">
        <v>0</v>
      </c>
      <c r="CE30" s="148">
        <v>0</v>
      </c>
      <c r="CF30" s="150">
        <v>0</v>
      </c>
      <c r="CG30" s="150">
        <v>0</v>
      </c>
      <c r="CH30" s="149">
        <v>0</v>
      </c>
      <c r="CI30" s="148">
        <v>0</v>
      </c>
      <c r="CJ30" s="150">
        <v>0</v>
      </c>
      <c r="CK30" s="150">
        <v>0</v>
      </c>
      <c r="CL30" s="149">
        <v>0</v>
      </c>
      <c r="CM30" s="148">
        <v>0</v>
      </c>
      <c r="CN30" s="150">
        <v>0</v>
      </c>
      <c r="CO30" s="150">
        <v>0</v>
      </c>
      <c r="CP30" s="149">
        <v>0</v>
      </c>
      <c r="CQ30" s="148">
        <v>0</v>
      </c>
      <c r="CR30" s="150">
        <v>0</v>
      </c>
      <c r="CS30" s="150">
        <v>0</v>
      </c>
      <c r="CT30" s="149">
        <v>0</v>
      </c>
      <c r="CU30" s="148">
        <v>0</v>
      </c>
      <c r="CV30" s="150">
        <v>0</v>
      </c>
      <c r="CW30" s="150">
        <v>0</v>
      </c>
      <c r="CX30" s="149">
        <v>0</v>
      </c>
      <c r="CY30" s="148">
        <v>0</v>
      </c>
      <c r="CZ30" s="150">
        <v>0</v>
      </c>
      <c r="DA30" s="150">
        <v>0</v>
      </c>
      <c r="DB30" s="149">
        <v>0</v>
      </c>
      <c r="DC30" s="148">
        <v>0</v>
      </c>
      <c r="DD30" s="150">
        <v>0</v>
      </c>
      <c r="DE30" s="150">
        <v>0</v>
      </c>
      <c r="DF30" s="149">
        <v>0</v>
      </c>
      <c r="DG30" s="148">
        <v>0</v>
      </c>
      <c r="DH30" s="150">
        <v>0</v>
      </c>
      <c r="DI30" s="150">
        <v>0</v>
      </c>
      <c r="DJ30" s="149">
        <v>0</v>
      </c>
      <c r="DK30" s="148">
        <v>0</v>
      </c>
      <c r="DL30" s="150">
        <v>0</v>
      </c>
      <c r="DM30" s="150">
        <v>0</v>
      </c>
      <c r="DN30" s="149">
        <v>0</v>
      </c>
      <c r="DO30" s="148">
        <v>0</v>
      </c>
      <c r="DP30" s="150">
        <v>0</v>
      </c>
      <c r="DQ30" s="150">
        <v>0</v>
      </c>
      <c r="DR30" s="149">
        <v>0</v>
      </c>
      <c r="DS30" s="148">
        <v>0</v>
      </c>
      <c r="DT30" s="150">
        <v>0</v>
      </c>
      <c r="DU30" s="150">
        <v>0</v>
      </c>
    </row>
    <row r="31" spans="1:125" s="152" customFormat="1" ht="13.5" customHeight="1">
      <c r="A31" s="148" t="s">
        <v>27</v>
      </c>
      <c r="B31" s="149" t="s">
        <v>413</v>
      </c>
      <c r="C31" s="148" t="s">
        <v>1</v>
      </c>
      <c r="D31" s="150">
        <v>3005487</v>
      </c>
      <c r="E31" s="150">
        <v>1143498</v>
      </c>
      <c r="F31" s="149">
        <v>8</v>
      </c>
      <c r="G31" s="148">
        <v>8</v>
      </c>
      <c r="H31" s="150">
        <v>2123433</v>
      </c>
      <c r="I31" s="150">
        <v>708866</v>
      </c>
      <c r="J31" s="149">
        <v>8</v>
      </c>
      <c r="K31" s="148">
        <v>8</v>
      </c>
      <c r="L31" s="150">
        <v>632387</v>
      </c>
      <c r="M31" s="150">
        <v>216283</v>
      </c>
      <c r="N31" s="149">
        <v>5</v>
      </c>
      <c r="O31" s="148">
        <v>5</v>
      </c>
      <c r="P31" s="150">
        <v>140811</v>
      </c>
      <c r="Q31" s="150">
        <v>125542</v>
      </c>
      <c r="R31" s="149">
        <v>3</v>
      </c>
      <c r="S31" s="148">
        <v>3</v>
      </c>
      <c r="T31" s="150">
        <v>74728</v>
      </c>
      <c r="U31" s="150">
        <v>92807</v>
      </c>
      <c r="V31" s="149">
        <v>1</v>
      </c>
      <c r="W31" s="148">
        <v>1</v>
      </c>
      <c r="X31" s="150">
        <v>34128</v>
      </c>
      <c r="Y31" s="150">
        <v>0</v>
      </c>
      <c r="Z31" s="149">
        <v>0</v>
      </c>
      <c r="AA31" s="148">
        <v>0</v>
      </c>
      <c r="AB31" s="150">
        <v>0</v>
      </c>
      <c r="AC31" s="150">
        <v>0</v>
      </c>
      <c r="AD31" s="149">
        <v>0</v>
      </c>
      <c r="AE31" s="148">
        <v>0</v>
      </c>
      <c r="AF31" s="150">
        <v>0</v>
      </c>
      <c r="AG31" s="150">
        <v>0</v>
      </c>
      <c r="AH31" s="149">
        <v>0</v>
      </c>
      <c r="AI31" s="148">
        <v>0</v>
      </c>
      <c r="AJ31" s="150">
        <v>0</v>
      </c>
      <c r="AK31" s="150">
        <v>0</v>
      </c>
      <c r="AL31" s="149">
        <v>0</v>
      </c>
      <c r="AM31" s="148">
        <v>0</v>
      </c>
      <c r="AN31" s="150">
        <v>0</v>
      </c>
      <c r="AO31" s="150">
        <v>0</v>
      </c>
      <c r="AP31" s="149">
        <v>0</v>
      </c>
      <c r="AQ31" s="148">
        <v>0</v>
      </c>
      <c r="AR31" s="150">
        <v>0</v>
      </c>
      <c r="AS31" s="150">
        <v>0</v>
      </c>
      <c r="AT31" s="149">
        <v>0</v>
      </c>
      <c r="AU31" s="148">
        <v>0</v>
      </c>
      <c r="AV31" s="150">
        <v>0</v>
      </c>
      <c r="AW31" s="150">
        <v>0</v>
      </c>
      <c r="AX31" s="149">
        <v>0</v>
      </c>
      <c r="AY31" s="148">
        <v>0</v>
      </c>
      <c r="AZ31" s="150">
        <v>0</v>
      </c>
      <c r="BA31" s="150">
        <v>0</v>
      </c>
      <c r="BB31" s="149">
        <v>0</v>
      </c>
      <c r="BC31" s="148">
        <v>0</v>
      </c>
      <c r="BD31" s="150">
        <v>0</v>
      </c>
      <c r="BE31" s="150">
        <v>0</v>
      </c>
      <c r="BF31" s="149">
        <v>0</v>
      </c>
      <c r="BG31" s="148">
        <v>0</v>
      </c>
      <c r="BH31" s="150">
        <v>0</v>
      </c>
      <c r="BI31" s="150">
        <v>0</v>
      </c>
      <c r="BJ31" s="149">
        <v>0</v>
      </c>
      <c r="BK31" s="148">
        <v>0</v>
      </c>
      <c r="BL31" s="150">
        <v>0</v>
      </c>
      <c r="BM31" s="150">
        <v>0</v>
      </c>
      <c r="BN31" s="149">
        <v>0</v>
      </c>
      <c r="BO31" s="148">
        <v>0</v>
      </c>
      <c r="BP31" s="150">
        <v>0</v>
      </c>
      <c r="BQ31" s="150">
        <v>0</v>
      </c>
      <c r="BR31" s="149">
        <v>0</v>
      </c>
      <c r="BS31" s="148">
        <v>0</v>
      </c>
      <c r="BT31" s="150">
        <v>0</v>
      </c>
      <c r="BU31" s="150">
        <v>0</v>
      </c>
      <c r="BV31" s="149">
        <v>0</v>
      </c>
      <c r="BW31" s="148">
        <v>0</v>
      </c>
      <c r="BX31" s="150">
        <v>0</v>
      </c>
      <c r="BY31" s="150">
        <v>0</v>
      </c>
      <c r="BZ31" s="149">
        <v>0</v>
      </c>
      <c r="CA31" s="148">
        <v>0</v>
      </c>
      <c r="CB31" s="150">
        <v>0</v>
      </c>
      <c r="CC31" s="150">
        <v>0</v>
      </c>
      <c r="CD31" s="149">
        <v>0</v>
      </c>
      <c r="CE31" s="148">
        <v>0</v>
      </c>
      <c r="CF31" s="150">
        <v>0</v>
      </c>
      <c r="CG31" s="150">
        <v>0</v>
      </c>
      <c r="CH31" s="149">
        <v>0</v>
      </c>
      <c r="CI31" s="148">
        <v>0</v>
      </c>
      <c r="CJ31" s="150">
        <v>0</v>
      </c>
      <c r="CK31" s="150">
        <v>0</v>
      </c>
      <c r="CL31" s="149">
        <v>0</v>
      </c>
      <c r="CM31" s="148">
        <v>0</v>
      </c>
      <c r="CN31" s="150">
        <v>0</v>
      </c>
      <c r="CO31" s="150">
        <v>0</v>
      </c>
      <c r="CP31" s="149">
        <v>0</v>
      </c>
      <c r="CQ31" s="148">
        <v>0</v>
      </c>
      <c r="CR31" s="150">
        <v>0</v>
      </c>
      <c r="CS31" s="150">
        <v>0</v>
      </c>
      <c r="CT31" s="149">
        <v>0</v>
      </c>
      <c r="CU31" s="148">
        <v>0</v>
      </c>
      <c r="CV31" s="150">
        <v>0</v>
      </c>
      <c r="CW31" s="150">
        <v>0</v>
      </c>
      <c r="CX31" s="149">
        <v>0</v>
      </c>
      <c r="CY31" s="148">
        <v>0</v>
      </c>
      <c r="CZ31" s="150">
        <v>0</v>
      </c>
      <c r="DA31" s="150">
        <v>0</v>
      </c>
      <c r="DB31" s="149">
        <v>0</v>
      </c>
      <c r="DC31" s="148">
        <v>0</v>
      </c>
      <c r="DD31" s="150">
        <v>0</v>
      </c>
      <c r="DE31" s="150">
        <v>0</v>
      </c>
      <c r="DF31" s="149">
        <v>0</v>
      </c>
      <c r="DG31" s="148">
        <v>0</v>
      </c>
      <c r="DH31" s="150">
        <v>0</v>
      </c>
      <c r="DI31" s="150">
        <v>0</v>
      </c>
      <c r="DJ31" s="149">
        <v>0</v>
      </c>
      <c r="DK31" s="148">
        <v>0</v>
      </c>
      <c r="DL31" s="150">
        <v>0</v>
      </c>
      <c r="DM31" s="150">
        <v>0</v>
      </c>
      <c r="DN31" s="149">
        <v>0</v>
      </c>
      <c r="DO31" s="148">
        <v>0</v>
      </c>
      <c r="DP31" s="150">
        <v>0</v>
      </c>
      <c r="DQ31" s="150">
        <v>0</v>
      </c>
      <c r="DR31" s="149">
        <v>0</v>
      </c>
      <c r="DS31" s="148">
        <v>0</v>
      </c>
      <c r="DT31" s="150">
        <v>0</v>
      </c>
      <c r="DU31" s="150">
        <v>0</v>
      </c>
    </row>
    <row r="32" spans="1:125" s="152" customFormat="1" ht="13.5" customHeight="1">
      <c r="A32" s="148" t="s">
        <v>28</v>
      </c>
      <c r="B32" s="149" t="s">
        <v>414</v>
      </c>
      <c r="C32" s="148" t="s">
        <v>1</v>
      </c>
      <c r="D32" s="150">
        <v>5019611</v>
      </c>
      <c r="E32" s="150">
        <v>1700556</v>
      </c>
      <c r="F32" s="149">
        <v>7</v>
      </c>
      <c r="G32" s="148">
        <v>7</v>
      </c>
      <c r="H32" s="150">
        <v>2309808</v>
      </c>
      <c r="I32" s="150">
        <v>939028</v>
      </c>
      <c r="J32" s="149">
        <v>7</v>
      </c>
      <c r="K32" s="148">
        <v>7</v>
      </c>
      <c r="L32" s="150">
        <v>1322193</v>
      </c>
      <c r="M32" s="150">
        <v>379419</v>
      </c>
      <c r="N32" s="149">
        <v>5</v>
      </c>
      <c r="O32" s="148">
        <v>5</v>
      </c>
      <c r="P32" s="150">
        <v>1173028</v>
      </c>
      <c r="Q32" s="150">
        <v>139618</v>
      </c>
      <c r="R32" s="149">
        <v>2</v>
      </c>
      <c r="S32" s="148">
        <v>2</v>
      </c>
      <c r="T32" s="150">
        <v>104104</v>
      </c>
      <c r="U32" s="150">
        <v>122636</v>
      </c>
      <c r="V32" s="149">
        <v>2</v>
      </c>
      <c r="W32" s="148">
        <v>2</v>
      </c>
      <c r="X32" s="150">
        <v>60647</v>
      </c>
      <c r="Y32" s="150">
        <v>101812</v>
      </c>
      <c r="Z32" s="149">
        <v>1</v>
      </c>
      <c r="AA32" s="148">
        <v>1</v>
      </c>
      <c r="AB32" s="150">
        <v>49831</v>
      </c>
      <c r="AC32" s="150">
        <v>18043</v>
      </c>
      <c r="AD32" s="149">
        <v>0</v>
      </c>
      <c r="AE32" s="148">
        <v>0</v>
      </c>
      <c r="AF32" s="150">
        <v>0</v>
      </c>
      <c r="AG32" s="150">
        <v>0</v>
      </c>
      <c r="AH32" s="149">
        <v>0</v>
      </c>
      <c r="AI32" s="148">
        <v>0</v>
      </c>
      <c r="AJ32" s="150">
        <v>0</v>
      </c>
      <c r="AK32" s="150">
        <v>0</v>
      </c>
      <c r="AL32" s="149">
        <v>0</v>
      </c>
      <c r="AM32" s="148">
        <v>0</v>
      </c>
      <c r="AN32" s="150">
        <v>0</v>
      </c>
      <c r="AO32" s="150">
        <v>0</v>
      </c>
      <c r="AP32" s="149">
        <v>0</v>
      </c>
      <c r="AQ32" s="148">
        <v>0</v>
      </c>
      <c r="AR32" s="150">
        <v>0</v>
      </c>
      <c r="AS32" s="150">
        <v>0</v>
      </c>
      <c r="AT32" s="149">
        <v>0</v>
      </c>
      <c r="AU32" s="148">
        <v>0</v>
      </c>
      <c r="AV32" s="150">
        <v>0</v>
      </c>
      <c r="AW32" s="150">
        <v>0</v>
      </c>
      <c r="AX32" s="149">
        <v>0</v>
      </c>
      <c r="AY32" s="148">
        <v>0</v>
      </c>
      <c r="AZ32" s="150">
        <v>0</v>
      </c>
      <c r="BA32" s="150">
        <v>0</v>
      </c>
      <c r="BB32" s="149">
        <v>0</v>
      </c>
      <c r="BC32" s="148">
        <v>0</v>
      </c>
      <c r="BD32" s="150">
        <v>0</v>
      </c>
      <c r="BE32" s="150">
        <v>0</v>
      </c>
      <c r="BF32" s="149">
        <v>0</v>
      </c>
      <c r="BG32" s="148">
        <v>0</v>
      </c>
      <c r="BH32" s="150">
        <v>0</v>
      </c>
      <c r="BI32" s="150">
        <v>0</v>
      </c>
      <c r="BJ32" s="149">
        <v>0</v>
      </c>
      <c r="BK32" s="148">
        <v>0</v>
      </c>
      <c r="BL32" s="150">
        <v>0</v>
      </c>
      <c r="BM32" s="150">
        <v>0</v>
      </c>
      <c r="BN32" s="149">
        <v>0</v>
      </c>
      <c r="BO32" s="148">
        <v>0</v>
      </c>
      <c r="BP32" s="150">
        <v>0</v>
      </c>
      <c r="BQ32" s="150">
        <v>0</v>
      </c>
      <c r="BR32" s="149">
        <v>0</v>
      </c>
      <c r="BS32" s="148">
        <v>0</v>
      </c>
      <c r="BT32" s="150">
        <v>0</v>
      </c>
      <c r="BU32" s="150">
        <v>0</v>
      </c>
      <c r="BV32" s="149">
        <v>0</v>
      </c>
      <c r="BW32" s="148">
        <v>0</v>
      </c>
      <c r="BX32" s="150">
        <v>0</v>
      </c>
      <c r="BY32" s="150">
        <v>0</v>
      </c>
      <c r="BZ32" s="149">
        <v>0</v>
      </c>
      <c r="CA32" s="148">
        <v>0</v>
      </c>
      <c r="CB32" s="150">
        <v>0</v>
      </c>
      <c r="CC32" s="150">
        <v>0</v>
      </c>
      <c r="CD32" s="149">
        <v>0</v>
      </c>
      <c r="CE32" s="148">
        <v>0</v>
      </c>
      <c r="CF32" s="150">
        <v>0</v>
      </c>
      <c r="CG32" s="150">
        <v>0</v>
      </c>
      <c r="CH32" s="149">
        <v>0</v>
      </c>
      <c r="CI32" s="148">
        <v>0</v>
      </c>
      <c r="CJ32" s="150">
        <v>0</v>
      </c>
      <c r="CK32" s="150">
        <v>0</v>
      </c>
      <c r="CL32" s="149">
        <v>0</v>
      </c>
      <c r="CM32" s="148">
        <v>0</v>
      </c>
      <c r="CN32" s="150">
        <v>0</v>
      </c>
      <c r="CO32" s="150">
        <v>0</v>
      </c>
      <c r="CP32" s="149">
        <v>0</v>
      </c>
      <c r="CQ32" s="148">
        <v>0</v>
      </c>
      <c r="CR32" s="150">
        <v>0</v>
      </c>
      <c r="CS32" s="150">
        <v>0</v>
      </c>
      <c r="CT32" s="149">
        <v>0</v>
      </c>
      <c r="CU32" s="148">
        <v>0</v>
      </c>
      <c r="CV32" s="150">
        <v>0</v>
      </c>
      <c r="CW32" s="150">
        <v>0</v>
      </c>
      <c r="CX32" s="149">
        <v>0</v>
      </c>
      <c r="CY32" s="148">
        <v>0</v>
      </c>
      <c r="CZ32" s="150">
        <v>0</v>
      </c>
      <c r="DA32" s="150">
        <v>0</v>
      </c>
      <c r="DB32" s="149">
        <v>0</v>
      </c>
      <c r="DC32" s="148">
        <v>0</v>
      </c>
      <c r="DD32" s="150">
        <v>0</v>
      </c>
      <c r="DE32" s="150">
        <v>0</v>
      </c>
      <c r="DF32" s="149">
        <v>0</v>
      </c>
      <c r="DG32" s="148">
        <v>0</v>
      </c>
      <c r="DH32" s="150">
        <v>0</v>
      </c>
      <c r="DI32" s="150">
        <v>0</v>
      </c>
      <c r="DJ32" s="149">
        <v>0</v>
      </c>
      <c r="DK32" s="148">
        <v>0</v>
      </c>
      <c r="DL32" s="150">
        <v>0</v>
      </c>
      <c r="DM32" s="150">
        <v>0</v>
      </c>
      <c r="DN32" s="149">
        <v>0</v>
      </c>
      <c r="DO32" s="148">
        <v>0</v>
      </c>
      <c r="DP32" s="150">
        <v>0</v>
      </c>
      <c r="DQ32" s="150">
        <v>0</v>
      </c>
      <c r="DR32" s="149">
        <v>0</v>
      </c>
      <c r="DS32" s="148">
        <v>0</v>
      </c>
      <c r="DT32" s="150">
        <v>0</v>
      </c>
      <c r="DU32" s="150">
        <v>0</v>
      </c>
    </row>
    <row r="33" spans="1:125" s="152" customFormat="1" ht="13.5" customHeight="1">
      <c r="A33" s="148" t="s">
        <v>29</v>
      </c>
      <c r="B33" s="149" t="s">
        <v>415</v>
      </c>
      <c r="C33" s="148" t="s">
        <v>1</v>
      </c>
      <c r="D33" s="150">
        <v>18916010</v>
      </c>
      <c r="E33" s="150">
        <v>1005637</v>
      </c>
      <c r="F33" s="149">
        <v>12</v>
      </c>
      <c r="G33" s="148">
        <v>12</v>
      </c>
      <c r="H33" s="150">
        <v>12898713</v>
      </c>
      <c r="I33" s="150">
        <v>456262</v>
      </c>
      <c r="J33" s="149">
        <v>12</v>
      </c>
      <c r="K33" s="148">
        <v>12</v>
      </c>
      <c r="L33" s="150">
        <v>4072659</v>
      </c>
      <c r="M33" s="150">
        <v>237583</v>
      </c>
      <c r="N33" s="149">
        <v>6</v>
      </c>
      <c r="O33" s="148">
        <v>6</v>
      </c>
      <c r="P33" s="150">
        <v>1177721</v>
      </c>
      <c r="Q33" s="150">
        <v>278551</v>
      </c>
      <c r="R33" s="149">
        <v>3</v>
      </c>
      <c r="S33" s="148">
        <v>3</v>
      </c>
      <c r="T33" s="150">
        <v>700140</v>
      </c>
      <c r="U33" s="150">
        <v>10299</v>
      </c>
      <c r="V33" s="149">
        <v>1</v>
      </c>
      <c r="W33" s="148">
        <v>1</v>
      </c>
      <c r="X33" s="150">
        <v>46467</v>
      </c>
      <c r="Y33" s="150">
        <v>12661</v>
      </c>
      <c r="Z33" s="149">
        <v>1</v>
      </c>
      <c r="AA33" s="148">
        <v>1</v>
      </c>
      <c r="AB33" s="150">
        <v>20310</v>
      </c>
      <c r="AC33" s="150">
        <v>10281</v>
      </c>
      <c r="AD33" s="149">
        <v>0</v>
      </c>
      <c r="AE33" s="148">
        <v>0</v>
      </c>
      <c r="AF33" s="150">
        <v>0</v>
      </c>
      <c r="AG33" s="150">
        <v>0</v>
      </c>
      <c r="AH33" s="149">
        <v>0</v>
      </c>
      <c r="AI33" s="148">
        <v>0</v>
      </c>
      <c r="AJ33" s="150">
        <v>0</v>
      </c>
      <c r="AK33" s="150">
        <v>0</v>
      </c>
      <c r="AL33" s="149">
        <v>0</v>
      </c>
      <c r="AM33" s="148">
        <v>0</v>
      </c>
      <c r="AN33" s="150">
        <v>0</v>
      </c>
      <c r="AO33" s="150">
        <v>0</v>
      </c>
      <c r="AP33" s="149">
        <v>0</v>
      </c>
      <c r="AQ33" s="148">
        <v>0</v>
      </c>
      <c r="AR33" s="150">
        <v>0</v>
      </c>
      <c r="AS33" s="150">
        <v>0</v>
      </c>
      <c r="AT33" s="149">
        <v>0</v>
      </c>
      <c r="AU33" s="148">
        <v>0</v>
      </c>
      <c r="AV33" s="150">
        <v>0</v>
      </c>
      <c r="AW33" s="150">
        <v>0</v>
      </c>
      <c r="AX33" s="149">
        <v>0</v>
      </c>
      <c r="AY33" s="148">
        <v>0</v>
      </c>
      <c r="AZ33" s="150">
        <v>0</v>
      </c>
      <c r="BA33" s="150">
        <v>0</v>
      </c>
      <c r="BB33" s="149">
        <v>0</v>
      </c>
      <c r="BC33" s="148">
        <v>0</v>
      </c>
      <c r="BD33" s="150">
        <v>0</v>
      </c>
      <c r="BE33" s="150">
        <v>0</v>
      </c>
      <c r="BF33" s="149">
        <v>0</v>
      </c>
      <c r="BG33" s="148">
        <v>0</v>
      </c>
      <c r="BH33" s="150">
        <v>0</v>
      </c>
      <c r="BI33" s="150">
        <v>0</v>
      </c>
      <c r="BJ33" s="149">
        <v>0</v>
      </c>
      <c r="BK33" s="148">
        <v>0</v>
      </c>
      <c r="BL33" s="150">
        <v>0</v>
      </c>
      <c r="BM33" s="150">
        <v>0</v>
      </c>
      <c r="BN33" s="149">
        <v>0</v>
      </c>
      <c r="BO33" s="148">
        <v>0</v>
      </c>
      <c r="BP33" s="150">
        <v>0</v>
      </c>
      <c r="BQ33" s="150">
        <v>0</v>
      </c>
      <c r="BR33" s="149">
        <v>0</v>
      </c>
      <c r="BS33" s="148">
        <v>0</v>
      </c>
      <c r="BT33" s="150">
        <v>0</v>
      </c>
      <c r="BU33" s="150">
        <v>0</v>
      </c>
      <c r="BV33" s="149">
        <v>0</v>
      </c>
      <c r="BW33" s="148">
        <v>0</v>
      </c>
      <c r="BX33" s="150">
        <v>0</v>
      </c>
      <c r="BY33" s="150">
        <v>0</v>
      </c>
      <c r="BZ33" s="149">
        <v>0</v>
      </c>
      <c r="CA33" s="148">
        <v>0</v>
      </c>
      <c r="CB33" s="150">
        <v>0</v>
      </c>
      <c r="CC33" s="150">
        <v>0</v>
      </c>
      <c r="CD33" s="149">
        <v>0</v>
      </c>
      <c r="CE33" s="148">
        <v>0</v>
      </c>
      <c r="CF33" s="150">
        <v>0</v>
      </c>
      <c r="CG33" s="150">
        <v>0</v>
      </c>
      <c r="CH33" s="149">
        <v>0</v>
      </c>
      <c r="CI33" s="148">
        <v>0</v>
      </c>
      <c r="CJ33" s="150">
        <v>0</v>
      </c>
      <c r="CK33" s="150">
        <v>0</v>
      </c>
      <c r="CL33" s="149">
        <v>0</v>
      </c>
      <c r="CM33" s="148">
        <v>0</v>
      </c>
      <c r="CN33" s="150">
        <v>0</v>
      </c>
      <c r="CO33" s="150">
        <v>0</v>
      </c>
      <c r="CP33" s="149">
        <v>0</v>
      </c>
      <c r="CQ33" s="148">
        <v>0</v>
      </c>
      <c r="CR33" s="150">
        <v>0</v>
      </c>
      <c r="CS33" s="150">
        <v>0</v>
      </c>
      <c r="CT33" s="149">
        <v>0</v>
      </c>
      <c r="CU33" s="148">
        <v>0</v>
      </c>
      <c r="CV33" s="150">
        <v>0</v>
      </c>
      <c r="CW33" s="150">
        <v>0</v>
      </c>
      <c r="CX33" s="149">
        <v>0</v>
      </c>
      <c r="CY33" s="148">
        <v>0</v>
      </c>
      <c r="CZ33" s="150">
        <v>0</v>
      </c>
      <c r="DA33" s="150">
        <v>0</v>
      </c>
      <c r="DB33" s="149">
        <v>0</v>
      </c>
      <c r="DC33" s="148">
        <v>0</v>
      </c>
      <c r="DD33" s="150">
        <v>0</v>
      </c>
      <c r="DE33" s="150">
        <v>0</v>
      </c>
      <c r="DF33" s="149">
        <v>0</v>
      </c>
      <c r="DG33" s="148">
        <v>0</v>
      </c>
      <c r="DH33" s="150">
        <v>0</v>
      </c>
      <c r="DI33" s="150">
        <v>0</v>
      </c>
      <c r="DJ33" s="149">
        <v>0</v>
      </c>
      <c r="DK33" s="148">
        <v>0</v>
      </c>
      <c r="DL33" s="150">
        <v>0</v>
      </c>
      <c r="DM33" s="150">
        <v>0</v>
      </c>
      <c r="DN33" s="149">
        <v>0</v>
      </c>
      <c r="DO33" s="148">
        <v>0</v>
      </c>
      <c r="DP33" s="150">
        <v>0</v>
      </c>
      <c r="DQ33" s="150">
        <v>0</v>
      </c>
      <c r="DR33" s="149">
        <v>0</v>
      </c>
      <c r="DS33" s="148">
        <v>0</v>
      </c>
      <c r="DT33" s="150">
        <v>0</v>
      </c>
      <c r="DU33" s="150">
        <v>0</v>
      </c>
    </row>
    <row r="34" spans="1:125" s="152" customFormat="1" ht="13.5" customHeight="1">
      <c r="A34" s="148" t="s">
        <v>30</v>
      </c>
      <c r="B34" s="149" t="s">
        <v>416</v>
      </c>
      <c r="C34" s="148" t="s">
        <v>1</v>
      </c>
      <c r="D34" s="150">
        <v>6660684</v>
      </c>
      <c r="E34" s="150">
        <v>649770</v>
      </c>
      <c r="F34" s="149">
        <v>15</v>
      </c>
      <c r="G34" s="148">
        <v>15</v>
      </c>
      <c r="H34" s="150">
        <v>3739423</v>
      </c>
      <c r="I34" s="150">
        <v>214776</v>
      </c>
      <c r="J34" s="149">
        <v>14</v>
      </c>
      <c r="K34" s="148">
        <v>14</v>
      </c>
      <c r="L34" s="150">
        <v>2028493</v>
      </c>
      <c r="M34" s="150">
        <v>271256</v>
      </c>
      <c r="N34" s="149">
        <v>9</v>
      </c>
      <c r="O34" s="148">
        <v>9</v>
      </c>
      <c r="P34" s="150">
        <v>689508</v>
      </c>
      <c r="Q34" s="150">
        <v>146446</v>
      </c>
      <c r="R34" s="149">
        <v>3</v>
      </c>
      <c r="S34" s="148">
        <v>3</v>
      </c>
      <c r="T34" s="150">
        <v>203260</v>
      </c>
      <c r="U34" s="150">
        <v>17292</v>
      </c>
      <c r="V34" s="149">
        <v>0</v>
      </c>
      <c r="W34" s="148">
        <v>0</v>
      </c>
      <c r="X34" s="150">
        <v>0</v>
      </c>
      <c r="Y34" s="150">
        <v>0</v>
      </c>
      <c r="Z34" s="149">
        <v>0</v>
      </c>
      <c r="AA34" s="148">
        <v>0</v>
      </c>
      <c r="AB34" s="150">
        <v>0</v>
      </c>
      <c r="AC34" s="150">
        <v>0</v>
      </c>
      <c r="AD34" s="149">
        <v>0</v>
      </c>
      <c r="AE34" s="148">
        <v>0</v>
      </c>
      <c r="AF34" s="150">
        <v>0</v>
      </c>
      <c r="AG34" s="150">
        <v>0</v>
      </c>
      <c r="AH34" s="149">
        <v>0</v>
      </c>
      <c r="AI34" s="148">
        <v>0</v>
      </c>
      <c r="AJ34" s="150">
        <v>0</v>
      </c>
      <c r="AK34" s="150">
        <v>0</v>
      </c>
      <c r="AL34" s="149">
        <v>0</v>
      </c>
      <c r="AM34" s="148">
        <v>0</v>
      </c>
      <c r="AN34" s="150">
        <v>0</v>
      </c>
      <c r="AO34" s="150">
        <v>0</v>
      </c>
      <c r="AP34" s="149">
        <v>0</v>
      </c>
      <c r="AQ34" s="148">
        <v>0</v>
      </c>
      <c r="AR34" s="150">
        <v>0</v>
      </c>
      <c r="AS34" s="150">
        <v>0</v>
      </c>
      <c r="AT34" s="149">
        <v>0</v>
      </c>
      <c r="AU34" s="148">
        <v>0</v>
      </c>
      <c r="AV34" s="150">
        <v>0</v>
      </c>
      <c r="AW34" s="150">
        <v>0</v>
      </c>
      <c r="AX34" s="149">
        <v>0</v>
      </c>
      <c r="AY34" s="148">
        <v>0</v>
      </c>
      <c r="AZ34" s="150">
        <v>0</v>
      </c>
      <c r="BA34" s="150">
        <v>0</v>
      </c>
      <c r="BB34" s="149">
        <v>0</v>
      </c>
      <c r="BC34" s="148">
        <v>0</v>
      </c>
      <c r="BD34" s="150">
        <v>0</v>
      </c>
      <c r="BE34" s="150">
        <v>0</v>
      </c>
      <c r="BF34" s="149">
        <v>0</v>
      </c>
      <c r="BG34" s="148">
        <v>0</v>
      </c>
      <c r="BH34" s="150">
        <v>0</v>
      </c>
      <c r="BI34" s="150">
        <v>0</v>
      </c>
      <c r="BJ34" s="149">
        <v>0</v>
      </c>
      <c r="BK34" s="148">
        <v>0</v>
      </c>
      <c r="BL34" s="150">
        <v>0</v>
      </c>
      <c r="BM34" s="150">
        <v>0</v>
      </c>
      <c r="BN34" s="149">
        <v>0</v>
      </c>
      <c r="BO34" s="148">
        <v>0</v>
      </c>
      <c r="BP34" s="150">
        <v>0</v>
      </c>
      <c r="BQ34" s="150">
        <v>0</v>
      </c>
      <c r="BR34" s="149">
        <v>0</v>
      </c>
      <c r="BS34" s="148">
        <v>0</v>
      </c>
      <c r="BT34" s="150">
        <v>0</v>
      </c>
      <c r="BU34" s="150">
        <v>0</v>
      </c>
      <c r="BV34" s="149">
        <v>0</v>
      </c>
      <c r="BW34" s="148">
        <v>0</v>
      </c>
      <c r="BX34" s="150">
        <v>0</v>
      </c>
      <c r="BY34" s="150">
        <v>0</v>
      </c>
      <c r="BZ34" s="149">
        <v>0</v>
      </c>
      <c r="CA34" s="148">
        <v>0</v>
      </c>
      <c r="CB34" s="150">
        <v>0</v>
      </c>
      <c r="CC34" s="150">
        <v>0</v>
      </c>
      <c r="CD34" s="149">
        <v>0</v>
      </c>
      <c r="CE34" s="148">
        <v>0</v>
      </c>
      <c r="CF34" s="150">
        <v>0</v>
      </c>
      <c r="CG34" s="150">
        <v>0</v>
      </c>
      <c r="CH34" s="149">
        <v>0</v>
      </c>
      <c r="CI34" s="148">
        <v>0</v>
      </c>
      <c r="CJ34" s="150">
        <v>0</v>
      </c>
      <c r="CK34" s="150">
        <v>0</v>
      </c>
      <c r="CL34" s="149">
        <v>0</v>
      </c>
      <c r="CM34" s="148">
        <v>0</v>
      </c>
      <c r="CN34" s="150">
        <v>0</v>
      </c>
      <c r="CO34" s="150">
        <v>0</v>
      </c>
      <c r="CP34" s="149">
        <v>0</v>
      </c>
      <c r="CQ34" s="148">
        <v>0</v>
      </c>
      <c r="CR34" s="150">
        <v>0</v>
      </c>
      <c r="CS34" s="150">
        <v>0</v>
      </c>
      <c r="CT34" s="149">
        <v>0</v>
      </c>
      <c r="CU34" s="148">
        <v>0</v>
      </c>
      <c r="CV34" s="150">
        <v>0</v>
      </c>
      <c r="CW34" s="150">
        <v>0</v>
      </c>
      <c r="CX34" s="149">
        <v>0</v>
      </c>
      <c r="CY34" s="148">
        <v>0</v>
      </c>
      <c r="CZ34" s="150">
        <v>0</v>
      </c>
      <c r="DA34" s="150">
        <v>0</v>
      </c>
      <c r="DB34" s="149">
        <v>0</v>
      </c>
      <c r="DC34" s="148">
        <v>0</v>
      </c>
      <c r="DD34" s="150">
        <v>0</v>
      </c>
      <c r="DE34" s="150">
        <v>0</v>
      </c>
      <c r="DF34" s="149">
        <v>0</v>
      </c>
      <c r="DG34" s="148">
        <v>0</v>
      </c>
      <c r="DH34" s="150">
        <v>0</v>
      </c>
      <c r="DI34" s="150">
        <v>0</v>
      </c>
      <c r="DJ34" s="149">
        <v>0</v>
      </c>
      <c r="DK34" s="148">
        <v>0</v>
      </c>
      <c r="DL34" s="150">
        <v>0</v>
      </c>
      <c r="DM34" s="150">
        <v>0</v>
      </c>
      <c r="DN34" s="149">
        <v>0</v>
      </c>
      <c r="DO34" s="148">
        <v>0</v>
      </c>
      <c r="DP34" s="150">
        <v>0</v>
      </c>
      <c r="DQ34" s="150">
        <v>0</v>
      </c>
      <c r="DR34" s="149">
        <v>0</v>
      </c>
      <c r="DS34" s="148">
        <v>0</v>
      </c>
      <c r="DT34" s="150">
        <v>0</v>
      </c>
      <c r="DU34" s="150">
        <v>0</v>
      </c>
    </row>
    <row r="35" spans="1:125" s="152" customFormat="1" ht="13.5" customHeight="1">
      <c r="A35" s="148" t="s">
        <v>31</v>
      </c>
      <c r="B35" s="149" t="s">
        <v>417</v>
      </c>
      <c r="C35" s="148" t="s">
        <v>1</v>
      </c>
      <c r="D35" s="150">
        <v>3325066</v>
      </c>
      <c r="E35" s="150">
        <v>1370891</v>
      </c>
      <c r="F35" s="149">
        <v>12</v>
      </c>
      <c r="G35" s="148">
        <v>12</v>
      </c>
      <c r="H35" s="150">
        <v>1760595</v>
      </c>
      <c r="I35" s="150">
        <v>553174</v>
      </c>
      <c r="J35" s="149">
        <v>12</v>
      </c>
      <c r="K35" s="148">
        <v>12</v>
      </c>
      <c r="L35" s="150">
        <v>821734</v>
      </c>
      <c r="M35" s="150">
        <v>253357</v>
      </c>
      <c r="N35" s="149">
        <v>9</v>
      </c>
      <c r="O35" s="148">
        <v>9</v>
      </c>
      <c r="P35" s="150">
        <v>442074</v>
      </c>
      <c r="Q35" s="150">
        <v>313257</v>
      </c>
      <c r="R35" s="149">
        <v>5</v>
      </c>
      <c r="S35" s="148">
        <v>5</v>
      </c>
      <c r="T35" s="150">
        <v>82619</v>
      </c>
      <c r="U35" s="150">
        <v>87839</v>
      </c>
      <c r="V35" s="149">
        <v>4</v>
      </c>
      <c r="W35" s="148">
        <v>4</v>
      </c>
      <c r="X35" s="150">
        <v>75102</v>
      </c>
      <c r="Y35" s="150">
        <v>32524</v>
      </c>
      <c r="Z35" s="149">
        <v>3</v>
      </c>
      <c r="AA35" s="148">
        <v>3</v>
      </c>
      <c r="AB35" s="150">
        <v>53897</v>
      </c>
      <c r="AC35" s="150">
        <v>43085</v>
      </c>
      <c r="AD35" s="149">
        <v>2</v>
      </c>
      <c r="AE35" s="148">
        <v>2</v>
      </c>
      <c r="AF35" s="150">
        <v>6868</v>
      </c>
      <c r="AG35" s="150">
        <v>32324</v>
      </c>
      <c r="AH35" s="149">
        <v>2</v>
      </c>
      <c r="AI35" s="148">
        <v>2</v>
      </c>
      <c r="AJ35" s="150">
        <v>27788</v>
      </c>
      <c r="AK35" s="150">
        <v>55331</v>
      </c>
      <c r="AL35" s="149">
        <v>1</v>
      </c>
      <c r="AM35" s="148">
        <v>1</v>
      </c>
      <c r="AN35" s="150">
        <v>34416</v>
      </c>
      <c r="AO35" s="150">
        <v>0</v>
      </c>
      <c r="AP35" s="149">
        <v>1</v>
      </c>
      <c r="AQ35" s="148">
        <v>1</v>
      </c>
      <c r="AR35" s="150">
        <v>19973</v>
      </c>
      <c r="AS35" s="150">
        <v>0</v>
      </c>
      <c r="AT35" s="149">
        <v>0</v>
      </c>
      <c r="AU35" s="148">
        <v>0</v>
      </c>
      <c r="AV35" s="150">
        <v>0</v>
      </c>
      <c r="AW35" s="150">
        <v>0</v>
      </c>
      <c r="AX35" s="149">
        <v>0</v>
      </c>
      <c r="AY35" s="148">
        <v>0</v>
      </c>
      <c r="AZ35" s="150">
        <v>0</v>
      </c>
      <c r="BA35" s="150">
        <v>0</v>
      </c>
      <c r="BB35" s="149">
        <v>0</v>
      </c>
      <c r="BC35" s="148">
        <v>0</v>
      </c>
      <c r="BD35" s="150">
        <v>0</v>
      </c>
      <c r="BE35" s="150">
        <v>0</v>
      </c>
      <c r="BF35" s="149">
        <v>0</v>
      </c>
      <c r="BG35" s="148">
        <v>0</v>
      </c>
      <c r="BH35" s="150">
        <v>0</v>
      </c>
      <c r="BI35" s="150">
        <v>0</v>
      </c>
      <c r="BJ35" s="149">
        <v>0</v>
      </c>
      <c r="BK35" s="148">
        <v>0</v>
      </c>
      <c r="BL35" s="150">
        <v>0</v>
      </c>
      <c r="BM35" s="150">
        <v>0</v>
      </c>
      <c r="BN35" s="149">
        <v>0</v>
      </c>
      <c r="BO35" s="148">
        <v>0</v>
      </c>
      <c r="BP35" s="150">
        <v>0</v>
      </c>
      <c r="BQ35" s="150">
        <v>0</v>
      </c>
      <c r="BR35" s="149">
        <v>0</v>
      </c>
      <c r="BS35" s="148">
        <v>0</v>
      </c>
      <c r="BT35" s="150">
        <v>0</v>
      </c>
      <c r="BU35" s="150">
        <v>0</v>
      </c>
      <c r="BV35" s="149">
        <v>0</v>
      </c>
      <c r="BW35" s="148">
        <v>0</v>
      </c>
      <c r="BX35" s="150">
        <v>0</v>
      </c>
      <c r="BY35" s="150">
        <v>0</v>
      </c>
      <c r="BZ35" s="149">
        <v>0</v>
      </c>
      <c r="CA35" s="148">
        <v>0</v>
      </c>
      <c r="CB35" s="150">
        <v>0</v>
      </c>
      <c r="CC35" s="150">
        <v>0</v>
      </c>
      <c r="CD35" s="149">
        <v>0</v>
      </c>
      <c r="CE35" s="148">
        <v>0</v>
      </c>
      <c r="CF35" s="150">
        <v>0</v>
      </c>
      <c r="CG35" s="150">
        <v>0</v>
      </c>
      <c r="CH35" s="149">
        <v>0</v>
      </c>
      <c r="CI35" s="148">
        <v>0</v>
      </c>
      <c r="CJ35" s="150">
        <v>0</v>
      </c>
      <c r="CK35" s="150">
        <v>0</v>
      </c>
      <c r="CL35" s="149">
        <v>0</v>
      </c>
      <c r="CM35" s="148">
        <v>0</v>
      </c>
      <c r="CN35" s="150">
        <v>0</v>
      </c>
      <c r="CO35" s="150">
        <v>0</v>
      </c>
      <c r="CP35" s="149">
        <v>0</v>
      </c>
      <c r="CQ35" s="148">
        <v>0</v>
      </c>
      <c r="CR35" s="150">
        <v>0</v>
      </c>
      <c r="CS35" s="150">
        <v>0</v>
      </c>
      <c r="CT35" s="149">
        <v>0</v>
      </c>
      <c r="CU35" s="148">
        <v>0</v>
      </c>
      <c r="CV35" s="150">
        <v>0</v>
      </c>
      <c r="CW35" s="150">
        <v>0</v>
      </c>
      <c r="CX35" s="149">
        <v>0</v>
      </c>
      <c r="CY35" s="148">
        <v>0</v>
      </c>
      <c r="CZ35" s="150">
        <v>0</v>
      </c>
      <c r="DA35" s="150">
        <v>0</v>
      </c>
      <c r="DB35" s="149">
        <v>0</v>
      </c>
      <c r="DC35" s="148">
        <v>0</v>
      </c>
      <c r="DD35" s="150">
        <v>0</v>
      </c>
      <c r="DE35" s="150">
        <v>0</v>
      </c>
      <c r="DF35" s="149">
        <v>0</v>
      </c>
      <c r="DG35" s="148">
        <v>0</v>
      </c>
      <c r="DH35" s="150">
        <v>0</v>
      </c>
      <c r="DI35" s="150">
        <v>0</v>
      </c>
      <c r="DJ35" s="149">
        <v>0</v>
      </c>
      <c r="DK35" s="148">
        <v>0</v>
      </c>
      <c r="DL35" s="150">
        <v>0</v>
      </c>
      <c r="DM35" s="150">
        <v>0</v>
      </c>
      <c r="DN35" s="149">
        <v>0</v>
      </c>
      <c r="DO35" s="148">
        <v>0</v>
      </c>
      <c r="DP35" s="150">
        <v>0</v>
      </c>
      <c r="DQ35" s="150">
        <v>0</v>
      </c>
      <c r="DR35" s="149">
        <v>0</v>
      </c>
      <c r="DS35" s="148">
        <v>0</v>
      </c>
      <c r="DT35" s="150">
        <v>0</v>
      </c>
      <c r="DU35" s="150">
        <v>0</v>
      </c>
    </row>
    <row r="36" spans="1:125" s="152" customFormat="1" ht="13.5" customHeight="1">
      <c r="A36" s="148" t="s">
        <v>33</v>
      </c>
      <c r="B36" s="149" t="s">
        <v>418</v>
      </c>
      <c r="C36" s="148" t="s">
        <v>1</v>
      </c>
      <c r="D36" s="150">
        <v>5457329</v>
      </c>
      <c r="E36" s="150">
        <v>2474431</v>
      </c>
      <c r="F36" s="149">
        <v>16</v>
      </c>
      <c r="G36" s="148">
        <v>16</v>
      </c>
      <c r="H36" s="150">
        <v>2900594</v>
      </c>
      <c r="I36" s="150">
        <v>1542858</v>
      </c>
      <c r="J36" s="149">
        <v>16</v>
      </c>
      <c r="K36" s="148">
        <v>16</v>
      </c>
      <c r="L36" s="150">
        <v>1356501</v>
      </c>
      <c r="M36" s="150">
        <v>708008</v>
      </c>
      <c r="N36" s="149">
        <v>7</v>
      </c>
      <c r="O36" s="148">
        <v>7</v>
      </c>
      <c r="P36" s="150">
        <v>207744</v>
      </c>
      <c r="Q36" s="150">
        <v>100036</v>
      </c>
      <c r="R36" s="149">
        <v>4</v>
      </c>
      <c r="S36" s="148">
        <v>4</v>
      </c>
      <c r="T36" s="150">
        <v>344633</v>
      </c>
      <c r="U36" s="150">
        <v>35428</v>
      </c>
      <c r="V36" s="149">
        <v>3</v>
      </c>
      <c r="W36" s="148">
        <v>3</v>
      </c>
      <c r="X36" s="150">
        <v>252863</v>
      </c>
      <c r="Y36" s="150">
        <v>59369</v>
      </c>
      <c r="Z36" s="149">
        <v>2</v>
      </c>
      <c r="AA36" s="148">
        <v>2</v>
      </c>
      <c r="AB36" s="150">
        <v>143584</v>
      </c>
      <c r="AC36" s="150">
        <v>28732</v>
      </c>
      <c r="AD36" s="149">
        <v>1</v>
      </c>
      <c r="AE36" s="148">
        <v>1</v>
      </c>
      <c r="AF36" s="150">
        <v>103810</v>
      </c>
      <c r="AG36" s="150">
        <v>0</v>
      </c>
      <c r="AH36" s="149">
        <v>1</v>
      </c>
      <c r="AI36" s="148">
        <v>1</v>
      </c>
      <c r="AJ36" s="150">
        <v>10797</v>
      </c>
      <c r="AK36" s="150">
        <v>0</v>
      </c>
      <c r="AL36" s="149">
        <v>1</v>
      </c>
      <c r="AM36" s="148">
        <v>1</v>
      </c>
      <c r="AN36" s="150">
        <v>10197</v>
      </c>
      <c r="AO36" s="150">
        <v>0</v>
      </c>
      <c r="AP36" s="149">
        <v>1</v>
      </c>
      <c r="AQ36" s="148">
        <v>1</v>
      </c>
      <c r="AR36" s="150">
        <v>126606</v>
      </c>
      <c r="AS36" s="150">
        <v>0</v>
      </c>
      <c r="AT36" s="149">
        <v>0</v>
      </c>
      <c r="AU36" s="148">
        <v>0</v>
      </c>
      <c r="AV36" s="150">
        <v>0</v>
      </c>
      <c r="AW36" s="150">
        <v>0</v>
      </c>
      <c r="AX36" s="149">
        <v>0</v>
      </c>
      <c r="AY36" s="148">
        <v>0</v>
      </c>
      <c r="AZ36" s="150">
        <v>0</v>
      </c>
      <c r="BA36" s="150">
        <v>0</v>
      </c>
      <c r="BB36" s="149">
        <v>0</v>
      </c>
      <c r="BC36" s="148">
        <v>0</v>
      </c>
      <c r="BD36" s="150">
        <v>0</v>
      </c>
      <c r="BE36" s="150">
        <v>0</v>
      </c>
      <c r="BF36" s="149">
        <v>0</v>
      </c>
      <c r="BG36" s="148">
        <v>0</v>
      </c>
      <c r="BH36" s="150">
        <v>0</v>
      </c>
      <c r="BI36" s="150">
        <v>0</v>
      </c>
      <c r="BJ36" s="149">
        <v>0</v>
      </c>
      <c r="BK36" s="148">
        <v>0</v>
      </c>
      <c r="BL36" s="150">
        <v>0</v>
      </c>
      <c r="BM36" s="150">
        <v>0</v>
      </c>
      <c r="BN36" s="149">
        <v>0</v>
      </c>
      <c r="BO36" s="148">
        <v>0</v>
      </c>
      <c r="BP36" s="150">
        <v>0</v>
      </c>
      <c r="BQ36" s="150">
        <v>0</v>
      </c>
      <c r="BR36" s="149">
        <v>0</v>
      </c>
      <c r="BS36" s="148">
        <v>0</v>
      </c>
      <c r="BT36" s="150">
        <v>0</v>
      </c>
      <c r="BU36" s="150">
        <v>0</v>
      </c>
      <c r="BV36" s="149">
        <v>0</v>
      </c>
      <c r="BW36" s="148">
        <v>0</v>
      </c>
      <c r="BX36" s="150">
        <v>0</v>
      </c>
      <c r="BY36" s="150">
        <v>0</v>
      </c>
      <c r="BZ36" s="149">
        <v>0</v>
      </c>
      <c r="CA36" s="148">
        <v>0</v>
      </c>
      <c r="CB36" s="150">
        <v>0</v>
      </c>
      <c r="CC36" s="150">
        <v>0</v>
      </c>
      <c r="CD36" s="149">
        <v>0</v>
      </c>
      <c r="CE36" s="148">
        <v>0</v>
      </c>
      <c r="CF36" s="150">
        <v>0</v>
      </c>
      <c r="CG36" s="150">
        <v>0</v>
      </c>
      <c r="CH36" s="149">
        <v>0</v>
      </c>
      <c r="CI36" s="148">
        <v>0</v>
      </c>
      <c r="CJ36" s="150">
        <v>0</v>
      </c>
      <c r="CK36" s="150">
        <v>0</v>
      </c>
      <c r="CL36" s="149">
        <v>0</v>
      </c>
      <c r="CM36" s="148">
        <v>0</v>
      </c>
      <c r="CN36" s="150">
        <v>0</v>
      </c>
      <c r="CO36" s="150">
        <v>0</v>
      </c>
      <c r="CP36" s="149">
        <v>0</v>
      </c>
      <c r="CQ36" s="148">
        <v>0</v>
      </c>
      <c r="CR36" s="150">
        <v>0</v>
      </c>
      <c r="CS36" s="150">
        <v>0</v>
      </c>
      <c r="CT36" s="149">
        <v>0</v>
      </c>
      <c r="CU36" s="148">
        <v>0</v>
      </c>
      <c r="CV36" s="150">
        <v>0</v>
      </c>
      <c r="CW36" s="150">
        <v>0</v>
      </c>
      <c r="CX36" s="149">
        <v>0</v>
      </c>
      <c r="CY36" s="148">
        <v>0</v>
      </c>
      <c r="CZ36" s="150">
        <v>0</v>
      </c>
      <c r="DA36" s="150">
        <v>0</v>
      </c>
      <c r="DB36" s="149">
        <v>0</v>
      </c>
      <c r="DC36" s="148">
        <v>0</v>
      </c>
      <c r="DD36" s="150">
        <v>0</v>
      </c>
      <c r="DE36" s="150">
        <v>0</v>
      </c>
      <c r="DF36" s="149">
        <v>0</v>
      </c>
      <c r="DG36" s="148">
        <v>0</v>
      </c>
      <c r="DH36" s="150">
        <v>0</v>
      </c>
      <c r="DI36" s="150">
        <v>0</v>
      </c>
      <c r="DJ36" s="149">
        <v>0</v>
      </c>
      <c r="DK36" s="148">
        <v>0</v>
      </c>
      <c r="DL36" s="150">
        <v>0</v>
      </c>
      <c r="DM36" s="150">
        <v>0</v>
      </c>
      <c r="DN36" s="149">
        <v>0</v>
      </c>
      <c r="DO36" s="148">
        <v>0</v>
      </c>
      <c r="DP36" s="150">
        <v>0</v>
      </c>
      <c r="DQ36" s="150">
        <v>0</v>
      </c>
      <c r="DR36" s="149">
        <v>0</v>
      </c>
      <c r="DS36" s="148">
        <v>0</v>
      </c>
      <c r="DT36" s="150">
        <v>0</v>
      </c>
      <c r="DU36" s="150">
        <v>0</v>
      </c>
    </row>
    <row r="37" spans="1:125" s="152" customFormat="1" ht="13.5" customHeight="1">
      <c r="A37" s="148" t="s">
        <v>34</v>
      </c>
      <c r="B37" s="149" t="s">
        <v>419</v>
      </c>
      <c r="C37" s="148" t="s">
        <v>1</v>
      </c>
      <c r="D37" s="150">
        <v>5378625</v>
      </c>
      <c r="E37" s="150">
        <v>688661</v>
      </c>
      <c r="F37" s="149">
        <v>5</v>
      </c>
      <c r="G37" s="148">
        <v>5</v>
      </c>
      <c r="H37" s="150">
        <v>4073578</v>
      </c>
      <c r="I37" s="150">
        <v>436394</v>
      </c>
      <c r="J37" s="149">
        <v>5</v>
      </c>
      <c r="K37" s="148">
        <v>5</v>
      </c>
      <c r="L37" s="150">
        <v>423190</v>
      </c>
      <c r="M37" s="150">
        <v>57421</v>
      </c>
      <c r="N37" s="149">
        <v>4</v>
      </c>
      <c r="O37" s="148">
        <v>4</v>
      </c>
      <c r="P37" s="150">
        <v>168759</v>
      </c>
      <c r="Q37" s="150">
        <v>64094</v>
      </c>
      <c r="R37" s="149">
        <v>3</v>
      </c>
      <c r="S37" s="148">
        <v>3</v>
      </c>
      <c r="T37" s="150">
        <v>189228</v>
      </c>
      <c r="U37" s="150">
        <v>28057</v>
      </c>
      <c r="V37" s="149">
        <v>3</v>
      </c>
      <c r="W37" s="148">
        <v>3</v>
      </c>
      <c r="X37" s="150">
        <v>380729</v>
      </c>
      <c r="Y37" s="150">
        <v>85642</v>
      </c>
      <c r="Z37" s="149">
        <v>1</v>
      </c>
      <c r="AA37" s="148">
        <v>1</v>
      </c>
      <c r="AB37" s="150">
        <v>52751</v>
      </c>
      <c r="AC37" s="150">
        <v>17053</v>
      </c>
      <c r="AD37" s="149">
        <v>1</v>
      </c>
      <c r="AE37" s="148">
        <v>1</v>
      </c>
      <c r="AF37" s="150">
        <v>35445</v>
      </c>
      <c r="AG37" s="150">
        <v>0</v>
      </c>
      <c r="AH37" s="149">
        <v>1</v>
      </c>
      <c r="AI37" s="148">
        <v>1</v>
      </c>
      <c r="AJ37" s="150">
        <v>27056</v>
      </c>
      <c r="AK37" s="150">
        <v>0</v>
      </c>
      <c r="AL37" s="149">
        <v>1</v>
      </c>
      <c r="AM37" s="148">
        <v>1</v>
      </c>
      <c r="AN37" s="150">
        <v>27889</v>
      </c>
      <c r="AO37" s="150">
        <v>0</v>
      </c>
      <c r="AP37" s="149">
        <v>0</v>
      </c>
      <c r="AQ37" s="148">
        <v>0</v>
      </c>
      <c r="AR37" s="150">
        <v>0</v>
      </c>
      <c r="AS37" s="150">
        <v>0</v>
      </c>
      <c r="AT37" s="149">
        <v>0</v>
      </c>
      <c r="AU37" s="148">
        <v>0</v>
      </c>
      <c r="AV37" s="150">
        <v>0</v>
      </c>
      <c r="AW37" s="150">
        <v>0</v>
      </c>
      <c r="AX37" s="149">
        <v>0</v>
      </c>
      <c r="AY37" s="148">
        <v>0</v>
      </c>
      <c r="AZ37" s="150">
        <v>0</v>
      </c>
      <c r="BA37" s="150">
        <v>0</v>
      </c>
      <c r="BB37" s="149">
        <v>0</v>
      </c>
      <c r="BC37" s="148">
        <v>0</v>
      </c>
      <c r="BD37" s="150">
        <v>0</v>
      </c>
      <c r="BE37" s="150">
        <v>0</v>
      </c>
      <c r="BF37" s="149">
        <v>0</v>
      </c>
      <c r="BG37" s="148">
        <v>0</v>
      </c>
      <c r="BH37" s="150">
        <v>0</v>
      </c>
      <c r="BI37" s="150">
        <v>0</v>
      </c>
      <c r="BJ37" s="149">
        <v>0</v>
      </c>
      <c r="BK37" s="148">
        <v>0</v>
      </c>
      <c r="BL37" s="150">
        <v>0</v>
      </c>
      <c r="BM37" s="150">
        <v>0</v>
      </c>
      <c r="BN37" s="149">
        <v>0</v>
      </c>
      <c r="BO37" s="148">
        <v>0</v>
      </c>
      <c r="BP37" s="150">
        <v>0</v>
      </c>
      <c r="BQ37" s="150">
        <v>0</v>
      </c>
      <c r="BR37" s="149">
        <v>0</v>
      </c>
      <c r="BS37" s="148">
        <v>0</v>
      </c>
      <c r="BT37" s="150">
        <v>0</v>
      </c>
      <c r="BU37" s="150">
        <v>0</v>
      </c>
      <c r="BV37" s="149">
        <v>0</v>
      </c>
      <c r="BW37" s="148">
        <v>0</v>
      </c>
      <c r="BX37" s="150">
        <v>0</v>
      </c>
      <c r="BY37" s="150">
        <v>0</v>
      </c>
      <c r="BZ37" s="149">
        <v>0</v>
      </c>
      <c r="CA37" s="148">
        <v>0</v>
      </c>
      <c r="CB37" s="150">
        <v>0</v>
      </c>
      <c r="CC37" s="150">
        <v>0</v>
      </c>
      <c r="CD37" s="149">
        <v>0</v>
      </c>
      <c r="CE37" s="148">
        <v>0</v>
      </c>
      <c r="CF37" s="150">
        <v>0</v>
      </c>
      <c r="CG37" s="150">
        <v>0</v>
      </c>
      <c r="CH37" s="149">
        <v>0</v>
      </c>
      <c r="CI37" s="148">
        <v>0</v>
      </c>
      <c r="CJ37" s="150">
        <v>0</v>
      </c>
      <c r="CK37" s="150">
        <v>0</v>
      </c>
      <c r="CL37" s="149">
        <v>0</v>
      </c>
      <c r="CM37" s="148">
        <v>0</v>
      </c>
      <c r="CN37" s="150">
        <v>0</v>
      </c>
      <c r="CO37" s="150">
        <v>0</v>
      </c>
      <c r="CP37" s="149">
        <v>0</v>
      </c>
      <c r="CQ37" s="148">
        <v>0</v>
      </c>
      <c r="CR37" s="150">
        <v>0</v>
      </c>
      <c r="CS37" s="150">
        <v>0</v>
      </c>
      <c r="CT37" s="149">
        <v>0</v>
      </c>
      <c r="CU37" s="148">
        <v>0</v>
      </c>
      <c r="CV37" s="150">
        <v>0</v>
      </c>
      <c r="CW37" s="150">
        <v>0</v>
      </c>
      <c r="CX37" s="149">
        <v>0</v>
      </c>
      <c r="CY37" s="148">
        <v>0</v>
      </c>
      <c r="CZ37" s="150">
        <v>0</v>
      </c>
      <c r="DA37" s="150">
        <v>0</v>
      </c>
      <c r="DB37" s="149">
        <v>0</v>
      </c>
      <c r="DC37" s="148">
        <v>0</v>
      </c>
      <c r="DD37" s="150">
        <v>0</v>
      </c>
      <c r="DE37" s="150">
        <v>0</v>
      </c>
      <c r="DF37" s="149">
        <v>0</v>
      </c>
      <c r="DG37" s="148">
        <v>0</v>
      </c>
      <c r="DH37" s="150">
        <v>0</v>
      </c>
      <c r="DI37" s="150">
        <v>0</v>
      </c>
      <c r="DJ37" s="149">
        <v>0</v>
      </c>
      <c r="DK37" s="148">
        <v>0</v>
      </c>
      <c r="DL37" s="150">
        <v>0</v>
      </c>
      <c r="DM37" s="150">
        <v>0</v>
      </c>
      <c r="DN37" s="149">
        <v>0</v>
      </c>
      <c r="DO37" s="148">
        <v>0</v>
      </c>
      <c r="DP37" s="150">
        <v>0</v>
      </c>
      <c r="DQ37" s="150">
        <v>0</v>
      </c>
      <c r="DR37" s="149">
        <v>0</v>
      </c>
      <c r="DS37" s="148">
        <v>0</v>
      </c>
      <c r="DT37" s="150">
        <v>0</v>
      </c>
      <c r="DU37" s="150">
        <v>0</v>
      </c>
    </row>
    <row r="38" spans="1:125" s="152" customFormat="1" ht="13.5" customHeight="1">
      <c r="A38" s="148" t="s">
        <v>35</v>
      </c>
      <c r="B38" s="149" t="s">
        <v>420</v>
      </c>
      <c r="C38" s="148" t="s">
        <v>1</v>
      </c>
      <c r="D38" s="150">
        <v>2885997</v>
      </c>
      <c r="E38" s="150">
        <v>343725</v>
      </c>
      <c r="F38" s="149">
        <v>7</v>
      </c>
      <c r="G38" s="148">
        <v>7</v>
      </c>
      <c r="H38" s="150">
        <v>2072354</v>
      </c>
      <c r="I38" s="150">
        <v>168224</v>
      </c>
      <c r="J38" s="149">
        <v>7</v>
      </c>
      <c r="K38" s="148">
        <v>7</v>
      </c>
      <c r="L38" s="150">
        <v>585435</v>
      </c>
      <c r="M38" s="150">
        <v>90687</v>
      </c>
      <c r="N38" s="149">
        <v>3</v>
      </c>
      <c r="O38" s="148">
        <v>3</v>
      </c>
      <c r="P38" s="150">
        <v>228208</v>
      </c>
      <c r="Q38" s="150">
        <v>84814</v>
      </c>
      <c r="R38" s="149">
        <v>0</v>
      </c>
      <c r="S38" s="148">
        <v>0</v>
      </c>
      <c r="T38" s="150">
        <v>0</v>
      </c>
      <c r="U38" s="150">
        <v>0</v>
      </c>
      <c r="V38" s="149">
        <v>0</v>
      </c>
      <c r="W38" s="148">
        <v>0</v>
      </c>
      <c r="X38" s="150">
        <v>0</v>
      </c>
      <c r="Y38" s="150">
        <v>0</v>
      </c>
      <c r="Z38" s="149">
        <v>0</v>
      </c>
      <c r="AA38" s="148">
        <v>0</v>
      </c>
      <c r="AB38" s="150">
        <v>0</v>
      </c>
      <c r="AC38" s="150">
        <v>0</v>
      </c>
      <c r="AD38" s="149">
        <v>0</v>
      </c>
      <c r="AE38" s="148">
        <v>0</v>
      </c>
      <c r="AF38" s="150">
        <v>0</v>
      </c>
      <c r="AG38" s="150">
        <v>0</v>
      </c>
      <c r="AH38" s="149">
        <v>0</v>
      </c>
      <c r="AI38" s="148">
        <v>0</v>
      </c>
      <c r="AJ38" s="150">
        <v>0</v>
      </c>
      <c r="AK38" s="150">
        <v>0</v>
      </c>
      <c r="AL38" s="149">
        <v>0</v>
      </c>
      <c r="AM38" s="148">
        <v>0</v>
      </c>
      <c r="AN38" s="150">
        <v>0</v>
      </c>
      <c r="AO38" s="150">
        <v>0</v>
      </c>
      <c r="AP38" s="149">
        <v>0</v>
      </c>
      <c r="AQ38" s="148">
        <v>0</v>
      </c>
      <c r="AR38" s="150">
        <v>0</v>
      </c>
      <c r="AS38" s="150">
        <v>0</v>
      </c>
      <c r="AT38" s="149">
        <v>0</v>
      </c>
      <c r="AU38" s="148">
        <v>0</v>
      </c>
      <c r="AV38" s="150">
        <v>0</v>
      </c>
      <c r="AW38" s="150">
        <v>0</v>
      </c>
      <c r="AX38" s="149">
        <v>0</v>
      </c>
      <c r="AY38" s="148">
        <v>0</v>
      </c>
      <c r="AZ38" s="150">
        <v>0</v>
      </c>
      <c r="BA38" s="150">
        <v>0</v>
      </c>
      <c r="BB38" s="149">
        <v>0</v>
      </c>
      <c r="BC38" s="148">
        <v>0</v>
      </c>
      <c r="BD38" s="150">
        <v>0</v>
      </c>
      <c r="BE38" s="150">
        <v>0</v>
      </c>
      <c r="BF38" s="149">
        <v>0</v>
      </c>
      <c r="BG38" s="148">
        <v>0</v>
      </c>
      <c r="BH38" s="150">
        <v>0</v>
      </c>
      <c r="BI38" s="150">
        <v>0</v>
      </c>
      <c r="BJ38" s="149">
        <v>0</v>
      </c>
      <c r="BK38" s="148">
        <v>0</v>
      </c>
      <c r="BL38" s="150">
        <v>0</v>
      </c>
      <c r="BM38" s="150">
        <v>0</v>
      </c>
      <c r="BN38" s="149">
        <v>0</v>
      </c>
      <c r="BO38" s="148">
        <v>0</v>
      </c>
      <c r="BP38" s="150">
        <v>0</v>
      </c>
      <c r="BQ38" s="150">
        <v>0</v>
      </c>
      <c r="BR38" s="149">
        <v>0</v>
      </c>
      <c r="BS38" s="148">
        <v>0</v>
      </c>
      <c r="BT38" s="150">
        <v>0</v>
      </c>
      <c r="BU38" s="150">
        <v>0</v>
      </c>
      <c r="BV38" s="149">
        <v>0</v>
      </c>
      <c r="BW38" s="148">
        <v>0</v>
      </c>
      <c r="BX38" s="150">
        <v>0</v>
      </c>
      <c r="BY38" s="150">
        <v>0</v>
      </c>
      <c r="BZ38" s="149">
        <v>0</v>
      </c>
      <c r="CA38" s="148">
        <v>0</v>
      </c>
      <c r="CB38" s="150">
        <v>0</v>
      </c>
      <c r="CC38" s="150">
        <v>0</v>
      </c>
      <c r="CD38" s="149">
        <v>0</v>
      </c>
      <c r="CE38" s="148">
        <v>0</v>
      </c>
      <c r="CF38" s="150">
        <v>0</v>
      </c>
      <c r="CG38" s="150">
        <v>0</v>
      </c>
      <c r="CH38" s="149">
        <v>0</v>
      </c>
      <c r="CI38" s="148">
        <v>0</v>
      </c>
      <c r="CJ38" s="150">
        <v>0</v>
      </c>
      <c r="CK38" s="150">
        <v>0</v>
      </c>
      <c r="CL38" s="149">
        <v>0</v>
      </c>
      <c r="CM38" s="148">
        <v>0</v>
      </c>
      <c r="CN38" s="150">
        <v>0</v>
      </c>
      <c r="CO38" s="150">
        <v>0</v>
      </c>
      <c r="CP38" s="149">
        <v>0</v>
      </c>
      <c r="CQ38" s="148">
        <v>0</v>
      </c>
      <c r="CR38" s="150">
        <v>0</v>
      </c>
      <c r="CS38" s="150">
        <v>0</v>
      </c>
      <c r="CT38" s="149">
        <v>0</v>
      </c>
      <c r="CU38" s="148">
        <v>0</v>
      </c>
      <c r="CV38" s="150">
        <v>0</v>
      </c>
      <c r="CW38" s="150">
        <v>0</v>
      </c>
      <c r="CX38" s="149">
        <v>0</v>
      </c>
      <c r="CY38" s="148">
        <v>0</v>
      </c>
      <c r="CZ38" s="150">
        <v>0</v>
      </c>
      <c r="DA38" s="150">
        <v>0</v>
      </c>
      <c r="DB38" s="149">
        <v>0</v>
      </c>
      <c r="DC38" s="148">
        <v>0</v>
      </c>
      <c r="DD38" s="150">
        <v>0</v>
      </c>
      <c r="DE38" s="150">
        <v>0</v>
      </c>
      <c r="DF38" s="149">
        <v>0</v>
      </c>
      <c r="DG38" s="148">
        <v>0</v>
      </c>
      <c r="DH38" s="150">
        <v>0</v>
      </c>
      <c r="DI38" s="150">
        <v>0</v>
      </c>
      <c r="DJ38" s="149">
        <v>0</v>
      </c>
      <c r="DK38" s="148">
        <v>0</v>
      </c>
      <c r="DL38" s="150">
        <v>0</v>
      </c>
      <c r="DM38" s="150">
        <v>0</v>
      </c>
      <c r="DN38" s="149">
        <v>0</v>
      </c>
      <c r="DO38" s="148">
        <v>0</v>
      </c>
      <c r="DP38" s="150">
        <v>0</v>
      </c>
      <c r="DQ38" s="150">
        <v>0</v>
      </c>
      <c r="DR38" s="149">
        <v>0</v>
      </c>
      <c r="DS38" s="148">
        <v>0</v>
      </c>
      <c r="DT38" s="150">
        <v>0</v>
      </c>
      <c r="DU38" s="150">
        <v>0</v>
      </c>
    </row>
    <row r="39" spans="1:125" s="152" customFormat="1" ht="13.5" customHeight="1">
      <c r="A39" s="148" t="s">
        <v>36</v>
      </c>
      <c r="B39" s="149" t="s">
        <v>421</v>
      </c>
      <c r="C39" s="148" t="s">
        <v>1</v>
      </c>
      <c r="D39" s="150">
        <v>3865824</v>
      </c>
      <c r="E39" s="150">
        <v>1651508</v>
      </c>
      <c r="F39" s="149">
        <v>15</v>
      </c>
      <c r="G39" s="148">
        <v>15</v>
      </c>
      <c r="H39" s="150">
        <v>2665659</v>
      </c>
      <c r="I39" s="150">
        <v>1065128</v>
      </c>
      <c r="J39" s="149">
        <v>15</v>
      </c>
      <c r="K39" s="148">
        <v>15</v>
      </c>
      <c r="L39" s="150">
        <v>752162</v>
      </c>
      <c r="M39" s="150">
        <v>418861</v>
      </c>
      <c r="N39" s="149">
        <v>7</v>
      </c>
      <c r="O39" s="148">
        <v>7</v>
      </c>
      <c r="P39" s="150">
        <v>251587</v>
      </c>
      <c r="Q39" s="150">
        <v>114652</v>
      </c>
      <c r="R39" s="149">
        <v>3</v>
      </c>
      <c r="S39" s="148">
        <v>3</v>
      </c>
      <c r="T39" s="150">
        <v>81028</v>
      </c>
      <c r="U39" s="150">
        <v>26029</v>
      </c>
      <c r="V39" s="149">
        <v>3</v>
      </c>
      <c r="W39" s="148">
        <v>3</v>
      </c>
      <c r="X39" s="150">
        <v>115388</v>
      </c>
      <c r="Y39" s="150">
        <v>26838</v>
      </c>
      <c r="Z39" s="149">
        <v>0</v>
      </c>
      <c r="AA39" s="148">
        <v>0</v>
      </c>
      <c r="AB39" s="150">
        <v>0</v>
      </c>
      <c r="AC39" s="150">
        <v>0</v>
      </c>
      <c r="AD39" s="149">
        <v>0</v>
      </c>
      <c r="AE39" s="148">
        <v>0</v>
      </c>
      <c r="AF39" s="150">
        <v>0</v>
      </c>
      <c r="AG39" s="150">
        <v>0</v>
      </c>
      <c r="AH39" s="149">
        <v>0</v>
      </c>
      <c r="AI39" s="148">
        <v>0</v>
      </c>
      <c r="AJ39" s="150">
        <v>0</v>
      </c>
      <c r="AK39" s="150">
        <v>0</v>
      </c>
      <c r="AL39" s="149">
        <v>0</v>
      </c>
      <c r="AM39" s="148">
        <v>0</v>
      </c>
      <c r="AN39" s="150">
        <v>0</v>
      </c>
      <c r="AO39" s="150">
        <v>0</v>
      </c>
      <c r="AP39" s="149">
        <v>0</v>
      </c>
      <c r="AQ39" s="148">
        <v>0</v>
      </c>
      <c r="AR39" s="150">
        <v>0</v>
      </c>
      <c r="AS39" s="150">
        <v>0</v>
      </c>
      <c r="AT39" s="149">
        <v>0</v>
      </c>
      <c r="AU39" s="148">
        <v>0</v>
      </c>
      <c r="AV39" s="150">
        <v>0</v>
      </c>
      <c r="AW39" s="150">
        <v>0</v>
      </c>
      <c r="AX39" s="149">
        <v>0</v>
      </c>
      <c r="AY39" s="148">
        <v>0</v>
      </c>
      <c r="AZ39" s="150">
        <v>0</v>
      </c>
      <c r="BA39" s="150">
        <v>0</v>
      </c>
      <c r="BB39" s="149">
        <v>0</v>
      </c>
      <c r="BC39" s="148">
        <v>0</v>
      </c>
      <c r="BD39" s="150">
        <v>0</v>
      </c>
      <c r="BE39" s="150">
        <v>0</v>
      </c>
      <c r="BF39" s="149">
        <v>0</v>
      </c>
      <c r="BG39" s="148">
        <v>0</v>
      </c>
      <c r="BH39" s="150">
        <v>0</v>
      </c>
      <c r="BI39" s="150">
        <v>0</v>
      </c>
      <c r="BJ39" s="149">
        <v>0</v>
      </c>
      <c r="BK39" s="148">
        <v>0</v>
      </c>
      <c r="BL39" s="150">
        <v>0</v>
      </c>
      <c r="BM39" s="150">
        <v>0</v>
      </c>
      <c r="BN39" s="149">
        <v>0</v>
      </c>
      <c r="BO39" s="148">
        <v>0</v>
      </c>
      <c r="BP39" s="150">
        <v>0</v>
      </c>
      <c r="BQ39" s="150">
        <v>0</v>
      </c>
      <c r="BR39" s="149">
        <v>0</v>
      </c>
      <c r="BS39" s="148">
        <v>0</v>
      </c>
      <c r="BT39" s="150">
        <v>0</v>
      </c>
      <c r="BU39" s="150">
        <v>0</v>
      </c>
      <c r="BV39" s="149">
        <v>0</v>
      </c>
      <c r="BW39" s="148">
        <v>0</v>
      </c>
      <c r="BX39" s="150">
        <v>0</v>
      </c>
      <c r="BY39" s="150">
        <v>0</v>
      </c>
      <c r="BZ39" s="149">
        <v>0</v>
      </c>
      <c r="CA39" s="148">
        <v>0</v>
      </c>
      <c r="CB39" s="150">
        <v>0</v>
      </c>
      <c r="CC39" s="150">
        <v>0</v>
      </c>
      <c r="CD39" s="149">
        <v>0</v>
      </c>
      <c r="CE39" s="148">
        <v>0</v>
      </c>
      <c r="CF39" s="150">
        <v>0</v>
      </c>
      <c r="CG39" s="150">
        <v>0</v>
      </c>
      <c r="CH39" s="149">
        <v>0</v>
      </c>
      <c r="CI39" s="148">
        <v>0</v>
      </c>
      <c r="CJ39" s="150">
        <v>0</v>
      </c>
      <c r="CK39" s="150">
        <v>0</v>
      </c>
      <c r="CL39" s="149">
        <v>0</v>
      </c>
      <c r="CM39" s="148">
        <v>0</v>
      </c>
      <c r="CN39" s="150">
        <v>0</v>
      </c>
      <c r="CO39" s="150">
        <v>0</v>
      </c>
      <c r="CP39" s="149">
        <v>0</v>
      </c>
      <c r="CQ39" s="148">
        <v>0</v>
      </c>
      <c r="CR39" s="150">
        <v>0</v>
      </c>
      <c r="CS39" s="150">
        <v>0</v>
      </c>
      <c r="CT39" s="149">
        <v>0</v>
      </c>
      <c r="CU39" s="148">
        <v>0</v>
      </c>
      <c r="CV39" s="150">
        <v>0</v>
      </c>
      <c r="CW39" s="150">
        <v>0</v>
      </c>
      <c r="CX39" s="149">
        <v>0</v>
      </c>
      <c r="CY39" s="148">
        <v>0</v>
      </c>
      <c r="CZ39" s="150">
        <v>0</v>
      </c>
      <c r="DA39" s="150">
        <v>0</v>
      </c>
      <c r="DB39" s="149">
        <v>0</v>
      </c>
      <c r="DC39" s="148">
        <v>0</v>
      </c>
      <c r="DD39" s="150">
        <v>0</v>
      </c>
      <c r="DE39" s="150">
        <v>0</v>
      </c>
      <c r="DF39" s="149">
        <v>0</v>
      </c>
      <c r="DG39" s="148">
        <v>0</v>
      </c>
      <c r="DH39" s="150">
        <v>0</v>
      </c>
      <c r="DI39" s="150">
        <v>0</v>
      </c>
      <c r="DJ39" s="149">
        <v>0</v>
      </c>
      <c r="DK39" s="148">
        <v>0</v>
      </c>
      <c r="DL39" s="150">
        <v>0</v>
      </c>
      <c r="DM39" s="150">
        <v>0</v>
      </c>
      <c r="DN39" s="149">
        <v>0</v>
      </c>
      <c r="DO39" s="148">
        <v>0</v>
      </c>
      <c r="DP39" s="150">
        <v>0</v>
      </c>
      <c r="DQ39" s="150">
        <v>0</v>
      </c>
      <c r="DR39" s="149">
        <v>0</v>
      </c>
      <c r="DS39" s="148">
        <v>0</v>
      </c>
      <c r="DT39" s="150">
        <v>0</v>
      </c>
      <c r="DU39" s="150">
        <v>0</v>
      </c>
    </row>
    <row r="40" spans="1:125" s="152" customFormat="1" ht="13.5" customHeight="1">
      <c r="A40" s="148" t="s">
        <v>37</v>
      </c>
      <c r="B40" s="149" t="s">
        <v>422</v>
      </c>
      <c r="C40" s="148" t="s">
        <v>1</v>
      </c>
      <c r="D40" s="150">
        <v>5591637</v>
      </c>
      <c r="E40" s="150">
        <v>951242</v>
      </c>
      <c r="F40" s="149">
        <v>4</v>
      </c>
      <c r="G40" s="148">
        <v>4</v>
      </c>
      <c r="H40" s="150">
        <v>3650420</v>
      </c>
      <c r="I40" s="150">
        <v>433979</v>
      </c>
      <c r="J40" s="149">
        <v>4</v>
      </c>
      <c r="K40" s="148">
        <v>4</v>
      </c>
      <c r="L40" s="150">
        <v>908775</v>
      </c>
      <c r="M40" s="150">
        <v>104312</v>
      </c>
      <c r="N40" s="149">
        <v>2</v>
      </c>
      <c r="O40" s="148">
        <v>2</v>
      </c>
      <c r="P40" s="150">
        <v>954349</v>
      </c>
      <c r="Q40" s="150">
        <v>107621</v>
      </c>
      <c r="R40" s="149">
        <v>1</v>
      </c>
      <c r="S40" s="148">
        <v>1</v>
      </c>
      <c r="T40" s="150">
        <v>78093</v>
      </c>
      <c r="U40" s="150">
        <v>13947</v>
      </c>
      <c r="V40" s="149">
        <v>1</v>
      </c>
      <c r="W40" s="148">
        <v>1</v>
      </c>
      <c r="X40" s="150">
        <v>0</v>
      </c>
      <c r="Y40" s="150">
        <v>291383</v>
      </c>
      <c r="Z40" s="149">
        <v>0</v>
      </c>
      <c r="AA40" s="148">
        <v>0</v>
      </c>
      <c r="AB40" s="150">
        <v>0</v>
      </c>
      <c r="AC40" s="150">
        <v>0</v>
      </c>
      <c r="AD40" s="149">
        <v>0</v>
      </c>
      <c r="AE40" s="148">
        <v>0</v>
      </c>
      <c r="AF40" s="150">
        <v>0</v>
      </c>
      <c r="AG40" s="150">
        <v>0</v>
      </c>
      <c r="AH40" s="149">
        <v>0</v>
      </c>
      <c r="AI40" s="148">
        <v>0</v>
      </c>
      <c r="AJ40" s="150">
        <v>0</v>
      </c>
      <c r="AK40" s="150">
        <v>0</v>
      </c>
      <c r="AL40" s="149">
        <v>0</v>
      </c>
      <c r="AM40" s="148">
        <v>0</v>
      </c>
      <c r="AN40" s="150">
        <v>0</v>
      </c>
      <c r="AO40" s="150">
        <v>0</v>
      </c>
      <c r="AP40" s="149">
        <v>0</v>
      </c>
      <c r="AQ40" s="148">
        <v>0</v>
      </c>
      <c r="AR40" s="150">
        <v>0</v>
      </c>
      <c r="AS40" s="150">
        <v>0</v>
      </c>
      <c r="AT40" s="149">
        <v>0</v>
      </c>
      <c r="AU40" s="148">
        <v>0</v>
      </c>
      <c r="AV40" s="150">
        <v>0</v>
      </c>
      <c r="AW40" s="150">
        <v>0</v>
      </c>
      <c r="AX40" s="149">
        <v>0</v>
      </c>
      <c r="AY40" s="148">
        <v>0</v>
      </c>
      <c r="AZ40" s="150">
        <v>0</v>
      </c>
      <c r="BA40" s="150">
        <v>0</v>
      </c>
      <c r="BB40" s="149">
        <v>0</v>
      </c>
      <c r="BC40" s="148">
        <v>0</v>
      </c>
      <c r="BD40" s="150">
        <v>0</v>
      </c>
      <c r="BE40" s="150">
        <v>0</v>
      </c>
      <c r="BF40" s="149">
        <v>0</v>
      </c>
      <c r="BG40" s="148">
        <v>0</v>
      </c>
      <c r="BH40" s="150">
        <v>0</v>
      </c>
      <c r="BI40" s="150">
        <v>0</v>
      </c>
      <c r="BJ40" s="149">
        <v>0</v>
      </c>
      <c r="BK40" s="148">
        <v>0</v>
      </c>
      <c r="BL40" s="150">
        <v>0</v>
      </c>
      <c r="BM40" s="150">
        <v>0</v>
      </c>
      <c r="BN40" s="149">
        <v>0</v>
      </c>
      <c r="BO40" s="148">
        <v>0</v>
      </c>
      <c r="BP40" s="150">
        <v>0</v>
      </c>
      <c r="BQ40" s="150">
        <v>0</v>
      </c>
      <c r="BR40" s="149">
        <v>0</v>
      </c>
      <c r="BS40" s="148">
        <v>0</v>
      </c>
      <c r="BT40" s="150">
        <v>0</v>
      </c>
      <c r="BU40" s="150">
        <v>0</v>
      </c>
      <c r="BV40" s="149">
        <v>0</v>
      </c>
      <c r="BW40" s="148">
        <v>0</v>
      </c>
      <c r="BX40" s="150">
        <v>0</v>
      </c>
      <c r="BY40" s="150">
        <v>0</v>
      </c>
      <c r="BZ40" s="149">
        <v>0</v>
      </c>
      <c r="CA40" s="148">
        <v>0</v>
      </c>
      <c r="CB40" s="150">
        <v>0</v>
      </c>
      <c r="CC40" s="150">
        <v>0</v>
      </c>
      <c r="CD40" s="149">
        <v>0</v>
      </c>
      <c r="CE40" s="148">
        <v>0</v>
      </c>
      <c r="CF40" s="150">
        <v>0</v>
      </c>
      <c r="CG40" s="150">
        <v>0</v>
      </c>
      <c r="CH40" s="149">
        <v>0</v>
      </c>
      <c r="CI40" s="148">
        <v>0</v>
      </c>
      <c r="CJ40" s="150">
        <v>0</v>
      </c>
      <c r="CK40" s="150">
        <v>0</v>
      </c>
      <c r="CL40" s="149">
        <v>0</v>
      </c>
      <c r="CM40" s="148">
        <v>0</v>
      </c>
      <c r="CN40" s="150">
        <v>0</v>
      </c>
      <c r="CO40" s="150">
        <v>0</v>
      </c>
      <c r="CP40" s="149">
        <v>0</v>
      </c>
      <c r="CQ40" s="148">
        <v>0</v>
      </c>
      <c r="CR40" s="150">
        <v>0</v>
      </c>
      <c r="CS40" s="150">
        <v>0</v>
      </c>
      <c r="CT40" s="149">
        <v>0</v>
      </c>
      <c r="CU40" s="148">
        <v>0</v>
      </c>
      <c r="CV40" s="150">
        <v>0</v>
      </c>
      <c r="CW40" s="150">
        <v>0</v>
      </c>
      <c r="CX40" s="149">
        <v>0</v>
      </c>
      <c r="CY40" s="148">
        <v>0</v>
      </c>
      <c r="CZ40" s="150">
        <v>0</v>
      </c>
      <c r="DA40" s="150">
        <v>0</v>
      </c>
      <c r="DB40" s="149">
        <v>0</v>
      </c>
      <c r="DC40" s="148">
        <v>0</v>
      </c>
      <c r="DD40" s="150">
        <v>0</v>
      </c>
      <c r="DE40" s="150">
        <v>0</v>
      </c>
      <c r="DF40" s="149">
        <v>0</v>
      </c>
      <c r="DG40" s="148">
        <v>0</v>
      </c>
      <c r="DH40" s="150">
        <v>0</v>
      </c>
      <c r="DI40" s="150">
        <v>0</v>
      </c>
      <c r="DJ40" s="149">
        <v>0</v>
      </c>
      <c r="DK40" s="148">
        <v>0</v>
      </c>
      <c r="DL40" s="150">
        <v>0</v>
      </c>
      <c r="DM40" s="150">
        <v>0</v>
      </c>
      <c r="DN40" s="149">
        <v>0</v>
      </c>
      <c r="DO40" s="148">
        <v>0</v>
      </c>
      <c r="DP40" s="150">
        <v>0</v>
      </c>
      <c r="DQ40" s="150">
        <v>0</v>
      </c>
      <c r="DR40" s="149">
        <v>0</v>
      </c>
      <c r="DS40" s="148">
        <v>0</v>
      </c>
      <c r="DT40" s="150">
        <v>0</v>
      </c>
      <c r="DU40" s="150">
        <v>0</v>
      </c>
    </row>
    <row r="41" spans="1:125" s="152" customFormat="1" ht="13.5" customHeight="1">
      <c r="A41" s="148" t="s">
        <v>38</v>
      </c>
      <c r="B41" s="149" t="s">
        <v>423</v>
      </c>
      <c r="C41" s="148" t="s">
        <v>1</v>
      </c>
      <c r="D41" s="150">
        <v>2164469</v>
      </c>
      <c r="E41" s="150">
        <v>317170</v>
      </c>
      <c r="F41" s="149">
        <v>7</v>
      </c>
      <c r="G41" s="148">
        <v>7</v>
      </c>
      <c r="H41" s="150">
        <v>790110</v>
      </c>
      <c r="I41" s="150">
        <v>189713</v>
      </c>
      <c r="J41" s="149">
        <v>7</v>
      </c>
      <c r="K41" s="148">
        <v>7</v>
      </c>
      <c r="L41" s="150">
        <v>614108</v>
      </c>
      <c r="M41" s="150">
        <v>70363</v>
      </c>
      <c r="N41" s="149">
        <v>4</v>
      </c>
      <c r="O41" s="148">
        <v>4</v>
      </c>
      <c r="P41" s="150">
        <v>675514</v>
      </c>
      <c r="Q41" s="150">
        <v>9529</v>
      </c>
      <c r="R41" s="149">
        <v>1</v>
      </c>
      <c r="S41" s="148">
        <v>1</v>
      </c>
      <c r="T41" s="150">
        <v>42710</v>
      </c>
      <c r="U41" s="150">
        <v>25647</v>
      </c>
      <c r="V41" s="149">
        <v>1</v>
      </c>
      <c r="W41" s="148">
        <v>1</v>
      </c>
      <c r="X41" s="150">
        <v>42027</v>
      </c>
      <c r="Y41" s="150">
        <v>21918</v>
      </c>
      <c r="Z41" s="149">
        <v>0</v>
      </c>
      <c r="AA41" s="148">
        <v>0</v>
      </c>
      <c r="AB41" s="150">
        <v>0</v>
      </c>
      <c r="AC41" s="150">
        <v>0</v>
      </c>
      <c r="AD41" s="149">
        <v>0</v>
      </c>
      <c r="AE41" s="148">
        <v>0</v>
      </c>
      <c r="AF41" s="150">
        <v>0</v>
      </c>
      <c r="AG41" s="150">
        <v>0</v>
      </c>
      <c r="AH41" s="149">
        <v>0</v>
      </c>
      <c r="AI41" s="148">
        <v>0</v>
      </c>
      <c r="AJ41" s="150">
        <v>0</v>
      </c>
      <c r="AK41" s="150">
        <v>0</v>
      </c>
      <c r="AL41" s="149">
        <v>0</v>
      </c>
      <c r="AM41" s="148">
        <v>0</v>
      </c>
      <c r="AN41" s="150">
        <v>0</v>
      </c>
      <c r="AO41" s="150">
        <v>0</v>
      </c>
      <c r="AP41" s="149">
        <v>0</v>
      </c>
      <c r="AQ41" s="148">
        <v>0</v>
      </c>
      <c r="AR41" s="150">
        <v>0</v>
      </c>
      <c r="AS41" s="150">
        <v>0</v>
      </c>
      <c r="AT41" s="149">
        <v>0</v>
      </c>
      <c r="AU41" s="148">
        <v>0</v>
      </c>
      <c r="AV41" s="150">
        <v>0</v>
      </c>
      <c r="AW41" s="150">
        <v>0</v>
      </c>
      <c r="AX41" s="149">
        <v>0</v>
      </c>
      <c r="AY41" s="148">
        <v>0</v>
      </c>
      <c r="AZ41" s="150">
        <v>0</v>
      </c>
      <c r="BA41" s="150">
        <v>0</v>
      </c>
      <c r="BB41" s="149">
        <v>0</v>
      </c>
      <c r="BC41" s="148">
        <v>0</v>
      </c>
      <c r="BD41" s="150">
        <v>0</v>
      </c>
      <c r="BE41" s="150">
        <v>0</v>
      </c>
      <c r="BF41" s="149">
        <v>0</v>
      </c>
      <c r="BG41" s="148">
        <v>0</v>
      </c>
      <c r="BH41" s="150">
        <v>0</v>
      </c>
      <c r="BI41" s="150">
        <v>0</v>
      </c>
      <c r="BJ41" s="149">
        <v>0</v>
      </c>
      <c r="BK41" s="148">
        <v>0</v>
      </c>
      <c r="BL41" s="150">
        <v>0</v>
      </c>
      <c r="BM41" s="150">
        <v>0</v>
      </c>
      <c r="BN41" s="149">
        <v>0</v>
      </c>
      <c r="BO41" s="148">
        <v>0</v>
      </c>
      <c r="BP41" s="150">
        <v>0</v>
      </c>
      <c r="BQ41" s="150">
        <v>0</v>
      </c>
      <c r="BR41" s="149">
        <v>0</v>
      </c>
      <c r="BS41" s="148">
        <v>0</v>
      </c>
      <c r="BT41" s="150">
        <v>0</v>
      </c>
      <c r="BU41" s="150">
        <v>0</v>
      </c>
      <c r="BV41" s="149">
        <v>0</v>
      </c>
      <c r="BW41" s="148">
        <v>0</v>
      </c>
      <c r="BX41" s="150">
        <v>0</v>
      </c>
      <c r="BY41" s="150">
        <v>0</v>
      </c>
      <c r="BZ41" s="149">
        <v>0</v>
      </c>
      <c r="CA41" s="148">
        <v>0</v>
      </c>
      <c r="CB41" s="150">
        <v>0</v>
      </c>
      <c r="CC41" s="150">
        <v>0</v>
      </c>
      <c r="CD41" s="149">
        <v>0</v>
      </c>
      <c r="CE41" s="148">
        <v>0</v>
      </c>
      <c r="CF41" s="150">
        <v>0</v>
      </c>
      <c r="CG41" s="150">
        <v>0</v>
      </c>
      <c r="CH41" s="149">
        <v>0</v>
      </c>
      <c r="CI41" s="148">
        <v>0</v>
      </c>
      <c r="CJ41" s="150">
        <v>0</v>
      </c>
      <c r="CK41" s="150">
        <v>0</v>
      </c>
      <c r="CL41" s="149">
        <v>0</v>
      </c>
      <c r="CM41" s="148">
        <v>0</v>
      </c>
      <c r="CN41" s="150">
        <v>0</v>
      </c>
      <c r="CO41" s="150">
        <v>0</v>
      </c>
      <c r="CP41" s="149">
        <v>0</v>
      </c>
      <c r="CQ41" s="148">
        <v>0</v>
      </c>
      <c r="CR41" s="150">
        <v>0</v>
      </c>
      <c r="CS41" s="150">
        <v>0</v>
      </c>
      <c r="CT41" s="149">
        <v>0</v>
      </c>
      <c r="CU41" s="148">
        <v>0</v>
      </c>
      <c r="CV41" s="150">
        <v>0</v>
      </c>
      <c r="CW41" s="150">
        <v>0</v>
      </c>
      <c r="CX41" s="149">
        <v>0</v>
      </c>
      <c r="CY41" s="148">
        <v>0</v>
      </c>
      <c r="CZ41" s="150">
        <v>0</v>
      </c>
      <c r="DA41" s="150">
        <v>0</v>
      </c>
      <c r="DB41" s="149">
        <v>0</v>
      </c>
      <c r="DC41" s="148">
        <v>0</v>
      </c>
      <c r="DD41" s="150">
        <v>0</v>
      </c>
      <c r="DE41" s="150">
        <v>0</v>
      </c>
      <c r="DF41" s="149">
        <v>0</v>
      </c>
      <c r="DG41" s="148">
        <v>0</v>
      </c>
      <c r="DH41" s="150">
        <v>0</v>
      </c>
      <c r="DI41" s="150">
        <v>0</v>
      </c>
      <c r="DJ41" s="149">
        <v>0</v>
      </c>
      <c r="DK41" s="148">
        <v>0</v>
      </c>
      <c r="DL41" s="150">
        <v>0</v>
      </c>
      <c r="DM41" s="150">
        <v>0</v>
      </c>
      <c r="DN41" s="149">
        <v>0</v>
      </c>
      <c r="DO41" s="148">
        <v>0</v>
      </c>
      <c r="DP41" s="150">
        <v>0</v>
      </c>
      <c r="DQ41" s="150">
        <v>0</v>
      </c>
      <c r="DR41" s="149">
        <v>0</v>
      </c>
      <c r="DS41" s="148">
        <v>0</v>
      </c>
      <c r="DT41" s="150">
        <v>0</v>
      </c>
      <c r="DU41" s="150">
        <v>0</v>
      </c>
    </row>
    <row r="42" spans="1:125" s="152" customFormat="1" ht="13.5" customHeight="1">
      <c r="A42" s="148" t="s">
        <v>39</v>
      </c>
      <c r="B42" s="149" t="s">
        <v>424</v>
      </c>
      <c r="C42" s="148" t="s">
        <v>1</v>
      </c>
      <c r="D42" s="150">
        <v>3148175</v>
      </c>
      <c r="E42" s="150">
        <v>1656257</v>
      </c>
      <c r="F42" s="149">
        <v>7</v>
      </c>
      <c r="G42" s="148">
        <v>7</v>
      </c>
      <c r="H42" s="150">
        <v>1721153</v>
      </c>
      <c r="I42" s="150">
        <v>1110415</v>
      </c>
      <c r="J42" s="149">
        <v>7</v>
      </c>
      <c r="K42" s="148">
        <v>7</v>
      </c>
      <c r="L42" s="150">
        <v>980111</v>
      </c>
      <c r="M42" s="150">
        <v>364199</v>
      </c>
      <c r="N42" s="149">
        <v>4</v>
      </c>
      <c r="O42" s="148">
        <v>4</v>
      </c>
      <c r="P42" s="150">
        <v>299445</v>
      </c>
      <c r="Q42" s="150">
        <v>122453</v>
      </c>
      <c r="R42" s="149">
        <v>3</v>
      </c>
      <c r="S42" s="148">
        <v>3</v>
      </c>
      <c r="T42" s="150">
        <v>147466</v>
      </c>
      <c r="U42" s="150">
        <v>59190</v>
      </c>
      <c r="V42" s="149">
        <v>0</v>
      </c>
      <c r="W42" s="148">
        <v>0</v>
      </c>
      <c r="X42" s="150">
        <v>0</v>
      </c>
      <c r="Y42" s="150">
        <v>0</v>
      </c>
      <c r="Z42" s="149">
        <v>0</v>
      </c>
      <c r="AA42" s="148">
        <v>0</v>
      </c>
      <c r="AB42" s="150">
        <v>0</v>
      </c>
      <c r="AC42" s="150">
        <v>0</v>
      </c>
      <c r="AD42" s="149">
        <v>0</v>
      </c>
      <c r="AE42" s="148">
        <v>0</v>
      </c>
      <c r="AF42" s="150">
        <v>0</v>
      </c>
      <c r="AG42" s="150">
        <v>0</v>
      </c>
      <c r="AH42" s="149">
        <v>0</v>
      </c>
      <c r="AI42" s="148">
        <v>0</v>
      </c>
      <c r="AJ42" s="150">
        <v>0</v>
      </c>
      <c r="AK42" s="150">
        <v>0</v>
      </c>
      <c r="AL42" s="149">
        <v>0</v>
      </c>
      <c r="AM42" s="148">
        <v>0</v>
      </c>
      <c r="AN42" s="150">
        <v>0</v>
      </c>
      <c r="AO42" s="150">
        <v>0</v>
      </c>
      <c r="AP42" s="149">
        <v>0</v>
      </c>
      <c r="AQ42" s="148">
        <v>0</v>
      </c>
      <c r="AR42" s="150">
        <v>0</v>
      </c>
      <c r="AS42" s="150">
        <v>0</v>
      </c>
      <c r="AT42" s="149">
        <v>0</v>
      </c>
      <c r="AU42" s="148">
        <v>0</v>
      </c>
      <c r="AV42" s="150">
        <v>0</v>
      </c>
      <c r="AW42" s="150">
        <v>0</v>
      </c>
      <c r="AX42" s="149">
        <v>0</v>
      </c>
      <c r="AY42" s="148">
        <v>0</v>
      </c>
      <c r="AZ42" s="150">
        <v>0</v>
      </c>
      <c r="BA42" s="150">
        <v>0</v>
      </c>
      <c r="BB42" s="149">
        <v>0</v>
      </c>
      <c r="BC42" s="148">
        <v>0</v>
      </c>
      <c r="BD42" s="150">
        <v>0</v>
      </c>
      <c r="BE42" s="150">
        <v>0</v>
      </c>
      <c r="BF42" s="149">
        <v>0</v>
      </c>
      <c r="BG42" s="148">
        <v>0</v>
      </c>
      <c r="BH42" s="150">
        <v>0</v>
      </c>
      <c r="BI42" s="150">
        <v>0</v>
      </c>
      <c r="BJ42" s="149">
        <v>0</v>
      </c>
      <c r="BK42" s="148">
        <v>0</v>
      </c>
      <c r="BL42" s="150">
        <v>0</v>
      </c>
      <c r="BM42" s="150">
        <v>0</v>
      </c>
      <c r="BN42" s="149">
        <v>0</v>
      </c>
      <c r="BO42" s="148">
        <v>0</v>
      </c>
      <c r="BP42" s="150">
        <v>0</v>
      </c>
      <c r="BQ42" s="150">
        <v>0</v>
      </c>
      <c r="BR42" s="149">
        <v>0</v>
      </c>
      <c r="BS42" s="148">
        <v>0</v>
      </c>
      <c r="BT42" s="150">
        <v>0</v>
      </c>
      <c r="BU42" s="150">
        <v>0</v>
      </c>
      <c r="BV42" s="149">
        <v>0</v>
      </c>
      <c r="BW42" s="148">
        <v>0</v>
      </c>
      <c r="BX42" s="150">
        <v>0</v>
      </c>
      <c r="BY42" s="150">
        <v>0</v>
      </c>
      <c r="BZ42" s="149">
        <v>0</v>
      </c>
      <c r="CA42" s="148">
        <v>0</v>
      </c>
      <c r="CB42" s="150">
        <v>0</v>
      </c>
      <c r="CC42" s="150">
        <v>0</v>
      </c>
      <c r="CD42" s="149">
        <v>0</v>
      </c>
      <c r="CE42" s="148">
        <v>0</v>
      </c>
      <c r="CF42" s="150">
        <v>0</v>
      </c>
      <c r="CG42" s="150">
        <v>0</v>
      </c>
      <c r="CH42" s="149">
        <v>0</v>
      </c>
      <c r="CI42" s="148">
        <v>0</v>
      </c>
      <c r="CJ42" s="150">
        <v>0</v>
      </c>
      <c r="CK42" s="150">
        <v>0</v>
      </c>
      <c r="CL42" s="149">
        <v>0</v>
      </c>
      <c r="CM42" s="148">
        <v>0</v>
      </c>
      <c r="CN42" s="150">
        <v>0</v>
      </c>
      <c r="CO42" s="150">
        <v>0</v>
      </c>
      <c r="CP42" s="149">
        <v>0</v>
      </c>
      <c r="CQ42" s="148">
        <v>0</v>
      </c>
      <c r="CR42" s="150">
        <v>0</v>
      </c>
      <c r="CS42" s="150">
        <v>0</v>
      </c>
      <c r="CT42" s="149">
        <v>0</v>
      </c>
      <c r="CU42" s="148">
        <v>0</v>
      </c>
      <c r="CV42" s="150">
        <v>0</v>
      </c>
      <c r="CW42" s="150">
        <v>0</v>
      </c>
      <c r="CX42" s="149">
        <v>0</v>
      </c>
      <c r="CY42" s="148">
        <v>0</v>
      </c>
      <c r="CZ42" s="150">
        <v>0</v>
      </c>
      <c r="DA42" s="150">
        <v>0</v>
      </c>
      <c r="DB42" s="149">
        <v>0</v>
      </c>
      <c r="DC42" s="148">
        <v>0</v>
      </c>
      <c r="DD42" s="150">
        <v>0</v>
      </c>
      <c r="DE42" s="150">
        <v>0</v>
      </c>
      <c r="DF42" s="149">
        <v>0</v>
      </c>
      <c r="DG42" s="148">
        <v>0</v>
      </c>
      <c r="DH42" s="150">
        <v>0</v>
      </c>
      <c r="DI42" s="150">
        <v>0</v>
      </c>
      <c r="DJ42" s="149">
        <v>0</v>
      </c>
      <c r="DK42" s="148">
        <v>0</v>
      </c>
      <c r="DL42" s="150">
        <v>0</v>
      </c>
      <c r="DM42" s="150">
        <v>0</v>
      </c>
      <c r="DN42" s="149">
        <v>0</v>
      </c>
      <c r="DO42" s="148">
        <v>0</v>
      </c>
      <c r="DP42" s="150">
        <v>0</v>
      </c>
      <c r="DQ42" s="150">
        <v>0</v>
      </c>
      <c r="DR42" s="149">
        <v>0</v>
      </c>
      <c r="DS42" s="148">
        <v>0</v>
      </c>
      <c r="DT42" s="150">
        <v>0</v>
      </c>
      <c r="DU42" s="150">
        <v>0</v>
      </c>
    </row>
    <row r="43" spans="1:125" s="152" customFormat="1" ht="13.5" customHeight="1">
      <c r="A43" s="148" t="s">
        <v>40</v>
      </c>
      <c r="B43" s="149" t="s">
        <v>425</v>
      </c>
      <c r="C43" s="148" t="s">
        <v>1</v>
      </c>
      <c r="D43" s="150">
        <v>2139042</v>
      </c>
      <c r="E43" s="150">
        <v>642028</v>
      </c>
      <c r="F43" s="149">
        <v>6</v>
      </c>
      <c r="G43" s="148">
        <v>6</v>
      </c>
      <c r="H43" s="150">
        <v>1228423</v>
      </c>
      <c r="I43" s="150">
        <v>339496</v>
      </c>
      <c r="J43" s="149">
        <v>6</v>
      </c>
      <c r="K43" s="148">
        <v>6</v>
      </c>
      <c r="L43" s="150">
        <v>545031</v>
      </c>
      <c r="M43" s="150">
        <v>119421</v>
      </c>
      <c r="N43" s="149">
        <v>2</v>
      </c>
      <c r="O43" s="148">
        <v>2</v>
      </c>
      <c r="P43" s="150">
        <v>209317</v>
      </c>
      <c r="Q43" s="150">
        <v>15873</v>
      </c>
      <c r="R43" s="149">
        <v>1</v>
      </c>
      <c r="S43" s="148">
        <v>1</v>
      </c>
      <c r="T43" s="150">
        <v>101423</v>
      </c>
      <c r="U43" s="150">
        <v>24306</v>
      </c>
      <c r="V43" s="149">
        <v>1</v>
      </c>
      <c r="W43" s="148">
        <v>1</v>
      </c>
      <c r="X43" s="150">
        <v>54848</v>
      </c>
      <c r="Y43" s="150">
        <v>21835</v>
      </c>
      <c r="Z43" s="149">
        <v>1</v>
      </c>
      <c r="AA43" s="148">
        <v>1</v>
      </c>
      <c r="AB43" s="150">
        <v>0</v>
      </c>
      <c r="AC43" s="150">
        <v>121097</v>
      </c>
      <c r="AD43" s="149">
        <v>0</v>
      </c>
      <c r="AE43" s="148">
        <v>0</v>
      </c>
      <c r="AF43" s="150">
        <v>0</v>
      </c>
      <c r="AG43" s="150">
        <v>0</v>
      </c>
      <c r="AH43" s="149">
        <v>0</v>
      </c>
      <c r="AI43" s="148">
        <v>0</v>
      </c>
      <c r="AJ43" s="150">
        <v>0</v>
      </c>
      <c r="AK43" s="150">
        <v>0</v>
      </c>
      <c r="AL43" s="149">
        <v>0</v>
      </c>
      <c r="AM43" s="148">
        <v>0</v>
      </c>
      <c r="AN43" s="150">
        <v>0</v>
      </c>
      <c r="AO43" s="150">
        <v>0</v>
      </c>
      <c r="AP43" s="149">
        <v>0</v>
      </c>
      <c r="AQ43" s="148">
        <v>0</v>
      </c>
      <c r="AR43" s="150">
        <v>0</v>
      </c>
      <c r="AS43" s="150">
        <v>0</v>
      </c>
      <c r="AT43" s="149">
        <v>0</v>
      </c>
      <c r="AU43" s="148">
        <v>0</v>
      </c>
      <c r="AV43" s="150">
        <v>0</v>
      </c>
      <c r="AW43" s="150">
        <v>0</v>
      </c>
      <c r="AX43" s="149">
        <v>0</v>
      </c>
      <c r="AY43" s="148">
        <v>0</v>
      </c>
      <c r="AZ43" s="150">
        <v>0</v>
      </c>
      <c r="BA43" s="150">
        <v>0</v>
      </c>
      <c r="BB43" s="149">
        <v>0</v>
      </c>
      <c r="BC43" s="148">
        <v>0</v>
      </c>
      <c r="BD43" s="150">
        <v>0</v>
      </c>
      <c r="BE43" s="150">
        <v>0</v>
      </c>
      <c r="BF43" s="149">
        <v>0</v>
      </c>
      <c r="BG43" s="148">
        <v>0</v>
      </c>
      <c r="BH43" s="150">
        <v>0</v>
      </c>
      <c r="BI43" s="150">
        <v>0</v>
      </c>
      <c r="BJ43" s="149">
        <v>0</v>
      </c>
      <c r="BK43" s="148">
        <v>0</v>
      </c>
      <c r="BL43" s="150">
        <v>0</v>
      </c>
      <c r="BM43" s="150">
        <v>0</v>
      </c>
      <c r="BN43" s="149">
        <v>0</v>
      </c>
      <c r="BO43" s="148">
        <v>0</v>
      </c>
      <c r="BP43" s="150">
        <v>0</v>
      </c>
      <c r="BQ43" s="150">
        <v>0</v>
      </c>
      <c r="BR43" s="149">
        <v>0</v>
      </c>
      <c r="BS43" s="148">
        <v>0</v>
      </c>
      <c r="BT43" s="150">
        <v>0</v>
      </c>
      <c r="BU43" s="150">
        <v>0</v>
      </c>
      <c r="BV43" s="149">
        <v>0</v>
      </c>
      <c r="BW43" s="148">
        <v>0</v>
      </c>
      <c r="BX43" s="150">
        <v>0</v>
      </c>
      <c r="BY43" s="150">
        <v>0</v>
      </c>
      <c r="BZ43" s="149">
        <v>0</v>
      </c>
      <c r="CA43" s="148">
        <v>0</v>
      </c>
      <c r="CB43" s="150">
        <v>0</v>
      </c>
      <c r="CC43" s="150">
        <v>0</v>
      </c>
      <c r="CD43" s="149">
        <v>0</v>
      </c>
      <c r="CE43" s="148">
        <v>0</v>
      </c>
      <c r="CF43" s="150">
        <v>0</v>
      </c>
      <c r="CG43" s="150">
        <v>0</v>
      </c>
      <c r="CH43" s="149">
        <v>0</v>
      </c>
      <c r="CI43" s="148">
        <v>0</v>
      </c>
      <c r="CJ43" s="150">
        <v>0</v>
      </c>
      <c r="CK43" s="150">
        <v>0</v>
      </c>
      <c r="CL43" s="149">
        <v>0</v>
      </c>
      <c r="CM43" s="148">
        <v>0</v>
      </c>
      <c r="CN43" s="150">
        <v>0</v>
      </c>
      <c r="CO43" s="150">
        <v>0</v>
      </c>
      <c r="CP43" s="149">
        <v>0</v>
      </c>
      <c r="CQ43" s="148">
        <v>0</v>
      </c>
      <c r="CR43" s="150">
        <v>0</v>
      </c>
      <c r="CS43" s="150">
        <v>0</v>
      </c>
      <c r="CT43" s="149">
        <v>0</v>
      </c>
      <c r="CU43" s="148">
        <v>0</v>
      </c>
      <c r="CV43" s="150">
        <v>0</v>
      </c>
      <c r="CW43" s="150">
        <v>0</v>
      </c>
      <c r="CX43" s="149">
        <v>0</v>
      </c>
      <c r="CY43" s="148">
        <v>0</v>
      </c>
      <c r="CZ43" s="150">
        <v>0</v>
      </c>
      <c r="DA43" s="150">
        <v>0</v>
      </c>
      <c r="DB43" s="149">
        <v>0</v>
      </c>
      <c r="DC43" s="148">
        <v>0</v>
      </c>
      <c r="DD43" s="150">
        <v>0</v>
      </c>
      <c r="DE43" s="150">
        <v>0</v>
      </c>
      <c r="DF43" s="149">
        <v>0</v>
      </c>
      <c r="DG43" s="148">
        <v>0</v>
      </c>
      <c r="DH43" s="150">
        <v>0</v>
      </c>
      <c r="DI43" s="150">
        <v>0</v>
      </c>
      <c r="DJ43" s="149">
        <v>0</v>
      </c>
      <c r="DK43" s="148">
        <v>0</v>
      </c>
      <c r="DL43" s="150">
        <v>0</v>
      </c>
      <c r="DM43" s="150">
        <v>0</v>
      </c>
      <c r="DN43" s="149">
        <v>0</v>
      </c>
      <c r="DO43" s="148">
        <v>0</v>
      </c>
      <c r="DP43" s="150">
        <v>0</v>
      </c>
      <c r="DQ43" s="150">
        <v>0</v>
      </c>
      <c r="DR43" s="149">
        <v>0</v>
      </c>
      <c r="DS43" s="148">
        <v>0</v>
      </c>
      <c r="DT43" s="150">
        <v>0</v>
      </c>
      <c r="DU43" s="150">
        <v>0</v>
      </c>
    </row>
    <row r="44" spans="1:125" s="152" customFormat="1" ht="13.5" customHeight="1">
      <c r="A44" s="148" t="s">
        <v>41</v>
      </c>
      <c r="B44" s="149" t="s">
        <v>426</v>
      </c>
      <c r="C44" s="148" t="s">
        <v>1</v>
      </c>
      <c r="D44" s="150">
        <v>941644</v>
      </c>
      <c r="E44" s="150">
        <v>1406401</v>
      </c>
      <c r="F44" s="149">
        <v>6</v>
      </c>
      <c r="G44" s="148">
        <v>6</v>
      </c>
      <c r="H44" s="150">
        <v>539637</v>
      </c>
      <c r="I44" s="150">
        <v>973315</v>
      </c>
      <c r="J44" s="149">
        <v>6</v>
      </c>
      <c r="K44" s="148">
        <v>6</v>
      </c>
      <c r="L44" s="150">
        <v>233275</v>
      </c>
      <c r="M44" s="150">
        <v>254998</v>
      </c>
      <c r="N44" s="149">
        <v>3</v>
      </c>
      <c r="O44" s="148">
        <v>3</v>
      </c>
      <c r="P44" s="150">
        <v>56407</v>
      </c>
      <c r="Q44" s="150">
        <v>104490</v>
      </c>
      <c r="R44" s="149">
        <v>2</v>
      </c>
      <c r="S44" s="148">
        <v>2</v>
      </c>
      <c r="T44" s="150">
        <v>112325</v>
      </c>
      <c r="U44" s="150">
        <v>73598</v>
      </c>
      <c r="V44" s="149">
        <v>0</v>
      </c>
      <c r="W44" s="148">
        <v>0</v>
      </c>
      <c r="X44" s="150">
        <v>0</v>
      </c>
      <c r="Y44" s="150">
        <v>0</v>
      </c>
      <c r="Z44" s="149">
        <v>0</v>
      </c>
      <c r="AA44" s="148">
        <v>0</v>
      </c>
      <c r="AB44" s="150">
        <v>0</v>
      </c>
      <c r="AC44" s="150">
        <v>0</v>
      </c>
      <c r="AD44" s="149">
        <v>0</v>
      </c>
      <c r="AE44" s="148">
        <v>0</v>
      </c>
      <c r="AF44" s="150">
        <v>0</v>
      </c>
      <c r="AG44" s="150">
        <v>0</v>
      </c>
      <c r="AH44" s="149">
        <v>0</v>
      </c>
      <c r="AI44" s="148">
        <v>0</v>
      </c>
      <c r="AJ44" s="150">
        <v>0</v>
      </c>
      <c r="AK44" s="150">
        <v>0</v>
      </c>
      <c r="AL44" s="149">
        <v>0</v>
      </c>
      <c r="AM44" s="148">
        <v>0</v>
      </c>
      <c r="AN44" s="150">
        <v>0</v>
      </c>
      <c r="AO44" s="150">
        <v>0</v>
      </c>
      <c r="AP44" s="149">
        <v>0</v>
      </c>
      <c r="AQ44" s="148">
        <v>0</v>
      </c>
      <c r="AR44" s="150">
        <v>0</v>
      </c>
      <c r="AS44" s="150">
        <v>0</v>
      </c>
      <c r="AT44" s="149">
        <v>0</v>
      </c>
      <c r="AU44" s="148">
        <v>0</v>
      </c>
      <c r="AV44" s="150">
        <v>0</v>
      </c>
      <c r="AW44" s="150">
        <v>0</v>
      </c>
      <c r="AX44" s="149">
        <v>0</v>
      </c>
      <c r="AY44" s="148">
        <v>0</v>
      </c>
      <c r="AZ44" s="150">
        <v>0</v>
      </c>
      <c r="BA44" s="150">
        <v>0</v>
      </c>
      <c r="BB44" s="149">
        <v>0</v>
      </c>
      <c r="BC44" s="148">
        <v>0</v>
      </c>
      <c r="BD44" s="150">
        <v>0</v>
      </c>
      <c r="BE44" s="150">
        <v>0</v>
      </c>
      <c r="BF44" s="149">
        <v>0</v>
      </c>
      <c r="BG44" s="148">
        <v>0</v>
      </c>
      <c r="BH44" s="150">
        <v>0</v>
      </c>
      <c r="BI44" s="150">
        <v>0</v>
      </c>
      <c r="BJ44" s="149">
        <v>0</v>
      </c>
      <c r="BK44" s="148">
        <v>0</v>
      </c>
      <c r="BL44" s="150">
        <v>0</v>
      </c>
      <c r="BM44" s="150">
        <v>0</v>
      </c>
      <c r="BN44" s="149">
        <v>0</v>
      </c>
      <c r="BO44" s="148">
        <v>0</v>
      </c>
      <c r="BP44" s="150">
        <v>0</v>
      </c>
      <c r="BQ44" s="150">
        <v>0</v>
      </c>
      <c r="BR44" s="149">
        <v>0</v>
      </c>
      <c r="BS44" s="148">
        <v>0</v>
      </c>
      <c r="BT44" s="150">
        <v>0</v>
      </c>
      <c r="BU44" s="150">
        <v>0</v>
      </c>
      <c r="BV44" s="149">
        <v>0</v>
      </c>
      <c r="BW44" s="148">
        <v>0</v>
      </c>
      <c r="BX44" s="150">
        <v>0</v>
      </c>
      <c r="BY44" s="150">
        <v>0</v>
      </c>
      <c r="BZ44" s="149">
        <v>0</v>
      </c>
      <c r="CA44" s="148">
        <v>0</v>
      </c>
      <c r="CB44" s="150">
        <v>0</v>
      </c>
      <c r="CC44" s="150">
        <v>0</v>
      </c>
      <c r="CD44" s="149">
        <v>0</v>
      </c>
      <c r="CE44" s="148">
        <v>0</v>
      </c>
      <c r="CF44" s="150">
        <v>0</v>
      </c>
      <c r="CG44" s="150">
        <v>0</v>
      </c>
      <c r="CH44" s="149">
        <v>0</v>
      </c>
      <c r="CI44" s="148">
        <v>0</v>
      </c>
      <c r="CJ44" s="150">
        <v>0</v>
      </c>
      <c r="CK44" s="150">
        <v>0</v>
      </c>
      <c r="CL44" s="149">
        <v>0</v>
      </c>
      <c r="CM44" s="148">
        <v>0</v>
      </c>
      <c r="CN44" s="150">
        <v>0</v>
      </c>
      <c r="CO44" s="150">
        <v>0</v>
      </c>
      <c r="CP44" s="149">
        <v>0</v>
      </c>
      <c r="CQ44" s="148">
        <v>0</v>
      </c>
      <c r="CR44" s="150">
        <v>0</v>
      </c>
      <c r="CS44" s="150">
        <v>0</v>
      </c>
      <c r="CT44" s="149">
        <v>0</v>
      </c>
      <c r="CU44" s="148">
        <v>0</v>
      </c>
      <c r="CV44" s="150">
        <v>0</v>
      </c>
      <c r="CW44" s="150">
        <v>0</v>
      </c>
      <c r="CX44" s="149">
        <v>0</v>
      </c>
      <c r="CY44" s="148">
        <v>0</v>
      </c>
      <c r="CZ44" s="150">
        <v>0</v>
      </c>
      <c r="DA44" s="150">
        <v>0</v>
      </c>
      <c r="DB44" s="149">
        <v>0</v>
      </c>
      <c r="DC44" s="148">
        <v>0</v>
      </c>
      <c r="DD44" s="150">
        <v>0</v>
      </c>
      <c r="DE44" s="150">
        <v>0</v>
      </c>
      <c r="DF44" s="149">
        <v>0</v>
      </c>
      <c r="DG44" s="148">
        <v>0</v>
      </c>
      <c r="DH44" s="150">
        <v>0</v>
      </c>
      <c r="DI44" s="150">
        <v>0</v>
      </c>
      <c r="DJ44" s="149">
        <v>0</v>
      </c>
      <c r="DK44" s="148">
        <v>0</v>
      </c>
      <c r="DL44" s="150">
        <v>0</v>
      </c>
      <c r="DM44" s="150">
        <v>0</v>
      </c>
      <c r="DN44" s="149">
        <v>0</v>
      </c>
      <c r="DO44" s="148">
        <v>0</v>
      </c>
      <c r="DP44" s="150">
        <v>0</v>
      </c>
      <c r="DQ44" s="150">
        <v>0</v>
      </c>
      <c r="DR44" s="149">
        <v>0</v>
      </c>
      <c r="DS44" s="148">
        <v>0</v>
      </c>
      <c r="DT44" s="150">
        <v>0</v>
      </c>
      <c r="DU44" s="150">
        <v>0</v>
      </c>
    </row>
    <row r="45" spans="1:125" s="152" customFormat="1" ht="13.5" customHeight="1">
      <c r="A45" s="148" t="s">
        <v>42</v>
      </c>
      <c r="B45" s="149" t="s">
        <v>427</v>
      </c>
      <c r="C45" s="148" t="s">
        <v>1</v>
      </c>
      <c r="D45" s="150">
        <v>2827574</v>
      </c>
      <c r="E45" s="150">
        <v>671067</v>
      </c>
      <c r="F45" s="149">
        <v>13</v>
      </c>
      <c r="G45" s="148">
        <v>13</v>
      </c>
      <c r="H45" s="150">
        <v>1246449</v>
      </c>
      <c r="I45" s="150">
        <v>322297</v>
      </c>
      <c r="J45" s="149">
        <v>13</v>
      </c>
      <c r="K45" s="148">
        <v>13</v>
      </c>
      <c r="L45" s="150">
        <v>878398</v>
      </c>
      <c r="M45" s="150">
        <v>214198</v>
      </c>
      <c r="N45" s="149">
        <v>10</v>
      </c>
      <c r="O45" s="148">
        <v>10</v>
      </c>
      <c r="P45" s="150">
        <v>407590</v>
      </c>
      <c r="Q45" s="150">
        <v>103219</v>
      </c>
      <c r="R45" s="149">
        <v>4</v>
      </c>
      <c r="S45" s="148">
        <v>4</v>
      </c>
      <c r="T45" s="150">
        <v>120398</v>
      </c>
      <c r="U45" s="150">
        <v>19353</v>
      </c>
      <c r="V45" s="149">
        <v>3</v>
      </c>
      <c r="W45" s="148">
        <v>3</v>
      </c>
      <c r="X45" s="150">
        <v>63051</v>
      </c>
      <c r="Y45" s="150">
        <v>12000</v>
      </c>
      <c r="Z45" s="149">
        <v>2</v>
      </c>
      <c r="AA45" s="148">
        <v>2</v>
      </c>
      <c r="AB45" s="150">
        <v>39039</v>
      </c>
      <c r="AC45" s="150">
        <v>0</v>
      </c>
      <c r="AD45" s="149">
        <v>1</v>
      </c>
      <c r="AE45" s="148">
        <v>1</v>
      </c>
      <c r="AF45" s="150">
        <v>16313</v>
      </c>
      <c r="AG45" s="150">
        <v>0</v>
      </c>
      <c r="AH45" s="149">
        <v>1</v>
      </c>
      <c r="AI45" s="148">
        <v>1</v>
      </c>
      <c r="AJ45" s="150">
        <v>17618</v>
      </c>
      <c r="AK45" s="150">
        <v>0</v>
      </c>
      <c r="AL45" s="149">
        <v>1</v>
      </c>
      <c r="AM45" s="148">
        <v>1</v>
      </c>
      <c r="AN45" s="150">
        <v>38718</v>
      </c>
      <c r="AO45" s="150">
        <v>0</v>
      </c>
      <c r="AP45" s="149">
        <v>0</v>
      </c>
      <c r="AQ45" s="148">
        <v>0</v>
      </c>
      <c r="AR45" s="150">
        <v>0</v>
      </c>
      <c r="AS45" s="150">
        <v>0</v>
      </c>
      <c r="AT45" s="149">
        <v>0</v>
      </c>
      <c r="AU45" s="148">
        <v>0</v>
      </c>
      <c r="AV45" s="150">
        <v>0</v>
      </c>
      <c r="AW45" s="150">
        <v>0</v>
      </c>
      <c r="AX45" s="149">
        <v>0</v>
      </c>
      <c r="AY45" s="148">
        <v>0</v>
      </c>
      <c r="AZ45" s="150">
        <v>0</v>
      </c>
      <c r="BA45" s="150">
        <v>0</v>
      </c>
      <c r="BB45" s="149">
        <v>0</v>
      </c>
      <c r="BC45" s="148">
        <v>0</v>
      </c>
      <c r="BD45" s="150">
        <v>0</v>
      </c>
      <c r="BE45" s="150">
        <v>0</v>
      </c>
      <c r="BF45" s="149">
        <v>0</v>
      </c>
      <c r="BG45" s="148">
        <v>0</v>
      </c>
      <c r="BH45" s="150">
        <v>0</v>
      </c>
      <c r="BI45" s="150">
        <v>0</v>
      </c>
      <c r="BJ45" s="149">
        <v>0</v>
      </c>
      <c r="BK45" s="148">
        <v>0</v>
      </c>
      <c r="BL45" s="150">
        <v>0</v>
      </c>
      <c r="BM45" s="150">
        <v>0</v>
      </c>
      <c r="BN45" s="149">
        <v>0</v>
      </c>
      <c r="BO45" s="148">
        <v>0</v>
      </c>
      <c r="BP45" s="150">
        <v>0</v>
      </c>
      <c r="BQ45" s="150">
        <v>0</v>
      </c>
      <c r="BR45" s="149">
        <v>0</v>
      </c>
      <c r="BS45" s="148">
        <v>0</v>
      </c>
      <c r="BT45" s="150">
        <v>0</v>
      </c>
      <c r="BU45" s="150">
        <v>0</v>
      </c>
      <c r="BV45" s="149">
        <v>0</v>
      </c>
      <c r="BW45" s="148">
        <v>0</v>
      </c>
      <c r="BX45" s="150">
        <v>0</v>
      </c>
      <c r="BY45" s="150">
        <v>0</v>
      </c>
      <c r="BZ45" s="149">
        <v>0</v>
      </c>
      <c r="CA45" s="148">
        <v>0</v>
      </c>
      <c r="CB45" s="150">
        <v>0</v>
      </c>
      <c r="CC45" s="150">
        <v>0</v>
      </c>
      <c r="CD45" s="149">
        <v>0</v>
      </c>
      <c r="CE45" s="148">
        <v>0</v>
      </c>
      <c r="CF45" s="150">
        <v>0</v>
      </c>
      <c r="CG45" s="150">
        <v>0</v>
      </c>
      <c r="CH45" s="149">
        <v>0</v>
      </c>
      <c r="CI45" s="148">
        <v>0</v>
      </c>
      <c r="CJ45" s="150">
        <v>0</v>
      </c>
      <c r="CK45" s="150">
        <v>0</v>
      </c>
      <c r="CL45" s="149">
        <v>0</v>
      </c>
      <c r="CM45" s="148">
        <v>0</v>
      </c>
      <c r="CN45" s="150">
        <v>0</v>
      </c>
      <c r="CO45" s="150">
        <v>0</v>
      </c>
      <c r="CP45" s="149">
        <v>0</v>
      </c>
      <c r="CQ45" s="148">
        <v>0</v>
      </c>
      <c r="CR45" s="150">
        <v>0</v>
      </c>
      <c r="CS45" s="150">
        <v>0</v>
      </c>
      <c r="CT45" s="149">
        <v>0</v>
      </c>
      <c r="CU45" s="148">
        <v>0</v>
      </c>
      <c r="CV45" s="150">
        <v>0</v>
      </c>
      <c r="CW45" s="150">
        <v>0</v>
      </c>
      <c r="CX45" s="149">
        <v>0</v>
      </c>
      <c r="CY45" s="148">
        <v>0</v>
      </c>
      <c r="CZ45" s="150">
        <v>0</v>
      </c>
      <c r="DA45" s="150">
        <v>0</v>
      </c>
      <c r="DB45" s="149">
        <v>0</v>
      </c>
      <c r="DC45" s="148">
        <v>0</v>
      </c>
      <c r="DD45" s="150">
        <v>0</v>
      </c>
      <c r="DE45" s="150">
        <v>0</v>
      </c>
      <c r="DF45" s="149">
        <v>0</v>
      </c>
      <c r="DG45" s="148">
        <v>0</v>
      </c>
      <c r="DH45" s="150">
        <v>0</v>
      </c>
      <c r="DI45" s="150">
        <v>0</v>
      </c>
      <c r="DJ45" s="149">
        <v>0</v>
      </c>
      <c r="DK45" s="148">
        <v>0</v>
      </c>
      <c r="DL45" s="150">
        <v>0</v>
      </c>
      <c r="DM45" s="150">
        <v>0</v>
      </c>
      <c r="DN45" s="149">
        <v>0</v>
      </c>
      <c r="DO45" s="148">
        <v>0</v>
      </c>
      <c r="DP45" s="150">
        <v>0</v>
      </c>
      <c r="DQ45" s="150">
        <v>0</v>
      </c>
      <c r="DR45" s="149">
        <v>0</v>
      </c>
      <c r="DS45" s="148">
        <v>0</v>
      </c>
      <c r="DT45" s="150">
        <v>0</v>
      </c>
      <c r="DU45" s="150">
        <v>0</v>
      </c>
    </row>
    <row r="46" spans="1:125" s="152" customFormat="1" ht="13.5" customHeight="1">
      <c r="A46" s="148" t="s">
        <v>43</v>
      </c>
      <c r="B46" s="149" t="s">
        <v>428</v>
      </c>
      <c r="C46" s="148" t="s">
        <v>1</v>
      </c>
      <c r="D46" s="150">
        <v>16367635</v>
      </c>
      <c r="E46" s="150">
        <v>4495606</v>
      </c>
      <c r="F46" s="149">
        <v>24</v>
      </c>
      <c r="G46" s="148">
        <v>24</v>
      </c>
      <c r="H46" s="150">
        <v>6989550</v>
      </c>
      <c r="I46" s="150">
        <v>3132707</v>
      </c>
      <c r="J46" s="149">
        <v>24</v>
      </c>
      <c r="K46" s="148">
        <v>24</v>
      </c>
      <c r="L46" s="150">
        <v>4313117</v>
      </c>
      <c r="M46" s="150">
        <v>1018206</v>
      </c>
      <c r="N46" s="149">
        <v>12</v>
      </c>
      <c r="O46" s="148">
        <v>12</v>
      </c>
      <c r="P46" s="150">
        <v>2526281</v>
      </c>
      <c r="Q46" s="150">
        <v>161397</v>
      </c>
      <c r="R46" s="149">
        <v>8</v>
      </c>
      <c r="S46" s="148">
        <v>8</v>
      </c>
      <c r="T46" s="150">
        <v>1655732</v>
      </c>
      <c r="U46" s="150">
        <v>94153</v>
      </c>
      <c r="V46" s="149">
        <v>6</v>
      </c>
      <c r="W46" s="148">
        <v>6</v>
      </c>
      <c r="X46" s="150">
        <v>642888</v>
      </c>
      <c r="Y46" s="150">
        <v>47297</v>
      </c>
      <c r="Z46" s="149">
        <v>3</v>
      </c>
      <c r="AA46" s="148">
        <v>3</v>
      </c>
      <c r="AB46" s="150">
        <v>191828</v>
      </c>
      <c r="AC46" s="150">
        <v>31063</v>
      </c>
      <c r="AD46" s="149">
        <v>1</v>
      </c>
      <c r="AE46" s="148">
        <v>1</v>
      </c>
      <c r="AF46" s="150">
        <v>34411</v>
      </c>
      <c r="AG46" s="150">
        <v>10783</v>
      </c>
      <c r="AH46" s="149">
        <v>1</v>
      </c>
      <c r="AI46" s="148">
        <v>1</v>
      </c>
      <c r="AJ46" s="150">
        <v>13828</v>
      </c>
      <c r="AK46" s="150">
        <v>0</v>
      </c>
      <c r="AL46" s="149">
        <v>0</v>
      </c>
      <c r="AM46" s="148">
        <v>0</v>
      </c>
      <c r="AN46" s="150">
        <v>0</v>
      </c>
      <c r="AO46" s="150">
        <v>0</v>
      </c>
      <c r="AP46" s="149">
        <v>0</v>
      </c>
      <c r="AQ46" s="148">
        <v>0</v>
      </c>
      <c r="AR46" s="150">
        <v>0</v>
      </c>
      <c r="AS46" s="150">
        <v>0</v>
      </c>
      <c r="AT46" s="149">
        <v>0</v>
      </c>
      <c r="AU46" s="148">
        <v>0</v>
      </c>
      <c r="AV46" s="150">
        <v>0</v>
      </c>
      <c r="AW46" s="150">
        <v>0</v>
      </c>
      <c r="AX46" s="149">
        <v>0</v>
      </c>
      <c r="AY46" s="148">
        <v>0</v>
      </c>
      <c r="AZ46" s="150">
        <v>0</v>
      </c>
      <c r="BA46" s="150">
        <v>0</v>
      </c>
      <c r="BB46" s="149">
        <v>0</v>
      </c>
      <c r="BC46" s="148">
        <v>0</v>
      </c>
      <c r="BD46" s="150">
        <v>0</v>
      </c>
      <c r="BE46" s="150">
        <v>0</v>
      </c>
      <c r="BF46" s="149">
        <v>0</v>
      </c>
      <c r="BG46" s="148">
        <v>0</v>
      </c>
      <c r="BH46" s="150">
        <v>0</v>
      </c>
      <c r="BI46" s="150">
        <v>0</v>
      </c>
      <c r="BJ46" s="149">
        <v>0</v>
      </c>
      <c r="BK46" s="148">
        <v>0</v>
      </c>
      <c r="BL46" s="150">
        <v>0</v>
      </c>
      <c r="BM46" s="150">
        <v>0</v>
      </c>
      <c r="BN46" s="149">
        <v>0</v>
      </c>
      <c r="BO46" s="148">
        <v>0</v>
      </c>
      <c r="BP46" s="150">
        <v>0</v>
      </c>
      <c r="BQ46" s="150">
        <v>0</v>
      </c>
      <c r="BR46" s="149">
        <v>0</v>
      </c>
      <c r="BS46" s="148">
        <v>0</v>
      </c>
      <c r="BT46" s="150">
        <v>0</v>
      </c>
      <c r="BU46" s="150">
        <v>0</v>
      </c>
      <c r="BV46" s="149">
        <v>0</v>
      </c>
      <c r="BW46" s="148">
        <v>0</v>
      </c>
      <c r="BX46" s="150">
        <v>0</v>
      </c>
      <c r="BY46" s="150">
        <v>0</v>
      </c>
      <c r="BZ46" s="149">
        <v>0</v>
      </c>
      <c r="CA46" s="148">
        <v>0</v>
      </c>
      <c r="CB46" s="150">
        <v>0</v>
      </c>
      <c r="CC46" s="150">
        <v>0</v>
      </c>
      <c r="CD46" s="149">
        <v>0</v>
      </c>
      <c r="CE46" s="148">
        <v>0</v>
      </c>
      <c r="CF46" s="150">
        <v>0</v>
      </c>
      <c r="CG46" s="150">
        <v>0</v>
      </c>
      <c r="CH46" s="149">
        <v>0</v>
      </c>
      <c r="CI46" s="148">
        <v>0</v>
      </c>
      <c r="CJ46" s="150">
        <v>0</v>
      </c>
      <c r="CK46" s="150">
        <v>0</v>
      </c>
      <c r="CL46" s="149">
        <v>0</v>
      </c>
      <c r="CM46" s="148">
        <v>0</v>
      </c>
      <c r="CN46" s="150">
        <v>0</v>
      </c>
      <c r="CO46" s="150">
        <v>0</v>
      </c>
      <c r="CP46" s="149">
        <v>0</v>
      </c>
      <c r="CQ46" s="148">
        <v>0</v>
      </c>
      <c r="CR46" s="150">
        <v>0</v>
      </c>
      <c r="CS46" s="150">
        <v>0</v>
      </c>
      <c r="CT46" s="149">
        <v>0</v>
      </c>
      <c r="CU46" s="148">
        <v>0</v>
      </c>
      <c r="CV46" s="150">
        <v>0</v>
      </c>
      <c r="CW46" s="150">
        <v>0</v>
      </c>
      <c r="CX46" s="149">
        <v>0</v>
      </c>
      <c r="CY46" s="148">
        <v>0</v>
      </c>
      <c r="CZ46" s="150">
        <v>0</v>
      </c>
      <c r="DA46" s="150">
        <v>0</v>
      </c>
      <c r="DB46" s="149">
        <v>0</v>
      </c>
      <c r="DC46" s="148">
        <v>0</v>
      </c>
      <c r="DD46" s="150">
        <v>0</v>
      </c>
      <c r="DE46" s="150">
        <v>0</v>
      </c>
      <c r="DF46" s="149">
        <v>0</v>
      </c>
      <c r="DG46" s="148">
        <v>0</v>
      </c>
      <c r="DH46" s="150">
        <v>0</v>
      </c>
      <c r="DI46" s="150">
        <v>0</v>
      </c>
      <c r="DJ46" s="149">
        <v>0</v>
      </c>
      <c r="DK46" s="148">
        <v>0</v>
      </c>
      <c r="DL46" s="150">
        <v>0</v>
      </c>
      <c r="DM46" s="150">
        <v>0</v>
      </c>
      <c r="DN46" s="149">
        <v>0</v>
      </c>
      <c r="DO46" s="148">
        <v>0</v>
      </c>
      <c r="DP46" s="150">
        <v>0</v>
      </c>
      <c r="DQ46" s="150">
        <v>0</v>
      </c>
      <c r="DR46" s="149">
        <v>0</v>
      </c>
      <c r="DS46" s="148">
        <v>0</v>
      </c>
      <c r="DT46" s="150">
        <v>0</v>
      </c>
      <c r="DU46" s="150">
        <v>0</v>
      </c>
    </row>
    <row r="47" spans="1:125" s="152" customFormat="1" ht="13.5" customHeight="1">
      <c r="A47" s="148" t="s">
        <v>44</v>
      </c>
      <c r="B47" s="149" t="s">
        <v>429</v>
      </c>
      <c r="C47" s="148" t="s">
        <v>1</v>
      </c>
      <c r="D47" s="150">
        <v>3426075</v>
      </c>
      <c r="E47" s="150">
        <v>2347825</v>
      </c>
      <c r="F47" s="149">
        <v>11</v>
      </c>
      <c r="G47" s="148">
        <v>11</v>
      </c>
      <c r="H47" s="150">
        <v>1341817</v>
      </c>
      <c r="I47" s="150">
        <v>581177</v>
      </c>
      <c r="J47" s="149">
        <v>11</v>
      </c>
      <c r="K47" s="148">
        <v>11</v>
      </c>
      <c r="L47" s="150">
        <v>950676</v>
      </c>
      <c r="M47" s="150">
        <v>561605</v>
      </c>
      <c r="N47" s="149">
        <v>9</v>
      </c>
      <c r="O47" s="148">
        <v>9</v>
      </c>
      <c r="P47" s="150">
        <v>595073</v>
      </c>
      <c r="Q47" s="150">
        <v>301631</v>
      </c>
      <c r="R47" s="149">
        <v>5</v>
      </c>
      <c r="S47" s="148">
        <v>5</v>
      </c>
      <c r="T47" s="150">
        <v>155222</v>
      </c>
      <c r="U47" s="150">
        <v>739313</v>
      </c>
      <c r="V47" s="149">
        <v>4</v>
      </c>
      <c r="W47" s="148">
        <v>4</v>
      </c>
      <c r="X47" s="150">
        <v>154348</v>
      </c>
      <c r="Y47" s="150">
        <v>115148</v>
      </c>
      <c r="Z47" s="149">
        <v>3</v>
      </c>
      <c r="AA47" s="148">
        <v>3</v>
      </c>
      <c r="AB47" s="150">
        <v>42542</v>
      </c>
      <c r="AC47" s="150">
        <v>48951</v>
      </c>
      <c r="AD47" s="149">
        <v>2</v>
      </c>
      <c r="AE47" s="148">
        <v>2</v>
      </c>
      <c r="AF47" s="150">
        <v>47030</v>
      </c>
      <c r="AG47" s="150">
        <v>0</v>
      </c>
      <c r="AH47" s="149">
        <v>1</v>
      </c>
      <c r="AI47" s="148">
        <v>1</v>
      </c>
      <c r="AJ47" s="150">
        <v>100938</v>
      </c>
      <c r="AK47" s="150">
        <v>0</v>
      </c>
      <c r="AL47" s="149">
        <v>1</v>
      </c>
      <c r="AM47" s="148">
        <v>1</v>
      </c>
      <c r="AN47" s="150">
        <v>38429</v>
      </c>
      <c r="AO47" s="150">
        <v>0</v>
      </c>
      <c r="AP47" s="149">
        <v>0</v>
      </c>
      <c r="AQ47" s="148">
        <v>0</v>
      </c>
      <c r="AR47" s="150">
        <v>0</v>
      </c>
      <c r="AS47" s="150">
        <v>0</v>
      </c>
      <c r="AT47" s="149">
        <v>0</v>
      </c>
      <c r="AU47" s="148">
        <v>0</v>
      </c>
      <c r="AV47" s="150">
        <v>0</v>
      </c>
      <c r="AW47" s="150">
        <v>0</v>
      </c>
      <c r="AX47" s="149">
        <v>0</v>
      </c>
      <c r="AY47" s="148">
        <v>0</v>
      </c>
      <c r="AZ47" s="150">
        <v>0</v>
      </c>
      <c r="BA47" s="150">
        <v>0</v>
      </c>
      <c r="BB47" s="149">
        <v>0</v>
      </c>
      <c r="BC47" s="148">
        <v>0</v>
      </c>
      <c r="BD47" s="150">
        <v>0</v>
      </c>
      <c r="BE47" s="150">
        <v>0</v>
      </c>
      <c r="BF47" s="149">
        <v>0</v>
      </c>
      <c r="BG47" s="148">
        <v>0</v>
      </c>
      <c r="BH47" s="150">
        <v>0</v>
      </c>
      <c r="BI47" s="150">
        <v>0</v>
      </c>
      <c r="BJ47" s="149">
        <v>0</v>
      </c>
      <c r="BK47" s="148">
        <v>0</v>
      </c>
      <c r="BL47" s="150">
        <v>0</v>
      </c>
      <c r="BM47" s="150">
        <v>0</v>
      </c>
      <c r="BN47" s="149">
        <v>0</v>
      </c>
      <c r="BO47" s="148">
        <v>0</v>
      </c>
      <c r="BP47" s="150">
        <v>0</v>
      </c>
      <c r="BQ47" s="150">
        <v>0</v>
      </c>
      <c r="BR47" s="149">
        <v>0</v>
      </c>
      <c r="BS47" s="148">
        <v>0</v>
      </c>
      <c r="BT47" s="150">
        <v>0</v>
      </c>
      <c r="BU47" s="150">
        <v>0</v>
      </c>
      <c r="BV47" s="149">
        <v>0</v>
      </c>
      <c r="BW47" s="148">
        <v>0</v>
      </c>
      <c r="BX47" s="150">
        <v>0</v>
      </c>
      <c r="BY47" s="150">
        <v>0</v>
      </c>
      <c r="BZ47" s="149">
        <v>0</v>
      </c>
      <c r="CA47" s="148">
        <v>0</v>
      </c>
      <c r="CB47" s="150">
        <v>0</v>
      </c>
      <c r="CC47" s="150">
        <v>0</v>
      </c>
      <c r="CD47" s="149">
        <v>0</v>
      </c>
      <c r="CE47" s="148">
        <v>0</v>
      </c>
      <c r="CF47" s="150">
        <v>0</v>
      </c>
      <c r="CG47" s="150">
        <v>0</v>
      </c>
      <c r="CH47" s="149">
        <v>0</v>
      </c>
      <c r="CI47" s="148">
        <v>0</v>
      </c>
      <c r="CJ47" s="150">
        <v>0</v>
      </c>
      <c r="CK47" s="150">
        <v>0</v>
      </c>
      <c r="CL47" s="149">
        <v>0</v>
      </c>
      <c r="CM47" s="148">
        <v>0</v>
      </c>
      <c r="CN47" s="150">
        <v>0</v>
      </c>
      <c r="CO47" s="150">
        <v>0</v>
      </c>
      <c r="CP47" s="149">
        <v>0</v>
      </c>
      <c r="CQ47" s="148">
        <v>0</v>
      </c>
      <c r="CR47" s="150">
        <v>0</v>
      </c>
      <c r="CS47" s="150">
        <v>0</v>
      </c>
      <c r="CT47" s="149">
        <v>0</v>
      </c>
      <c r="CU47" s="148">
        <v>0</v>
      </c>
      <c r="CV47" s="150">
        <v>0</v>
      </c>
      <c r="CW47" s="150">
        <v>0</v>
      </c>
      <c r="CX47" s="149">
        <v>0</v>
      </c>
      <c r="CY47" s="148">
        <v>0</v>
      </c>
      <c r="CZ47" s="150">
        <v>0</v>
      </c>
      <c r="DA47" s="150">
        <v>0</v>
      </c>
      <c r="DB47" s="149">
        <v>0</v>
      </c>
      <c r="DC47" s="148">
        <v>0</v>
      </c>
      <c r="DD47" s="150">
        <v>0</v>
      </c>
      <c r="DE47" s="150">
        <v>0</v>
      </c>
      <c r="DF47" s="149">
        <v>0</v>
      </c>
      <c r="DG47" s="148">
        <v>0</v>
      </c>
      <c r="DH47" s="150">
        <v>0</v>
      </c>
      <c r="DI47" s="150">
        <v>0</v>
      </c>
      <c r="DJ47" s="149">
        <v>0</v>
      </c>
      <c r="DK47" s="148">
        <v>0</v>
      </c>
      <c r="DL47" s="150">
        <v>0</v>
      </c>
      <c r="DM47" s="150">
        <v>0</v>
      </c>
      <c r="DN47" s="149">
        <v>0</v>
      </c>
      <c r="DO47" s="148">
        <v>0</v>
      </c>
      <c r="DP47" s="150">
        <v>0</v>
      </c>
      <c r="DQ47" s="150">
        <v>0</v>
      </c>
      <c r="DR47" s="149">
        <v>0</v>
      </c>
      <c r="DS47" s="148">
        <v>0</v>
      </c>
      <c r="DT47" s="150">
        <v>0</v>
      </c>
      <c r="DU47" s="150">
        <v>0</v>
      </c>
    </row>
    <row r="48" spans="1:125" s="152" customFormat="1" ht="13.5" customHeight="1">
      <c r="A48" s="148" t="s">
        <v>45</v>
      </c>
      <c r="B48" s="149" t="s">
        <v>430</v>
      </c>
      <c r="C48" s="148" t="s">
        <v>1</v>
      </c>
      <c r="D48" s="150">
        <v>5045887</v>
      </c>
      <c r="E48" s="150">
        <v>525224</v>
      </c>
      <c r="F48" s="149">
        <v>6</v>
      </c>
      <c r="G48" s="148">
        <v>6</v>
      </c>
      <c r="H48" s="150">
        <v>1747188</v>
      </c>
      <c r="I48" s="150">
        <v>274849</v>
      </c>
      <c r="J48" s="149">
        <v>6</v>
      </c>
      <c r="K48" s="148">
        <v>6</v>
      </c>
      <c r="L48" s="150">
        <v>2371052</v>
      </c>
      <c r="M48" s="150">
        <v>225346</v>
      </c>
      <c r="N48" s="149">
        <v>3</v>
      </c>
      <c r="O48" s="148">
        <v>3</v>
      </c>
      <c r="P48" s="150">
        <v>705982</v>
      </c>
      <c r="Q48" s="150">
        <v>25029</v>
      </c>
      <c r="R48" s="149">
        <v>1</v>
      </c>
      <c r="S48" s="148">
        <v>1</v>
      </c>
      <c r="T48" s="150">
        <v>221665</v>
      </c>
      <c r="U48" s="150">
        <v>0</v>
      </c>
      <c r="V48" s="149">
        <v>0</v>
      </c>
      <c r="W48" s="148">
        <v>0</v>
      </c>
      <c r="X48" s="150">
        <v>0</v>
      </c>
      <c r="Y48" s="150">
        <v>0</v>
      </c>
      <c r="Z48" s="149">
        <v>0</v>
      </c>
      <c r="AA48" s="148">
        <v>0</v>
      </c>
      <c r="AB48" s="150">
        <v>0</v>
      </c>
      <c r="AC48" s="150">
        <v>0</v>
      </c>
      <c r="AD48" s="149">
        <v>0</v>
      </c>
      <c r="AE48" s="148">
        <v>0</v>
      </c>
      <c r="AF48" s="150">
        <v>0</v>
      </c>
      <c r="AG48" s="150">
        <v>0</v>
      </c>
      <c r="AH48" s="149">
        <v>0</v>
      </c>
      <c r="AI48" s="148">
        <v>0</v>
      </c>
      <c r="AJ48" s="150">
        <v>0</v>
      </c>
      <c r="AK48" s="150">
        <v>0</v>
      </c>
      <c r="AL48" s="149">
        <v>0</v>
      </c>
      <c r="AM48" s="148">
        <v>0</v>
      </c>
      <c r="AN48" s="150">
        <v>0</v>
      </c>
      <c r="AO48" s="150">
        <v>0</v>
      </c>
      <c r="AP48" s="149">
        <v>0</v>
      </c>
      <c r="AQ48" s="148">
        <v>0</v>
      </c>
      <c r="AR48" s="150">
        <v>0</v>
      </c>
      <c r="AS48" s="150">
        <v>0</v>
      </c>
      <c r="AT48" s="149">
        <v>0</v>
      </c>
      <c r="AU48" s="148">
        <v>0</v>
      </c>
      <c r="AV48" s="150">
        <v>0</v>
      </c>
      <c r="AW48" s="150">
        <v>0</v>
      </c>
      <c r="AX48" s="149">
        <v>0</v>
      </c>
      <c r="AY48" s="148">
        <v>0</v>
      </c>
      <c r="AZ48" s="150">
        <v>0</v>
      </c>
      <c r="BA48" s="150">
        <v>0</v>
      </c>
      <c r="BB48" s="149">
        <v>0</v>
      </c>
      <c r="BC48" s="148">
        <v>0</v>
      </c>
      <c r="BD48" s="150">
        <v>0</v>
      </c>
      <c r="BE48" s="150">
        <v>0</v>
      </c>
      <c r="BF48" s="149">
        <v>0</v>
      </c>
      <c r="BG48" s="148">
        <v>0</v>
      </c>
      <c r="BH48" s="150">
        <v>0</v>
      </c>
      <c r="BI48" s="150">
        <v>0</v>
      </c>
      <c r="BJ48" s="149">
        <v>0</v>
      </c>
      <c r="BK48" s="148">
        <v>0</v>
      </c>
      <c r="BL48" s="150">
        <v>0</v>
      </c>
      <c r="BM48" s="150">
        <v>0</v>
      </c>
      <c r="BN48" s="149">
        <v>0</v>
      </c>
      <c r="BO48" s="148">
        <v>0</v>
      </c>
      <c r="BP48" s="150">
        <v>0</v>
      </c>
      <c r="BQ48" s="150">
        <v>0</v>
      </c>
      <c r="BR48" s="149">
        <v>0</v>
      </c>
      <c r="BS48" s="148">
        <v>0</v>
      </c>
      <c r="BT48" s="150">
        <v>0</v>
      </c>
      <c r="BU48" s="150">
        <v>0</v>
      </c>
      <c r="BV48" s="149">
        <v>0</v>
      </c>
      <c r="BW48" s="148">
        <v>0</v>
      </c>
      <c r="BX48" s="150">
        <v>0</v>
      </c>
      <c r="BY48" s="150">
        <v>0</v>
      </c>
      <c r="BZ48" s="149">
        <v>0</v>
      </c>
      <c r="CA48" s="148">
        <v>0</v>
      </c>
      <c r="CB48" s="150">
        <v>0</v>
      </c>
      <c r="CC48" s="150">
        <v>0</v>
      </c>
      <c r="CD48" s="149">
        <v>0</v>
      </c>
      <c r="CE48" s="148">
        <v>0</v>
      </c>
      <c r="CF48" s="150">
        <v>0</v>
      </c>
      <c r="CG48" s="150">
        <v>0</v>
      </c>
      <c r="CH48" s="149">
        <v>0</v>
      </c>
      <c r="CI48" s="148">
        <v>0</v>
      </c>
      <c r="CJ48" s="150">
        <v>0</v>
      </c>
      <c r="CK48" s="150">
        <v>0</v>
      </c>
      <c r="CL48" s="149">
        <v>0</v>
      </c>
      <c r="CM48" s="148">
        <v>0</v>
      </c>
      <c r="CN48" s="150">
        <v>0</v>
      </c>
      <c r="CO48" s="150">
        <v>0</v>
      </c>
      <c r="CP48" s="149">
        <v>0</v>
      </c>
      <c r="CQ48" s="148">
        <v>0</v>
      </c>
      <c r="CR48" s="150">
        <v>0</v>
      </c>
      <c r="CS48" s="150">
        <v>0</v>
      </c>
      <c r="CT48" s="149">
        <v>0</v>
      </c>
      <c r="CU48" s="148">
        <v>0</v>
      </c>
      <c r="CV48" s="150">
        <v>0</v>
      </c>
      <c r="CW48" s="150">
        <v>0</v>
      </c>
      <c r="CX48" s="149">
        <v>0</v>
      </c>
      <c r="CY48" s="148">
        <v>0</v>
      </c>
      <c r="CZ48" s="150">
        <v>0</v>
      </c>
      <c r="DA48" s="150">
        <v>0</v>
      </c>
      <c r="DB48" s="149">
        <v>0</v>
      </c>
      <c r="DC48" s="148">
        <v>0</v>
      </c>
      <c r="DD48" s="150">
        <v>0</v>
      </c>
      <c r="DE48" s="150">
        <v>0</v>
      </c>
      <c r="DF48" s="149">
        <v>0</v>
      </c>
      <c r="DG48" s="148">
        <v>0</v>
      </c>
      <c r="DH48" s="150">
        <v>0</v>
      </c>
      <c r="DI48" s="150">
        <v>0</v>
      </c>
      <c r="DJ48" s="149">
        <v>0</v>
      </c>
      <c r="DK48" s="148">
        <v>0</v>
      </c>
      <c r="DL48" s="150">
        <v>0</v>
      </c>
      <c r="DM48" s="150">
        <v>0</v>
      </c>
      <c r="DN48" s="149">
        <v>0</v>
      </c>
      <c r="DO48" s="148">
        <v>0</v>
      </c>
      <c r="DP48" s="150">
        <v>0</v>
      </c>
      <c r="DQ48" s="150">
        <v>0</v>
      </c>
      <c r="DR48" s="149">
        <v>0</v>
      </c>
      <c r="DS48" s="148">
        <v>0</v>
      </c>
      <c r="DT48" s="150">
        <v>0</v>
      </c>
      <c r="DU48" s="150">
        <v>0</v>
      </c>
    </row>
    <row r="49" spans="1:125" s="152" customFormat="1" ht="13.5" customHeight="1">
      <c r="A49" s="148" t="s">
        <v>46</v>
      </c>
      <c r="B49" s="149" t="s">
        <v>431</v>
      </c>
      <c r="C49" s="148" t="s">
        <v>1</v>
      </c>
      <c r="D49" s="150">
        <v>8193488</v>
      </c>
      <c r="E49" s="150">
        <v>2296362</v>
      </c>
      <c r="F49" s="149">
        <v>14</v>
      </c>
      <c r="G49" s="148">
        <v>14</v>
      </c>
      <c r="H49" s="150">
        <v>3446895</v>
      </c>
      <c r="I49" s="150">
        <v>986029</v>
      </c>
      <c r="J49" s="149">
        <v>14</v>
      </c>
      <c r="K49" s="148">
        <v>14</v>
      </c>
      <c r="L49" s="150">
        <v>2234669</v>
      </c>
      <c r="M49" s="150">
        <v>630726</v>
      </c>
      <c r="N49" s="149">
        <v>10</v>
      </c>
      <c r="O49" s="148">
        <v>10</v>
      </c>
      <c r="P49" s="150">
        <v>1112822</v>
      </c>
      <c r="Q49" s="150">
        <v>333056</v>
      </c>
      <c r="R49" s="149">
        <v>6</v>
      </c>
      <c r="S49" s="148">
        <v>6</v>
      </c>
      <c r="T49" s="150">
        <v>891120</v>
      </c>
      <c r="U49" s="150">
        <v>118983</v>
      </c>
      <c r="V49" s="149">
        <v>3</v>
      </c>
      <c r="W49" s="148">
        <v>3</v>
      </c>
      <c r="X49" s="150">
        <v>210110</v>
      </c>
      <c r="Y49" s="150">
        <v>71236</v>
      </c>
      <c r="Z49" s="149">
        <v>2</v>
      </c>
      <c r="AA49" s="148">
        <v>2</v>
      </c>
      <c r="AB49" s="150">
        <v>22851</v>
      </c>
      <c r="AC49" s="150">
        <v>35322</v>
      </c>
      <c r="AD49" s="149">
        <v>2</v>
      </c>
      <c r="AE49" s="148">
        <v>2</v>
      </c>
      <c r="AF49" s="150">
        <v>192100</v>
      </c>
      <c r="AG49" s="150">
        <v>78822</v>
      </c>
      <c r="AH49" s="149">
        <v>1</v>
      </c>
      <c r="AI49" s="148">
        <v>1</v>
      </c>
      <c r="AJ49" s="150">
        <v>16072</v>
      </c>
      <c r="AK49" s="150">
        <v>9845</v>
      </c>
      <c r="AL49" s="149">
        <v>1</v>
      </c>
      <c r="AM49" s="148">
        <v>1</v>
      </c>
      <c r="AN49" s="150">
        <v>33281</v>
      </c>
      <c r="AO49" s="150">
        <v>10941</v>
      </c>
      <c r="AP49" s="149">
        <v>1</v>
      </c>
      <c r="AQ49" s="148">
        <v>1</v>
      </c>
      <c r="AR49" s="150">
        <v>33568</v>
      </c>
      <c r="AS49" s="150">
        <v>21402</v>
      </c>
      <c r="AT49" s="149">
        <v>0</v>
      </c>
      <c r="AU49" s="148">
        <v>0</v>
      </c>
      <c r="AV49" s="150">
        <v>0</v>
      </c>
      <c r="AW49" s="150">
        <v>0</v>
      </c>
      <c r="AX49" s="149">
        <v>0</v>
      </c>
      <c r="AY49" s="148">
        <v>0</v>
      </c>
      <c r="AZ49" s="150">
        <v>0</v>
      </c>
      <c r="BA49" s="150">
        <v>0</v>
      </c>
      <c r="BB49" s="149">
        <v>0</v>
      </c>
      <c r="BC49" s="148">
        <v>0</v>
      </c>
      <c r="BD49" s="150">
        <v>0</v>
      </c>
      <c r="BE49" s="150">
        <v>0</v>
      </c>
      <c r="BF49" s="149">
        <v>0</v>
      </c>
      <c r="BG49" s="148">
        <v>0</v>
      </c>
      <c r="BH49" s="150">
        <v>0</v>
      </c>
      <c r="BI49" s="150">
        <v>0</v>
      </c>
      <c r="BJ49" s="149">
        <v>0</v>
      </c>
      <c r="BK49" s="148">
        <v>0</v>
      </c>
      <c r="BL49" s="150">
        <v>0</v>
      </c>
      <c r="BM49" s="150">
        <v>0</v>
      </c>
      <c r="BN49" s="149">
        <v>0</v>
      </c>
      <c r="BO49" s="148">
        <v>0</v>
      </c>
      <c r="BP49" s="150">
        <v>0</v>
      </c>
      <c r="BQ49" s="150">
        <v>0</v>
      </c>
      <c r="BR49" s="149">
        <v>0</v>
      </c>
      <c r="BS49" s="148">
        <v>0</v>
      </c>
      <c r="BT49" s="150">
        <v>0</v>
      </c>
      <c r="BU49" s="150">
        <v>0</v>
      </c>
      <c r="BV49" s="149">
        <v>0</v>
      </c>
      <c r="BW49" s="148">
        <v>0</v>
      </c>
      <c r="BX49" s="150">
        <v>0</v>
      </c>
      <c r="BY49" s="150">
        <v>0</v>
      </c>
      <c r="BZ49" s="149">
        <v>0</v>
      </c>
      <c r="CA49" s="148">
        <v>0</v>
      </c>
      <c r="CB49" s="150">
        <v>0</v>
      </c>
      <c r="CC49" s="150">
        <v>0</v>
      </c>
      <c r="CD49" s="149">
        <v>0</v>
      </c>
      <c r="CE49" s="148">
        <v>0</v>
      </c>
      <c r="CF49" s="150">
        <v>0</v>
      </c>
      <c r="CG49" s="150">
        <v>0</v>
      </c>
      <c r="CH49" s="149">
        <v>0</v>
      </c>
      <c r="CI49" s="148">
        <v>0</v>
      </c>
      <c r="CJ49" s="150">
        <v>0</v>
      </c>
      <c r="CK49" s="150">
        <v>0</v>
      </c>
      <c r="CL49" s="149">
        <v>0</v>
      </c>
      <c r="CM49" s="148">
        <v>0</v>
      </c>
      <c r="CN49" s="150">
        <v>0</v>
      </c>
      <c r="CO49" s="150">
        <v>0</v>
      </c>
      <c r="CP49" s="149">
        <v>0</v>
      </c>
      <c r="CQ49" s="148">
        <v>0</v>
      </c>
      <c r="CR49" s="150">
        <v>0</v>
      </c>
      <c r="CS49" s="150">
        <v>0</v>
      </c>
      <c r="CT49" s="149">
        <v>0</v>
      </c>
      <c r="CU49" s="148">
        <v>0</v>
      </c>
      <c r="CV49" s="150">
        <v>0</v>
      </c>
      <c r="CW49" s="150">
        <v>0</v>
      </c>
      <c r="CX49" s="149">
        <v>0</v>
      </c>
      <c r="CY49" s="148">
        <v>0</v>
      </c>
      <c r="CZ49" s="150">
        <v>0</v>
      </c>
      <c r="DA49" s="150">
        <v>0</v>
      </c>
      <c r="DB49" s="149">
        <v>0</v>
      </c>
      <c r="DC49" s="148">
        <v>0</v>
      </c>
      <c r="DD49" s="150">
        <v>0</v>
      </c>
      <c r="DE49" s="150">
        <v>0</v>
      </c>
      <c r="DF49" s="149">
        <v>0</v>
      </c>
      <c r="DG49" s="148">
        <v>0</v>
      </c>
      <c r="DH49" s="150">
        <v>0</v>
      </c>
      <c r="DI49" s="150">
        <v>0</v>
      </c>
      <c r="DJ49" s="149">
        <v>0</v>
      </c>
      <c r="DK49" s="148">
        <v>0</v>
      </c>
      <c r="DL49" s="150">
        <v>0</v>
      </c>
      <c r="DM49" s="150">
        <v>0</v>
      </c>
      <c r="DN49" s="149">
        <v>0</v>
      </c>
      <c r="DO49" s="148">
        <v>0</v>
      </c>
      <c r="DP49" s="150">
        <v>0</v>
      </c>
      <c r="DQ49" s="150">
        <v>0</v>
      </c>
      <c r="DR49" s="149">
        <v>0</v>
      </c>
      <c r="DS49" s="148">
        <v>0</v>
      </c>
      <c r="DT49" s="150">
        <v>0</v>
      </c>
      <c r="DU49" s="150">
        <v>0</v>
      </c>
    </row>
    <row r="50" spans="1:125" s="152" customFormat="1" ht="13.5" customHeight="1">
      <c r="A50" s="148" t="s">
        <v>47</v>
      </c>
      <c r="B50" s="149" t="s">
        <v>432</v>
      </c>
      <c r="C50" s="148" t="s">
        <v>1</v>
      </c>
      <c r="D50" s="150">
        <v>1030224</v>
      </c>
      <c r="E50" s="150">
        <v>532104</v>
      </c>
      <c r="F50" s="149">
        <v>5</v>
      </c>
      <c r="G50" s="148">
        <v>5</v>
      </c>
      <c r="H50" s="150">
        <v>530349</v>
      </c>
      <c r="I50" s="150">
        <v>237278</v>
      </c>
      <c r="J50" s="149">
        <v>5</v>
      </c>
      <c r="K50" s="148">
        <v>5</v>
      </c>
      <c r="L50" s="150">
        <v>430277</v>
      </c>
      <c r="M50" s="150">
        <v>294826</v>
      </c>
      <c r="N50" s="149">
        <v>2</v>
      </c>
      <c r="O50" s="148">
        <v>2</v>
      </c>
      <c r="P50" s="150">
        <v>69598</v>
      </c>
      <c r="Q50" s="150">
        <v>0</v>
      </c>
      <c r="R50" s="149">
        <v>0</v>
      </c>
      <c r="S50" s="148">
        <v>0</v>
      </c>
      <c r="T50" s="150">
        <v>0</v>
      </c>
      <c r="U50" s="150">
        <v>0</v>
      </c>
      <c r="V50" s="149">
        <v>0</v>
      </c>
      <c r="W50" s="148">
        <v>0</v>
      </c>
      <c r="X50" s="150">
        <v>0</v>
      </c>
      <c r="Y50" s="150">
        <v>0</v>
      </c>
      <c r="Z50" s="149">
        <v>0</v>
      </c>
      <c r="AA50" s="148">
        <v>0</v>
      </c>
      <c r="AB50" s="150">
        <v>0</v>
      </c>
      <c r="AC50" s="150">
        <v>0</v>
      </c>
      <c r="AD50" s="149">
        <v>0</v>
      </c>
      <c r="AE50" s="148">
        <v>0</v>
      </c>
      <c r="AF50" s="150">
        <v>0</v>
      </c>
      <c r="AG50" s="150">
        <v>0</v>
      </c>
      <c r="AH50" s="149">
        <v>0</v>
      </c>
      <c r="AI50" s="148">
        <v>0</v>
      </c>
      <c r="AJ50" s="150">
        <v>0</v>
      </c>
      <c r="AK50" s="150">
        <v>0</v>
      </c>
      <c r="AL50" s="149">
        <v>0</v>
      </c>
      <c r="AM50" s="148">
        <v>0</v>
      </c>
      <c r="AN50" s="150">
        <v>0</v>
      </c>
      <c r="AO50" s="150">
        <v>0</v>
      </c>
      <c r="AP50" s="149">
        <v>0</v>
      </c>
      <c r="AQ50" s="148">
        <v>0</v>
      </c>
      <c r="AR50" s="150">
        <v>0</v>
      </c>
      <c r="AS50" s="150">
        <v>0</v>
      </c>
      <c r="AT50" s="149">
        <v>0</v>
      </c>
      <c r="AU50" s="148">
        <v>0</v>
      </c>
      <c r="AV50" s="150">
        <v>0</v>
      </c>
      <c r="AW50" s="150">
        <v>0</v>
      </c>
      <c r="AX50" s="149">
        <v>0</v>
      </c>
      <c r="AY50" s="148">
        <v>0</v>
      </c>
      <c r="AZ50" s="150">
        <v>0</v>
      </c>
      <c r="BA50" s="150">
        <v>0</v>
      </c>
      <c r="BB50" s="149">
        <v>0</v>
      </c>
      <c r="BC50" s="148">
        <v>0</v>
      </c>
      <c r="BD50" s="150">
        <v>0</v>
      </c>
      <c r="BE50" s="150">
        <v>0</v>
      </c>
      <c r="BF50" s="149">
        <v>0</v>
      </c>
      <c r="BG50" s="148">
        <v>0</v>
      </c>
      <c r="BH50" s="150">
        <v>0</v>
      </c>
      <c r="BI50" s="150">
        <v>0</v>
      </c>
      <c r="BJ50" s="149">
        <v>0</v>
      </c>
      <c r="BK50" s="148">
        <v>0</v>
      </c>
      <c r="BL50" s="150">
        <v>0</v>
      </c>
      <c r="BM50" s="150">
        <v>0</v>
      </c>
      <c r="BN50" s="149">
        <v>0</v>
      </c>
      <c r="BO50" s="148">
        <v>0</v>
      </c>
      <c r="BP50" s="150">
        <v>0</v>
      </c>
      <c r="BQ50" s="150">
        <v>0</v>
      </c>
      <c r="BR50" s="149">
        <v>0</v>
      </c>
      <c r="BS50" s="148">
        <v>0</v>
      </c>
      <c r="BT50" s="150">
        <v>0</v>
      </c>
      <c r="BU50" s="150">
        <v>0</v>
      </c>
      <c r="BV50" s="149">
        <v>0</v>
      </c>
      <c r="BW50" s="148">
        <v>0</v>
      </c>
      <c r="BX50" s="150">
        <v>0</v>
      </c>
      <c r="BY50" s="150">
        <v>0</v>
      </c>
      <c r="BZ50" s="149">
        <v>0</v>
      </c>
      <c r="CA50" s="148">
        <v>0</v>
      </c>
      <c r="CB50" s="150">
        <v>0</v>
      </c>
      <c r="CC50" s="150">
        <v>0</v>
      </c>
      <c r="CD50" s="149">
        <v>0</v>
      </c>
      <c r="CE50" s="148">
        <v>0</v>
      </c>
      <c r="CF50" s="150">
        <v>0</v>
      </c>
      <c r="CG50" s="150">
        <v>0</v>
      </c>
      <c r="CH50" s="149">
        <v>0</v>
      </c>
      <c r="CI50" s="148">
        <v>0</v>
      </c>
      <c r="CJ50" s="150">
        <v>0</v>
      </c>
      <c r="CK50" s="150">
        <v>0</v>
      </c>
      <c r="CL50" s="149">
        <v>0</v>
      </c>
      <c r="CM50" s="148">
        <v>0</v>
      </c>
      <c r="CN50" s="150">
        <v>0</v>
      </c>
      <c r="CO50" s="150">
        <v>0</v>
      </c>
      <c r="CP50" s="149">
        <v>0</v>
      </c>
      <c r="CQ50" s="148">
        <v>0</v>
      </c>
      <c r="CR50" s="150">
        <v>0</v>
      </c>
      <c r="CS50" s="150">
        <v>0</v>
      </c>
      <c r="CT50" s="149">
        <v>0</v>
      </c>
      <c r="CU50" s="148">
        <v>0</v>
      </c>
      <c r="CV50" s="150">
        <v>0</v>
      </c>
      <c r="CW50" s="150">
        <v>0</v>
      </c>
      <c r="CX50" s="149">
        <v>0</v>
      </c>
      <c r="CY50" s="148">
        <v>0</v>
      </c>
      <c r="CZ50" s="150">
        <v>0</v>
      </c>
      <c r="DA50" s="150">
        <v>0</v>
      </c>
      <c r="DB50" s="149">
        <v>0</v>
      </c>
      <c r="DC50" s="148">
        <v>0</v>
      </c>
      <c r="DD50" s="150">
        <v>0</v>
      </c>
      <c r="DE50" s="150">
        <v>0</v>
      </c>
      <c r="DF50" s="149">
        <v>0</v>
      </c>
      <c r="DG50" s="148">
        <v>0</v>
      </c>
      <c r="DH50" s="150">
        <v>0</v>
      </c>
      <c r="DI50" s="150">
        <v>0</v>
      </c>
      <c r="DJ50" s="149">
        <v>0</v>
      </c>
      <c r="DK50" s="148">
        <v>0</v>
      </c>
      <c r="DL50" s="150">
        <v>0</v>
      </c>
      <c r="DM50" s="150">
        <v>0</v>
      </c>
      <c r="DN50" s="149">
        <v>0</v>
      </c>
      <c r="DO50" s="148">
        <v>0</v>
      </c>
      <c r="DP50" s="150">
        <v>0</v>
      </c>
      <c r="DQ50" s="150">
        <v>0</v>
      </c>
      <c r="DR50" s="149">
        <v>0</v>
      </c>
      <c r="DS50" s="148">
        <v>0</v>
      </c>
      <c r="DT50" s="150">
        <v>0</v>
      </c>
      <c r="DU50" s="150">
        <v>0</v>
      </c>
    </row>
    <row r="51" spans="1:125" s="152" customFormat="1" ht="13.5" customHeight="1">
      <c r="A51" s="148" t="s">
        <v>48</v>
      </c>
      <c r="B51" s="149" t="s">
        <v>433</v>
      </c>
      <c r="C51" s="148" t="s">
        <v>1</v>
      </c>
      <c r="D51" s="150">
        <v>1582851</v>
      </c>
      <c r="E51" s="150">
        <v>373530</v>
      </c>
      <c r="F51" s="149">
        <v>8</v>
      </c>
      <c r="G51" s="148">
        <v>8</v>
      </c>
      <c r="H51" s="150">
        <v>683923</v>
      </c>
      <c r="I51" s="150">
        <v>228351</v>
      </c>
      <c r="J51" s="149">
        <v>8</v>
      </c>
      <c r="K51" s="148">
        <v>8</v>
      </c>
      <c r="L51" s="150">
        <v>407521</v>
      </c>
      <c r="M51" s="150">
        <v>102663</v>
      </c>
      <c r="N51" s="149">
        <v>4</v>
      </c>
      <c r="O51" s="148">
        <v>4</v>
      </c>
      <c r="P51" s="150">
        <v>213564</v>
      </c>
      <c r="Q51" s="150">
        <v>42516</v>
      </c>
      <c r="R51" s="149">
        <v>2</v>
      </c>
      <c r="S51" s="148">
        <v>2</v>
      </c>
      <c r="T51" s="150">
        <v>34958</v>
      </c>
      <c r="U51" s="150">
        <v>0</v>
      </c>
      <c r="V51" s="149">
        <v>2</v>
      </c>
      <c r="W51" s="148">
        <v>2</v>
      </c>
      <c r="X51" s="150">
        <v>65142</v>
      </c>
      <c r="Y51" s="150">
        <v>0</v>
      </c>
      <c r="Z51" s="149">
        <v>1</v>
      </c>
      <c r="AA51" s="148">
        <v>1</v>
      </c>
      <c r="AB51" s="150">
        <v>107927</v>
      </c>
      <c r="AC51" s="150">
        <v>0</v>
      </c>
      <c r="AD51" s="149">
        <v>1</v>
      </c>
      <c r="AE51" s="148">
        <v>1</v>
      </c>
      <c r="AF51" s="150">
        <v>69816</v>
      </c>
      <c r="AG51" s="150">
        <v>0</v>
      </c>
      <c r="AH51" s="149">
        <v>0</v>
      </c>
      <c r="AI51" s="148">
        <v>0</v>
      </c>
      <c r="AJ51" s="150">
        <v>0</v>
      </c>
      <c r="AK51" s="150">
        <v>0</v>
      </c>
      <c r="AL51" s="149">
        <v>0</v>
      </c>
      <c r="AM51" s="148">
        <v>0</v>
      </c>
      <c r="AN51" s="150">
        <v>0</v>
      </c>
      <c r="AO51" s="150">
        <v>0</v>
      </c>
      <c r="AP51" s="149">
        <v>0</v>
      </c>
      <c r="AQ51" s="148">
        <v>0</v>
      </c>
      <c r="AR51" s="150">
        <v>0</v>
      </c>
      <c r="AS51" s="150">
        <v>0</v>
      </c>
      <c r="AT51" s="149">
        <v>0</v>
      </c>
      <c r="AU51" s="148">
        <v>0</v>
      </c>
      <c r="AV51" s="150">
        <v>0</v>
      </c>
      <c r="AW51" s="150">
        <v>0</v>
      </c>
      <c r="AX51" s="149">
        <v>0</v>
      </c>
      <c r="AY51" s="148">
        <v>0</v>
      </c>
      <c r="AZ51" s="150">
        <v>0</v>
      </c>
      <c r="BA51" s="150">
        <v>0</v>
      </c>
      <c r="BB51" s="149">
        <v>0</v>
      </c>
      <c r="BC51" s="148">
        <v>0</v>
      </c>
      <c r="BD51" s="150">
        <v>0</v>
      </c>
      <c r="BE51" s="150">
        <v>0</v>
      </c>
      <c r="BF51" s="149">
        <v>0</v>
      </c>
      <c r="BG51" s="148">
        <v>0</v>
      </c>
      <c r="BH51" s="150">
        <v>0</v>
      </c>
      <c r="BI51" s="150">
        <v>0</v>
      </c>
      <c r="BJ51" s="149">
        <v>0</v>
      </c>
      <c r="BK51" s="148">
        <v>0</v>
      </c>
      <c r="BL51" s="150">
        <v>0</v>
      </c>
      <c r="BM51" s="150">
        <v>0</v>
      </c>
      <c r="BN51" s="149">
        <v>0</v>
      </c>
      <c r="BO51" s="148">
        <v>0</v>
      </c>
      <c r="BP51" s="150">
        <v>0</v>
      </c>
      <c r="BQ51" s="150">
        <v>0</v>
      </c>
      <c r="BR51" s="149">
        <v>0</v>
      </c>
      <c r="BS51" s="148">
        <v>0</v>
      </c>
      <c r="BT51" s="150">
        <v>0</v>
      </c>
      <c r="BU51" s="150">
        <v>0</v>
      </c>
      <c r="BV51" s="149">
        <v>0</v>
      </c>
      <c r="BW51" s="148">
        <v>0</v>
      </c>
      <c r="BX51" s="150">
        <v>0</v>
      </c>
      <c r="BY51" s="150">
        <v>0</v>
      </c>
      <c r="BZ51" s="149">
        <v>0</v>
      </c>
      <c r="CA51" s="148">
        <v>0</v>
      </c>
      <c r="CB51" s="150">
        <v>0</v>
      </c>
      <c r="CC51" s="150">
        <v>0</v>
      </c>
      <c r="CD51" s="149">
        <v>0</v>
      </c>
      <c r="CE51" s="148">
        <v>0</v>
      </c>
      <c r="CF51" s="150">
        <v>0</v>
      </c>
      <c r="CG51" s="150">
        <v>0</v>
      </c>
      <c r="CH51" s="149">
        <v>0</v>
      </c>
      <c r="CI51" s="148">
        <v>0</v>
      </c>
      <c r="CJ51" s="150">
        <v>0</v>
      </c>
      <c r="CK51" s="150">
        <v>0</v>
      </c>
      <c r="CL51" s="149">
        <v>0</v>
      </c>
      <c r="CM51" s="148">
        <v>0</v>
      </c>
      <c r="CN51" s="150">
        <v>0</v>
      </c>
      <c r="CO51" s="150">
        <v>0</v>
      </c>
      <c r="CP51" s="149">
        <v>0</v>
      </c>
      <c r="CQ51" s="148">
        <v>0</v>
      </c>
      <c r="CR51" s="150">
        <v>0</v>
      </c>
      <c r="CS51" s="150">
        <v>0</v>
      </c>
      <c r="CT51" s="149">
        <v>0</v>
      </c>
      <c r="CU51" s="148">
        <v>0</v>
      </c>
      <c r="CV51" s="150">
        <v>0</v>
      </c>
      <c r="CW51" s="150">
        <v>0</v>
      </c>
      <c r="CX51" s="149">
        <v>0</v>
      </c>
      <c r="CY51" s="148">
        <v>0</v>
      </c>
      <c r="CZ51" s="150">
        <v>0</v>
      </c>
      <c r="DA51" s="150">
        <v>0</v>
      </c>
      <c r="DB51" s="149">
        <v>0</v>
      </c>
      <c r="DC51" s="148">
        <v>0</v>
      </c>
      <c r="DD51" s="150">
        <v>0</v>
      </c>
      <c r="DE51" s="150">
        <v>0</v>
      </c>
      <c r="DF51" s="149">
        <v>0</v>
      </c>
      <c r="DG51" s="148">
        <v>0</v>
      </c>
      <c r="DH51" s="150">
        <v>0</v>
      </c>
      <c r="DI51" s="150">
        <v>0</v>
      </c>
      <c r="DJ51" s="149">
        <v>0</v>
      </c>
      <c r="DK51" s="148">
        <v>0</v>
      </c>
      <c r="DL51" s="150">
        <v>0</v>
      </c>
      <c r="DM51" s="150">
        <v>0</v>
      </c>
      <c r="DN51" s="149">
        <v>0</v>
      </c>
      <c r="DO51" s="148">
        <v>0</v>
      </c>
      <c r="DP51" s="150">
        <v>0</v>
      </c>
      <c r="DQ51" s="150">
        <v>0</v>
      </c>
      <c r="DR51" s="149">
        <v>0</v>
      </c>
      <c r="DS51" s="148">
        <v>0</v>
      </c>
      <c r="DT51" s="150">
        <v>0</v>
      </c>
      <c r="DU51" s="150">
        <v>0</v>
      </c>
    </row>
    <row r="52" spans="1:125" s="152" customFormat="1" ht="13.5" customHeight="1">
      <c r="A52" s="148" t="s">
        <v>49</v>
      </c>
      <c r="B52" s="149" t="s">
        <v>434</v>
      </c>
      <c r="C52" s="148" t="s">
        <v>1</v>
      </c>
      <c r="D52" s="150">
        <v>7690283</v>
      </c>
      <c r="E52" s="150">
        <v>1089418</v>
      </c>
      <c r="F52" s="149">
        <v>14</v>
      </c>
      <c r="G52" s="148">
        <v>14</v>
      </c>
      <c r="H52" s="150">
        <v>3000260</v>
      </c>
      <c r="I52" s="150">
        <v>572781</v>
      </c>
      <c r="J52" s="149">
        <v>14</v>
      </c>
      <c r="K52" s="148">
        <v>14</v>
      </c>
      <c r="L52" s="150">
        <v>3037166</v>
      </c>
      <c r="M52" s="150">
        <v>349312</v>
      </c>
      <c r="N52" s="149">
        <v>7</v>
      </c>
      <c r="O52" s="148">
        <v>7</v>
      </c>
      <c r="P52" s="150">
        <v>1153129</v>
      </c>
      <c r="Q52" s="150">
        <v>132676</v>
      </c>
      <c r="R52" s="149">
        <v>3</v>
      </c>
      <c r="S52" s="148">
        <v>3</v>
      </c>
      <c r="T52" s="150">
        <v>317601</v>
      </c>
      <c r="U52" s="150">
        <v>34649</v>
      </c>
      <c r="V52" s="149">
        <v>2</v>
      </c>
      <c r="W52" s="148">
        <v>2</v>
      </c>
      <c r="X52" s="150">
        <v>97914</v>
      </c>
      <c r="Y52" s="150">
        <v>0</v>
      </c>
      <c r="Z52" s="149">
        <v>1</v>
      </c>
      <c r="AA52" s="148">
        <v>1</v>
      </c>
      <c r="AB52" s="150">
        <v>84213</v>
      </c>
      <c r="AC52" s="150">
        <v>0</v>
      </c>
      <c r="AD52" s="149">
        <v>0</v>
      </c>
      <c r="AE52" s="148">
        <v>0</v>
      </c>
      <c r="AF52" s="150">
        <v>0</v>
      </c>
      <c r="AG52" s="150">
        <v>0</v>
      </c>
      <c r="AH52" s="149">
        <v>0</v>
      </c>
      <c r="AI52" s="148">
        <v>0</v>
      </c>
      <c r="AJ52" s="150">
        <v>0</v>
      </c>
      <c r="AK52" s="150">
        <v>0</v>
      </c>
      <c r="AL52" s="149">
        <v>0</v>
      </c>
      <c r="AM52" s="148">
        <v>0</v>
      </c>
      <c r="AN52" s="150">
        <v>0</v>
      </c>
      <c r="AO52" s="150">
        <v>0</v>
      </c>
      <c r="AP52" s="149">
        <v>0</v>
      </c>
      <c r="AQ52" s="148">
        <v>0</v>
      </c>
      <c r="AR52" s="150">
        <v>0</v>
      </c>
      <c r="AS52" s="150">
        <v>0</v>
      </c>
      <c r="AT52" s="149">
        <v>0</v>
      </c>
      <c r="AU52" s="148">
        <v>0</v>
      </c>
      <c r="AV52" s="150">
        <v>0</v>
      </c>
      <c r="AW52" s="150">
        <v>0</v>
      </c>
      <c r="AX52" s="149">
        <v>0</v>
      </c>
      <c r="AY52" s="148">
        <v>0</v>
      </c>
      <c r="AZ52" s="150">
        <v>0</v>
      </c>
      <c r="BA52" s="150">
        <v>0</v>
      </c>
      <c r="BB52" s="149">
        <v>0</v>
      </c>
      <c r="BC52" s="148">
        <v>0</v>
      </c>
      <c r="BD52" s="150">
        <v>0</v>
      </c>
      <c r="BE52" s="150">
        <v>0</v>
      </c>
      <c r="BF52" s="149">
        <v>0</v>
      </c>
      <c r="BG52" s="148">
        <v>0</v>
      </c>
      <c r="BH52" s="150">
        <v>0</v>
      </c>
      <c r="BI52" s="150">
        <v>0</v>
      </c>
      <c r="BJ52" s="149">
        <v>0</v>
      </c>
      <c r="BK52" s="148">
        <v>0</v>
      </c>
      <c r="BL52" s="150">
        <v>0</v>
      </c>
      <c r="BM52" s="150">
        <v>0</v>
      </c>
      <c r="BN52" s="149">
        <v>0</v>
      </c>
      <c r="BO52" s="148">
        <v>0</v>
      </c>
      <c r="BP52" s="150">
        <v>0</v>
      </c>
      <c r="BQ52" s="150">
        <v>0</v>
      </c>
      <c r="BR52" s="149">
        <v>0</v>
      </c>
      <c r="BS52" s="148">
        <v>0</v>
      </c>
      <c r="BT52" s="150">
        <v>0</v>
      </c>
      <c r="BU52" s="150">
        <v>0</v>
      </c>
      <c r="BV52" s="149">
        <v>0</v>
      </c>
      <c r="BW52" s="148">
        <v>0</v>
      </c>
      <c r="BX52" s="150">
        <v>0</v>
      </c>
      <c r="BY52" s="150">
        <v>0</v>
      </c>
      <c r="BZ52" s="149">
        <v>0</v>
      </c>
      <c r="CA52" s="148">
        <v>0</v>
      </c>
      <c r="CB52" s="150">
        <v>0</v>
      </c>
      <c r="CC52" s="150">
        <v>0</v>
      </c>
      <c r="CD52" s="149">
        <v>0</v>
      </c>
      <c r="CE52" s="148">
        <v>0</v>
      </c>
      <c r="CF52" s="150">
        <v>0</v>
      </c>
      <c r="CG52" s="150">
        <v>0</v>
      </c>
      <c r="CH52" s="149">
        <v>0</v>
      </c>
      <c r="CI52" s="148">
        <v>0</v>
      </c>
      <c r="CJ52" s="150">
        <v>0</v>
      </c>
      <c r="CK52" s="150">
        <v>0</v>
      </c>
      <c r="CL52" s="149">
        <v>0</v>
      </c>
      <c r="CM52" s="148">
        <v>0</v>
      </c>
      <c r="CN52" s="150">
        <v>0</v>
      </c>
      <c r="CO52" s="150">
        <v>0</v>
      </c>
      <c r="CP52" s="149">
        <v>0</v>
      </c>
      <c r="CQ52" s="148">
        <v>0</v>
      </c>
      <c r="CR52" s="150">
        <v>0</v>
      </c>
      <c r="CS52" s="150">
        <v>0</v>
      </c>
      <c r="CT52" s="149">
        <v>0</v>
      </c>
      <c r="CU52" s="148">
        <v>0</v>
      </c>
      <c r="CV52" s="150">
        <v>0</v>
      </c>
      <c r="CW52" s="150">
        <v>0</v>
      </c>
      <c r="CX52" s="149">
        <v>0</v>
      </c>
      <c r="CY52" s="148">
        <v>0</v>
      </c>
      <c r="CZ52" s="150">
        <v>0</v>
      </c>
      <c r="DA52" s="150">
        <v>0</v>
      </c>
      <c r="DB52" s="149">
        <v>0</v>
      </c>
      <c r="DC52" s="148">
        <v>0</v>
      </c>
      <c r="DD52" s="150">
        <v>0</v>
      </c>
      <c r="DE52" s="150">
        <v>0</v>
      </c>
      <c r="DF52" s="149">
        <v>0</v>
      </c>
      <c r="DG52" s="148">
        <v>0</v>
      </c>
      <c r="DH52" s="150">
        <v>0</v>
      </c>
      <c r="DI52" s="150">
        <v>0</v>
      </c>
      <c r="DJ52" s="149">
        <v>0</v>
      </c>
      <c r="DK52" s="148">
        <v>0</v>
      </c>
      <c r="DL52" s="150">
        <v>0</v>
      </c>
      <c r="DM52" s="150">
        <v>0</v>
      </c>
      <c r="DN52" s="149">
        <v>0</v>
      </c>
      <c r="DO52" s="148">
        <v>0</v>
      </c>
      <c r="DP52" s="150">
        <v>0</v>
      </c>
      <c r="DQ52" s="150">
        <v>0</v>
      </c>
      <c r="DR52" s="149">
        <v>0</v>
      </c>
      <c r="DS52" s="148">
        <v>0</v>
      </c>
      <c r="DT52" s="150">
        <v>0</v>
      </c>
      <c r="DU52" s="150">
        <v>0</v>
      </c>
    </row>
    <row r="53" spans="1:125" s="152" customFormat="1" ht="13.5" customHeight="1">
      <c r="A53" s="148" t="s">
        <v>50</v>
      </c>
      <c r="B53" s="149" t="s">
        <v>435</v>
      </c>
      <c r="C53" s="148" t="s">
        <v>1</v>
      </c>
      <c r="D53" s="150">
        <v>6169285</v>
      </c>
      <c r="E53" s="150">
        <v>563948</v>
      </c>
      <c r="F53" s="149">
        <v>10</v>
      </c>
      <c r="G53" s="148">
        <v>10</v>
      </c>
      <c r="H53" s="150">
        <v>3665590</v>
      </c>
      <c r="I53" s="150">
        <v>220942</v>
      </c>
      <c r="J53" s="149">
        <v>10</v>
      </c>
      <c r="K53" s="148">
        <v>10</v>
      </c>
      <c r="L53" s="150">
        <v>1703799</v>
      </c>
      <c r="M53" s="150">
        <v>125206</v>
      </c>
      <c r="N53" s="149">
        <v>4</v>
      </c>
      <c r="O53" s="148">
        <v>4</v>
      </c>
      <c r="P53" s="150">
        <v>499075</v>
      </c>
      <c r="Q53" s="150">
        <v>90998</v>
      </c>
      <c r="R53" s="149">
        <v>1</v>
      </c>
      <c r="S53" s="148">
        <v>1</v>
      </c>
      <c r="T53" s="150">
        <v>102919</v>
      </c>
      <c r="U53" s="150">
        <v>38985</v>
      </c>
      <c r="V53" s="149">
        <v>1</v>
      </c>
      <c r="W53" s="148">
        <v>1</v>
      </c>
      <c r="X53" s="150">
        <v>73537</v>
      </c>
      <c r="Y53" s="150">
        <v>8378</v>
      </c>
      <c r="Z53" s="149">
        <v>1</v>
      </c>
      <c r="AA53" s="148">
        <v>1</v>
      </c>
      <c r="AB53" s="150">
        <v>124365</v>
      </c>
      <c r="AC53" s="150">
        <v>30053</v>
      </c>
      <c r="AD53" s="149">
        <v>1</v>
      </c>
      <c r="AE53" s="148">
        <v>1</v>
      </c>
      <c r="AF53" s="150">
        <v>0</v>
      </c>
      <c r="AG53" s="150">
        <v>18179</v>
      </c>
      <c r="AH53" s="149">
        <v>1</v>
      </c>
      <c r="AI53" s="148">
        <v>1</v>
      </c>
      <c r="AJ53" s="150">
        <v>0</v>
      </c>
      <c r="AK53" s="150">
        <v>10667</v>
      </c>
      <c r="AL53" s="149">
        <v>1</v>
      </c>
      <c r="AM53" s="148">
        <v>1</v>
      </c>
      <c r="AN53" s="150">
        <v>0</v>
      </c>
      <c r="AO53" s="150">
        <v>20540</v>
      </c>
      <c r="AP53" s="149">
        <v>0</v>
      </c>
      <c r="AQ53" s="148">
        <v>0</v>
      </c>
      <c r="AR53" s="150">
        <v>0</v>
      </c>
      <c r="AS53" s="150">
        <v>0</v>
      </c>
      <c r="AT53" s="149">
        <v>0</v>
      </c>
      <c r="AU53" s="148">
        <v>0</v>
      </c>
      <c r="AV53" s="150">
        <v>0</v>
      </c>
      <c r="AW53" s="150">
        <v>0</v>
      </c>
      <c r="AX53" s="149">
        <v>0</v>
      </c>
      <c r="AY53" s="148">
        <v>0</v>
      </c>
      <c r="AZ53" s="150">
        <v>0</v>
      </c>
      <c r="BA53" s="150">
        <v>0</v>
      </c>
      <c r="BB53" s="149">
        <v>0</v>
      </c>
      <c r="BC53" s="148">
        <v>0</v>
      </c>
      <c r="BD53" s="150">
        <v>0</v>
      </c>
      <c r="BE53" s="150">
        <v>0</v>
      </c>
      <c r="BF53" s="149">
        <v>0</v>
      </c>
      <c r="BG53" s="148">
        <v>0</v>
      </c>
      <c r="BH53" s="150">
        <v>0</v>
      </c>
      <c r="BI53" s="150">
        <v>0</v>
      </c>
      <c r="BJ53" s="149">
        <v>0</v>
      </c>
      <c r="BK53" s="148">
        <v>0</v>
      </c>
      <c r="BL53" s="150">
        <v>0</v>
      </c>
      <c r="BM53" s="150">
        <v>0</v>
      </c>
      <c r="BN53" s="149">
        <v>0</v>
      </c>
      <c r="BO53" s="148">
        <v>0</v>
      </c>
      <c r="BP53" s="150">
        <v>0</v>
      </c>
      <c r="BQ53" s="150">
        <v>0</v>
      </c>
      <c r="BR53" s="149">
        <v>0</v>
      </c>
      <c r="BS53" s="148">
        <v>0</v>
      </c>
      <c r="BT53" s="150">
        <v>0</v>
      </c>
      <c r="BU53" s="150">
        <v>0</v>
      </c>
      <c r="BV53" s="149">
        <v>0</v>
      </c>
      <c r="BW53" s="148">
        <v>0</v>
      </c>
      <c r="BX53" s="150">
        <v>0</v>
      </c>
      <c r="BY53" s="150">
        <v>0</v>
      </c>
      <c r="BZ53" s="149">
        <v>0</v>
      </c>
      <c r="CA53" s="148">
        <v>0</v>
      </c>
      <c r="CB53" s="150">
        <v>0</v>
      </c>
      <c r="CC53" s="150">
        <v>0</v>
      </c>
      <c r="CD53" s="149">
        <v>0</v>
      </c>
      <c r="CE53" s="148">
        <v>0</v>
      </c>
      <c r="CF53" s="150">
        <v>0</v>
      </c>
      <c r="CG53" s="150">
        <v>0</v>
      </c>
      <c r="CH53" s="149">
        <v>0</v>
      </c>
      <c r="CI53" s="148">
        <v>0</v>
      </c>
      <c r="CJ53" s="150">
        <v>0</v>
      </c>
      <c r="CK53" s="150">
        <v>0</v>
      </c>
      <c r="CL53" s="149">
        <v>0</v>
      </c>
      <c r="CM53" s="148">
        <v>0</v>
      </c>
      <c r="CN53" s="150">
        <v>0</v>
      </c>
      <c r="CO53" s="150">
        <v>0</v>
      </c>
      <c r="CP53" s="149">
        <v>0</v>
      </c>
      <c r="CQ53" s="148">
        <v>0</v>
      </c>
      <c r="CR53" s="150">
        <v>0</v>
      </c>
      <c r="CS53" s="150">
        <v>0</v>
      </c>
      <c r="CT53" s="149">
        <v>0</v>
      </c>
      <c r="CU53" s="148">
        <v>0</v>
      </c>
      <c r="CV53" s="150">
        <v>0</v>
      </c>
      <c r="CW53" s="150">
        <v>0</v>
      </c>
      <c r="CX53" s="149">
        <v>0</v>
      </c>
      <c r="CY53" s="148">
        <v>0</v>
      </c>
      <c r="CZ53" s="150">
        <v>0</v>
      </c>
      <c r="DA53" s="150">
        <v>0</v>
      </c>
      <c r="DB53" s="149">
        <v>0</v>
      </c>
      <c r="DC53" s="148">
        <v>0</v>
      </c>
      <c r="DD53" s="150">
        <v>0</v>
      </c>
      <c r="DE53" s="150">
        <v>0</v>
      </c>
      <c r="DF53" s="149">
        <v>0</v>
      </c>
      <c r="DG53" s="148">
        <v>0</v>
      </c>
      <c r="DH53" s="150">
        <v>0</v>
      </c>
      <c r="DI53" s="150">
        <v>0</v>
      </c>
      <c r="DJ53" s="149">
        <v>0</v>
      </c>
      <c r="DK53" s="148">
        <v>0</v>
      </c>
      <c r="DL53" s="150">
        <v>0</v>
      </c>
      <c r="DM53" s="150">
        <v>0</v>
      </c>
      <c r="DN53" s="149">
        <v>0</v>
      </c>
      <c r="DO53" s="148">
        <v>0</v>
      </c>
      <c r="DP53" s="150">
        <v>0</v>
      </c>
      <c r="DQ53" s="150">
        <v>0</v>
      </c>
      <c r="DR53" s="149">
        <v>0</v>
      </c>
      <c r="DS53" s="148">
        <v>0</v>
      </c>
      <c r="DT53" s="150">
        <v>0</v>
      </c>
      <c r="DU53" s="150">
        <v>0</v>
      </c>
    </row>
    <row r="54" spans="1:125" s="157" customFormat="1" ht="12" customHeight="1">
      <c r="A54" s="153" t="s">
        <v>440</v>
      </c>
      <c r="B54" s="154" t="s">
        <v>441</v>
      </c>
      <c r="C54" s="153" t="s">
        <v>442</v>
      </c>
      <c r="D54" s="155">
        <f t="shared" ref="D54:BO54" si="0">SUM(D7:D53)</f>
        <v>364482972</v>
      </c>
      <c r="E54" s="155">
        <f t="shared" si="0"/>
        <v>72683476</v>
      </c>
      <c r="F54" s="158">
        <f>SUM(F7:F53)</f>
        <v>552</v>
      </c>
      <c r="G54" s="158">
        <f t="shared" si="0"/>
        <v>552</v>
      </c>
      <c r="H54" s="155">
        <f t="shared" si="0"/>
        <v>174968676</v>
      </c>
      <c r="I54" s="155">
        <f t="shared" si="0"/>
        <v>37992590</v>
      </c>
      <c r="J54" s="158">
        <f t="shared" si="0"/>
        <v>551</v>
      </c>
      <c r="K54" s="158">
        <f t="shared" si="0"/>
        <v>551</v>
      </c>
      <c r="L54" s="155">
        <f t="shared" si="0"/>
        <v>84820263</v>
      </c>
      <c r="M54" s="155">
        <f t="shared" si="0"/>
        <v>17783332</v>
      </c>
      <c r="N54" s="158">
        <f t="shared" si="0"/>
        <v>352</v>
      </c>
      <c r="O54" s="158">
        <f t="shared" si="0"/>
        <v>352</v>
      </c>
      <c r="P54" s="155">
        <f t="shared" si="0"/>
        <v>41832050</v>
      </c>
      <c r="Q54" s="155">
        <f t="shared" si="0"/>
        <v>7953656</v>
      </c>
      <c r="R54" s="158">
        <f t="shared" si="0"/>
        <v>196</v>
      </c>
      <c r="S54" s="158">
        <f t="shared" si="0"/>
        <v>196</v>
      </c>
      <c r="T54" s="155">
        <f t="shared" si="0"/>
        <v>16493145</v>
      </c>
      <c r="U54" s="155">
        <f t="shared" si="0"/>
        <v>4462662</v>
      </c>
      <c r="V54" s="158">
        <f t="shared" si="0"/>
        <v>110</v>
      </c>
      <c r="W54" s="158">
        <f t="shared" si="0"/>
        <v>110</v>
      </c>
      <c r="X54" s="155">
        <f t="shared" si="0"/>
        <v>6901147</v>
      </c>
      <c r="Y54" s="155">
        <f t="shared" si="0"/>
        <v>2062980</v>
      </c>
      <c r="Z54" s="158">
        <f t="shared" si="0"/>
        <v>60</v>
      </c>
      <c r="AA54" s="158">
        <f t="shared" si="0"/>
        <v>60</v>
      </c>
      <c r="AB54" s="155">
        <f t="shared" si="0"/>
        <v>3587984</v>
      </c>
      <c r="AC54" s="155">
        <f t="shared" si="0"/>
        <v>933954</v>
      </c>
      <c r="AD54" s="158">
        <f t="shared" si="0"/>
        <v>39</v>
      </c>
      <c r="AE54" s="158">
        <f t="shared" si="0"/>
        <v>39</v>
      </c>
      <c r="AF54" s="155">
        <f t="shared" si="0"/>
        <v>2391177</v>
      </c>
      <c r="AG54" s="155">
        <f t="shared" si="0"/>
        <v>478278</v>
      </c>
      <c r="AH54" s="158">
        <f t="shared" si="0"/>
        <v>33</v>
      </c>
      <c r="AI54" s="158">
        <f t="shared" si="0"/>
        <v>33</v>
      </c>
      <c r="AJ54" s="155">
        <f t="shared" si="0"/>
        <v>2747284</v>
      </c>
      <c r="AK54" s="155">
        <f t="shared" si="0"/>
        <v>495311</v>
      </c>
      <c r="AL54" s="158">
        <f t="shared" si="0"/>
        <v>22</v>
      </c>
      <c r="AM54" s="158">
        <f t="shared" si="0"/>
        <v>22</v>
      </c>
      <c r="AN54" s="155">
        <f t="shared" si="0"/>
        <v>2616520</v>
      </c>
      <c r="AO54" s="155">
        <f t="shared" si="0"/>
        <v>168573</v>
      </c>
      <c r="AP54" s="158">
        <f t="shared" si="0"/>
        <v>15</v>
      </c>
      <c r="AQ54" s="158">
        <f t="shared" si="0"/>
        <v>15</v>
      </c>
      <c r="AR54" s="155">
        <f t="shared" si="0"/>
        <v>1780570</v>
      </c>
      <c r="AS54" s="155">
        <f t="shared" si="0"/>
        <v>85650</v>
      </c>
      <c r="AT54" s="158">
        <f t="shared" si="0"/>
        <v>8</v>
      </c>
      <c r="AU54" s="158">
        <f t="shared" si="0"/>
        <v>8</v>
      </c>
      <c r="AV54" s="155">
        <f t="shared" si="0"/>
        <v>2862466</v>
      </c>
      <c r="AW54" s="155">
        <f t="shared" si="0"/>
        <v>37887</v>
      </c>
      <c r="AX54" s="158">
        <f t="shared" si="0"/>
        <v>7</v>
      </c>
      <c r="AY54" s="158">
        <f t="shared" si="0"/>
        <v>7</v>
      </c>
      <c r="AZ54" s="155">
        <f t="shared" si="0"/>
        <v>3491346</v>
      </c>
      <c r="BA54" s="155">
        <f t="shared" si="0"/>
        <v>45238</v>
      </c>
      <c r="BB54" s="158">
        <f t="shared" si="0"/>
        <v>6</v>
      </c>
      <c r="BC54" s="158">
        <f t="shared" si="0"/>
        <v>6</v>
      </c>
      <c r="BD54" s="155">
        <f t="shared" si="0"/>
        <v>1500506</v>
      </c>
      <c r="BE54" s="155">
        <f t="shared" si="0"/>
        <v>28869</v>
      </c>
      <c r="BF54" s="158">
        <f t="shared" si="0"/>
        <v>5</v>
      </c>
      <c r="BG54" s="158">
        <f t="shared" si="0"/>
        <v>5</v>
      </c>
      <c r="BH54" s="155">
        <f t="shared" si="0"/>
        <v>1291687</v>
      </c>
      <c r="BI54" s="155">
        <f t="shared" si="0"/>
        <v>11784</v>
      </c>
      <c r="BJ54" s="158">
        <f t="shared" si="0"/>
        <v>4</v>
      </c>
      <c r="BK54" s="158">
        <f t="shared" si="0"/>
        <v>4</v>
      </c>
      <c r="BL54" s="155">
        <f t="shared" si="0"/>
        <v>1879283</v>
      </c>
      <c r="BM54" s="155">
        <f t="shared" si="0"/>
        <v>16957</v>
      </c>
      <c r="BN54" s="158">
        <f t="shared" si="0"/>
        <v>4</v>
      </c>
      <c r="BO54" s="158">
        <f t="shared" si="0"/>
        <v>4</v>
      </c>
      <c r="BP54" s="155">
        <f t="shared" ref="BP54:DU54" si="1">SUM(BP7:BP53)</f>
        <v>1155375</v>
      </c>
      <c r="BQ54" s="155">
        <f t="shared" si="1"/>
        <v>11686</v>
      </c>
      <c r="BR54" s="158">
        <f t="shared" si="1"/>
        <v>4</v>
      </c>
      <c r="BS54" s="158">
        <f t="shared" si="1"/>
        <v>4</v>
      </c>
      <c r="BT54" s="155">
        <f t="shared" si="1"/>
        <v>1326478</v>
      </c>
      <c r="BU54" s="155">
        <f t="shared" si="1"/>
        <v>16384</v>
      </c>
      <c r="BV54" s="158">
        <f t="shared" si="1"/>
        <v>4</v>
      </c>
      <c r="BW54" s="155">
        <f t="shared" si="1"/>
        <v>4</v>
      </c>
      <c r="BX54" s="155">
        <f t="shared" si="1"/>
        <v>929500</v>
      </c>
      <c r="BY54" s="155">
        <f t="shared" si="1"/>
        <v>7364</v>
      </c>
      <c r="BZ54" s="158">
        <f t="shared" si="1"/>
        <v>4</v>
      </c>
      <c r="CA54" s="155">
        <f t="shared" si="1"/>
        <v>4</v>
      </c>
      <c r="CB54" s="155">
        <f t="shared" si="1"/>
        <v>2024046</v>
      </c>
      <c r="CC54" s="155">
        <f t="shared" si="1"/>
        <v>19110</v>
      </c>
      <c r="CD54" s="158">
        <f t="shared" si="1"/>
        <v>3</v>
      </c>
      <c r="CE54" s="155">
        <f t="shared" si="1"/>
        <v>3</v>
      </c>
      <c r="CF54" s="155">
        <f t="shared" si="1"/>
        <v>2513165</v>
      </c>
      <c r="CG54" s="155">
        <f t="shared" si="1"/>
        <v>19171</v>
      </c>
      <c r="CH54" s="158">
        <f t="shared" si="1"/>
        <v>3</v>
      </c>
      <c r="CI54" s="155">
        <f t="shared" si="1"/>
        <v>3</v>
      </c>
      <c r="CJ54" s="155">
        <f t="shared" si="1"/>
        <v>2448178</v>
      </c>
      <c r="CK54" s="155">
        <f t="shared" si="1"/>
        <v>19627</v>
      </c>
      <c r="CL54" s="158">
        <f t="shared" si="1"/>
        <v>3</v>
      </c>
      <c r="CM54" s="155">
        <f t="shared" si="1"/>
        <v>3</v>
      </c>
      <c r="CN54" s="155">
        <f t="shared" si="1"/>
        <v>1795925</v>
      </c>
      <c r="CO54" s="155">
        <f t="shared" si="1"/>
        <v>12710</v>
      </c>
      <c r="CP54" s="158">
        <f t="shared" si="1"/>
        <v>3</v>
      </c>
      <c r="CQ54" s="155">
        <f t="shared" si="1"/>
        <v>3</v>
      </c>
      <c r="CR54" s="155">
        <f t="shared" si="1"/>
        <v>2442306</v>
      </c>
      <c r="CS54" s="155">
        <f t="shared" si="1"/>
        <v>19703</v>
      </c>
      <c r="CT54" s="158">
        <f t="shared" si="1"/>
        <v>2</v>
      </c>
      <c r="CU54" s="155">
        <f t="shared" si="1"/>
        <v>2</v>
      </c>
      <c r="CV54" s="155">
        <f t="shared" si="1"/>
        <v>124053</v>
      </c>
      <c r="CW54" s="155">
        <f t="shared" si="1"/>
        <v>0</v>
      </c>
      <c r="CX54" s="158">
        <f t="shared" si="1"/>
        <v>2</v>
      </c>
      <c r="CY54" s="155">
        <f t="shared" si="1"/>
        <v>2</v>
      </c>
      <c r="CZ54" s="155">
        <f t="shared" si="1"/>
        <v>468651</v>
      </c>
      <c r="DA54" s="155">
        <f t="shared" si="1"/>
        <v>0</v>
      </c>
      <c r="DB54" s="158">
        <f t="shared" si="1"/>
        <v>2</v>
      </c>
      <c r="DC54" s="155">
        <f t="shared" si="1"/>
        <v>2</v>
      </c>
      <c r="DD54" s="155">
        <f>SUM(DD7:DD53)</f>
        <v>90201</v>
      </c>
      <c r="DE54" s="155">
        <f t="shared" si="1"/>
        <v>0</v>
      </c>
      <c r="DF54" s="158">
        <f>SUM(DF7:DF53)</f>
        <v>1</v>
      </c>
      <c r="DG54" s="155">
        <f>SUM(DG7:DG53)</f>
        <v>1</v>
      </c>
      <c r="DH54" s="155">
        <f>SUM(DH7:DH53)</f>
        <v>990</v>
      </c>
      <c r="DI54" s="155">
        <f t="shared" si="1"/>
        <v>0</v>
      </c>
      <c r="DJ54" s="158">
        <f t="shared" si="1"/>
        <v>0</v>
      </c>
      <c r="DK54" s="155">
        <f t="shared" si="1"/>
        <v>0</v>
      </c>
      <c r="DL54" s="155">
        <f t="shared" si="1"/>
        <v>0</v>
      </c>
      <c r="DM54" s="155">
        <f t="shared" si="1"/>
        <v>0</v>
      </c>
      <c r="DN54" s="158">
        <f t="shared" si="1"/>
        <v>0</v>
      </c>
      <c r="DO54" s="155">
        <f t="shared" si="1"/>
        <v>0</v>
      </c>
      <c r="DP54" s="155">
        <f t="shared" si="1"/>
        <v>0</v>
      </c>
      <c r="DQ54" s="155">
        <f t="shared" si="1"/>
        <v>0</v>
      </c>
      <c r="DR54" s="158">
        <f t="shared" si="1"/>
        <v>0</v>
      </c>
      <c r="DS54" s="155">
        <f t="shared" si="1"/>
        <v>0</v>
      </c>
      <c r="DT54" s="155">
        <f t="shared" si="1"/>
        <v>0</v>
      </c>
      <c r="DU54" s="155">
        <f t="shared" si="1"/>
        <v>0</v>
      </c>
    </row>
  </sheetData>
  <mergeCells count="126">
    <mergeCell ref="A2:A6"/>
    <mergeCell ref="B2:B6"/>
    <mergeCell ref="C2:C6"/>
    <mergeCell ref="D2:E3"/>
    <mergeCell ref="D4:D5"/>
    <mergeCell ref="E4:E5"/>
    <mergeCell ref="F4:F6"/>
    <mergeCell ref="G4:G6"/>
    <mergeCell ref="H4:H5"/>
    <mergeCell ref="I4:I5"/>
    <mergeCell ref="J4:J6"/>
    <mergeCell ref="K4:K6"/>
    <mergeCell ref="L4:L5"/>
    <mergeCell ref="M4:M5"/>
    <mergeCell ref="N4:N6"/>
    <mergeCell ref="O4:O6"/>
    <mergeCell ref="P4:P5"/>
    <mergeCell ref="Q4:Q5"/>
    <mergeCell ref="R4:R6"/>
    <mergeCell ref="S4:S6"/>
    <mergeCell ref="T4:T5"/>
    <mergeCell ref="U4:U5"/>
    <mergeCell ref="V4:V6"/>
    <mergeCell ref="W4:W6"/>
    <mergeCell ref="X4:X5"/>
    <mergeCell ref="Y4:Y5"/>
    <mergeCell ref="Z4:Z6"/>
    <mergeCell ref="AA4:AA6"/>
    <mergeCell ref="AB4:AB5"/>
    <mergeCell ref="AC4:AC5"/>
    <mergeCell ref="AD4:AD6"/>
    <mergeCell ref="AE4:AE6"/>
    <mergeCell ref="AF4:AF5"/>
    <mergeCell ref="AG4:AG5"/>
    <mergeCell ref="AH4:AH6"/>
    <mergeCell ref="AI4:AI6"/>
    <mergeCell ref="AJ4:AJ5"/>
    <mergeCell ref="AK4:AK5"/>
    <mergeCell ref="AL4:AL6"/>
    <mergeCell ref="AM4:AM6"/>
    <mergeCell ref="AN4:AN5"/>
    <mergeCell ref="AO4:AO5"/>
    <mergeCell ref="AP4:AP6"/>
    <mergeCell ref="AQ4:AQ6"/>
    <mergeCell ref="AR4:AR5"/>
    <mergeCell ref="AS4:AS5"/>
    <mergeCell ref="AT4:AT6"/>
    <mergeCell ref="AU4:AU6"/>
    <mergeCell ref="AV4:AV5"/>
    <mergeCell ref="AW4:AW5"/>
    <mergeCell ref="AX4:AX6"/>
    <mergeCell ref="AY4:AY6"/>
    <mergeCell ref="AZ4:AZ5"/>
    <mergeCell ref="BA4:BA5"/>
    <mergeCell ref="BB4:BB6"/>
    <mergeCell ref="BC4:BC6"/>
    <mergeCell ref="BD4:BD5"/>
    <mergeCell ref="BE4:BE5"/>
    <mergeCell ref="BF4:BF6"/>
    <mergeCell ref="BG4:BG6"/>
    <mergeCell ref="BH4:BH5"/>
    <mergeCell ref="BI4:BI5"/>
    <mergeCell ref="BJ4:BJ6"/>
    <mergeCell ref="BK4:BK6"/>
    <mergeCell ref="BL4:BL5"/>
    <mergeCell ref="BM4:BM5"/>
    <mergeCell ref="BN4:BN6"/>
    <mergeCell ref="BO4:BO6"/>
    <mergeCell ref="BP4:BP5"/>
    <mergeCell ref="BQ4:BQ5"/>
    <mergeCell ref="BR4:BR6"/>
    <mergeCell ref="BS4:BS6"/>
    <mergeCell ref="BT4:BT5"/>
    <mergeCell ref="BU4:BU5"/>
    <mergeCell ref="BV4:BV6"/>
    <mergeCell ref="BW4:BW6"/>
    <mergeCell ref="BX4:BX5"/>
    <mergeCell ref="BY4:BY5"/>
    <mergeCell ref="BZ4:BZ6"/>
    <mergeCell ref="CA4:CA6"/>
    <mergeCell ref="CB4:CB5"/>
    <mergeCell ref="CC4:CC5"/>
    <mergeCell ref="CD4:CD6"/>
    <mergeCell ref="CE4:CE6"/>
    <mergeCell ref="CF4:CF5"/>
    <mergeCell ref="CG4:CG5"/>
    <mergeCell ref="CH4:CH6"/>
    <mergeCell ref="CI4:CI6"/>
    <mergeCell ref="CJ4:CJ5"/>
    <mergeCell ref="CK4:CK5"/>
    <mergeCell ref="CL4:CL6"/>
    <mergeCell ref="CM4:CM6"/>
    <mergeCell ref="CN4:CN5"/>
    <mergeCell ref="CO4:CO5"/>
    <mergeCell ref="CP4:CP6"/>
    <mergeCell ref="CQ4:CQ6"/>
    <mergeCell ref="CR4:CR5"/>
    <mergeCell ref="CS4:CS5"/>
    <mergeCell ref="CT4:CT6"/>
    <mergeCell ref="CU4:CU6"/>
    <mergeCell ref="DE4:DE5"/>
    <mergeCell ref="DF4:DF6"/>
    <mergeCell ref="DG4:DG6"/>
    <mergeCell ref="DH4:DH5"/>
    <mergeCell ref="DI4:DI5"/>
    <mergeCell ref="DJ4:DJ6"/>
    <mergeCell ref="DQ4:DQ5"/>
    <mergeCell ref="DR4:DR6"/>
    <mergeCell ref="CV4:CV5"/>
    <mergeCell ref="CW4:CW5"/>
    <mergeCell ref="CX4:CX6"/>
    <mergeCell ref="CY4:CY6"/>
    <mergeCell ref="CZ4:CZ5"/>
    <mergeCell ref="DA4:DA5"/>
    <mergeCell ref="DB4:DB6"/>
    <mergeCell ref="DC4:DC6"/>
    <mergeCell ref="DD4:DD5"/>
    <mergeCell ref="DS4:DS6"/>
    <mergeCell ref="DT4:DT5"/>
    <mergeCell ref="DU4:DU5"/>
    <mergeCell ref="DK4:DK6"/>
    <mergeCell ref="DL4:DL5"/>
    <mergeCell ref="DM4:DM5"/>
    <mergeCell ref="DN4:DN6"/>
    <mergeCell ref="DO4:DO6"/>
    <mergeCell ref="DP4:DP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&amp;L廃棄物処理事業経費【市区町村分担金の合計（令和2年度実績）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L2400"/>
  <sheetViews>
    <sheetView zoomScale="75" workbookViewId="0"/>
  </sheetViews>
  <sheetFormatPr defaultColWidth="8.875" defaultRowHeight="14.25"/>
  <cols>
    <col min="1" max="1" width="5.5" style="139" customWidth="1"/>
    <col min="2" max="2" width="4.5" style="143" customWidth="1"/>
    <col min="3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8.875" style="29"/>
  </cols>
  <sheetData>
    <row r="1" spans="2:38" ht="15" thickBot="1">
      <c r="B1" s="140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>
      <c r="B2" s="141"/>
      <c r="C2" s="4" t="s">
        <v>129</v>
      </c>
      <c r="D2" s="26"/>
      <c r="E2" s="5" t="s">
        <v>130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IF(L2&lt;&gt;"",VLOOKUP(L2,$AK$6:$AL$53,2,FALSE),"-")</f>
        <v>-</v>
      </c>
      <c r="N2" s="3"/>
      <c r="O2" s="3"/>
      <c r="AC2" s="6">
        <f>IF(VALUE(D2)=0,0,1)</f>
        <v>0</v>
      </c>
      <c r="AD2" s="47" t="str">
        <f ca="1">IF(AC2=0,"",VLOOKUP(D2,INDIRECT("'"&amp;AD7&amp;"'!B7:C2400",TRUE),2,FALSE))</f>
        <v/>
      </c>
      <c r="AE2" s="36"/>
      <c r="AF2" s="37">
        <f>IF(AC2=0,1,IF(ISERROR(AD2),1,0))</f>
        <v>1</v>
      </c>
      <c r="AH2" s="45">
        <f ca="1">COUNTA(INDIRECT("'["&amp;$AD$7&amp;"]廃棄物事業経費（歳入）!B7:C2400"))+6</f>
        <v>7</v>
      </c>
      <c r="AI2" s="46">
        <f>IF(AC2=0,0,VLOOKUP(D2,AH5:AI2400,2,FALSE))</f>
        <v>0</v>
      </c>
    </row>
    <row r="3" spans="2:38">
      <c r="B3" s="14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>
      <c r="B5" s="11"/>
      <c r="C5" s="11"/>
      <c r="D5" s="12"/>
      <c r="M5" s="34" t="s">
        <v>2</v>
      </c>
      <c r="AH5" s="2">
        <f ca="1">INDIRECT("'"&amp;$AD$7&amp;"'!"&amp;"B"&amp;ROW(B5))</f>
        <v>0</v>
      </c>
      <c r="AI5" s="2">
        <v>5</v>
      </c>
    </row>
    <row r="6" spans="2:38" ht="18.75" customHeight="1">
      <c r="B6" s="185" t="s">
        <v>131</v>
      </c>
      <c r="C6" s="207"/>
      <c r="D6" s="208"/>
      <c r="E6" s="14" t="s">
        <v>54</v>
      </c>
      <c r="F6" s="15" t="s">
        <v>56</v>
      </c>
      <c r="H6" s="209" t="s">
        <v>132</v>
      </c>
      <c r="I6" s="210"/>
      <c r="J6" s="210"/>
      <c r="K6" s="211"/>
      <c r="L6" s="14" t="s">
        <v>54</v>
      </c>
      <c r="M6" s="14" t="s">
        <v>56</v>
      </c>
      <c r="AC6" s="16"/>
      <c r="AD6" s="40"/>
      <c r="AE6" s="40"/>
      <c r="AF6" s="40"/>
      <c r="AG6" s="40"/>
      <c r="AH6" s="2">
        <f t="shared" ref="AH6:AH69" ca="1" si="0">INDIRECT("'"&amp;$AD$7&amp;"'!"&amp;"B"&amp;ROW(B6))</f>
        <v>0</v>
      </c>
      <c r="AI6" s="2">
        <v>6</v>
      </c>
      <c r="AK6" s="27" t="s">
        <v>133</v>
      </c>
      <c r="AL6" s="29" t="s">
        <v>3</v>
      </c>
    </row>
    <row r="7" spans="2:38" ht="19.5" customHeight="1">
      <c r="B7" s="212" t="s">
        <v>80</v>
      </c>
      <c r="C7" s="213"/>
      <c r="D7" s="213"/>
      <c r="E7" s="18">
        <f t="shared" ref="E7:E12" ca="1" si="1">AF7</f>
        <v>0</v>
      </c>
      <c r="F7" s="18">
        <f t="shared" ref="F7:F12" ca="1" si="2">AF14</f>
        <v>0</v>
      </c>
      <c r="H7" s="188" t="s">
        <v>116</v>
      </c>
      <c r="I7" s="188" t="s">
        <v>134</v>
      </c>
      <c r="J7" s="182" t="s">
        <v>87</v>
      </c>
      <c r="K7" s="184"/>
      <c r="L7" s="18">
        <f t="shared" ref="L7:L12" ca="1" si="3">AF21</f>
        <v>0</v>
      </c>
      <c r="M7" s="18">
        <f t="shared" ref="M7:M12" ca="1" si="4">AF42</f>
        <v>0</v>
      </c>
      <c r="AC7" s="16" t="s">
        <v>80</v>
      </c>
      <c r="AD7" s="41" t="s">
        <v>135</v>
      </c>
      <c r="AE7" s="40" t="s">
        <v>136</v>
      </c>
      <c r="AF7" s="36">
        <f ca="1">IF(AF$2=0,INDIRECT("'"&amp;AD7&amp;"'!"&amp;AE7&amp;$AI$2),0)</f>
        <v>0</v>
      </c>
      <c r="AG7" s="40"/>
      <c r="AH7" s="48" t="str">
        <f t="shared" ca="1" si="0"/>
        <v>01000</v>
      </c>
      <c r="AI7" s="2">
        <v>7</v>
      </c>
      <c r="AK7" s="27" t="s">
        <v>137</v>
      </c>
      <c r="AL7" s="29" t="s">
        <v>4</v>
      </c>
    </row>
    <row r="8" spans="2:38" ht="19.5" customHeight="1">
      <c r="B8" s="212" t="s">
        <v>138</v>
      </c>
      <c r="C8" s="213"/>
      <c r="D8" s="213"/>
      <c r="E8" s="18">
        <f t="shared" ca="1" si="1"/>
        <v>0</v>
      </c>
      <c r="F8" s="18">
        <f t="shared" ca="1" si="2"/>
        <v>0</v>
      </c>
      <c r="H8" s="189"/>
      <c r="I8" s="189"/>
      <c r="J8" s="209" t="s">
        <v>89</v>
      </c>
      <c r="K8" s="211"/>
      <c r="L8" s="18">
        <f t="shared" ca="1" si="3"/>
        <v>0</v>
      </c>
      <c r="M8" s="18">
        <f t="shared" ca="1" si="4"/>
        <v>0</v>
      </c>
      <c r="AC8" s="16" t="s">
        <v>138</v>
      </c>
      <c r="AD8" s="41" t="s">
        <v>135</v>
      </c>
      <c r="AE8" s="40" t="s">
        <v>139</v>
      </c>
      <c r="AF8" s="36">
        <f t="shared" ref="AF8:AF62" ca="1" si="5">IF(AF$2=0,INDIRECT("'"&amp;AD8&amp;"'!"&amp;AE8&amp;$AI$2),0)</f>
        <v>0</v>
      </c>
      <c r="AG8" s="40"/>
      <c r="AH8" s="48" t="str">
        <f t="shared" ca="1" si="0"/>
        <v>02000</v>
      </c>
      <c r="AI8" s="2">
        <v>8</v>
      </c>
      <c r="AK8" s="27" t="s">
        <v>140</v>
      </c>
      <c r="AL8" s="29" t="s">
        <v>5</v>
      </c>
    </row>
    <row r="9" spans="2:38" ht="19.5" customHeight="1">
      <c r="B9" s="212" t="s">
        <v>83</v>
      </c>
      <c r="C9" s="213"/>
      <c r="D9" s="213"/>
      <c r="E9" s="18">
        <f t="shared" ca="1" si="1"/>
        <v>0</v>
      </c>
      <c r="F9" s="18">
        <f t="shared" ca="1" si="2"/>
        <v>0</v>
      </c>
      <c r="H9" s="189"/>
      <c r="I9" s="189"/>
      <c r="J9" s="182" t="s">
        <v>91</v>
      </c>
      <c r="K9" s="184"/>
      <c r="L9" s="18">
        <f t="shared" ca="1" si="3"/>
        <v>0</v>
      </c>
      <c r="M9" s="18">
        <f t="shared" ca="1" si="4"/>
        <v>0</v>
      </c>
      <c r="AC9" s="16" t="s">
        <v>83</v>
      </c>
      <c r="AD9" s="41" t="s">
        <v>135</v>
      </c>
      <c r="AE9" s="40" t="s">
        <v>141</v>
      </c>
      <c r="AF9" s="36">
        <f t="shared" ca="1" si="5"/>
        <v>0</v>
      </c>
      <c r="AG9" s="40"/>
      <c r="AH9" s="48" t="str">
        <f t="shared" ca="1" si="0"/>
        <v>03000</v>
      </c>
      <c r="AI9" s="2">
        <v>9</v>
      </c>
      <c r="AK9" s="27" t="s">
        <v>142</v>
      </c>
      <c r="AL9" s="29" t="s">
        <v>6</v>
      </c>
    </row>
    <row r="10" spans="2:38" ht="19.5" customHeight="1">
      <c r="B10" s="212" t="s">
        <v>143</v>
      </c>
      <c r="C10" s="213"/>
      <c r="D10" s="213"/>
      <c r="E10" s="18">
        <f t="shared" ca="1" si="1"/>
        <v>0</v>
      </c>
      <c r="F10" s="18">
        <f t="shared" ca="1" si="2"/>
        <v>0</v>
      </c>
      <c r="H10" s="189"/>
      <c r="I10" s="190"/>
      <c r="J10" s="182" t="s">
        <v>0</v>
      </c>
      <c r="K10" s="184"/>
      <c r="L10" s="18">
        <f t="shared" ca="1" si="3"/>
        <v>0</v>
      </c>
      <c r="M10" s="18">
        <f t="shared" ca="1" si="4"/>
        <v>0</v>
      </c>
      <c r="AC10" s="16" t="s">
        <v>143</v>
      </c>
      <c r="AD10" s="41" t="s">
        <v>135</v>
      </c>
      <c r="AE10" s="40" t="s">
        <v>144</v>
      </c>
      <c r="AF10" s="36">
        <f t="shared" ca="1" si="5"/>
        <v>0</v>
      </c>
      <c r="AG10" s="40"/>
      <c r="AH10" s="48" t="str">
        <f t="shared" ca="1" si="0"/>
        <v>04000</v>
      </c>
      <c r="AI10" s="2">
        <v>10</v>
      </c>
      <c r="AK10" s="27" t="s">
        <v>145</v>
      </c>
      <c r="AL10" s="29" t="s">
        <v>7</v>
      </c>
    </row>
    <row r="11" spans="2:38" ht="19.5" customHeight="1">
      <c r="B11" s="204" t="s">
        <v>146</v>
      </c>
      <c r="C11" s="213"/>
      <c r="D11" s="213"/>
      <c r="E11" s="18">
        <f t="shared" ca="1" si="1"/>
        <v>0</v>
      </c>
      <c r="F11" s="18">
        <f t="shared" ca="1" si="2"/>
        <v>0</v>
      </c>
      <c r="H11" s="189"/>
      <c r="I11" s="214" t="s">
        <v>70</v>
      </c>
      <c r="J11" s="214"/>
      <c r="K11" s="214"/>
      <c r="L11" s="18">
        <f t="shared" ca="1" si="3"/>
        <v>0</v>
      </c>
      <c r="M11" s="18">
        <f t="shared" ca="1" si="4"/>
        <v>0</v>
      </c>
      <c r="AC11" s="16" t="s">
        <v>146</v>
      </c>
      <c r="AD11" s="41" t="s">
        <v>135</v>
      </c>
      <c r="AE11" s="40" t="s">
        <v>147</v>
      </c>
      <c r="AF11" s="36">
        <f t="shared" ca="1" si="5"/>
        <v>0</v>
      </c>
      <c r="AG11" s="40"/>
      <c r="AH11" s="48" t="str">
        <f t="shared" ca="1" si="0"/>
        <v>05000</v>
      </c>
      <c r="AI11" s="2">
        <v>11</v>
      </c>
      <c r="AK11" s="27" t="s">
        <v>148</v>
      </c>
      <c r="AL11" s="29" t="s">
        <v>8</v>
      </c>
    </row>
    <row r="12" spans="2:38" ht="19.5" customHeight="1">
      <c r="B12" s="215" t="s">
        <v>0</v>
      </c>
      <c r="C12" s="216"/>
      <c r="D12" s="216"/>
      <c r="E12" s="20">
        <f t="shared" ca="1" si="1"/>
        <v>0</v>
      </c>
      <c r="F12" s="20">
        <f t="shared" ca="1" si="2"/>
        <v>0</v>
      </c>
      <c r="H12" s="189"/>
      <c r="I12" s="214" t="s">
        <v>149</v>
      </c>
      <c r="J12" s="214"/>
      <c r="K12" s="214"/>
      <c r="L12" s="18">
        <f t="shared" ca="1" si="3"/>
        <v>0</v>
      </c>
      <c r="M12" s="18">
        <f t="shared" ca="1" si="4"/>
        <v>0</v>
      </c>
      <c r="AC12" s="16" t="s">
        <v>0</v>
      </c>
      <c r="AD12" s="41" t="s">
        <v>135</v>
      </c>
      <c r="AE12" s="40" t="s">
        <v>150</v>
      </c>
      <c r="AF12" s="36">
        <f t="shared" ca="1" si="5"/>
        <v>0</v>
      </c>
      <c r="AG12" s="40"/>
      <c r="AH12" s="48" t="str">
        <f t="shared" ca="1" si="0"/>
        <v>06000</v>
      </c>
      <c r="AI12" s="2">
        <v>12</v>
      </c>
      <c r="AK12" s="27" t="s">
        <v>151</v>
      </c>
      <c r="AL12" s="29" t="s">
        <v>9</v>
      </c>
    </row>
    <row r="13" spans="2:38" ht="19.5" customHeight="1">
      <c r="B13" s="193" t="s">
        <v>152</v>
      </c>
      <c r="C13" s="194"/>
      <c r="D13" s="194"/>
      <c r="E13" s="19">
        <f ca="1">SUM(E7:E12)</f>
        <v>0</v>
      </c>
      <c r="F13" s="19">
        <f ca="1">SUM(F7:F12)</f>
        <v>0</v>
      </c>
      <c r="H13" s="189"/>
      <c r="I13" s="185" t="s">
        <v>119</v>
      </c>
      <c r="J13" s="186"/>
      <c r="K13" s="187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135</v>
      </c>
      <c r="AE13" s="40" t="s">
        <v>153</v>
      </c>
      <c r="AF13" s="36">
        <f t="shared" ca="1" si="5"/>
        <v>0</v>
      </c>
      <c r="AG13" s="40"/>
      <c r="AH13" s="48" t="str">
        <f t="shared" ca="1" si="0"/>
        <v>07000</v>
      </c>
      <c r="AI13" s="2">
        <v>13</v>
      </c>
      <c r="AK13" s="27" t="s">
        <v>154</v>
      </c>
      <c r="AL13" s="29" t="s">
        <v>10</v>
      </c>
    </row>
    <row r="14" spans="2:38" ht="19.5" customHeight="1">
      <c r="B14" s="21"/>
      <c r="C14" s="195" t="s">
        <v>155</v>
      </c>
      <c r="D14" s="196"/>
      <c r="E14" s="23">
        <f ca="1">E13-E11</f>
        <v>0</v>
      </c>
      <c r="F14" s="23">
        <f ca="1">F13-F11</f>
        <v>0</v>
      </c>
      <c r="H14" s="190"/>
      <c r="I14" s="21"/>
      <c r="J14" s="25"/>
      <c r="K14" s="22" t="s">
        <v>155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135</v>
      </c>
      <c r="AE14" s="40" t="s">
        <v>156</v>
      </c>
      <c r="AF14" s="36">
        <f t="shared" ca="1" si="5"/>
        <v>0</v>
      </c>
      <c r="AG14" s="40"/>
      <c r="AH14" s="48" t="str">
        <f t="shared" ca="1" si="0"/>
        <v>08000</v>
      </c>
      <c r="AI14" s="2">
        <v>14</v>
      </c>
      <c r="AK14" s="27" t="s">
        <v>157</v>
      </c>
      <c r="AL14" s="29" t="s">
        <v>11</v>
      </c>
    </row>
    <row r="15" spans="2:38" ht="19.5" customHeight="1">
      <c r="B15" s="197" t="s">
        <v>67</v>
      </c>
      <c r="C15" s="198"/>
      <c r="D15" s="198"/>
      <c r="E15" s="144">
        <f ca="1">AF13</f>
        <v>0</v>
      </c>
      <c r="F15" s="144">
        <f ca="1">AF20</f>
        <v>0</v>
      </c>
      <c r="H15" s="199" t="s">
        <v>158</v>
      </c>
      <c r="I15" s="188" t="s">
        <v>159</v>
      </c>
      <c r="J15" s="17" t="s">
        <v>93</v>
      </c>
      <c r="K15" s="28"/>
      <c r="L15" s="18">
        <f t="shared" ref="L15:L28" ca="1" si="6">AF27</f>
        <v>0</v>
      </c>
      <c r="M15" s="18">
        <f t="shared" ref="M15:M28" ca="1" si="7">AF48</f>
        <v>0</v>
      </c>
      <c r="AC15" s="16" t="s">
        <v>138</v>
      </c>
      <c r="AD15" s="41" t="s">
        <v>135</v>
      </c>
      <c r="AE15" s="40" t="s">
        <v>160</v>
      </c>
      <c r="AF15" s="36">
        <f t="shared" ca="1" si="5"/>
        <v>0</v>
      </c>
      <c r="AG15" s="40"/>
      <c r="AH15" s="48" t="str">
        <f t="shared" ca="1" si="0"/>
        <v>09000</v>
      </c>
      <c r="AI15" s="2">
        <v>15</v>
      </c>
      <c r="AK15" s="27" t="s">
        <v>161</v>
      </c>
      <c r="AL15" s="29" t="s">
        <v>12</v>
      </c>
    </row>
    <row r="16" spans="2:38" ht="19.5" customHeight="1">
      <c r="B16" s="202" t="s">
        <v>1</v>
      </c>
      <c r="C16" s="203"/>
      <c r="D16" s="203"/>
      <c r="E16" s="19">
        <f ca="1">SUM(E13,E15)</f>
        <v>0</v>
      </c>
      <c r="F16" s="19">
        <f ca="1">SUM(F13,F15)</f>
        <v>0</v>
      </c>
      <c r="H16" s="200"/>
      <c r="I16" s="189"/>
      <c r="J16" s="189" t="s">
        <v>162</v>
      </c>
      <c r="K16" s="14" t="s">
        <v>95</v>
      </c>
      <c r="L16" s="18">
        <f t="shared" ca="1" si="6"/>
        <v>0</v>
      </c>
      <c r="M16" s="18">
        <f t="shared" ca="1" si="7"/>
        <v>0</v>
      </c>
      <c r="AC16" s="16" t="s">
        <v>83</v>
      </c>
      <c r="AD16" s="41" t="s">
        <v>135</v>
      </c>
      <c r="AE16" s="40" t="s">
        <v>163</v>
      </c>
      <c r="AF16" s="36">
        <f t="shared" ca="1" si="5"/>
        <v>0</v>
      </c>
      <c r="AG16" s="40"/>
      <c r="AH16" s="48" t="str">
        <f t="shared" ca="1" si="0"/>
        <v>10000</v>
      </c>
      <c r="AI16" s="2">
        <v>16</v>
      </c>
      <c r="AK16" s="27" t="s">
        <v>164</v>
      </c>
      <c r="AL16" s="29" t="s">
        <v>13</v>
      </c>
    </row>
    <row r="17" spans="2:38" ht="19.5" customHeight="1">
      <c r="B17" s="21"/>
      <c r="C17" s="195" t="s">
        <v>155</v>
      </c>
      <c r="D17" s="196"/>
      <c r="E17" s="23">
        <f ca="1">SUM(E14:E15)</f>
        <v>0</v>
      </c>
      <c r="F17" s="23">
        <f ca="1">SUM(F14:F15)</f>
        <v>0</v>
      </c>
      <c r="H17" s="200"/>
      <c r="I17" s="189"/>
      <c r="J17" s="189"/>
      <c r="K17" s="14" t="s">
        <v>97</v>
      </c>
      <c r="L17" s="18">
        <f t="shared" ca="1" si="6"/>
        <v>0</v>
      </c>
      <c r="M17" s="18">
        <f t="shared" ca="1" si="7"/>
        <v>0</v>
      </c>
      <c r="AC17" s="16" t="s">
        <v>143</v>
      </c>
      <c r="AD17" s="41" t="s">
        <v>135</v>
      </c>
      <c r="AE17" s="40" t="s">
        <v>165</v>
      </c>
      <c r="AF17" s="36">
        <f t="shared" ca="1" si="5"/>
        <v>0</v>
      </c>
      <c r="AG17" s="40"/>
      <c r="AH17" s="48" t="str">
        <f t="shared" ca="1" si="0"/>
        <v>11000</v>
      </c>
      <c r="AI17" s="2">
        <v>17</v>
      </c>
      <c r="AK17" s="27" t="s">
        <v>166</v>
      </c>
      <c r="AL17" s="29" t="s">
        <v>14</v>
      </c>
    </row>
    <row r="18" spans="2:38" ht="19.5" customHeight="1">
      <c r="H18" s="200"/>
      <c r="I18" s="190"/>
      <c r="J18" s="190"/>
      <c r="K18" s="14" t="s">
        <v>99</v>
      </c>
      <c r="L18" s="18">
        <f t="shared" ca="1" si="6"/>
        <v>0</v>
      </c>
      <c r="M18" s="18">
        <f t="shared" ca="1" si="7"/>
        <v>0</v>
      </c>
      <c r="AC18" s="16" t="s">
        <v>146</v>
      </c>
      <c r="AD18" s="41" t="s">
        <v>135</v>
      </c>
      <c r="AE18" s="40" t="s">
        <v>167</v>
      </c>
      <c r="AF18" s="36">
        <f t="shared" ca="1" si="5"/>
        <v>0</v>
      </c>
      <c r="AG18" s="40"/>
      <c r="AH18" s="48" t="str">
        <f t="shared" ca="1" si="0"/>
        <v>12000</v>
      </c>
      <c r="AI18" s="2">
        <v>18</v>
      </c>
      <c r="AK18" s="27" t="s">
        <v>168</v>
      </c>
      <c r="AL18" s="29" t="s">
        <v>15</v>
      </c>
    </row>
    <row r="19" spans="2:38" ht="19.5" customHeight="1">
      <c r="H19" s="200"/>
      <c r="I19" s="188" t="s">
        <v>169</v>
      </c>
      <c r="J19" s="182" t="s">
        <v>101</v>
      </c>
      <c r="K19" s="184"/>
      <c r="L19" s="18">
        <f t="shared" ca="1" si="6"/>
        <v>0</v>
      </c>
      <c r="M19" s="18">
        <f t="shared" ca="1" si="7"/>
        <v>0</v>
      </c>
      <c r="AC19" s="16" t="s">
        <v>0</v>
      </c>
      <c r="AD19" s="41" t="s">
        <v>135</v>
      </c>
      <c r="AE19" s="40" t="s">
        <v>170</v>
      </c>
      <c r="AF19" s="36">
        <f t="shared" ca="1" si="5"/>
        <v>0</v>
      </c>
      <c r="AG19" s="40"/>
      <c r="AH19" s="48" t="str">
        <f t="shared" ca="1" si="0"/>
        <v>13000</v>
      </c>
      <c r="AI19" s="2">
        <v>19</v>
      </c>
      <c r="AK19" s="27" t="s">
        <v>171</v>
      </c>
      <c r="AL19" s="29" t="s">
        <v>16</v>
      </c>
    </row>
    <row r="20" spans="2:38" ht="19.5" customHeight="1">
      <c r="B20" s="204" t="s">
        <v>172</v>
      </c>
      <c r="C20" s="205"/>
      <c r="D20" s="205"/>
      <c r="E20" s="30">
        <f ca="1">E11</f>
        <v>0</v>
      </c>
      <c r="F20" s="30">
        <f ca="1">F11</f>
        <v>0</v>
      </c>
      <c r="H20" s="200"/>
      <c r="I20" s="189"/>
      <c r="J20" s="182" t="s">
        <v>103</v>
      </c>
      <c r="K20" s="184"/>
      <c r="L20" s="18">
        <f t="shared" ca="1" si="6"/>
        <v>0</v>
      </c>
      <c r="M20" s="18">
        <f t="shared" ca="1" si="7"/>
        <v>0</v>
      </c>
      <c r="AC20" s="16" t="s">
        <v>67</v>
      </c>
      <c r="AD20" s="41" t="s">
        <v>135</v>
      </c>
      <c r="AE20" s="40" t="s">
        <v>173</v>
      </c>
      <c r="AF20" s="36">
        <f t="shared" ca="1" si="5"/>
        <v>0</v>
      </c>
      <c r="AG20" s="40"/>
      <c r="AH20" s="48" t="str">
        <f t="shared" ca="1" si="0"/>
        <v>14000</v>
      </c>
      <c r="AI20" s="2">
        <v>20</v>
      </c>
      <c r="AK20" s="27" t="s">
        <v>174</v>
      </c>
      <c r="AL20" s="29" t="s">
        <v>17</v>
      </c>
    </row>
    <row r="21" spans="2:38" ht="19.5" customHeight="1">
      <c r="B21" s="204" t="s">
        <v>175</v>
      </c>
      <c r="C21" s="206"/>
      <c r="D21" s="206"/>
      <c r="E21" s="30">
        <f ca="1">L12+L27</f>
        <v>0</v>
      </c>
      <c r="F21" s="30">
        <f ca="1">M12+M27</f>
        <v>0</v>
      </c>
      <c r="H21" s="200"/>
      <c r="I21" s="190"/>
      <c r="J21" s="182" t="s">
        <v>105</v>
      </c>
      <c r="K21" s="184"/>
      <c r="L21" s="18">
        <f t="shared" ca="1" si="6"/>
        <v>0</v>
      </c>
      <c r="M21" s="18">
        <f t="shared" ca="1" si="7"/>
        <v>0</v>
      </c>
      <c r="AB21" s="29" t="s">
        <v>54</v>
      </c>
      <c r="AC21" s="16" t="s">
        <v>176</v>
      </c>
      <c r="AD21" s="41" t="s">
        <v>177</v>
      </c>
      <c r="AE21" s="40" t="s">
        <v>136</v>
      </c>
      <c r="AF21" s="36">
        <f t="shared" ca="1" si="5"/>
        <v>0</v>
      </c>
      <c r="AG21" s="40"/>
      <c r="AH21" s="48" t="str">
        <f t="shared" ca="1" si="0"/>
        <v>15000</v>
      </c>
      <c r="AI21" s="2">
        <v>21</v>
      </c>
      <c r="AK21" s="27" t="s">
        <v>178</v>
      </c>
      <c r="AL21" s="29" t="s">
        <v>18</v>
      </c>
    </row>
    <row r="22" spans="2:38" ht="19.5" customHeight="1">
      <c r="B22" s="31"/>
      <c r="C22" s="32"/>
      <c r="D22" s="32"/>
      <c r="E22" s="33"/>
      <c r="F22" s="33"/>
      <c r="H22" s="200"/>
      <c r="I22" s="182" t="s">
        <v>75</v>
      </c>
      <c r="J22" s="183"/>
      <c r="K22" s="184"/>
      <c r="L22" s="18">
        <f t="shared" ca="1" si="6"/>
        <v>0</v>
      </c>
      <c r="M22" s="18">
        <f t="shared" ca="1" si="7"/>
        <v>0</v>
      </c>
      <c r="AB22" s="29" t="s">
        <v>54</v>
      </c>
      <c r="AC22" s="16" t="s">
        <v>179</v>
      </c>
      <c r="AD22" s="41" t="s">
        <v>177</v>
      </c>
      <c r="AE22" s="40" t="s">
        <v>139</v>
      </c>
      <c r="AF22" s="36">
        <f t="shared" ca="1" si="5"/>
        <v>0</v>
      </c>
      <c r="AH22" s="48" t="str">
        <f t="shared" ca="1" si="0"/>
        <v>16000</v>
      </c>
      <c r="AI22" s="2">
        <v>22</v>
      </c>
      <c r="AK22" s="27" t="s">
        <v>180</v>
      </c>
      <c r="AL22" s="29" t="s">
        <v>19</v>
      </c>
    </row>
    <row r="23" spans="2:38" ht="19.5" customHeight="1">
      <c r="B23" s="31"/>
      <c r="C23" s="32"/>
      <c r="D23" s="32"/>
      <c r="E23" s="33"/>
      <c r="F23" s="33"/>
      <c r="H23" s="200"/>
      <c r="I23" s="188" t="s">
        <v>181</v>
      </c>
      <c r="J23" s="185" t="s">
        <v>101</v>
      </c>
      <c r="K23" s="187"/>
      <c r="L23" s="18">
        <f t="shared" ca="1" si="6"/>
        <v>0</v>
      </c>
      <c r="M23" s="18">
        <f t="shared" ca="1" si="7"/>
        <v>0</v>
      </c>
      <c r="AB23" s="29" t="s">
        <v>54</v>
      </c>
      <c r="AC23" s="1" t="s">
        <v>182</v>
      </c>
      <c r="AD23" s="41" t="s">
        <v>177</v>
      </c>
      <c r="AE23" s="35" t="s">
        <v>141</v>
      </c>
      <c r="AF23" s="36">
        <f t="shared" ca="1" si="5"/>
        <v>0</v>
      </c>
      <c r="AH23" s="48" t="str">
        <f t="shared" ca="1" si="0"/>
        <v>17000</v>
      </c>
      <c r="AI23" s="2">
        <v>23</v>
      </c>
      <c r="AK23" s="27" t="s">
        <v>183</v>
      </c>
      <c r="AL23" s="29" t="s">
        <v>20</v>
      </c>
    </row>
    <row r="24" spans="2:38" ht="19.5" customHeight="1">
      <c r="B24" s="31"/>
      <c r="C24" s="32"/>
      <c r="D24" s="32"/>
      <c r="E24" s="33"/>
      <c r="F24" s="33"/>
      <c r="H24" s="200"/>
      <c r="I24" s="189"/>
      <c r="J24" s="182" t="s">
        <v>103</v>
      </c>
      <c r="K24" s="184"/>
      <c r="L24" s="18">
        <f t="shared" ca="1" si="6"/>
        <v>0</v>
      </c>
      <c r="M24" s="18">
        <f t="shared" ca="1" si="7"/>
        <v>0</v>
      </c>
      <c r="AB24" s="29" t="s">
        <v>54</v>
      </c>
      <c r="AC24" s="16" t="s">
        <v>0</v>
      </c>
      <c r="AD24" s="41" t="s">
        <v>177</v>
      </c>
      <c r="AE24" s="40" t="s">
        <v>144</v>
      </c>
      <c r="AF24" s="36">
        <f t="shared" ca="1" si="5"/>
        <v>0</v>
      </c>
      <c r="AH24" s="48" t="str">
        <f t="shared" ca="1" si="0"/>
        <v>18000</v>
      </c>
      <c r="AI24" s="2">
        <v>24</v>
      </c>
      <c r="AK24" s="27" t="s">
        <v>184</v>
      </c>
      <c r="AL24" s="29" t="s">
        <v>21</v>
      </c>
    </row>
    <row r="25" spans="2:38" ht="19.5" customHeight="1">
      <c r="H25" s="200"/>
      <c r="I25" s="189"/>
      <c r="J25" s="182" t="s">
        <v>105</v>
      </c>
      <c r="K25" s="184"/>
      <c r="L25" s="18">
        <f t="shared" ca="1" si="6"/>
        <v>0</v>
      </c>
      <c r="M25" s="18">
        <f t="shared" ca="1" si="7"/>
        <v>0</v>
      </c>
      <c r="AB25" s="29" t="s">
        <v>54</v>
      </c>
      <c r="AC25" s="16" t="s">
        <v>70</v>
      </c>
      <c r="AD25" s="41" t="s">
        <v>177</v>
      </c>
      <c r="AE25" s="40" t="s">
        <v>147</v>
      </c>
      <c r="AF25" s="36">
        <f t="shared" ca="1" si="5"/>
        <v>0</v>
      </c>
      <c r="AH25" s="48" t="str">
        <f t="shared" ca="1" si="0"/>
        <v>19000</v>
      </c>
      <c r="AI25" s="2">
        <v>25</v>
      </c>
      <c r="AK25" s="27" t="s">
        <v>185</v>
      </c>
      <c r="AL25" s="29" t="s">
        <v>22</v>
      </c>
    </row>
    <row r="26" spans="2:38" ht="19.5" customHeight="1">
      <c r="H26" s="200"/>
      <c r="I26" s="190"/>
      <c r="J26" s="191" t="s">
        <v>0</v>
      </c>
      <c r="K26" s="192"/>
      <c r="L26" s="18">
        <f t="shared" ca="1" si="6"/>
        <v>0</v>
      </c>
      <c r="M26" s="18">
        <f t="shared" ca="1" si="7"/>
        <v>0</v>
      </c>
      <c r="AB26" s="29" t="s">
        <v>54</v>
      </c>
      <c r="AC26" s="1" t="s">
        <v>149</v>
      </c>
      <c r="AD26" s="41" t="s">
        <v>177</v>
      </c>
      <c r="AE26" s="35" t="s">
        <v>150</v>
      </c>
      <c r="AF26" s="36">
        <f t="shared" ca="1" si="5"/>
        <v>0</v>
      </c>
      <c r="AH26" s="48" t="str">
        <f t="shared" ca="1" si="0"/>
        <v>20000</v>
      </c>
      <c r="AI26" s="2">
        <v>26</v>
      </c>
      <c r="AK26" s="27" t="s">
        <v>186</v>
      </c>
      <c r="AL26" s="29" t="s">
        <v>23</v>
      </c>
    </row>
    <row r="27" spans="2:38" ht="19.5" customHeight="1">
      <c r="H27" s="200"/>
      <c r="I27" s="182" t="s">
        <v>149</v>
      </c>
      <c r="J27" s="183"/>
      <c r="K27" s="184"/>
      <c r="L27" s="18">
        <f t="shared" ca="1" si="6"/>
        <v>0</v>
      </c>
      <c r="M27" s="18">
        <f t="shared" ca="1" si="7"/>
        <v>0</v>
      </c>
      <c r="AB27" s="29" t="s">
        <v>54</v>
      </c>
      <c r="AC27" s="1" t="s">
        <v>187</v>
      </c>
      <c r="AD27" s="41" t="s">
        <v>177</v>
      </c>
      <c r="AE27" s="35" t="s">
        <v>188</v>
      </c>
      <c r="AF27" s="36">
        <f t="shared" ca="1" si="5"/>
        <v>0</v>
      </c>
      <c r="AH27" s="48" t="str">
        <f t="shared" ca="1" si="0"/>
        <v>21000</v>
      </c>
      <c r="AI27" s="2">
        <v>27</v>
      </c>
      <c r="AK27" s="27" t="s">
        <v>189</v>
      </c>
      <c r="AL27" s="29" t="s">
        <v>24</v>
      </c>
    </row>
    <row r="28" spans="2:38" ht="19.5" customHeight="1">
      <c r="H28" s="200"/>
      <c r="I28" s="182" t="s">
        <v>32</v>
      </c>
      <c r="J28" s="183"/>
      <c r="K28" s="184"/>
      <c r="L28" s="18">
        <f t="shared" ca="1" si="6"/>
        <v>0</v>
      </c>
      <c r="M28" s="18">
        <f t="shared" ca="1" si="7"/>
        <v>0</v>
      </c>
      <c r="AB28" s="29" t="s">
        <v>54</v>
      </c>
      <c r="AC28" s="1" t="s">
        <v>190</v>
      </c>
      <c r="AD28" s="41" t="s">
        <v>177</v>
      </c>
      <c r="AE28" s="35" t="s">
        <v>156</v>
      </c>
      <c r="AF28" s="36">
        <f t="shared" ca="1" si="5"/>
        <v>0</v>
      </c>
      <c r="AH28" s="48" t="str">
        <f t="shared" ca="1" si="0"/>
        <v>22000</v>
      </c>
      <c r="AI28" s="2">
        <v>28</v>
      </c>
      <c r="AK28" s="27" t="s">
        <v>191</v>
      </c>
      <c r="AL28" s="29" t="s">
        <v>25</v>
      </c>
    </row>
    <row r="29" spans="2:38" ht="19.5" customHeight="1">
      <c r="H29" s="200"/>
      <c r="I29" s="185" t="s">
        <v>119</v>
      </c>
      <c r="J29" s="186"/>
      <c r="K29" s="187"/>
      <c r="L29" s="20">
        <f ca="1">SUM(L15:L28)</f>
        <v>0</v>
      </c>
      <c r="M29" s="20">
        <f ca="1">SUM(M15:M28)</f>
        <v>0</v>
      </c>
      <c r="AB29" s="29" t="s">
        <v>54</v>
      </c>
      <c r="AC29" s="1" t="s">
        <v>192</v>
      </c>
      <c r="AD29" s="41" t="s">
        <v>177</v>
      </c>
      <c r="AE29" s="35" t="s">
        <v>160</v>
      </c>
      <c r="AF29" s="36">
        <f t="shared" ca="1" si="5"/>
        <v>0</v>
      </c>
      <c r="AH29" s="48" t="str">
        <f t="shared" ca="1" si="0"/>
        <v>23000</v>
      </c>
      <c r="AI29" s="2">
        <v>29</v>
      </c>
      <c r="AK29" s="27" t="s">
        <v>193</v>
      </c>
      <c r="AL29" s="29" t="s">
        <v>26</v>
      </c>
    </row>
    <row r="30" spans="2:38" ht="19.5" customHeight="1">
      <c r="H30" s="201"/>
      <c r="I30" s="21"/>
      <c r="J30" s="25"/>
      <c r="K30" s="22" t="s">
        <v>155</v>
      </c>
      <c r="L30" s="24">
        <f ca="1">L29-L27</f>
        <v>0</v>
      </c>
      <c r="M30" s="24">
        <f ca="1">M29-M27</f>
        <v>0</v>
      </c>
      <c r="AB30" s="29" t="s">
        <v>54</v>
      </c>
      <c r="AC30" s="1" t="s">
        <v>194</v>
      </c>
      <c r="AD30" s="41" t="s">
        <v>177</v>
      </c>
      <c r="AE30" s="35" t="s">
        <v>163</v>
      </c>
      <c r="AF30" s="36">
        <f t="shared" ca="1" si="5"/>
        <v>0</v>
      </c>
      <c r="AH30" s="48" t="str">
        <f t="shared" ca="1" si="0"/>
        <v>24000</v>
      </c>
      <c r="AI30" s="2">
        <v>30</v>
      </c>
      <c r="AK30" s="27" t="s">
        <v>195</v>
      </c>
      <c r="AL30" s="29" t="s">
        <v>27</v>
      </c>
    </row>
    <row r="31" spans="2:38" ht="19.5" customHeight="1">
      <c r="H31" s="182" t="s">
        <v>0</v>
      </c>
      <c r="I31" s="183"/>
      <c r="J31" s="183"/>
      <c r="K31" s="184"/>
      <c r="L31" s="18">
        <f ca="1">AF41</f>
        <v>0</v>
      </c>
      <c r="M31" s="18">
        <f ca="1">AF62</f>
        <v>0</v>
      </c>
      <c r="AB31" s="29" t="s">
        <v>54</v>
      </c>
      <c r="AC31" s="1" t="s">
        <v>196</v>
      </c>
      <c r="AD31" s="41" t="s">
        <v>177</v>
      </c>
      <c r="AE31" s="35" t="s">
        <v>167</v>
      </c>
      <c r="AF31" s="36">
        <f t="shared" ca="1" si="5"/>
        <v>0</v>
      </c>
      <c r="AH31" s="48" t="str">
        <f t="shared" ca="1" si="0"/>
        <v>25000</v>
      </c>
      <c r="AI31" s="2">
        <v>31</v>
      </c>
      <c r="AK31" s="27" t="s">
        <v>197</v>
      </c>
      <c r="AL31" s="29" t="s">
        <v>28</v>
      </c>
    </row>
    <row r="32" spans="2:38" ht="19.5" customHeight="1">
      <c r="H32" s="185" t="s">
        <v>1</v>
      </c>
      <c r="I32" s="186"/>
      <c r="J32" s="186"/>
      <c r="K32" s="187"/>
      <c r="L32" s="20">
        <f ca="1">SUM(L13,L29,L31)</f>
        <v>0</v>
      </c>
      <c r="M32" s="20">
        <f ca="1">SUM(M13,M29,M31)</f>
        <v>0</v>
      </c>
      <c r="AB32" s="29" t="s">
        <v>54</v>
      </c>
      <c r="AC32" s="1" t="s">
        <v>198</v>
      </c>
      <c r="AD32" s="41" t="s">
        <v>177</v>
      </c>
      <c r="AE32" s="35" t="s">
        <v>170</v>
      </c>
      <c r="AF32" s="36">
        <f t="shared" ca="1" si="5"/>
        <v>0</v>
      </c>
      <c r="AH32" s="48" t="str">
        <f t="shared" ca="1" si="0"/>
        <v>26000</v>
      </c>
      <c r="AI32" s="2">
        <v>32</v>
      </c>
      <c r="AK32" s="27" t="s">
        <v>199</v>
      </c>
      <c r="AL32" s="29" t="s">
        <v>29</v>
      </c>
    </row>
    <row r="33" spans="2:38" ht="19.5" customHeight="1">
      <c r="B33" s="139"/>
      <c r="C33" s="29"/>
      <c r="D33" s="29"/>
      <c r="E33" s="29"/>
      <c r="F33" s="29"/>
      <c r="G33" s="29"/>
      <c r="H33" s="21"/>
      <c r="I33" s="25"/>
      <c r="J33" s="25"/>
      <c r="K33" s="22" t="s">
        <v>155</v>
      </c>
      <c r="L33" s="24">
        <f ca="1">SUM(L14,L30,L31)</f>
        <v>0</v>
      </c>
      <c r="M33" s="24">
        <f ca="1">SUM(M14,M30,M31)</f>
        <v>0</v>
      </c>
      <c r="AB33" s="29" t="s">
        <v>54</v>
      </c>
      <c r="AC33" s="1" t="s">
        <v>200</v>
      </c>
      <c r="AD33" s="41" t="s">
        <v>177</v>
      </c>
      <c r="AE33" s="35" t="s">
        <v>173</v>
      </c>
      <c r="AF33" s="36">
        <f t="shared" ca="1" si="5"/>
        <v>0</v>
      </c>
      <c r="AH33" s="48" t="str">
        <f t="shared" ca="1" si="0"/>
        <v>27000</v>
      </c>
      <c r="AI33" s="2">
        <v>33</v>
      </c>
      <c r="AK33" s="27" t="s">
        <v>201</v>
      </c>
      <c r="AL33" s="29" t="s">
        <v>30</v>
      </c>
    </row>
    <row r="34" spans="2:38">
      <c r="B34" s="139"/>
      <c r="C34" s="29"/>
      <c r="D34" s="29"/>
      <c r="E34" s="29"/>
      <c r="F34" s="29"/>
      <c r="G34" s="29"/>
      <c r="AB34" s="29" t="s">
        <v>54</v>
      </c>
      <c r="AC34" s="16" t="s">
        <v>75</v>
      </c>
      <c r="AD34" s="41" t="s">
        <v>177</v>
      </c>
      <c r="AE34" s="35" t="s">
        <v>202</v>
      </c>
      <c r="AF34" s="36">
        <f t="shared" ca="1" si="5"/>
        <v>0</v>
      </c>
      <c r="AH34" s="48" t="str">
        <f t="shared" ca="1" si="0"/>
        <v>28000</v>
      </c>
      <c r="AI34" s="2">
        <v>34</v>
      </c>
      <c r="AK34" s="27" t="s">
        <v>203</v>
      </c>
      <c r="AL34" s="29" t="s">
        <v>31</v>
      </c>
    </row>
    <row r="35" spans="2:38">
      <c r="AB35" s="29" t="s">
        <v>54</v>
      </c>
      <c r="AC35" s="1" t="s">
        <v>204</v>
      </c>
      <c r="AD35" s="41" t="s">
        <v>177</v>
      </c>
      <c r="AE35" s="35" t="s">
        <v>205</v>
      </c>
      <c r="AF35" s="36">
        <f t="shared" ca="1" si="5"/>
        <v>0</v>
      </c>
      <c r="AH35" s="48" t="str">
        <f t="shared" ca="1" si="0"/>
        <v>29000</v>
      </c>
      <c r="AI35" s="2">
        <v>35</v>
      </c>
      <c r="AK35" s="42" t="s">
        <v>206</v>
      </c>
      <c r="AL35" s="29" t="s">
        <v>33</v>
      </c>
    </row>
    <row r="36" spans="2:38">
      <c r="AB36" s="29" t="s">
        <v>54</v>
      </c>
      <c r="AC36" s="1" t="s">
        <v>207</v>
      </c>
      <c r="AD36" s="41" t="s">
        <v>177</v>
      </c>
      <c r="AE36" s="35" t="s">
        <v>208</v>
      </c>
      <c r="AF36" s="36">
        <f t="shared" ca="1" si="5"/>
        <v>0</v>
      </c>
      <c r="AH36" s="48" t="str">
        <f t="shared" ca="1" si="0"/>
        <v>30000</v>
      </c>
      <c r="AI36" s="2">
        <v>36</v>
      </c>
      <c r="AK36" s="42" t="s">
        <v>209</v>
      </c>
      <c r="AL36" s="29" t="s">
        <v>34</v>
      </c>
    </row>
    <row r="37" spans="2:38">
      <c r="AB37" s="29" t="s">
        <v>54</v>
      </c>
      <c r="AC37" s="1" t="s">
        <v>210</v>
      </c>
      <c r="AD37" s="41" t="s">
        <v>177</v>
      </c>
      <c r="AE37" s="35" t="s">
        <v>211</v>
      </c>
      <c r="AF37" s="36">
        <f t="shared" ca="1" si="5"/>
        <v>0</v>
      </c>
      <c r="AH37" s="48" t="str">
        <f t="shared" ca="1" si="0"/>
        <v>31000</v>
      </c>
      <c r="AI37" s="2">
        <v>37</v>
      </c>
      <c r="AK37" s="42" t="s">
        <v>212</v>
      </c>
      <c r="AL37" s="29" t="s">
        <v>35</v>
      </c>
    </row>
    <row r="38" spans="2:38">
      <c r="AB38" s="29" t="s">
        <v>54</v>
      </c>
      <c r="AC38" s="1" t="s">
        <v>0</v>
      </c>
      <c r="AD38" s="41" t="s">
        <v>177</v>
      </c>
      <c r="AE38" s="35" t="s">
        <v>213</v>
      </c>
      <c r="AF38" s="35">
        <f t="shared" ca="1" si="5"/>
        <v>0</v>
      </c>
      <c r="AH38" s="48" t="str">
        <f t="shared" ca="1" si="0"/>
        <v>32000</v>
      </c>
      <c r="AI38" s="2">
        <v>38</v>
      </c>
      <c r="AK38" s="42" t="s">
        <v>214</v>
      </c>
      <c r="AL38" s="29" t="s">
        <v>36</v>
      </c>
    </row>
    <row r="39" spans="2:38">
      <c r="AB39" s="29" t="s">
        <v>54</v>
      </c>
      <c r="AC39" s="1" t="s">
        <v>149</v>
      </c>
      <c r="AD39" s="41" t="s">
        <v>177</v>
      </c>
      <c r="AE39" s="35" t="s">
        <v>215</v>
      </c>
      <c r="AF39" s="35">
        <f t="shared" ca="1" si="5"/>
        <v>0</v>
      </c>
      <c r="AH39" s="48" t="str">
        <f t="shared" ca="1" si="0"/>
        <v>33000</v>
      </c>
      <c r="AI39" s="2">
        <v>39</v>
      </c>
      <c r="AK39" s="42" t="s">
        <v>216</v>
      </c>
      <c r="AL39" s="29" t="s">
        <v>37</v>
      </c>
    </row>
    <row r="40" spans="2:38">
      <c r="AB40" s="29" t="s">
        <v>54</v>
      </c>
      <c r="AC40" s="1" t="s">
        <v>32</v>
      </c>
      <c r="AD40" s="41" t="s">
        <v>177</v>
      </c>
      <c r="AE40" s="35" t="s">
        <v>217</v>
      </c>
      <c r="AF40" s="35">
        <f t="shared" ca="1" si="5"/>
        <v>0</v>
      </c>
      <c r="AH40" s="48" t="str">
        <f t="shared" ca="1" si="0"/>
        <v>34000</v>
      </c>
      <c r="AI40" s="2">
        <v>40</v>
      </c>
      <c r="AK40" s="42" t="s">
        <v>218</v>
      </c>
      <c r="AL40" s="29" t="s">
        <v>38</v>
      </c>
    </row>
    <row r="41" spans="2:38">
      <c r="AB41" s="29" t="s">
        <v>54</v>
      </c>
      <c r="AC41" s="1" t="s">
        <v>0</v>
      </c>
      <c r="AD41" s="41" t="s">
        <v>177</v>
      </c>
      <c r="AE41" s="35" t="s">
        <v>219</v>
      </c>
      <c r="AF41" s="35">
        <f t="shared" ca="1" si="5"/>
        <v>0</v>
      </c>
      <c r="AH41" s="48" t="str">
        <f t="shared" ca="1" si="0"/>
        <v>35000</v>
      </c>
      <c r="AI41" s="2">
        <v>41</v>
      </c>
      <c r="AK41" s="42" t="s">
        <v>220</v>
      </c>
      <c r="AL41" s="29" t="s">
        <v>39</v>
      </c>
    </row>
    <row r="42" spans="2:38">
      <c r="AB42" s="29" t="s">
        <v>56</v>
      </c>
      <c r="AC42" s="16" t="s">
        <v>176</v>
      </c>
      <c r="AD42" s="41" t="s">
        <v>177</v>
      </c>
      <c r="AE42" s="35" t="s">
        <v>221</v>
      </c>
      <c r="AF42" s="35">
        <f t="shared" ca="1" si="5"/>
        <v>0</v>
      </c>
      <c r="AH42" s="48" t="str">
        <f t="shared" ca="1" si="0"/>
        <v>36000</v>
      </c>
      <c r="AI42" s="2">
        <v>42</v>
      </c>
      <c r="AK42" s="42" t="s">
        <v>222</v>
      </c>
      <c r="AL42" s="29" t="s">
        <v>40</v>
      </c>
    </row>
    <row r="43" spans="2:38">
      <c r="AB43" s="29" t="s">
        <v>56</v>
      </c>
      <c r="AC43" s="16" t="s">
        <v>179</v>
      </c>
      <c r="AD43" s="41" t="s">
        <v>177</v>
      </c>
      <c r="AE43" s="35" t="s">
        <v>223</v>
      </c>
      <c r="AF43" s="35">
        <f t="shared" ca="1" si="5"/>
        <v>0</v>
      </c>
      <c r="AH43" s="48" t="str">
        <f t="shared" ca="1" si="0"/>
        <v>37000</v>
      </c>
      <c r="AI43" s="2">
        <v>43</v>
      </c>
      <c r="AK43" s="42" t="s">
        <v>224</v>
      </c>
      <c r="AL43" s="29" t="s">
        <v>41</v>
      </c>
    </row>
    <row r="44" spans="2:38">
      <c r="AB44" s="29" t="s">
        <v>56</v>
      </c>
      <c r="AC44" s="1" t="s">
        <v>182</v>
      </c>
      <c r="AD44" s="41" t="s">
        <v>177</v>
      </c>
      <c r="AE44" s="35" t="s">
        <v>225</v>
      </c>
      <c r="AF44" s="35">
        <f t="shared" ca="1" si="5"/>
        <v>0</v>
      </c>
      <c r="AH44" s="48" t="str">
        <f t="shared" ca="1" si="0"/>
        <v>38000</v>
      </c>
      <c r="AI44" s="2">
        <v>44</v>
      </c>
      <c r="AK44" s="42" t="s">
        <v>226</v>
      </c>
      <c r="AL44" s="29" t="s">
        <v>42</v>
      </c>
    </row>
    <row r="45" spans="2:38">
      <c r="AB45" s="29" t="s">
        <v>56</v>
      </c>
      <c r="AC45" s="16" t="s">
        <v>0</v>
      </c>
      <c r="AD45" s="41" t="s">
        <v>177</v>
      </c>
      <c r="AE45" s="35" t="s">
        <v>227</v>
      </c>
      <c r="AF45" s="35">
        <f t="shared" ca="1" si="5"/>
        <v>0</v>
      </c>
      <c r="AH45" s="48" t="str">
        <f t="shared" ca="1" si="0"/>
        <v>39000</v>
      </c>
      <c r="AI45" s="2">
        <v>45</v>
      </c>
      <c r="AK45" s="42" t="s">
        <v>228</v>
      </c>
      <c r="AL45" s="29" t="s">
        <v>43</v>
      </c>
    </row>
    <row r="46" spans="2:38">
      <c r="AB46" s="29" t="s">
        <v>56</v>
      </c>
      <c r="AC46" s="16" t="s">
        <v>70</v>
      </c>
      <c r="AD46" s="41" t="s">
        <v>177</v>
      </c>
      <c r="AE46" s="35" t="s">
        <v>229</v>
      </c>
      <c r="AF46" s="35">
        <f t="shared" ca="1" si="5"/>
        <v>0</v>
      </c>
      <c r="AH46" s="48" t="str">
        <f t="shared" ca="1" si="0"/>
        <v>40000</v>
      </c>
      <c r="AI46" s="2">
        <v>46</v>
      </c>
      <c r="AK46" s="42" t="s">
        <v>230</v>
      </c>
      <c r="AL46" s="29" t="s">
        <v>44</v>
      </c>
    </row>
    <row r="47" spans="2:38">
      <c r="AB47" s="29" t="s">
        <v>56</v>
      </c>
      <c r="AC47" s="1" t="s">
        <v>149</v>
      </c>
      <c r="AD47" s="41" t="s">
        <v>177</v>
      </c>
      <c r="AE47" s="35" t="s">
        <v>231</v>
      </c>
      <c r="AF47" s="35">
        <f t="shared" ca="1" si="5"/>
        <v>0</v>
      </c>
      <c r="AH47" s="48" t="str">
        <f t="shared" ca="1" si="0"/>
        <v>41000</v>
      </c>
      <c r="AI47" s="2">
        <v>47</v>
      </c>
      <c r="AK47" s="42" t="s">
        <v>232</v>
      </c>
      <c r="AL47" s="29" t="s">
        <v>45</v>
      </c>
    </row>
    <row r="48" spans="2:38">
      <c r="AB48" s="29" t="s">
        <v>56</v>
      </c>
      <c r="AC48" s="1" t="s">
        <v>187</v>
      </c>
      <c r="AD48" s="41" t="s">
        <v>177</v>
      </c>
      <c r="AE48" s="35" t="s">
        <v>233</v>
      </c>
      <c r="AF48" s="35">
        <f t="shared" ca="1" si="5"/>
        <v>0</v>
      </c>
      <c r="AH48" s="48" t="str">
        <f t="shared" ca="1" si="0"/>
        <v>42000</v>
      </c>
      <c r="AI48" s="2">
        <v>48</v>
      </c>
      <c r="AK48" s="42" t="s">
        <v>234</v>
      </c>
      <c r="AL48" s="29" t="s">
        <v>46</v>
      </c>
    </row>
    <row r="49" spans="28:38">
      <c r="AB49" s="29" t="s">
        <v>56</v>
      </c>
      <c r="AC49" s="1" t="s">
        <v>190</v>
      </c>
      <c r="AD49" s="41" t="s">
        <v>177</v>
      </c>
      <c r="AE49" s="35" t="s">
        <v>235</v>
      </c>
      <c r="AF49" s="35">
        <f t="shared" ca="1" si="5"/>
        <v>0</v>
      </c>
      <c r="AG49" s="29"/>
      <c r="AH49" s="48" t="str">
        <f t="shared" ca="1" si="0"/>
        <v>43000</v>
      </c>
      <c r="AI49" s="2">
        <v>49</v>
      </c>
      <c r="AK49" s="42" t="s">
        <v>236</v>
      </c>
      <c r="AL49" s="29" t="s">
        <v>47</v>
      </c>
    </row>
    <row r="50" spans="28:38">
      <c r="AB50" s="29" t="s">
        <v>56</v>
      </c>
      <c r="AC50" s="1" t="s">
        <v>192</v>
      </c>
      <c r="AD50" s="41" t="s">
        <v>177</v>
      </c>
      <c r="AE50" s="35" t="s">
        <v>237</v>
      </c>
      <c r="AF50" s="35">
        <f t="shared" ca="1" si="5"/>
        <v>0</v>
      </c>
      <c r="AG50" s="29"/>
      <c r="AH50" s="48" t="str">
        <f t="shared" ca="1" si="0"/>
        <v>44000</v>
      </c>
      <c r="AI50" s="2">
        <v>50</v>
      </c>
      <c r="AK50" s="42" t="s">
        <v>238</v>
      </c>
      <c r="AL50" s="29" t="s">
        <v>48</v>
      </c>
    </row>
    <row r="51" spans="28:38">
      <c r="AB51" s="29" t="s">
        <v>56</v>
      </c>
      <c r="AC51" s="1" t="s">
        <v>194</v>
      </c>
      <c r="AD51" s="41" t="s">
        <v>177</v>
      </c>
      <c r="AE51" s="35" t="s">
        <v>239</v>
      </c>
      <c r="AF51" s="35">
        <f t="shared" ca="1" si="5"/>
        <v>0</v>
      </c>
      <c r="AG51" s="29"/>
      <c r="AH51" s="48" t="str">
        <f t="shared" ca="1" si="0"/>
        <v>45000</v>
      </c>
      <c r="AI51" s="2">
        <v>51</v>
      </c>
      <c r="AK51" s="42" t="s">
        <v>240</v>
      </c>
      <c r="AL51" s="29" t="s">
        <v>49</v>
      </c>
    </row>
    <row r="52" spans="28:38">
      <c r="AB52" s="29" t="s">
        <v>56</v>
      </c>
      <c r="AC52" s="1" t="s">
        <v>196</v>
      </c>
      <c r="AD52" s="41" t="s">
        <v>177</v>
      </c>
      <c r="AE52" s="35" t="s">
        <v>241</v>
      </c>
      <c r="AF52" s="35">
        <f t="shared" ca="1" si="5"/>
        <v>0</v>
      </c>
      <c r="AG52" s="29"/>
      <c r="AH52" s="48" t="str">
        <f t="shared" ca="1" si="0"/>
        <v>46000</v>
      </c>
      <c r="AI52" s="2">
        <v>52</v>
      </c>
      <c r="AK52" s="42" t="s">
        <v>242</v>
      </c>
      <c r="AL52" s="29" t="s">
        <v>50</v>
      </c>
    </row>
    <row r="53" spans="28:38">
      <c r="AB53" s="29" t="s">
        <v>56</v>
      </c>
      <c r="AC53" s="1" t="s">
        <v>198</v>
      </c>
      <c r="AD53" s="41" t="s">
        <v>177</v>
      </c>
      <c r="AE53" s="35" t="s">
        <v>243</v>
      </c>
      <c r="AF53" s="35">
        <f t="shared" ca="1" si="5"/>
        <v>0</v>
      </c>
      <c r="AG53" s="29"/>
      <c r="AH53" s="48" t="str">
        <f t="shared" ca="1" si="0"/>
        <v>47000</v>
      </c>
      <c r="AI53" s="2">
        <v>53</v>
      </c>
      <c r="AK53" s="42" t="s">
        <v>444</v>
      </c>
      <c r="AL53" s="29" t="s">
        <v>443</v>
      </c>
    </row>
    <row r="54" spans="28:38">
      <c r="AB54" s="29" t="s">
        <v>56</v>
      </c>
      <c r="AC54" s="1" t="s">
        <v>200</v>
      </c>
      <c r="AD54" s="41" t="s">
        <v>177</v>
      </c>
      <c r="AE54" s="35" t="s">
        <v>244</v>
      </c>
      <c r="AF54" s="35">
        <f t="shared" ca="1" si="5"/>
        <v>0</v>
      </c>
      <c r="AG54" s="29"/>
      <c r="AH54" s="48" t="str">
        <f t="shared" ca="1" si="0"/>
        <v>48000</v>
      </c>
      <c r="AI54" s="2">
        <v>54</v>
      </c>
    </row>
    <row r="55" spans="28:38">
      <c r="AB55" s="29" t="s">
        <v>56</v>
      </c>
      <c r="AC55" s="16" t="s">
        <v>75</v>
      </c>
      <c r="AD55" s="41" t="s">
        <v>177</v>
      </c>
      <c r="AE55" s="35" t="s">
        <v>245</v>
      </c>
      <c r="AF55" s="35">
        <f t="shared" ca="1" si="5"/>
        <v>0</v>
      </c>
      <c r="AG55" s="29"/>
      <c r="AH55" s="48">
        <f t="shared" ca="1" si="0"/>
        <v>0</v>
      </c>
      <c r="AI55" s="2">
        <v>55</v>
      </c>
    </row>
    <row r="56" spans="28:38">
      <c r="AB56" s="29" t="s">
        <v>56</v>
      </c>
      <c r="AC56" s="1" t="s">
        <v>204</v>
      </c>
      <c r="AD56" s="41" t="s">
        <v>177</v>
      </c>
      <c r="AE56" s="35" t="s">
        <v>246</v>
      </c>
      <c r="AF56" s="35">
        <f t="shared" ca="1" si="5"/>
        <v>0</v>
      </c>
      <c r="AG56" s="29"/>
      <c r="AH56" s="48">
        <f t="shared" ca="1" si="0"/>
        <v>0</v>
      </c>
      <c r="AI56" s="2">
        <v>56</v>
      </c>
    </row>
    <row r="57" spans="28:38">
      <c r="AB57" s="29" t="s">
        <v>56</v>
      </c>
      <c r="AC57" s="1" t="s">
        <v>207</v>
      </c>
      <c r="AD57" s="41" t="s">
        <v>177</v>
      </c>
      <c r="AE57" s="35" t="s">
        <v>247</v>
      </c>
      <c r="AF57" s="35">
        <f t="shared" ca="1" si="5"/>
        <v>0</v>
      </c>
      <c r="AG57" s="29"/>
      <c r="AH57" s="48">
        <f t="shared" ca="1" si="0"/>
        <v>0</v>
      </c>
      <c r="AI57" s="2">
        <v>57</v>
      </c>
    </row>
    <row r="58" spans="28:38">
      <c r="AB58" s="29" t="s">
        <v>56</v>
      </c>
      <c r="AC58" s="1" t="s">
        <v>210</v>
      </c>
      <c r="AD58" s="41" t="s">
        <v>177</v>
      </c>
      <c r="AE58" s="35" t="s">
        <v>248</v>
      </c>
      <c r="AF58" s="35">
        <f t="shared" ca="1" si="5"/>
        <v>0</v>
      </c>
      <c r="AG58" s="29"/>
      <c r="AH58" s="48">
        <f t="shared" ca="1" si="0"/>
        <v>0</v>
      </c>
      <c r="AI58" s="2">
        <v>58</v>
      </c>
    </row>
    <row r="59" spans="28:38">
      <c r="AB59" s="29" t="s">
        <v>56</v>
      </c>
      <c r="AC59" s="1" t="s">
        <v>0</v>
      </c>
      <c r="AD59" s="41" t="s">
        <v>177</v>
      </c>
      <c r="AE59" s="35" t="s">
        <v>249</v>
      </c>
      <c r="AF59" s="35">
        <f t="shared" ca="1" si="5"/>
        <v>0</v>
      </c>
      <c r="AG59" s="29"/>
      <c r="AH59" s="48">
        <f t="shared" ca="1" si="0"/>
        <v>0</v>
      </c>
      <c r="AI59" s="2">
        <v>59</v>
      </c>
    </row>
    <row r="60" spans="28:38">
      <c r="AB60" s="29" t="s">
        <v>56</v>
      </c>
      <c r="AC60" s="1" t="s">
        <v>149</v>
      </c>
      <c r="AD60" s="41" t="s">
        <v>177</v>
      </c>
      <c r="AE60" s="35" t="s">
        <v>250</v>
      </c>
      <c r="AF60" s="35">
        <f t="shared" ca="1" si="5"/>
        <v>0</v>
      </c>
      <c r="AG60" s="29"/>
      <c r="AH60" s="48">
        <f t="shared" ca="1" si="0"/>
        <v>0</v>
      </c>
      <c r="AI60" s="2">
        <v>60</v>
      </c>
    </row>
    <row r="61" spans="28:38">
      <c r="AB61" s="29" t="s">
        <v>56</v>
      </c>
      <c r="AC61" s="1" t="s">
        <v>32</v>
      </c>
      <c r="AD61" s="41" t="s">
        <v>177</v>
      </c>
      <c r="AE61" s="35" t="s">
        <v>251</v>
      </c>
      <c r="AF61" s="35">
        <f t="shared" ca="1" si="5"/>
        <v>0</v>
      </c>
      <c r="AG61" s="29"/>
      <c r="AH61" s="48">
        <f t="shared" ca="1" si="0"/>
        <v>0</v>
      </c>
      <c r="AI61" s="2">
        <v>61</v>
      </c>
    </row>
    <row r="62" spans="28:38">
      <c r="AB62" s="29" t="s">
        <v>56</v>
      </c>
      <c r="AC62" s="1" t="s">
        <v>0</v>
      </c>
      <c r="AD62" s="41" t="s">
        <v>177</v>
      </c>
      <c r="AE62" s="35" t="s">
        <v>252</v>
      </c>
      <c r="AF62" s="35">
        <f t="shared" ca="1" si="5"/>
        <v>0</v>
      </c>
      <c r="AG62" s="29"/>
      <c r="AH62" s="48">
        <f t="shared" ca="1" si="0"/>
        <v>0</v>
      </c>
      <c r="AI62" s="2">
        <v>62</v>
      </c>
    </row>
    <row r="63" spans="28:38">
      <c r="AC63" s="29"/>
      <c r="AD63" s="29"/>
      <c r="AE63" s="29"/>
      <c r="AF63" s="29"/>
      <c r="AG63" s="29"/>
      <c r="AH63" s="48">
        <f t="shared" ca="1" si="0"/>
        <v>0</v>
      </c>
      <c r="AI63" s="2">
        <v>63</v>
      </c>
    </row>
    <row r="64" spans="28:38">
      <c r="AC64" s="29"/>
      <c r="AD64" s="29"/>
      <c r="AE64" s="29"/>
      <c r="AF64" s="29"/>
      <c r="AG64" s="29"/>
      <c r="AH64" s="48">
        <f t="shared" ca="1" si="0"/>
        <v>0</v>
      </c>
      <c r="AI64" s="2">
        <v>64</v>
      </c>
    </row>
    <row r="65" spans="34:35">
      <c r="AH65" s="48">
        <f t="shared" ca="1" si="0"/>
        <v>0</v>
      </c>
      <c r="AI65" s="2">
        <v>65</v>
      </c>
    </row>
    <row r="66" spans="34:35">
      <c r="AH66" s="48">
        <f t="shared" ca="1" si="0"/>
        <v>0</v>
      </c>
      <c r="AI66" s="2">
        <v>66</v>
      </c>
    </row>
    <row r="67" spans="34:35">
      <c r="AH67" s="48">
        <f t="shared" ca="1" si="0"/>
        <v>0</v>
      </c>
      <c r="AI67" s="2">
        <v>67</v>
      </c>
    </row>
    <row r="68" spans="34:35">
      <c r="AH68" s="48">
        <f t="shared" ca="1" si="0"/>
        <v>0</v>
      </c>
      <c r="AI68" s="2">
        <v>68</v>
      </c>
    </row>
    <row r="69" spans="34:35">
      <c r="AH69" s="48">
        <f t="shared" ca="1" si="0"/>
        <v>0</v>
      </c>
      <c r="AI69" s="2">
        <v>69</v>
      </c>
    </row>
    <row r="70" spans="34:35">
      <c r="AH70" s="48">
        <f t="shared" ref="AH70:AH133" ca="1" si="8">INDIRECT("'"&amp;$AD$7&amp;"'!"&amp;"B"&amp;ROW(B70))</f>
        <v>0</v>
      </c>
      <c r="AI70" s="2">
        <v>70</v>
      </c>
    </row>
    <row r="71" spans="34:35">
      <c r="AH71" s="48">
        <f t="shared" ca="1" si="8"/>
        <v>0</v>
      </c>
      <c r="AI71" s="2">
        <v>71</v>
      </c>
    </row>
    <row r="72" spans="34:35">
      <c r="AH72" s="48">
        <f t="shared" ca="1" si="8"/>
        <v>0</v>
      </c>
      <c r="AI72" s="2">
        <v>72</v>
      </c>
    </row>
    <row r="73" spans="34:35">
      <c r="AH73" s="48">
        <f t="shared" ca="1" si="8"/>
        <v>0</v>
      </c>
      <c r="AI73" s="2">
        <v>73</v>
      </c>
    </row>
    <row r="74" spans="34:35">
      <c r="AH74" s="48">
        <f t="shared" ca="1" si="8"/>
        <v>0</v>
      </c>
      <c r="AI74" s="2">
        <v>74</v>
      </c>
    </row>
    <row r="75" spans="34:35">
      <c r="AH75" s="48">
        <f t="shared" ca="1" si="8"/>
        <v>0</v>
      </c>
      <c r="AI75" s="2">
        <v>75</v>
      </c>
    </row>
    <row r="76" spans="34:35">
      <c r="AH76" s="48">
        <f t="shared" ca="1" si="8"/>
        <v>0</v>
      </c>
      <c r="AI76" s="2">
        <v>76</v>
      </c>
    </row>
    <row r="77" spans="34:35">
      <c r="AH77" s="48">
        <f t="shared" ca="1" si="8"/>
        <v>0</v>
      </c>
      <c r="AI77" s="2">
        <v>77</v>
      </c>
    </row>
    <row r="78" spans="34:35">
      <c r="AH78" s="48">
        <f t="shared" ca="1" si="8"/>
        <v>0</v>
      </c>
      <c r="AI78" s="2">
        <v>78</v>
      </c>
    </row>
    <row r="79" spans="34:35">
      <c r="AH79" s="48">
        <f t="shared" ca="1" si="8"/>
        <v>0</v>
      </c>
      <c r="AI79" s="2">
        <v>79</v>
      </c>
    </row>
    <row r="80" spans="34:35">
      <c r="AH80" s="48">
        <f t="shared" ca="1" si="8"/>
        <v>0</v>
      </c>
      <c r="AI80" s="2">
        <v>80</v>
      </c>
    </row>
    <row r="81" spans="34:35">
      <c r="AH81" s="48">
        <f t="shared" ca="1" si="8"/>
        <v>0</v>
      </c>
      <c r="AI81" s="2">
        <v>81</v>
      </c>
    </row>
    <row r="82" spans="34:35">
      <c r="AH82" s="48">
        <f t="shared" ca="1" si="8"/>
        <v>0</v>
      </c>
      <c r="AI82" s="2">
        <v>82</v>
      </c>
    </row>
    <row r="83" spans="34:35">
      <c r="AH83" s="48">
        <f t="shared" ca="1" si="8"/>
        <v>0</v>
      </c>
      <c r="AI83" s="2">
        <v>83</v>
      </c>
    </row>
    <row r="84" spans="34:35">
      <c r="AH84" s="48">
        <f t="shared" ca="1" si="8"/>
        <v>0</v>
      </c>
      <c r="AI84" s="2">
        <v>84</v>
      </c>
    </row>
    <row r="85" spans="34:35">
      <c r="AH85" s="48">
        <f t="shared" ca="1" si="8"/>
        <v>0</v>
      </c>
      <c r="AI85" s="2">
        <v>85</v>
      </c>
    </row>
    <row r="86" spans="34:35">
      <c r="AH86" s="48">
        <f t="shared" ca="1" si="8"/>
        <v>0</v>
      </c>
      <c r="AI86" s="2">
        <v>86</v>
      </c>
    </row>
    <row r="87" spans="34:35">
      <c r="AH87" s="48">
        <f t="shared" ca="1" si="8"/>
        <v>0</v>
      </c>
      <c r="AI87" s="2">
        <v>87</v>
      </c>
    </row>
    <row r="88" spans="34:35">
      <c r="AH88" s="48">
        <f t="shared" ca="1" si="8"/>
        <v>0</v>
      </c>
      <c r="AI88" s="2">
        <v>88</v>
      </c>
    </row>
    <row r="89" spans="34:35">
      <c r="AH89" s="48">
        <f t="shared" ca="1" si="8"/>
        <v>0</v>
      </c>
      <c r="AI89" s="2">
        <v>89</v>
      </c>
    </row>
    <row r="90" spans="34:35">
      <c r="AH90" s="48">
        <f t="shared" ca="1" si="8"/>
        <v>0</v>
      </c>
      <c r="AI90" s="2">
        <v>90</v>
      </c>
    </row>
    <row r="91" spans="34:35">
      <c r="AH91" s="48">
        <f t="shared" ca="1" si="8"/>
        <v>0</v>
      </c>
      <c r="AI91" s="2">
        <v>91</v>
      </c>
    </row>
    <row r="92" spans="34:35">
      <c r="AH92" s="48">
        <f t="shared" ca="1" si="8"/>
        <v>0</v>
      </c>
      <c r="AI92" s="2">
        <v>92</v>
      </c>
    </row>
    <row r="93" spans="34:35">
      <c r="AH93" s="48">
        <f t="shared" ca="1" si="8"/>
        <v>0</v>
      </c>
      <c r="AI93" s="2">
        <v>93</v>
      </c>
    </row>
    <row r="94" spans="34:35">
      <c r="AH94" s="48">
        <f t="shared" ca="1" si="8"/>
        <v>0</v>
      </c>
      <c r="AI94" s="2">
        <v>94</v>
      </c>
    </row>
    <row r="95" spans="34:35">
      <c r="AH95" s="48">
        <f t="shared" ca="1" si="8"/>
        <v>0</v>
      </c>
      <c r="AI95" s="2">
        <v>95</v>
      </c>
    </row>
    <row r="96" spans="34:35">
      <c r="AH96" s="48">
        <f t="shared" ca="1" si="8"/>
        <v>0</v>
      </c>
      <c r="AI96" s="2">
        <v>96</v>
      </c>
    </row>
    <row r="97" spans="34:35">
      <c r="AH97" s="48">
        <f t="shared" ca="1" si="8"/>
        <v>0</v>
      </c>
      <c r="AI97" s="2">
        <v>97</v>
      </c>
    </row>
    <row r="98" spans="34:35">
      <c r="AH98" s="48">
        <f t="shared" ca="1" si="8"/>
        <v>0</v>
      </c>
      <c r="AI98" s="2">
        <v>98</v>
      </c>
    </row>
    <row r="99" spans="34:35">
      <c r="AH99" s="48">
        <f t="shared" ca="1" si="8"/>
        <v>0</v>
      </c>
      <c r="AI99" s="2">
        <v>99</v>
      </c>
    </row>
    <row r="100" spans="34:35">
      <c r="AH100" s="48">
        <f t="shared" ca="1" si="8"/>
        <v>0</v>
      </c>
      <c r="AI100" s="2">
        <v>100</v>
      </c>
    </row>
    <row r="101" spans="34:35">
      <c r="AH101" s="48">
        <f t="shared" ca="1" si="8"/>
        <v>0</v>
      </c>
      <c r="AI101" s="2">
        <v>101</v>
      </c>
    </row>
    <row r="102" spans="34:35">
      <c r="AH102" s="48">
        <f t="shared" ca="1" si="8"/>
        <v>0</v>
      </c>
      <c r="AI102" s="2">
        <v>102</v>
      </c>
    </row>
    <row r="103" spans="34:35">
      <c r="AH103" s="48">
        <f t="shared" ca="1" si="8"/>
        <v>0</v>
      </c>
      <c r="AI103" s="2">
        <v>103</v>
      </c>
    </row>
    <row r="104" spans="34:35">
      <c r="AH104" s="48">
        <f t="shared" ca="1" si="8"/>
        <v>0</v>
      </c>
      <c r="AI104" s="2">
        <v>104</v>
      </c>
    </row>
    <row r="105" spans="34:35">
      <c r="AH105" s="48">
        <f t="shared" ca="1" si="8"/>
        <v>0</v>
      </c>
      <c r="AI105" s="2">
        <v>105</v>
      </c>
    </row>
    <row r="106" spans="34:35">
      <c r="AH106" s="48">
        <f t="shared" ca="1" si="8"/>
        <v>0</v>
      </c>
      <c r="AI106" s="2">
        <v>106</v>
      </c>
    </row>
    <row r="107" spans="34:35">
      <c r="AH107" s="48">
        <f t="shared" ca="1" si="8"/>
        <v>0</v>
      </c>
      <c r="AI107" s="2">
        <v>107</v>
      </c>
    </row>
    <row r="108" spans="34:35">
      <c r="AH108" s="48">
        <f t="shared" ca="1" si="8"/>
        <v>0</v>
      </c>
      <c r="AI108" s="2">
        <v>108</v>
      </c>
    </row>
    <row r="109" spans="34:35">
      <c r="AH109" s="48">
        <f t="shared" ca="1" si="8"/>
        <v>0</v>
      </c>
      <c r="AI109" s="2">
        <v>109</v>
      </c>
    </row>
    <row r="110" spans="34:35">
      <c r="AH110" s="48">
        <f t="shared" ca="1" si="8"/>
        <v>0</v>
      </c>
      <c r="AI110" s="2">
        <v>110</v>
      </c>
    </row>
    <row r="111" spans="34:35">
      <c r="AH111" s="48">
        <f t="shared" ca="1" si="8"/>
        <v>0</v>
      </c>
      <c r="AI111" s="2">
        <v>111</v>
      </c>
    </row>
    <row r="112" spans="34:35">
      <c r="AH112" s="48">
        <f t="shared" ca="1" si="8"/>
        <v>0</v>
      </c>
      <c r="AI112" s="2">
        <v>112</v>
      </c>
    </row>
    <row r="113" spans="34:35">
      <c r="AH113" s="48">
        <f t="shared" ca="1" si="8"/>
        <v>0</v>
      </c>
      <c r="AI113" s="2">
        <v>113</v>
      </c>
    </row>
    <row r="114" spans="34:35">
      <c r="AH114" s="48">
        <f t="shared" ca="1" si="8"/>
        <v>0</v>
      </c>
      <c r="AI114" s="2">
        <v>114</v>
      </c>
    </row>
    <row r="115" spans="34:35">
      <c r="AH115" s="48">
        <f t="shared" ca="1" si="8"/>
        <v>0</v>
      </c>
      <c r="AI115" s="2">
        <v>115</v>
      </c>
    </row>
    <row r="116" spans="34:35">
      <c r="AH116" s="48">
        <f t="shared" ca="1" si="8"/>
        <v>0</v>
      </c>
      <c r="AI116" s="2">
        <v>116</v>
      </c>
    </row>
    <row r="117" spans="34:35">
      <c r="AH117" s="48">
        <f t="shared" ca="1" si="8"/>
        <v>0</v>
      </c>
      <c r="AI117" s="2">
        <v>117</v>
      </c>
    </row>
    <row r="118" spans="34:35">
      <c r="AH118" s="48">
        <f t="shared" ca="1" si="8"/>
        <v>0</v>
      </c>
      <c r="AI118" s="2">
        <v>118</v>
      </c>
    </row>
    <row r="119" spans="34:35">
      <c r="AH119" s="48">
        <f t="shared" ca="1" si="8"/>
        <v>0</v>
      </c>
      <c r="AI119" s="2">
        <v>119</v>
      </c>
    </row>
    <row r="120" spans="34:35">
      <c r="AH120" s="48">
        <f t="shared" ca="1" si="8"/>
        <v>0</v>
      </c>
      <c r="AI120" s="2">
        <v>120</v>
      </c>
    </row>
    <row r="121" spans="34:35">
      <c r="AH121" s="48">
        <f t="shared" ca="1" si="8"/>
        <v>0</v>
      </c>
      <c r="AI121" s="2">
        <v>121</v>
      </c>
    </row>
    <row r="122" spans="34:35">
      <c r="AH122" s="48">
        <f t="shared" ca="1" si="8"/>
        <v>0</v>
      </c>
      <c r="AI122" s="2">
        <v>122</v>
      </c>
    </row>
    <row r="123" spans="34:35">
      <c r="AH123" s="48">
        <f t="shared" ca="1" si="8"/>
        <v>0</v>
      </c>
      <c r="AI123" s="2">
        <v>123</v>
      </c>
    </row>
    <row r="124" spans="34:35">
      <c r="AH124" s="48">
        <f t="shared" ca="1" si="8"/>
        <v>0</v>
      </c>
      <c r="AI124" s="2">
        <v>124</v>
      </c>
    </row>
    <row r="125" spans="34:35">
      <c r="AH125" s="48">
        <f t="shared" ca="1" si="8"/>
        <v>0</v>
      </c>
      <c r="AI125" s="2">
        <v>125</v>
      </c>
    </row>
    <row r="126" spans="34:35">
      <c r="AH126" s="48">
        <f t="shared" ca="1" si="8"/>
        <v>0</v>
      </c>
      <c r="AI126" s="2">
        <v>126</v>
      </c>
    </row>
    <row r="127" spans="34:35">
      <c r="AH127" s="48">
        <f t="shared" ca="1" si="8"/>
        <v>0</v>
      </c>
      <c r="AI127" s="2">
        <v>127</v>
      </c>
    </row>
    <row r="128" spans="34:35">
      <c r="AH128" s="48">
        <f t="shared" ca="1" si="8"/>
        <v>0</v>
      </c>
      <c r="AI128" s="2">
        <v>128</v>
      </c>
    </row>
    <row r="129" spans="34:35">
      <c r="AH129" s="48">
        <f t="shared" ca="1" si="8"/>
        <v>0</v>
      </c>
      <c r="AI129" s="2">
        <v>129</v>
      </c>
    </row>
    <row r="130" spans="34:35">
      <c r="AH130" s="48">
        <f t="shared" ca="1" si="8"/>
        <v>0</v>
      </c>
      <c r="AI130" s="2">
        <v>130</v>
      </c>
    </row>
    <row r="131" spans="34:35">
      <c r="AH131" s="48">
        <f t="shared" ca="1" si="8"/>
        <v>0</v>
      </c>
      <c r="AI131" s="2">
        <v>131</v>
      </c>
    </row>
    <row r="132" spans="34:35">
      <c r="AH132" s="48">
        <f t="shared" ca="1" si="8"/>
        <v>0</v>
      </c>
      <c r="AI132" s="2">
        <v>132</v>
      </c>
    </row>
    <row r="133" spans="34:35">
      <c r="AH133" s="48">
        <f t="shared" ca="1" si="8"/>
        <v>0</v>
      </c>
      <c r="AI133" s="2">
        <v>133</v>
      </c>
    </row>
    <row r="134" spans="34:35">
      <c r="AH134" s="48">
        <f t="shared" ref="AH134:AH197" ca="1" si="9">INDIRECT("'"&amp;$AD$7&amp;"'!"&amp;"B"&amp;ROW(B134))</f>
        <v>0</v>
      </c>
      <c r="AI134" s="2">
        <v>134</v>
      </c>
    </row>
    <row r="135" spans="34:35">
      <c r="AH135" s="48">
        <f t="shared" ca="1" si="9"/>
        <v>0</v>
      </c>
      <c r="AI135" s="2">
        <v>135</v>
      </c>
    </row>
    <row r="136" spans="34:35">
      <c r="AH136" s="48">
        <f t="shared" ca="1" si="9"/>
        <v>0</v>
      </c>
      <c r="AI136" s="2">
        <v>136</v>
      </c>
    </row>
    <row r="137" spans="34:35">
      <c r="AH137" s="48">
        <f t="shared" ca="1" si="9"/>
        <v>0</v>
      </c>
      <c r="AI137" s="2">
        <v>137</v>
      </c>
    </row>
    <row r="138" spans="34:35">
      <c r="AH138" s="48">
        <f t="shared" ca="1" si="9"/>
        <v>0</v>
      </c>
      <c r="AI138" s="2">
        <v>138</v>
      </c>
    </row>
    <row r="139" spans="34:35">
      <c r="AH139" s="48">
        <f t="shared" ca="1" si="9"/>
        <v>0</v>
      </c>
      <c r="AI139" s="2">
        <v>139</v>
      </c>
    </row>
    <row r="140" spans="34:35">
      <c r="AH140" s="48">
        <f t="shared" ca="1" si="9"/>
        <v>0</v>
      </c>
      <c r="AI140" s="2">
        <v>140</v>
      </c>
    </row>
    <row r="141" spans="34:35">
      <c r="AH141" s="48">
        <f t="shared" ca="1" si="9"/>
        <v>0</v>
      </c>
      <c r="AI141" s="2">
        <v>141</v>
      </c>
    </row>
    <row r="142" spans="34:35">
      <c r="AH142" s="48">
        <f t="shared" ca="1" si="9"/>
        <v>0</v>
      </c>
      <c r="AI142" s="2">
        <v>142</v>
      </c>
    </row>
    <row r="143" spans="34:35">
      <c r="AH143" s="48">
        <f t="shared" ca="1" si="9"/>
        <v>0</v>
      </c>
      <c r="AI143" s="2">
        <v>143</v>
      </c>
    </row>
    <row r="144" spans="34:35">
      <c r="AH144" s="48">
        <f t="shared" ca="1" si="9"/>
        <v>0</v>
      </c>
      <c r="AI144" s="2">
        <v>144</v>
      </c>
    </row>
    <row r="145" spans="34:35">
      <c r="AH145" s="48">
        <f t="shared" ca="1" si="9"/>
        <v>0</v>
      </c>
      <c r="AI145" s="2">
        <v>145</v>
      </c>
    </row>
    <row r="146" spans="34:35">
      <c r="AH146" s="48">
        <f t="shared" ca="1" si="9"/>
        <v>0</v>
      </c>
      <c r="AI146" s="2">
        <v>146</v>
      </c>
    </row>
    <row r="147" spans="34:35">
      <c r="AH147" s="48">
        <f t="shared" ca="1" si="9"/>
        <v>0</v>
      </c>
      <c r="AI147" s="2">
        <v>147</v>
      </c>
    </row>
    <row r="148" spans="34:35">
      <c r="AH148" s="48">
        <f t="shared" ca="1" si="9"/>
        <v>0</v>
      </c>
      <c r="AI148" s="2">
        <v>148</v>
      </c>
    </row>
    <row r="149" spans="34:35">
      <c r="AH149" s="48">
        <f t="shared" ca="1" si="9"/>
        <v>0</v>
      </c>
      <c r="AI149" s="2">
        <v>149</v>
      </c>
    </row>
    <row r="150" spans="34:35">
      <c r="AH150" s="48">
        <f t="shared" ca="1" si="9"/>
        <v>0</v>
      </c>
      <c r="AI150" s="2">
        <v>150</v>
      </c>
    </row>
    <row r="151" spans="34:35">
      <c r="AH151" s="48">
        <f t="shared" ca="1" si="9"/>
        <v>0</v>
      </c>
      <c r="AI151" s="2">
        <v>151</v>
      </c>
    </row>
    <row r="152" spans="34:35">
      <c r="AH152" s="48">
        <f t="shared" ca="1" si="9"/>
        <v>0</v>
      </c>
      <c r="AI152" s="2">
        <v>152</v>
      </c>
    </row>
    <row r="153" spans="34:35">
      <c r="AH153" s="48">
        <f t="shared" ca="1" si="9"/>
        <v>0</v>
      </c>
      <c r="AI153" s="2">
        <v>153</v>
      </c>
    </row>
    <row r="154" spans="34:35">
      <c r="AH154" s="48">
        <f t="shared" ca="1" si="9"/>
        <v>0</v>
      </c>
      <c r="AI154" s="2">
        <v>154</v>
      </c>
    </row>
    <row r="155" spans="34:35">
      <c r="AH155" s="48">
        <f t="shared" ca="1" si="9"/>
        <v>0</v>
      </c>
      <c r="AI155" s="2">
        <v>155</v>
      </c>
    </row>
    <row r="156" spans="34:35">
      <c r="AH156" s="48">
        <f t="shared" ca="1" si="9"/>
        <v>0</v>
      </c>
      <c r="AI156" s="2">
        <v>156</v>
      </c>
    </row>
    <row r="157" spans="34:35">
      <c r="AH157" s="48">
        <f t="shared" ca="1" si="9"/>
        <v>0</v>
      </c>
      <c r="AI157" s="2">
        <v>157</v>
      </c>
    </row>
    <row r="158" spans="34:35">
      <c r="AH158" s="48">
        <f t="shared" ca="1" si="9"/>
        <v>0</v>
      </c>
      <c r="AI158" s="2">
        <v>158</v>
      </c>
    </row>
    <row r="159" spans="34:35">
      <c r="AH159" s="48">
        <f t="shared" ca="1" si="9"/>
        <v>0</v>
      </c>
      <c r="AI159" s="2">
        <v>159</v>
      </c>
    </row>
    <row r="160" spans="34:35">
      <c r="AH160" s="48">
        <f t="shared" ca="1" si="9"/>
        <v>0</v>
      </c>
      <c r="AI160" s="2">
        <v>160</v>
      </c>
    </row>
    <row r="161" spans="34:35">
      <c r="AH161" s="48">
        <f t="shared" ca="1" si="9"/>
        <v>0</v>
      </c>
      <c r="AI161" s="2">
        <v>161</v>
      </c>
    </row>
    <row r="162" spans="34:35">
      <c r="AH162" s="48">
        <f t="shared" ca="1" si="9"/>
        <v>0</v>
      </c>
      <c r="AI162" s="2">
        <v>162</v>
      </c>
    </row>
    <row r="163" spans="34:35">
      <c r="AH163" s="48">
        <f t="shared" ca="1" si="9"/>
        <v>0</v>
      </c>
      <c r="AI163" s="2">
        <v>163</v>
      </c>
    </row>
    <row r="164" spans="34:35">
      <c r="AH164" s="48">
        <f t="shared" ca="1" si="9"/>
        <v>0</v>
      </c>
      <c r="AI164" s="2">
        <v>164</v>
      </c>
    </row>
    <row r="165" spans="34:35">
      <c r="AH165" s="48">
        <f t="shared" ca="1" si="9"/>
        <v>0</v>
      </c>
      <c r="AI165" s="2">
        <v>165</v>
      </c>
    </row>
    <row r="166" spans="34:35">
      <c r="AH166" s="48">
        <f t="shared" ca="1" si="9"/>
        <v>0</v>
      </c>
      <c r="AI166" s="2">
        <v>166</v>
      </c>
    </row>
    <row r="167" spans="34:35">
      <c r="AH167" s="48">
        <f t="shared" ca="1" si="9"/>
        <v>0</v>
      </c>
      <c r="AI167" s="2">
        <v>167</v>
      </c>
    </row>
    <row r="168" spans="34:35">
      <c r="AH168" s="48">
        <f t="shared" ca="1" si="9"/>
        <v>0</v>
      </c>
      <c r="AI168" s="2">
        <v>168</v>
      </c>
    </row>
    <row r="169" spans="34:35">
      <c r="AH169" s="48">
        <f t="shared" ca="1" si="9"/>
        <v>0</v>
      </c>
      <c r="AI169" s="2">
        <v>169</v>
      </c>
    </row>
    <row r="170" spans="34:35">
      <c r="AH170" s="48">
        <f t="shared" ca="1" si="9"/>
        <v>0</v>
      </c>
      <c r="AI170" s="2">
        <v>170</v>
      </c>
    </row>
    <row r="171" spans="34:35">
      <c r="AH171" s="48">
        <f t="shared" ca="1" si="9"/>
        <v>0</v>
      </c>
      <c r="AI171" s="2">
        <v>171</v>
      </c>
    </row>
    <row r="172" spans="34:35">
      <c r="AH172" s="48">
        <f t="shared" ca="1" si="9"/>
        <v>0</v>
      </c>
      <c r="AI172" s="2">
        <v>172</v>
      </c>
    </row>
    <row r="173" spans="34:35">
      <c r="AH173" s="48">
        <f t="shared" ca="1" si="9"/>
        <v>0</v>
      </c>
      <c r="AI173" s="2">
        <v>173</v>
      </c>
    </row>
    <row r="174" spans="34:35">
      <c r="AH174" s="48">
        <f t="shared" ca="1" si="9"/>
        <v>0</v>
      </c>
      <c r="AI174" s="2">
        <v>174</v>
      </c>
    </row>
    <row r="175" spans="34:35">
      <c r="AH175" s="48">
        <f t="shared" ca="1" si="9"/>
        <v>0</v>
      </c>
      <c r="AI175" s="2">
        <v>175</v>
      </c>
    </row>
    <row r="176" spans="34:35">
      <c r="AH176" s="48">
        <f t="shared" ca="1" si="9"/>
        <v>0</v>
      </c>
      <c r="AI176" s="2">
        <v>176</v>
      </c>
    </row>
    <row r="177" spans="34:35">
      <c r="AH177" s="48">
        <f t="shared" ca="1" si="9"/>
        <v>0</v>
      </c>
      <c r="AI177" s="2">
        <v>177</v>
      </c>
    </row>
    <row r="178" spans="34:35">
      <c r="AH178" s="48">
        <f t="shared" ca="1" si="9"/>
        <v>0</v>
      </c>
      <c r="AI178" s="2">
        <v>178</v>
      </c>
    </row>
    <row r="179" spans="34:35">
      <c r="AH179" s="48">
        <f t="shared" ca="1" si="9"/>
        <v>0</v>
      </c>
      <c r="AI179" s="2">
        <v>179</v>
      </c>
    </row>
    <row r="180" spans="34:35">
      <c r="AH180" s="48">
        <f t="shared" ca="1" si="9"/>
        <v>0</v>
      </c>
      <c r="AI180" s="2">
        <v>180</v>
      </c>
    </row>
    <row r="181" spans="34:35">
      <c r="AH181" s="48">
        <f t="shared" ca="1" si="9"/>
        <v>0</v>
      </c>
      <c r="AI181" s="2">
        <v>181</v>
      </c>
    </row>
    <row r="182" spans="34:35">
      <c r="AH182" s="48">
        <f t="shared" ca="1" si="9"/>
        <v>0</v>
      </c>
      <c r="AI182" s="2">
        <v>182</v>
      </c>
    </row>
    <row r="183" spans="34:35">
      <c r="AH183" s="48">
        <f t="shared" ca="1" si="9"/>
        <v>0</v>
      </c>
      <c r="AI183" s="2">
        <v>183</v>
      </c>
    </row>
    <row r="184" spans="34:35">
      <c r="AH184" s="48">
        <f t="shared" ca="1" si="9"/>
        <v>0</v>
      </c>
      <c r="AI184" s="2">
        <v>184</v>
      </c>
    </row>
    <row r="185" spans="34:35">
      <c r="AH185" s="48">
        <f t="shared" ca="1" si="9"/>
        <v>0</v>
      </c>
      <c r="AI185" s="2">
        <v>185</v>
      </c>
    </row>
    <row r="186" spans="34:35">
      <c r="AH186" s="48">
        <f t="shared" ca="1" si="9"/>
        <v>0</v>
      </c>
      <c r="AI186" s="2">
        <v>186</v>
      </c>
    </row>
    <row r="187" spans="34:35">
      <c r="AH187" s="48">
        <f t="shared" ca="1" si="9"/>
        <v>0</v>
      </c>
      <c r="AI187" s="2">
        <v>187</v>
      </c>
    </row>
    <row r="188" spans="34:35">
      <c r="AH188" s="48">
        <f t="shared" ca="1" si="9"/>
        <v>0</v>
      </c>
      <c r="AI188" s="2">
        <v>188</v>
      </c>
    </row>
    <row r="189" spans="34:35">
      <c r="AH189" s="48">
        <f t="shared" ca="1" si="9"/>
        <v>0</v>
      </c>
      <c r="AI189" s="2">
        <v>189</v>
      </c>
    </row>
    <row r="190" spans="34:35">
      <c r="AH190" s="48">
        <f t="shared" ca="1" si="9"/>
        <v>0</v>
      </c>
      <c r="AI190" s="2">
        <v>190</v>
      </c>
    </row>
    <row r="191" spans="34:35">
      <c r="AH191" s="48">
        <f t="shared" ca="1" si="9"/>
        <v>0</v>
      </c>
      <c r="AI191" s="2">
        <v>191</v>
      </c>
    </row>
    <row r="192" spans="34:35">
      <c r="AH192" s="48">
        <f t="shared" ca="1" si="9"/>
        <v>0</v>
      </c>
      <c r="AI192" s="2">
        <v>192</v>
      </c>
    </row>
    <row r="193" spans="34:35">
      <c r="AH193" s="48">
        <f t="shared" ca="1" si="9"/>
        <v>0</v>
      </c>
      <c r="AI193" s="2">
        <v>193</v>
      </c>
    </row>
    <row r="194" spans="34:35">
      <c r="AH194" s="48">
        <f t="shared" ca="1" si="9"/>
        <v>0</v>
      </c>
      <c r="AI194" s="2">
        <v>194</v>
      </c>
    </row>
    <row r="195" spans="34:35">
      <c r="AH195" s="48">
        <f t="shared" ca="1" si="9"/>
        <v>0</v>
      </c>
      <c r="AI195" s="2">
        <v>195</v>
      </c>
    </row>
    <row r="196" spans="34:35">
      <c r="AH196" s="48">
        <f t="shared" ca="1" si="9"/>
        <v>0</v>
      </c>
      <c r="AI196" s="2">
        <v>196</v>
      </c>
    </row>
    <row r="197" spans="34:35">
      <c r="AH197" s="48">
        <f t="shared" ca="1" si="9"/>
        <v>0</v>
      </c>
      <c r="AI197" s="2">
        <v>197</v>
      </c>
    </row>
    <row r="198" spans="34:35">
      <c r="AH198" s="48">
        <f t="shared" ref="AH198:AH261" ca="1" si="10">INDIRECT("'"&amp;$AD$7&amp;"'!"&amp;"B"&amp;ROW(B198))</f>
        <v>0</v>
      </c>
      <c r="AI198" s="2">
        <v>198</v>
      </c>
    </row>
    <row r="199" spans="34:35">
      <c r="AH199" s="48">
        <f t="shared" ca="1" si="10"/>
        <v>0</v>
      </c>
      <c r="AI199" s="2">
        <v>199</v>
      </c>
    </row>
    <row r="200" spans="34:35">
      <c r="AH200" s="48">
        <f t="shared" ca="1" si="10"/>
        <v>0</v>
      </c>
      <c r="AI200" s="2">
        <v>200</v>
      </c>
    </row>
    <row r="201" spans="34:35">
      <c r="AH201" s="48">
        <f t="shared" ca="1" si="10"/>
        <v>0</v>
      </c>
      <c r="AI201" s="2">
        <v>201</v>
      </c>
    </row>
    <row r="202" spans="34:35">
      <c r="AH202" s="48">
        <f t="shared" ca="1" si="10"/>
        <v>0</v>
      </c>
      <c r="AI202" s="2">
        <v>202</v>
      </c>
    </row>
    <row r="203" spans="34:35">
      <c r="AH203" s="48">
        <f t="shared" ca="1" si="10"/>
        <v>0</v>
      </c>
      <c r="AI203" s="2">
        <v>203</v>
      </c>
    </row>
    <row r="204" spans="34:35">
      <c r="AH204" s="48">
        <f t="shared" ca="1" si="10"/>
        <v>0</v>
      </c>
      <c r="AI204" s="2">
        <v>204</v>
      </c>
    </row>
    <row r="205" spans="34:35">
      <c r="AH205" s="48">
        <f t="shared" ca="1" si="10"/>
        <v>0</v>
      </c>
      <c r="AI205" s="2">
        <v>205</v>
      </c>
    </row>
    <row r="206" spans="34:35">
      <c r="AH206" s="48">
        <f t="shared" ca="1" si="10"/>
        <v>0</v>
      </c>
      <c r="AI206" s="2">
        <v>206</v>
      </c>
    </row>
    <row r="207" spans="34:35">
      <c r="AH207" s="48">
        <f t="shared" ca="1" si="10"/>
        <v>0</v>
      </c>
      <c r="AI207" s="2">
        <v>207</v>
      </c>
    </row>
    <row r="208" spans="34:35">
      <c r="AH208" s="48">
        <f t="shared" ca="1" si="10"/>
        <v>0</v>
      </c>
      <c r="AI208" s="2">
        <v>208</v>
      </c>
    </row>
    <row r="209" spans="34:35">
      <c r="AH209" s="48">
        <f t="shared" ca="1" si="10"/>
        <v>0</v>
      </c>
      <c r="AI209" s="2">
        <v>209</v>
      </c>
    </row>
    <row r="210" spans="34:35">
      <c r="AH210" s="48">
        <f t="shared" ca="1" si="10"/>
        <v>0</v>
      </c>
      <c r="AI210" s="2">
        <v>210</v>
      </c>
    </row>
    <row r="211" spans="34:35">
      <c r="AH211" s="48">
        <f t="shared" ca="1" si="10"/>
        <v>0</v>
      </c>
      <c r="AI211" s="2">
        <v>211</v>
      </c>
    </row>
    <row r="212" spans="34:35">
      <c r="AH212" s="48">
        <f t="shared" ca="1" si="10"/>
        <v>0</v>
      </c>
      <c r="AI212" s="2">
        <v>212</v>
      </c>
    </row>
    <row r="213" spans="34:35">
      <c r="AH213" s="48">
        <f t="shared" ca="1" si="10"/>
        <v>0</v>
      </c>
      <c r="AI213" s="2">
        <v>213</v>
      </c>
    </row>
    <row r="214" spans="34:35">
      <c r="AH214" s="48">
        <f t="shared" ca="1" si="10"/>
        <v>0</v>
      </c>
      <c r="AI214" s="2">
        <v>214</v>
      </c>
    </row>
    <row r="215" spans="34:35">
      <c r="AH215" s="48">
        <f t="shared" ca="1" si="10"/>
        <v>0</v>
      </c>
      <c r="AI215" s="2">
        <v>215</v>
      </c>
    </row>
    <row r="216" spans="34:35">
      <c r="AH216" s="48">
        <f t="shared" ca="1" si="10"/>
        <v>0</v>
      </c>
      <c r="AI216" s="2">
        <v>216</v>
      </c>
    </row>
    <row r="217" spans="34:35">
      <c r="AH217" s="48">
        <f t="shared" ca="1" si="10"/>
        <v>0</v>
      </c>
      <c r="AI217" s="2">
        <v>217</v>
      </c>
    </row>
    <row r="218" spans="34:35">
      <c r="AH218" s="48">
        <f t="shared" ca="1" si="10"/>
        <v>0</v>
      </c>
      <c r="AI218" s="2">
        <v>218</v>
      </c>
    </row>
    <row r="219" spans="34:35">
      <c r="AH219" s="48">
        <f t="shared" ca="1" si="10"/>
        <v>0</v>
      </c>
      <c r="AI219" s="2">
        <v>219</v>
      </c>
    </row>
    <row r="220" spans="34:35">
      <c r="AH220" s="48">
        <f t="shared" ca="1" si="10"/>
        <v>0</v>
      </c>
      <c r="AI220" s="2">
        <v>220</v>
      </c>
    </row>
    <row r="221" spans="34:35">
      <c r="AH221" s="48">
        <f t="shared" ca="1" si="10"/>
        <v>0</v>
      </c>
      <c r="AI221" s="2">
        <v>221</v>
      </c>
    </row>
    <row r="222" spans="34:35">
      <c r="AH222" s="48">
        <f t="shared" ca="1" si="10"/>
        <v>0</v>
      </c>
      <c r="AI222" s="2">
        <v>222</v>
      </c>
    </row>
    <row r="223" spans="34:35">
      <c r="AH223" s="48">
        <f t="shared" ca="1" si="10"/>
        <v>0</v>
      </c>
      <c r="AI223" s="2">
        <v>223</v>
      </c>
    </row>
    <row r="224" spans="34:35">
      <c r="AH224" s="48">
        <f t="shared" ca="1" si="10"/>
        <v>0</v>
      </c>
      <c r="AI224" s="2">
        <v>224</v>
      </c>
    </row>
    <row r="225" spans="34:35">
      <c r="AH225" s="48">
        <f t="shared" ca="1" si="10"/>
        <v>0</v>
      </c>
      <c r="AI225" s="2">
        <v>225</v>
      </c>
    </row>
    <row r="226" spans="34:35">
      <c r="AH226" s="48">
        <f t="shared" ca="1" si="10"/>
        <v>0</v>
      </c>
      <c r="AI226" s="2">
        <v>226</v>
      </c>
    </row>
    <row r="227" spans="34:35">
      <c r="AH227" s="48">
        <f t="shared" ca="1" si="10"/>
        <v>0</v>
      </c>
      <c r="AI227" s="2">
        <v>227</v>
      </c>
    </row>
    <row r="228" spans="34:35">
      <c r="AH228" s="48">
        <f t="shared" ca="1" si="10"/>
        <v>0</v>
      </c>
      <c r="AI228" s="2">
        <v>228</v>
      </c>
    </row>
    <row r="229" spans="34:35">
      <c r="AH229" s="48">
        <f t="shared" ca="1" si="10"/>
        <v>0</v>
      </c>
      <c r="AI229" s="2">
        <v>229</v>
      </c>
    </row>
    <row r="230" spans="34:35">
      <c r="AH230" s="48">
        <f t="shared" ca="1" si="10"/>
        <v>0</v>
      </c>
      <c r="AI230" s="2">
        <v>230</v>
      </c>
    </row>
    <row r="231" spans="34:35">
      <c r="AH231" s="48">
        <f t="shared" ca="1" si="10"/>
        <v>0</v>
      </c>
      <c r="AI231" s="2">
        <v>231</v>
      </c>
    </row>
    <row r="232" spans="34:35">
      <c r="AH232" s="48">
        <f t="shared" ca="1" si="10"/>
        <v>0</v>
      </c>
      <c r="AI232" s="2">
        <v>232</v>
      </c>
    </row>
    <row r="233" spans="34:35">
      <c r="AH233" s="48">
        <f t="shared" ca="1" si="10"/>
        <v>0</v>
      </c>
      <c r="AI233" s="2">
        <v>233</v>
      </c>
    </row>
    <row r="234" spans="34:35">
      <c r="AH234" s="48">
        <f t="shared" ca="1" si="10"/>
        <v>0</v>
      </c>
      <c r="AI234" s="2">
        <v>234</v>
      </c>
    </row>
    <row r="235" spans="34:35">
      <c r="AH235" s="48">
        <f t="shared" ca="1" si="10"/>
        <v>0</v>
      </c>
      <c r="AI235" s="2">
        <v>235</v>
      </c>
    </row>
    <row r="236" spans="34:35">
      <c r="AH236" s="48">
        <f t="shared" ca="1" si="10"/>
        <v>0</v>
      </c>
      <c r="AI236" s="2">
        <v>236</v>
      </c>
    </row>
    <row r="237" spans="34:35">
      <c r="AH237" s="48">
        <f t="shared" ca="1" si="10"/>
        <v>0</v>
      </c>
      <c r="AI237" s="2">
        <v>237</v>
      </c>
    </row>
    <row r="238" spans="34:35">
      <c r="AH238" s="48">
        <f t="shared" ca="1" si="10"/>
        <v>0</v>
      </c>
      <c r="AI238" s="2">
        <v>238</v>
      </c>
    </row>
    <row r="239" spans="34:35">
      <c r="AH239" s="48">
        <f t="shared" ca="1" si="10"/>
        <v>0</v>
      </c>
      <c r="AI239" s="2">
        <v>239</v>
      </c>
    </row>
    <row r="240" spans="34:35">
      <c r="AH240" s="48">
        <f t="shared" ca="1" si="10"/>
        <v>0</v>
      </c>
      <c r="AI240" s="2">
        <v>240</v>
      </c>
    </row>
    <row r="241" spans="34:35">
      <c r="AH241" s="48">
        <f t="shared" ca="1" si="10"/>
        <v>0</v>
      </c>
      <c r="AI241" s="2">
        <v>241</v>
      </c>
    </row>
    <row r="242" spans="34:35">
      <c r="AH242" s="48">
        <f t="shared" ca="1" si="10"/>
        <v>0</v>
      </c>
      <c r="AI242" s="2">
        <v>242</v>
      </c>
    </row>
    <row r="243" spans="34:35">
      <c r="AH243" s="48">
        <f t="shared" ca="1" si="10"/>
        <v>0</v>
      </c>
      <c r="AI243" s="2">
        <v>243</v>
      </c>
    </row>
    <row r="244" spans="34:35">
      <c r="AH244" s="48">
        <f t="shared" ca="1" si="10"/>
        <v>0</v>
      </c>
      <c r="AI244" s="2">
        <v>244</v>
      </c>
    </row>
    <row r="245" spans="34:35">
      <c r="AH245" s="48">
        <f t="shared" ca="1" si="10"/>
        <v>0</v>
      </c>
      <c r="AI245" s="2">
        <v>245</v>
      </c>
    </row>
    <row r="246" spans="34:35">
      <c r="AH246" s="48">
        <f t="shared" ca="1" si="10"/>
        <v>0</v>
      </c>
      <c r="AI246" s="2">
        <v>246</v>
      </c>
    </row>
    <row r="247" spans="34:35">
      <c r="AH247" s="48">
        <f t="shared" ca="1" si="10"/>
        <v>0</v>
      </c>
      <c r="AI247" s="2">
        <v>247</v>
      </c>
    </row>
    <row r="248" spans="34:35">
      <c r="AH248" s="48">
        <f t="shared" ca="1" si="10"/>
        <v>0</v>
      </c>
      <c r="AI248" s="2">
        <v>248</v>
      </c>
    </row>
    <row r="249" spans="34:35">
      <c r="AH249" s="48">
        <f t="shared" ca="1" si="10"/>
        <v>0</v>
      </c>
      <c r="AI249" s="2">
        <v>249</v>
      </c>
    </row>
    <row r="250" spans="34:35">
      <c r="AH250" s="48">
        <f t="shared" ca="1" si="10"/>
        <v>0</v>
      </c>
      <c r="AI250" s="2">
        <v>250</v>
      </c>
    </row>
    <row r="251" spans="34:35">
      <c r="AH251" s="2">
        <f t="shared" ca="1" si="10"/>
        <v>0</v>
      </c>
      <c r="AI251" s="2">
        <v>251</v>
      </c>
    </row>
    <row r="252" spans="34:35">
      <c r="AH252" s="2">
        <f t="shared" ca="1" si="10"/>
        <v>0</v>
      </c>
      <c r="AI252" s="2">
        <v>252</v>
      </c>
    </row>
    <row r="253" spans="34:35">
      <c r="AH253" s="2">
        <f t="shared" ca="1" si="10"/>
        <v>0</v>
      </c>
      <c r="AI253" s="2">
        <v>253</v>
      </c>
    </row>
    <row r="254" spans="34:35">
      <c r="AH254" s="2">
        <f t="shared" ca="1" si="10"/>
        <v>0</v>
      </c>
      <c r="AI254" s="2">
        <v>254</v>
      </c>
    </row>
    <row r="255" spans="34:35">
      <c r="AH255" s="2">
        <f t="shared" ca="1" si="10"/>
        <v>0</v>
      </c>
      <c r="AI255" s="2">
        <v>255</v>
      </c>
    </row>
    <row r="256" spans="34:35">
      <c r="AH256" s="2">
        <f t="shared" ca="1" si="10"/>
        <v>0</v>
      </c>
      <c r="AI256" s="2">
        <v>256</v>
      </c>
    </row>
    <row r="257" spans="34:35">
      <c r="AH257" s="2">
        <f t="shared" ca="1" si="10"/>
        <v>0</v>
      </c>
      <c r="AI257" s="2">
        <v>257</v>
      </c>
    </row>
    <row r="258" spans="34:35">
      <c r="AH258" s="2">
        <f t="shared" ca="1" si="10"/>
        <v>0</v>
      </c>
      <c r="AI258" s="2">
        <v>258</v>
      </c>
    </row>
    <row r="259" spans="34:35">
      <c r="AH259" s="2">
        <f t="shared" ca="1" si="10"/>
        <v>0</v>
      </c>
      <c r="AI259" s="2">
        <v>259</v>
      </c>
    </row>
    <row r="260" spans="34:35">
      <c r="AH260" s="2">
        <f t="shared" ca="1" si="10"/>
        <v>0</v>
      </c>
      <c r="AI260" s="2">
        <v>260</v>
      </c>
    </row>
    <row r="261" spans="34:35">
      <c r="AH261" s="2">
        <f t="shared" ca="1" si="10"/>
        <v>0</v>
      </c>
      <c r="AI261" s="2">
        <v>261</v>
      </c>
    </row>
    <row r="262" spans="34:35">
      <c r="AH262" s="2">
        <f t="shared" ref="AH262:AH325" ca="1" si="11">INDIRECT("'"&amp;$AD$7&amp;"'!"&amp;"B"&amp;ROW(B262))</f>
        <v>0</v>
      </c>
      <c r="AI262" s="2">
        <v>262</v>
      </c>
    </row>
    <row r="263" spans="34:35">
      <c r="AH263" s="2">
        <f t="shared" ca="1" si="11"/>
        <v>0</v>
      </c>
      <c r="AI263" s="2">
        <v>263</v>
      </c>
    </row>
    <row r="264" spans="34:35">
      <c r="AH264" s="2">
        <f t="shared" ca="1" si="11"/>
        <v>0</v>
      </c>
      <c r="AI264" s="2">
        <v>264</v>
      </c>
    </row>
    <row r="265" spans="34:35">
      <c r="AH265" s="2">
        <f t="shared" ca="1" si="11"/>
        <v>0</v>
      </c>
      <c r="AI265" s="2">
        <v>265</v>
      </c>
    </row>
    <row r="266" spans="34:35">
      <c r="AH266" s="2">
        <f t="shared" ca="1" si="11"/>
        <v>0</v>
      </c>
      <c r="AI266" s="2">
        <v>266</v>
      </c>
    </row>
    <row r="267" spans="34:35">
      <c r="AH267" s="2">
        <f t="shared" ca="1" si="11"/>
        <v>0</v>
      </c>
      <c r="AI267" s="2">
        <v>267</v>
      </c>
    </row>
    <row r="268" spans="34:35">
      <c r="AH268" s="2">
        <f t="shared" ca="1" si="11"/>
        <v>0</v>
      </c>
      <c r="AI268" s="2">
        <v>268</v>
      </c>
    </row>
    <row r="269" spans="34:35">
      <c r="AH269" s="2">
        <f t="shared" ca="1" si="11"/>
        <v>0</v>
      </c>
      <c r="AI269" s="2">
        <v>269</v>
      </c>
    </row>
    <row r="270" spans="34:35">
      <c r="AH270" s="2">
        <f t="shared" ca="1" si="11"/>
        <v>0</v>
      </c>
      <c r="AI270" s="2">
        <v>270</v>
      </c>
    </row>
    <row r="271" spans="34:35">
      <c r="AH271" s="2">
        <f t="shared" ca="1" si="11"/>
        <v>0</v>
      </c>
      <c r="AI271" s="2">
        <v>271</v>
      </c>
    </row>
    <row r="272" spans="34:35">
      <c r="AH272" s="2">
        <f t="shared" ca="1" si="11"/>
        <v>0</v>
      </c>
      <c r="AI272" s="2">
        <v>272</v>
      </c>
    </row>
    <row r="273" spans="34:35">
      <c r="AH273" s="2">
        <f t="shared" ca="1" si="11"/>
        <v>0</v>
      </c>
      <c r="AI273" s="2">
        <v>273</v>
      </c>
    </row>
    <row r="274" spans="34:35">
      <c r="AH274" s="2">
        <f t="shared" ca="1" si="11"/>
        <v>0</v>
      </c>
      <c r="AI274" s="2">
        <v>274</v>
      </c>
    </row>
    <row r="275" spans="34:35">
      <c r="AH275" s="2">
        <f t="shared" ca="1" si="11"/>
        <v>0</v>
      </c>
      <c r="AI275" s="2">
        <v>275</v>
      </c>
    </row>
    <row r="276" spans="34:35">
      <c r="AH276" s="2">
        <f t="shared" ca="1" si="11"/>
        <v>0</v>
      </c>
      <c r="AI276" s="2">
        <v>276</v>
      </c>
    </row>
    <row r="277" spans="34:35">
      <c r="AH277" s="2">
        <f t="shared" ca="1" si="11"/>
        <v>0</v>
      </c>
      <c r="AI277" s="2">
        <v>277</v>
      </c>
    </row>
    <row r="278" spans="34:35">
      <c r="AH278" s="2">
        <f t="shared" ca="1" si="11"/>
        <v>0</v>
      </c>
      <c r="AI278" s="2">
        <v>278</v>
      </c>
    </row>
    <row r="279" spans="34:35">
      <c r="AH279" s="2">
        <f t="shared" ca="1" si="11"/>
        <v>0</v>
      </c>
      <c r="AI279" s="2">
        <v>279</v>
      </c>
    </row>
    <row r="280" spans="34:35">
      <c r="AH280" s="2">
        <f t="shared" ca="1" si="11"/>
        <v>0</v>
      </c>
      <c r="AI280" s="2">
        <v>280</v>
      </c>
    </row>
    <row r="281" spans="34:35">
      <c r="AH281" s="2">
        <f t="shared" ca="1" si="11"/>
        <v>0</v>
      </c>
      <c r="AI281" s="2">
        <v>281</v>
      </c>
    </row>
    <row r="282" spans="34:35">
      <c r="AH282" s="2">
        <f t="shared" ca="1" si="11"/>
        <v>0</v>
      </c>
      <c r="AI282" s="2">
        <v>282</v>
      </c>
    </row>
    <row r="283" spans="34:35">
      <c r="AH283" s="2">
        <f t="shared" ca="1" si="11"/>
        <v>0</v>
      </c>
      <c r="AI283" s="2">
        <v>283</v>
      </c>
    </row>
    <row r="284" spans="34:35">
      <c r="AH284" s="2">
        <f t="shared" ca="1" si="11"/>
        <v>0</v>
      </c>
      <c r="AI284" s="2">
        <v>284</v>
      </c>
    </row>
    <row r="285" spans="34:35">
      <c r="AH285" s="2">
        <f t="shared" ca="1" si="11"/>
        <v>0</v>
      </c>
      <c r="AI285" s="2">
        <v>285</v>
      </c>
    </row>
    <row r="286" spans="34:35">
      <c r="AH286" s="2">
        <f t="shared" ca="1" si="11"/>
        <v>0</v>
      </c>
      <c r="AI286" s="2">
        <v>286</v>
      </c>
    </row>
    <row r="287" spans="34:35">
      <c r="AH287" s="2">
        <f t="shared" ca="1" si="11"/>
        <v>0</v>
      </c>
      <c r="AI287" s="2">
        <v>287</v>
      </c>
    </row>
    <row r="288" spans="34:35">
      <c r="AH288" s="2">
        <f t="shared" ca="1" si="11"/>
        <v>0</v>
      </c>
      <c r="AI288" s="2">
        <v>288</v>
      </c>
    </row>
    <row r="289" spans="34:35">
      <c r="AH289" s="2">
        <f t="shared" ca="1" si="11"/>
        <v>0</v>
      </c>
      <c r="AI289" s="2">
        <v>289</v>
      </c>
    </row>
    <row r="290" spans="34:35">
      <c r="AH290" s="2">
        <f t="shared" ca="1" si="11"/>
        <v>0</v>
      </c>
      <c r="AI290" s="2">
        <v>290</v>
      </c>
    </row>
    <row r="291" spans="34:35">
      <c r="AH291" s="2">
        <f t="shared" ca="1" si="11"/>
        <v>0</v>
      </c>
      <c r="AI291" s="2">
        <v>291</v>
      </c>
    </row>
    <row r="292" spans="34:35">
      <c r="AH292" s="2">
        <f t="shared" ca="1" si="11"/>
        <v>0</v>
      </c>
      <c r="AI292" s="2">
        <v>292</v>
      </c>
    </row>
    <row r="293" spans="34:35">
      <c r="AH293" s="2">
        <f t="shared" ca="1" si="11"/>
        <v>0</v>
      </c>
      <c r="AI293" s="2">
        <v>293</v>
      </c>
    </row>
    <row r="294" spans="34:35">
      <c r="AH294" s="2">
        <f t="shared" ca="1" si="11"/>
        <v>0</v>
      </c>
      <c r="AI294" s="2">
        <v>294</v>
      </c>
    </row>
    <row r="295" spans="34:35">
      <c r="AH295" s="2">
        <f t="shared" ca="1" si="11"/>
        <v>0</v>
      </c>
      <c r="AI295" s="2">
        <v>295</v>
      </c>
    </row>
    <row r="296" spans="34:35">
      <c r="AH296" s="2">
        <f t="shared" ca="1" si="11"/>
        <v>0</v>
      </c>
      <c r="AI296" s="2">
        <v>296</v>
      </c>
    </row>
    <row r="297" spans="34:35">
      <c r="AH297" s="2">
        <f t="shared" ca="1" si="11"/>
        <v>0</v>
      </c>
      <c r="AI297" s="2">
        <v>297</v>
      </c>
    </row>
    <row r="298" spans="34:35">
      <c r="AH298" s="2">
        <f t="shared" ca="1" si="11"/>
        <v>0</v>
      </c>
      <c r="AI298" s="2">
        <v>298</v>
      </c>
    </row>
    <row r="299" spans="34:35">
      <c r="AH299" s="2">
        <f t="shared" ca="1" si="11"/>
        <v>0</v>
      </c>
      <c r="AI299" s="2">
        <v>299</v>
      </c>
    </row>
    <row r="300" spans="34:35">
      <c r="AH300" s="2">
        <f t="shared" ca="1" si="11"/>
        <v>0</v>
      </c>
      <c r="AI300" s="2">
        <v>300</v>
      </c>
    </row>
    <row r="301" spans="34:35">
      <c r="AH301" s="2">
        <f t="shared" ca="1" si="11"/>
        <v>0</v>
      </c>
      <c r="AI301" s="2">
        <v>301</v>
      </c>
    </row>
    <row r="302" spans="34:35">
      <c r="AH302" s="2">
        <f t="shared" ca="1" si="11"/>
        <v>0</v>
      </c>
      <c r="AI302" s="2">
        <v>302</v>
      </c>
    </row>
    <row r="303" spans="34:35">
      <c r="AH303" s="2">
        <f t="shared" ca="1" si="11"/>
        <v>0</v>
      </c>
      <c r="AI303" s="2">
        <v>303</v>
      </c>
    </row>
    <row r="304" spans="34:35">
      <c r="AH304" s="2">
        <f t="shared" ca="1" si="11"/>
        <v>0</v>
      </c>
      <c r="AI304" s="2">
        <v>304</v>
      </c>
    </row>
    <row r="305" spans="34:35">
      <c r="AH305" s="2">
        <f t="shared" ca="1" si="11"/>
        <v>0</v>
      </c>
      <c r="AI305" s="2">
        <v>305</v>
      </c>
    </row>
    <row r="306" spans="34:35">
      <c r="AH306" s="2">
        <f t="shared" ca="1" si="11"/>
        <v>0</v>
      </c>
      <c r="AI306" s="2">
        <v>306</v>
      </c>
    </row>
    <row r="307" spans="34:35">
      <c r="AH307" s="2">
        <f t="shared" ca="1" si="11"/>
        <v>0</v>
      </c>
      <c r="AI307" s="2">
        <v>307</v>
      </c>
    </row>
    <row r="308" spans="34:35">
      <c r="AH308" s="2">
        <f t="shared" ca="1" si="11"/>
        <v>0</v>
      </c>
      <c r="AI308" s="2">
        <v>308</v>
      </c>
    </row>
    <row r="309" spans="34:35">
      <c r="AH309" s="2">
        <f t="shared" ca="1" si="11"/>
        <v>0</v>
      </c>
      <c r="AI309" s="2">
        <v>309</v>
      </c>
    </row>
    <row r="310" spans="34:35">
      <c r="AH310" s="2">
        <f t="shared" ca="1" si="11"/>
        <v>0</v>
      </c>
      <c r="AI310" s="2">
        <v>310</v>
      </c>
    </row>
    <row r="311" spans="34:35">
      <c r="AH311" s="2">
        <f t="shared" ca="1" si="11"/>
        <v>0</v>
      </c>
      <c r="AI311" s="2">
        <v>311</v>
      </c>
    </row>
    <row r="312" spans="34:35">
      <c r="AH312" s="2">
        <f t="shared" ca="1" si="11"/>
        <v>0</v>
      </c>
      <c r="AI312" s="2">
        <v>312</v>
      </c>
    </row>
    <row r="313" spans="34:35">
      <c r="AH313" s="2">
        <f t="shared" ca="1" si="11"/>
        <v>0</v>
      </c>
      <c r="AI313" s="2">
        <v>313</v>
      </c>
    </row>
    <row r="314" spans="34:35">
      <c r="AH314" s="2">
        <f t="shared" ca="1" si="11"/>
        <v>0</v>
      </c>
      <c r="AI314" s="2">
        <v>314</v>
      </c>
    </row>
    <row r="315" spans="34:35">
      <c r="AH315" s="2">
        <f t="shared" ca="1" si="11"/>
        <v>0</v>
      </c>
      <c r="AI315" s="2">
        <v>315</v>
      </c>
    </row>
    <row r="316" spans="34:35">
      <c r="AH316" s="2">
        <f t="shared" ca="1" si="11"/>
        <v>0</v>
      </c>
      <c r="AI316" s="2">
        <v>316</v>
      </c>
    </row>
    <row r="317" spans="34:35">
      <c r="AH317" s="2">
        <f t="shared" ca="1" si="11"/>
        <v>0</v>
      </c>
      <c r="AI317" s="2">
        <v>317</v>
      </c>
    </row>
    <row r="318" spans="34:35">
      <c r="AH318" s="2">
        <f t="shared" ca="1" si="11"/>
        <v>0</v>
      </c>
      <c r="AI318" s="2">
        <v>318</v>
      </c>
    </row>
    <row r="319" spans="34:35">
      <c r="AH319" s="2">
        <f t="shared" ca="1" si="11"/>
        <v>0</v>
      </c>
      <c r="AI319" s="2">
        <v>319</v>
      </c>
    </row>
    <row r="320" spans="34:35">
      <c r="AH320" s="2">
        <f t="shared" ca="1" si="11"/>
        <v>0</v>
      </c>
      <c r="AI320" s="2">
        <v>320</v>
      </c>
    </row>
    <row r="321" spans="34:35">
      <c r="AH321" s="2">
        <f t="shared" ca="1" si="11"/>
        <v>0</v>
      </c>
      <c r="AI321" s="2">
        <v>321</v>
      </c>
    </row>
    <row r="322" spans="34:35">
      <c r="AH322" s="2">
        <f t="shared" ca="1" si="11"/>
        <v>0</v>
      </c>
      <c r="AI322" s="2">
        <v>322</v>
      </c>
    </row>
    <row r="323" spans="34:35">
      <c r="AH323" s="2">
        <f t="shared" ca="1" si="11"/>
        <v>0</v>
      </c>
      <c r="AI323" s="2">
        <v>323</v>
      </c>
    </row>
    <row r="324" spans="34:35">
      <c r="AH324" s="2">
        <f t="shared" ca="1" si="11"/>
        <v>0</v>
      </c>
      <c r="AI324" s="2">
        <v>324</v>
      </c>
    </row>
    <row r="325" spans="34:35">
      <c r="AH325" s="2">
        <f t="shared" ca="1" si="11"/>
        <v>0</v>
      </c>
      <c r="AI325" s="2">
        <v>325</v>
      </c>
    </row>
    <row r="326" spans="34:35">
      <c r="AH326" s="2">
        <f t="shared" ref="AH326:AH389" ca="1" si="12">INDIRECT("'"&amp;$AD$7&amp;"'!"&amp;"B"&amp;ROW(B326))</f>
        <v>0</v>
      </c>
      <c r="AI326" s="2">
        <v>326</v>
      </c>
    </row>
    <row r="327" spans="34:35">
      <c r="AH327" s="2">
        <f t="shared" ca="1" si="12"/>
        <v>0</v>
      </c>
      <c r="AI327" s="2">
        <v>327</v>
      </c>
    </row>
    <row r="328" spans="34:35">
      <c r="AH328" s="2">
        <f t="shared" ca="1" si="12"/>
        <v>0</v>
      </c>
      <c r="AI328" s="2">
        <v>328</v>
      </c>
    </row>
    <row r="329" spans="34:35">
      <c r="AH329" s="2">
        <f t="shared" ca="1" si="12"/>
        <v>0</v>
      </c>
      <c r="AI329" s="2">
        <v>329</v>
      </c>
    </row>
    <row r="330" spans="34:35">
      <c r="AH330" s="2">
        <f t="shared" ca="1" si="12"/>
        <v>0</v>
      </c>
      <c r="AI330" s="2">
        <v>330</v>
      </c>
    </row>
    <row r="331" spans="34:35">
      <c r="AH331" s="2">
        <f t="shared" ca="1" si="12"/>
        <v>0</v>
      </c>
      <c r="AI331" s="2">
        <v>331</v>
      </c>
    </row>
    <row r="332" spans="34:35">
      <c r="AH332" s="2">
        <f t="shared" ca="1" si="12"/>
        <v>0</v>
      </c>
      <c r="AI332" s="2">
        <v>332</v>
      </c>
    </row>
    <row r="333" spans="34:35">
      <c r="AH333" s="2">
        <f t="shared" ca="1" si="12"/>
        <v>0</v>
      </c>
      <c r="AI333" s="2">
        <v>333</v>
      </c>
    </row>
    <row r="334" spans="34:35">
      <c r="AH334" s="2">
        <f t="shared" ca="1" si="12"/>
        <v>0</v>
      </c>
      <c r="AI334" s="2">
        <v>334</v>
      </c>
    </row>
    <row r="335" spans="34:35">
      <c r="AH335" s="2">
        <f t="shared" ca="1" si="12"/>
        <v>0</v>
      </c>
      <c r="AI335" s="2">
        <v>335</v>
      </c>
    </row>
    <row r="336" spans="34:35">
      <c r="AH336" s="2">
        <f t="shared" ca="1" si="12"/>
        <v>0</v>
      </c>
      <c r="AI336" s="2">
        <v>336</v>
      </c>
    </row>
    <row r="337" spans="34:35">
      <c r="AH337" s="2">
        <f t="shared" ca="1" si="12"/>
        <v>0</v>
      </c>
      <c r="AI337" s="2">
        <v>337</v>
      </c>
    </row>
    <row r="338" spans="34:35">
      <c r="AH338" s="2">
        <f t="shared" ca="1" si="12"/>
        <v>0</v>
      </c>
      <c r="AI338" s="2">
        <v>338</v>
      </c>
    </row>
    <row r="339" spans="34:35">
      <c r="AH339" s="2">
        <f t="shared" ca="1" si="12"/>
        <v>0</v>
      </c>
      <c r="AI339" s="2">
        <v>339</v>
      </c>
    </row>
    <row r="340" spans="34:35">
      <c r="AH340" s="2">
        <f t="shared" ca="1" si="12"/>
        <v>0</v>
      </c>
      <c r="AI340" s="2">
        <v>340</v>
      </c>
    </row>
    <row r="341" spans="34:35">
      <c r="AH341" s="2">
        <f t="shared" ca="1" si="12"/>
        <v>0</v>
      </c>
      <c r="AI341" s="2">
        <v>341</v>
      </c>
    </row>
    <row r="342" spans="34:35">
      <c r="AH342" s="2">
        <f t="shared" ca="1" si="12"/>
        <v>0</v>
      </c>
      <c r="AI342" s="2">
        <v>342</v>
      </c>
    </row>
    <row r="343" spans="34:35">
      <c r="AH343" s="2">
        <f t="shared" ca="1" si="12"/>
        <v>0</v>
      </c>
      <c r="AI343" s="2">
        <v>343</v>
      </c>
    </row>
    <row r="344" spans="34:35">
      <c r="AH344" s="2">
        <f t="shared" ca="1" si="12"/>
        <v>0</v>
      </c>
      <c r="AI344" s="2">
        <v>344</v>
      </c>
    </row>
    <row r="345" spans="34:35">
      <c r="AH345" s="2">
        <f t="shared" ca="1" si="12"/>
        <v>0</v>
      </c>
      <c r="AI345" s="2">
        <v>345</v>
      </c>
    </row>
    <row r="346" spans="34:35">
      <c r="AH346" s="2">
        <f t="shared" ca="1" si="12"/>
        <v>0</v>
      </c>
      <c r="AI346" s="2">
        <v>346</v>
      </c>
    </row>
    <row r="347" spans="34:35">
      <c r="AH347" s="2">
        <f t="shared" ca="1" si="12"/>
        <v>0</v>
      </c>
      <c r="AI347" s="2">
        <v>347</v>
      </c>
    </row>
    <row r="348" spans="34:35">
      <c r="AH348" s="2">
        <f t="shared" ca="1" si="12"/>
        <v>0</v>
      </c>
      <c r="AI348" s="2">
        <v>348</v>
      </c>
    </row>
    <row r="349" spans="34:35">
      <c r="AH349" s="2">
        <f t="shared" ca="1" si="12"/>
        <v>0</v>
      </c>
      <c r="AI349" s="2">
        <v>349</v>
      </c>
    </row>
    <row r="350" spans="34:35">
      <c r="AH350" s="2">
        <f t="shared" ca="1" si="12"/>
        <v>0</v>
      </c>
      <c r="AI350" s="2">
        <v>350</v>
      </c>
    </row>
    <row r="351" spans="34:35">
      <c r="AH351" s="2">
        <f t="shared" ca="1" si="12"/>
        <v>0</v>
      </c>
      <c r="AI351" s="2">
        <v>351</v>
      </c>
    </row>
    <row r="352" spans="34:35">
      <c r="AH352" s="2">
        <f t="shared" ca="1" si="12"/>
        <v>0</v>
      </c>
      <c r="AI352" s="2">
        <v>352</v>
      </c>
    </row>
    <row r="353" spans="34:35">
      <c r="AH353" s="2">
        <f t="shared" ca="1" si="12"/>
        <v>0</v>
      </c>
      <c r="AI353" s="2">
        <v>353</v>
      </c>
    </row>
    <row r="354" spans="34:35">
      <c r="AH354" s="2">
        <f t="shared" ca="1" si="12"/>
        <v>0</v>
      </c>
      <c r="AI354" s="2">
        <v>354</v>
      </c>
    </row>
    <row r="355" spans="34:35">
      <c r="AH355" s="2">
        <f t="shared" ca="1" si="12"/>
        <v>0</v>
      </c>
      <c r="AI355" s="2">
        <v>355</v>
      </c>
    </row>
    <row r="356" spans="34:35">
      <c r="AH356" s="2">
        <f t="shared" ca="1" si="12"/>
        <v>0</v>
      </c>
      <c r="AI356" s="2">
        <v>356</v>
      </c>
    </row>
    <row r="357" spans="34:35">
      <c r="AH357" s="2">
        <f t="shared" ca="1" si="12"/>
        <v>0</v>
      </c>
      <c r="AI357" s="2">
        <v>357</v>
      </c>
    </row>
    <row r="358" spans="34:35">
      <c r="AH358" s="2">
        <f t="shared" ca="1" si="12"/>
        <v>0</v>
      </c>
      <c r="AI358" s="2">
        <v>358</v>
      </c>
    </row>
    <row r="359" spans="34:35">
      <c r="AH359" s="2">
        <f t="shared" ca="1" si="12"/>
        <v>0</v>
      </c>
      <c r="AI359" s="2">
        <v>359</v>
      </c>
    </row>
    <row r="360" spans="34:35">
      <c r="AH360" s="2">
        <f t="shared" ca="1" si="12"/>
        <v>0</v>
      </c>
      <c r="AI360" s="2">
        <v>360</v>
      </c>
    </row>
    <row r="361" spans="34:35">
      <c r="AH361" s="2">
        <f t="shared" ca="1" si="12"/>
        <v>0</v>
      </c>
      <c r="AI361" s="2">
        <v>361</v>
      </c>
    </row>
    <row r="362" spans="34:35">
      <c r="AH362" s="2">
        <f t="shared" ca="1" si="12"/>
        <v>0</v>
      </c>
      <c r="AI362" s="2">
        <v>362</v>
      </c>
    </row>
    <row r="363" spans="34:35">
      <c r="AH363" s="2">
        <f t="shared" ca="1" si="12"/>
        <v>0</v>
      </c>
      <c r="AI363" s="2">
        <v>363</v>
      </c>
    </row>
    <row r="364" spans="34:35">
      <c r="AH364" s="2">
        <f t="shared" ca="1" si="12"/>
        <v>0</v>
      </c>
      <c r="AI364" s="2">
        <v>364</v>
      </c>
    </row>
    <row r="365" spans="34:35">
      <c r="AH365" s="2">
        <f t="shared" ca="1" si="12"/>
        <v>0</v>
      </c>
      <c r="AI365" s="2">
        <v>365</v>
      </c>
    </row>
    <row r="366" spans="34:35">
      <c r="AH366" s="2">
        <f t="shared" ca="1" si="12"/>
        <v>0</v>
      </c>
      <c r="AI366" s="2">
        <v>366</v>
      </c>
    </row>
    <row r="367" spans="34:35">
      <c r="AH367" s="2">
        <f t="shared" ca="1" si="12"/>
        <v>0</v>
      </c>
      <c r="AI367" s="2">
        <v>367</v>
      </c>
    </row>
    <row r="368" spans="34:35">
      <c r="AH368" s="2">
        <f t="shared" ca="1" si="12"/>
        <v>0</v>
      </c>
      <c r="AI368" s="2">
        <v>368</v>
      </c>
    </row>
    <row r="369" spans="34:35">
      <c r="AH369" s="2">
        <f t="shared" ca="1" si="12"/>
        <v>0</v>
      </c>
      <c r="AI369" s="2">
        <v>369</v>
      </c>
    </row>
    <row r="370" spans="34:35">
      <c r="AH370" s="2">
        <f t="shared" ca="1" si="12"/>
        <v>0</v>
      </c>
      <c r="AI370" s="2">
        <v>370</v>
      </c>
    </row>
    <row r="371" spans="34:35">
      <c r="AH371" s="2">
        <f t="shared" ca="1" si="12"/>
        <v>0</v>
      </c>
      <c r="AI371" s="2">
        <v>371</v>
      </c>
    </row>
    <row r="372" spans="34:35">
      <c r="AH372" s="2">
        <f t="shared" ca="1" si="12"/>
        <v>0</v>
      </c>
      <c r="AI372" s="2">
        <v>372</v>
      </c>
    </row>
    <row r="373" spans="34:35">
      <c r="AH373" s="2">
        <f t="shared" ca="1" si="12"/>
        <v>0</v>
      </c>
      <c r="AI373" s="2">
        <v>373</v>
      </c>
    </row>
    <row r="374" spans="34:35">
      <c r="AH374" s="2">
        <f t="shared" ca="1" si="12"/>
        <v>0</v>
      </c>
      <c r="AI374" s="2">
        <v>374</v>
      </c>
    </row>
    <row r="375" spans="34:35">
      <c r="AH375" s="2">
        <f t="shared" ca="1" si="12"/>
        <v>0</v>
      </c>
      <c r="AI375" s="2">
        <v>375</v>
      </c>
    </row>
    <row r="376" spans="34:35">
      <c r="AH376" s="2">
        <f t="shared" ca="1" si="12"/>
        <v>0</v>
      </c>
      <c r="AI376" s="2">
        <v>376</v>
      </c>
    </row>
    <row r="377" spans="34:35">
      <c r="AH377" s="2">
        <f t="shared" ca="1" si="12"/>
        <v>0</v>
      </c>
      <c r="AI377" s="2">
        <v>377</v>
      </c>
    </row>
    <row r="378" spans="34:35">
      <c r="AH378" s="2">
        <f t="shared" ca="1" si="12"/>
        <v>0</v>
      </c>
      <c r="AI378" s="2">
        <v>378</v>
      </c>
    </row>
    <row r="379" spans="34:35">
      <c r="AH379" s="2">
        <f t="shared" ca="1" si="12"/>
        <v>0</v>
      </c>
      <c r="AI379" s="2">
        <v>379</v>
      </c>
    </row>
    <row r="380" spans="34:35">
      <c r="AH380" s="2">
        <f t="shared" ca="1" si="12"/>
        <v>0</v>
      </c>
      <c r="AI380" s="2">
        <v>380</v>
      </c>
    </row>
    <row r="381" spans="34:35">
      <c r="AH381" s="2">
        <f t="shared" ca="1" si="12"/>
        <v>0</v>
      </c>
      <c r="AI381" s="2">
        <v>381</v>
      </c>
    </row>
    <row r="382" spans="34:35">
      <c r="AH382" s="2">
        <f t="shared" ca="1" si="12"/>
        <v>0</v>
      </c>
      <c r="AI382" s="2">
        <v>382</v>
      </c>
    </row>
    <row r="383" spans="34:35">
      <c r="AH383" s="2">
        <f t="shared" ca="1" si="12"/>
        <v>0</v>
      </c>
      <c r="AI383" s="2">
        <v>383</v>
      </c>
    </row>
    <row r="384" spans="34:35">
      <c r="AH384" s="2">
        <f t="shared" ca="1" si="12"/>
        <v>0</v>
      </c>
      <c r="AI384" s="2">
        <v>384</v>
      </c>
    </row>
    <row r="385" spans="34:35">
      <c r="AH385" s="2">
        <f t="shared" ca="1" si="12"/>
        <v>0</v>
      </c>
      <c r="AI385" s="2">
        <v>385</v>
      </c>
    </row>
    <row r="386" spans="34:35">
      <c r="AH386" s="2">
        <f t="shared" ca="1" si="12"/>
        <v>0</v>
      </c>
      <c r="AI386" s="2">
        <v>386</v>
      </c>
    </row>
    <row r="387" spans="34:35">
      <c r="AH387" s="2">
        <f t="shared" ca="1" si="12"/>
        <v>0</v>
      </c>
      <c r="AI387" s="2">
        <v>387</v>
      </c>
    </row>
    <row r="388" spans="34:35">
      <c r="AH388" s="2">
        <f t="shared" ca="1" si="12"/>
        <v>0</v>
      </c>
      <c r="AI388" s="2">
        <v>388</v>
      </c>
    </row>
    <row r="389" spans="34:35">
      <c r="AH389" s="2">
        <f t="shared" ca="1" si="12"/>
        <v>0</v>
      </c>
      <c r="AI389" s="2">
        <v>389</v>
      </c>
    </row>
    <row r="390" spans="34:35">
      <c r="AH390" s="2">
        <f t="shared" ref="AH390:AH453" ca="1" si="13">INDIRECT("'"&amp;$AD$7&amp;"'!"&amp;"B"&amp;ROW(B390))</f>
        <v>0</v>
      </c>
      <c r="AI390" s="2">
        <v>390</v>
      </c>
    </row>
    <row r="391" spans="34:35">
      <c r="AH391" s="2">
        <f t="shared" ca="1" si="13"/>
        <v>0</v>
      </c>
      <c r="AI391" s="2">
        <v>391</v>
      </c>
    </row>
    <row r="392" spans="34:35">
      <c r="AH392" s="2">
        <f t="shared" ca="1" si="13"/>
        <v>0</v>
      </c>
      <c r="AI392" s="2">
        <v>392</v>
      </c>
    </row>
    <row r="393" spans="34:35">
      <c r="AH393" s="2">
        <f t="shared" ca="1" si="13"/>
        <v>0</v>
      </c>
      <c r="AI393" s="2">
        <v>393</v>
      </c>
    </row>
    <row r="394" spans="34:35">
      <c r="AH394" s="2">
        <f t="shared" ca="1" si="13"/>
        <v>0</v>
      </c>
      <c r="AI394" s="2">
        <v>394</v>
      </c>
    </row>
    <row r="395" spans="34:35">
      <c r="AH395" s="2">
        <f t="shared" ca="1" si="13"/>
        <v>0</v>
      </c>
      <c r="AI395" s="2">
        <v>395</v>
      </c>
    </row>
    <row r="396" spans="34:35">
      <c r="AH396" s="2">
        <f t="shared" ca="1" si="13"/>
        <v>0</v>
      </c>
      <c r="AI396" s="2">
        <v>396</v>
      </c>
    </row>
    <row r="397" spans="34:35">
      <c r="AH397" s="2">
        <f t="shared" ca="1" si="13"/>
        <v>0</v>
      </c>
      <c r="AI397" s="2">
        <v>397</v>
      </c>
    </row>
    <row r="398" spans="34:35">
      <c r="AH398" s="2">
        <f t="shared" ca="1" si="13"/>
        <v>0</v>
      </c>
      <c r="AI398" s="2">
        <v>398</v>
      </c>
    </row>
    <row r="399" spans="34:35">
      <c r="AH399" s="2">
        <f t="shared" ca="1" si="13"/>
        <v>0</v>
      </c>
      <c r="AI399" s="2">
        <v>399</v>
      </c>
    </row>
    <row r="400" spans="34:35">
      <c r="AH400" s="2">
        <f t="shared" ca="1" si="13"/>
        <v>0</v>
      </c>
      <c r="AI400" s="2">
        <v>400</v>
      </c>
    </row>
    <row r="401" spans="34:35">
      <c r="AH401" s="2">
        <f t="shared" ca="1" si="13"/>
        <v>0</v>
      </c>
      <c r="AI401" s="2">
        <v>401</v>
      </c>
    </row>
    <row r="402" spans="34:35">
      <c r="AH402" s="2">
        <f t="shared" ca="1" si="13"/>
        <v>0</v>
      </c>
      <c r="AI402" s="2">
        <v>402</v>
      </c>
    </row>
    <row r="403" spans="34:35">
      <c r="AH403" s="2">
        <f t="shared" ca="1" si="13"/>
        <v>0</v>
      </c>
      <c r="AI403" s="2">
        <v>403</v>
      </c>
    </row>
    <row r="404" spans="34:35">
      <c r="AH404" s="2">
        <f t="shared" ca="1" si="13"/>
        <v>0</v>
      </c>
      <c r="AI404" s="2">
        <v>404</v>
      </c>
    </row>
    <row r="405" spans="34:35">
      <c r="AH405" s="2">
        <f t="shared" ca="1" si="13"/>
        <v>0</v>
      </c>
      <c r="AI405" s="2">
        <v>405</v>
      </c>
    </row>
    <row r="406" spans="34:35">
      <c r="AH406" s="2">
        <f t="shared" ca="1" si="13"/>
        <v>0</v>
      </c>
      <c r="AI406" s="2">
        <v>406</v>
      </c>
    </row>
    <row r="407" spans="34:35">
      <c r="AH407" s="2">
        <f t="shared" ca="1" si="13"/>
        <v>0</v>
      </c>
      <c r="AI407" s="2">
        <v>407</v>
      </c>
    </row>
    <row r="408" spans="34:35">
      <c r="AH408" s="2">
        <f t="shared" ca="1" si="13"/>
        <v>0</v>
      </c>
      <c r="AI408" s="2">
        <v>408</v>
      </c>
    </row>
    <row r="409" spans="34:35">
      <c r="AH409" s="2">
        <f t="shared" ca="1" si="13"/>
        <v>0</v>
      </c>
      <c r="AI409" s="2">
        <v>409</v>
      </c>
    </row>
    <row r="410" spans="34:35">
      <c r="AH410" s="2">
        <f t="shared" ca="1" si="13"/>
        <v>0</v>
      </c>
      <c r="AI410" s="2">
        <v>410</v>
      </c>
    </row>
    <row r="411" spans="34:35">
      <c r="AH411" s="2">
        <f t="shared" ca="1" si="13"/>
        <v>0</v>
      </c>
      <c r="AI411" s="2">
        <v>411</v>
      </c>
    </row>
    <row r="412" spans="34:35">
      <c r="AH412" s="2">
        <f t="shared" ca="1" si="13"/>
        <v>0</v>
      </c>
      <c r="AI412" s="2">
        <v>412</v>
      </c>
    </row>
    <row r="413" spans="34:35">
      <c r="AH413" s="2">
        <f t="shared" ca="1" si="13"/>
        <v>0</v>
      </c>
      <c r="AI413" s="2">
        <v>413</v>
      </c>
    </row>
    <row r="414" spans="34:35">
      <c r="AH414" s="2">
        <f t="shared" ca="1" si="13"/>
        <v>0</v>
      </c>
      <c r="AI414" s="2">
        <v>414</v>
      </c>
    </row>
    <row r="415" spans="34:35">
      <c r="AH415" s="2">
        <f t="shared" ca="1" si="13"/>
        <v>0</v>
      </c>
      <c r="AI415" s="2">
        <v>415</v>
      </c>
    </row>
    <row r="416" spans="34:35">
      <c r="AH416" s="2">
        <f t="shared" ca="1" si="13"/>
        <v>0</v>
      </c>
      <c r="AI416" s="2">
        <v>416</v>
      </c>
    </row>
    <row r="417" spans="34:35">
      <c r="AH417" s="2">
        <f t="shared" ca="1" si="13"/>
        <v>0</v>
      </c>
      <c r="AI417" s="2">
        <v>417</v>
      </c>
    </row>
    <row r="418" spans="34:35">
      <c r="AH418" s="2">
        <f t="shared" ca="1" si="13"/>
        <v>0</v>
      </c>
      <c r="AI418" s="2">
        <v>418</v>
      </c>
    </row>
    <row r="419" spans="34:35">
      <c r="AH419" s="2">
        <f t="shared" ca="1" si="13"/>
        <v>0</v>
      </c>
      <c r="AI419" s="2">
        <v>419</v>
      </c>
    </row>
    <row r="420" spans="34:35">
      <c r="AH420" s="2">
        <f t="shared" ca="1" si="13"/>
        <v>0</v>
      </c>
      <c r="AI420" s="2">
        <v>420</v>
      </c>
    </row>
    <row r="421" spans="34:35">
      <c r="AH421" s="2">
        <f t="shared" ca="1" si="13"/>
        <v>0</v>
      </c>
      <c r="AI421" s="2">
        <v>421</v>
      </c>
    </row>
    <row r="422" spans="34:35">
      <c r="AH422" s="2">
        <f t="shared" ca="1" si="13"/>
        <v>0</v>
      </c>
      <c r="AI422" s="2">
        <v>422</v>
      </c>
    </row>
    <row r="423" spans="34:35">
      <c r="AH423" s="2">
        <f t="shared" ca="1" si="13"/>
        <v>0</v>
      </c>
      <c r="AI423" s="2">
        <v>423</v>
      </c>
    </row>
    <row r="424" spans="34:35">
      <c r="AH424" s="2">
        <f t="shared" ca="1" si="13"/>
        <v>0</v>
      </c>
      <c r="AI424" s="2">
        <v>424</v>
      </c>
    </row>
    <row r="425" spans="34:35">
      <c r="AH425" s="2">
        <f t="shared" ca="1" si="13"/>
        <v>0</v>
      </c>
      <c r="AI425" s="2">
        <v>425</v>
      </c>
    </row>
    <row r="426" spans="34:35">
      <c r="AH426" s="2">
        <f t="shared" ca="1" si="13"/>
        <v>0</v>
      </c>
      <c r="AI426" s="2">
        <v>426</v>
      </c>
    </row>
    <row r="427" spans="34:35">
      <c r="AH427" s="2">
        <f t="shared" ca="1" si="13"/>
        <v>0</v>
      </c>
      <c r="AI427" s="2">
        <v>427</v>
      </c>
    </row>
    <row r="428" spans="34:35">
      <c r="AH428" s="2">
        <f t="shared" ca="1" si="13"/>
        <v>0</v>
      </c>
      <c r="AI428" s="2">
        <v>428</v>
      </c>
    </row>
    <row r="429" spans="34:35">
      <c r="AH429" s="2">
        <f t="shared" ca="1" si="13"/>
        <v>0</v>
      </c>
      <c r="AI429" s="2">
        <v>429</v>
      </c>
    </row>
    <row r="430" spans="34:35">
      <c r="AH430" s="2">
        <f t="shared" ca="1" si="13"/>
        <v>0</v>
      </c>
      <c r="AI430" s="2">
        <v>430</v>
      </c>
    </row>
    <row r="431" spans="34:35">
      <c r="AH431" s="2">
        <f t="shared" ca="1" si="13"/>
        <v>0</v>
      </c>
      <c r="AI431" s="2">
        <v>431</v>
      </c>
    </row>
    <row r="432" spans="34:35">
      <c r="AH432" s="2">
        <f t="shared" ca="1" si="13"/>
        <v>0</v>
      </c>
      <c r="AI432" s="2">
        <v>432</v>
      </c>
    </row>
    <row r="433" spans="34:35">
      <c r="AH433" s="2">
        <f t="shared" ca="1" si="13"/>
        <v>0</v>
      </c>
      <c r="AI433" s="2">
        <v>433</v>
      </c>
    </row>
    <row r="434" spans="34:35">
      <c r="AH434" s="2">
        <f t="shared" ca="1" si="13"/>
        <v>0</v>
      </c>
      <c r="AI434" s="2">
        <v>434</v>
      </c>
    </row>
    <row r="435" spans="34:35">
      <c r="AH435" s="2">
        <f t="shared" ca="1" si="13"/>
        <v>0</v>
      </c>
      <c r="AI435" s="2">
        <v>435</v>
      </c>
    </row>
    <row r="436" spans="34:35">
      <c r="AH436" s="2">
        <f t="shared" ca="1" si="13"/>
        <v>0</v>
      </c>
      <c r="AI436" s="2">
        <v>436</v>
      </c>
    </row>
    <row r="437" spans="34:35">
      <c r="AH437" s="2">
        <f t="shared" ca="1" si="13"/>
        <v>0</v>
      </c>
      <c r="AI437" s="2">
        <v>437</v>
      </c>
    </row>
    <row r="438" spans="34:35">
      <c r="AH438" s="2">
        <f t="shared" ca="1" si="13"/>
        <v>0</v>
      </c>
      <c r="AI438" s="2">
        <v>438</v>
      </c>
    </row>
    <row r="439" spans="34:35">
      <c r="AH439" s="2">
        <f t="shared" ca="1" si="13"/>
        <v>0</v>
      </c>
      <c r="AI439" s="2">
        <v>439</v>
      </c>
    </row>
    <row r="440" spans="34:35">
      <c r="AH440" s="2">
        <f t="shared" ca="1" si="13"/>
        <v>0</v>
      </c>
      <c r="AI440" s="2">
        <v>440</v>
      </c>
    </row>
    <row r="441" spans="34:35">
      <c r="AH441" s="2">
        <f t="shared" ca="1" si="13"/>
        <v>0</v>
      </c>
      <c r="AI441" s="2">
        <v>441</v>
      </c>
    </row>
    <row r="442" spans="34:35">
      <c r="AH442" s="2">
        <f t="shared" ca="1" si="13"/>
        <v>0</v>
      </c>
      <c r="AI442" s="2">
        <v>442</v>
      </c>
    </row>
    <row r="443" spans="34:35">
      <c r="AH443" s="2">
        <f t="shared" ca="1" si="13"/>
        <v>0</v>
      </c>
      <c r="AI443" s="2">
        <v>443</v>
      </c>
    </row>
    <row r="444" spans="34:35">
      <c r="AH444" s="2">
        <f t="shared" ca="1" si="13"/>
        <v>0</v>
      </c>
      <c r="AI444" s="2">
        <v>444</v>
      </c>
    </row>
    <row r="445" spans="34:35">
      <c r="AH445" s="2">
        <f t="shared" ca="1" si="13"/>
        <v>0</v>
      </c>
      <c r="AI445" s="2">
        <v>445</v>
      </c>
    </row>
    <row r="446" spans="34:35">
      <c r="AH446" s="2">
        <f t="shared" ca="1" si="13"/>
        <v>0</v>
      </c>
      <c r="AI446" s="2">
        <v>446</v>
      </c>
    </row>
    <row r="447" spans="34:35">
      <c r="AH447" s="2">
        <f t="shared" ca="1" si="13"/>
        <v>0</v>
      </c>
      <c r="AI447" s="2">
        <v>447</v>
      </c>
    </row>
    <row r="448" spans="34:35">
      <c r="AH448" s="2">
        <f t="shared" ca="1" si="13"/>
        <v>0</v>
      </c>
      <c r="AI448" s="2">
        <v>448</v>
      </c>
    </row>
    <row r="449" spans="34:35">
      <c r="AH449" s="2">
        <f t="shared" ca="1" si="13"/>
        <v>0</v>
      </c>
      <c r="AI449" s="2">
        <v>449</v>
      </c>
    </row>
    <row r="450" spans="34:35">
      <c r="AH450" s="2">
        <f t="shared" ca="1" si="13"/>
        <v>0</v>
      </c>
      <c r="AI450" s="2">
        <v>450</v>
      </c>
    </row>
    <row r="451" spans="34:35">
      <c r="AH451" s="2">
        <f t="shared" ca="1" si="13"/>
        <v>0</v>
      </c>
      <c r="AI451" s="2">
        <v>451</v>
      </c>
    </row>
    <row r="452" spans="34:35">
      <c r="AH452" s="2">
        <f t="shared" ca="1" si="13"/>
        <v>0</v>
      </c>
      <c r="AI452" s="2">
        <v>452</v>
      </c>
    </row>
    <row r="453" spans="34:35">
      <c r="AH453" s="2">
        <f t="shared" ca="1" si="13"/>
        <v>0</v>
      </c>
      <c r="AI453" s="2">
        <v>453</v>
      </c>
    </row>
    <row r="454" spans="34:35">
      <c r="AH454" s="2">
        <f t="shared" ref="AH454:AH517" ca="1" si="14">INDIRECT("'"&amp;$AD$7&amp;"'!"&amp;"B"&amp;ROW(B454))</f>
        <v>0</v>
      </c>
      <c r="AI454" s="2">
        <v>454</v>
      </c>
    </row>
    <row r="455" spans="34:35">
      <c r="AH455" s="2">
        <f t="shared" ca="1" si="14"/>
        <v>0</v>
      </c>
      <c r="AI455" s="2">
        <v>455</v>
      </c>
    </row>
    <row r="456" spans="34:35">
      <c r="AH456" s="2">
        <f t="shared" ca="1" si="14"/>
        <v>0</v>
      </c>
      <c r="AI456" s="2">
        <v>456</v>
      </c>
    </row>
    <row r="457" spans="34:35">
      <c r="AH457" s="2">
        <f t="shared" ca="1" si="14"/>
        <v>0</v>
      </c>
      <c r="AI457" s="2">
        <v>457</v>
      </c>
    </row>
    <row r="458" spans="34:35">
      <c r="AH458" s="2">
        <f t="shared" ca="1" si="14"/>
        <v>0</v>
      </c>
      <c r="AI458" s="2">
        <v>458</v>
      </c>
    </row>
    <row r="459" spans="34:35">
      <c r="AH459" s="2">
        <f t="shared" ca="1" si="14"/>
        <v>0</v>
      </c>
      <c r="AI459" s="2">
        <v>459</v>
      </c>
    </row>
    <row r="460" spans="34:35">
      <c r="AH460" s="2">
        <f t="shared" ca="1" si="14"/>
        <v>0</v>
      </c>
      <c r="AI460" s="2">
        <v>460</v>
      </c>
    </row>
    <row r="461" spans="34:35">
      <c r="AH461" s="2">
        <f t="shared" ca="1" si="14"/>
        <v>0</v>
      </c>
      <c r="AI461" s="2">
        <v>461</v>
      </c>
    </row>
    <row r="462" spans="34:35">
      <c r="AH462" s="2">
        <f t="shared" ca="1" si="14"/>
        <v>0</v>
      </c>
      <c r="AI462" s="2">
        <v>462</v>
      </c>
    </row>
    <row r="463" spans="34:35">
      <c r="AH463" s="2">
        <f t="shared" ca="1" si="14"/>
        <v>0</v>
      </c>
      <c r="AI463" s="2">
        <v>463</v>
      </c>
    </row>
    <row r="464" spans="34:35">
      <c r="AH464" s="2">
        <f t="shared" ca="1" si="14"/>
        <v>0</v>
      </c>
      <c r="AI464" s="2">
        <v>464</v>
      </c>
    </row>
    <row r="465" spans="34:35">
      <c r="AH465" s="2">
        <f t="shared" ca="1" si="14"/>
        <v>0</v>
      </c>
      <c r="AI465" s="2">
        <v>465</v>
      </c>
    </row>
    <row r="466" spans="34:35">
      <c r="AH466" s="2">
        <f t="shared" ca="1" si="14"/>
        <v>0</v>
      </c>
      <c r="AI466" s="2">
        <v>466</v>
      </c>
    </row>
    <row r="467" spans="34:35">
      <c r="AH467" s="2">
        <f t="shared" ca="1" si="14"/>
        <v>0</v>
      </c>
      <c r="AI467" s="2">
        <v>467</v>
      </c>
    </row>
    <row r="468" spans="34:35">
      <c r="AH468" s="2">
        <f t="shared" ca="1" si="14"/>
        <v>0</v>
      </c>
      <c r="AI468" s="2">
        <v>468</v>
      </c>
    </row>
    <row r="469" spans="34:35">
      <c r="AH469" s="2">
        <f t="shared" ca="1" si="14"/>
        <v>0</v>
      </c>
      <c r="AI469" s="2">
        <v>469</v>
      </c>
    </row>
    <row r="470" spans="34:35">
      <c r="AH470" s="2">
        <f t="shared" ca="1" si="14"/>
        <v>0</v>
      </c>
      <c r="AI470" s="2">
        <v>470</v>
      </c>
    </row>
    <row r="471" spans="34:35">
      <c r="AH471" s="2">
        <f t="shared" ca="1" si="14"/>
        <v>0</v>
      </c>
      <c r="AI471" s="2">
        <v>471</v>
      </c>
    </row>
    <row r="472" spans="34:35">
      <c r="AH472" s="2">
        <f t="shared" ca="1" si="14"/>
        <v>0</v>
      </c>
      <c r="AI472" s="2">
        <v>472</v>
      </c>
    </row>
    <row r="473" spans="34:35">
      <c r="AH473" s="2">
        <f t="shared" ca="1" si="14"/>
        <v>0</v>
      </c>
      <c r="AI473" s="2">
        <v>473</v>
      </c>
    </row>
    <row r="474" spans="34:35">
      <c r="AH474" s="2">
        <f t="shared" ca="1" si="14"/>
        <v>0</v>
      </c>
      <c r="AI474" s="2">
        <v>474</v>
      </c>
    </row>
    <row r="475" spans="34:35">
      <c r="AH475" s="2">
        <f t="shared" ca="1" si="14"/>
        <v>0</v>
      </c>
      <c r="AI475" s="2">
        <v>475</v>
      </c>
    </row>
    <row r="476" spans="34:35">
      <c r="AH476" s="2">
        <f t="shared" ca="1" si="14"/>
        <v>0</v>
      </c>
      <c r="AI476" s="2">
        <v>476</v>
      </c>
    </row>
    <row r="477" spans="34:35">
      <c r="AH477" s="2">
        <f t="shared" ca="1" si="14"/>
        <v>0</v>
      </c>
      <c r="AI477" s="2">
        <v>477</v>
      </c>
    </row>
    <row r="478" spans="34:35">
      <c r="AH478" s="2">
        <f t="shared" ca="1" si="14"/>
        <v>0</v>
      </c>
      <c r="AI478" s="2">
        <v>478</v>
      </c>
    </row>
    <row r="479" spans="34:35">
      <c r="AH479" s="2">
        <f t="shared" ca="1" si="14"/>
        <v>0</v>
      </c>
      <c r="AI479" s="2">
        <v>479</v>
      </c>
    </row>
    <row r="480" spans="34:35">
      <c r="AH480" s="2">
        <f t="shared" ca="1" si="14"/>
        <v>0</v>
      </c>
      <c r="AI480" s="2">
        <v>480</v>
      </c>
    </row>
    <row r="481" spans="34:35">
      <c r="AH481" s="2">
        <f t="shared" ca="1" si="14"/>
        <v>0</v>
      </c>
      <c r="AI481" s="2">
        <v>481</v>
      </c>
    </row>
    <row r="482" spans="34:35">
      <c r="AH482" s="2">
        <f t="shared" ca="1" si="14"/>
        <v>0</v>
      </c>
      <c r="AI482" s="2">
        <v>482</v>
      </c>
    </row>
    <row r="483" spans="34:35">
      <c r="AH483" s="2">
        <f t="shared" ca="1" si="14"/>
        <v>0</v>
      </c>
      <c r="AI483" s="2">
        <v>483</v>
      </c>
    </row>
    <row r="484" spans="34:35">
      <c r="AH484" s="2">
        <f t="shared" ca="1" si="14"/>
        <v>0</v>
      </c>
      <c r="AI484" s="2">
        <v>484</v>
      </c>
    </row>
    <row r="485" spans="34:35">
      <c r="AH485" s="2">
        <f t="shared" ca="1" si="14"/>
        <v>0</v>
      </c>
      <c r="AI485" s="2">
        <v>485</v>
      </c>
    </row>
    <row r="486" spans="34:35">
      <c r="AH486" s="2">
        <f t="shared" ca="1" si="14"/>
        <v>0</v>
      </c>
      <c r="AI486" s="2">
        <v>486</v>
      </c>
    </row>
    <row r="487" spans="34:35">
      <c r="AH487" s="2">
        <f t="shared" ca="1" si="14"/>
        <v>0</v>
      </c>
      <c r="AI487" s="2">
        <v>487</v>
      </c>
    </row>
    <row r="488" spans="34:35">
      <c r="AH488" s="2">
        <f t="shared" ca="1" si="14"/>
        <v>0</v>
      </c>
      <c r="AI488" s="2">
        <v>488</v>
      </c>
    </row>
    <row r="489" spans="34:35">
      <c r="AH489" s="2">
        <f t="shared" ca="1" si="14"/>
        <v>0</v>
      </c>
      <c r="AI489" s="2">
        <v>489</v>
      </c>
    </row>
    <row r="490" spans="34:35">
      <c r="AH490" s="2">
        <f t="shared" ca="1" si="14"/>
        <v>0</v>
      </c>
      <c r="AI490" s="2">
        <v>490</v>
      </c>
    </row>
    <row r="491" spans="34:35">
      <c r="AH491" s="2">
        <f t="shared" ca="1" si="14"/>
        <v>0</v>
      </c>
      <c r="AI491" s="2">
        <v>491</v>
      </c>
    </row>
    <row r="492" spans="34:35">
      <c r="AH492" s="2">
        <f t="shared" ca="1" si="14"/>
        <v>0</v>
      </c>
      <c r="AI492" s="2">
        <v>492</v>
      </c>
    </row>
    <row r="493" spans="34:35">
      <c r="AH493" s="2">
        <f t="shared" ca="1" si="14"/>
        <v>0</v>
      </c>
      <c r="AI493" s="2">
        <v>493</v>
      </c>
    </row>
    <row r="494" spans="34:35">
      <c r="AH494" s="2">
        <f t="shared" ca="1" si="14"/>
        <v>0</v>
      </c>
      <c r="AI494" s="2">
        <v>494</v>
      </c>
    </row>
    <row r="495" spans="34:35">
      <c r="AH495" s="2">
        <f t="shared" ca="1" si="14"/>
        <v>0</v>
      </c>
      <c r="AI495" s="2">
        <v>495</v>
      </c>
    </row>
    <row r="496" spans="34:35">
      <c r="AH496" s="2">
        <f t="shared" ca="1" si="14"/>
        <v>0</v>
      </c>
      <c r="AI496" s="2">
        <v>496</v>
      </c>
    </row>
    <row r="497" spans="34:35">
      <c r="AH497" s="2">
        <f t="shared" ca="1" si="14"/>
        <v>0</v>
      </c>
      <c r="AI497" s="2">
        <v>497</v>
      </c>
    </row>
    <row r="498" spans="34:35">
      <c r="AH498" s="2">
        <f t="shared" ca="1" si="14"/>
        <v>0</v>
      </c>
      <c r="AI498" s="2">
        <v>498</v>
      </c>
    </row>
    <row r="499" spans="34:35">
      <c r="AH499" s="2">
        <f t="shared" ca="1" si="14"/>
        <v>0</v>
      </c>
      <c r="AI499" s="2">
        <v>499</v>
      </c>
    </row>
    <row r="500" spans="34:35">
      <c r="AH500" s="2">
        <f t="shared" ca="1" si="14"/>
        <v>0</v>
      </c>
      <c r="AI500" s="2">
        <v>500</v>
      </c>
    </row>
    <row r="501" spans="34:35">
      <c r="AH501" s="2">
        <f t="shared" ca="1" si="14"/>
        <v>0</v>
      </c>
      <c r="AI501" s="2">
        <v>501</v>
      </c>
    </row>
    <row r="502" spans="34:35">
      <c r="AH502" s="2">
        <f t="shared" ca="1" si="14"/>
        <v>0</v>
      </c>
      <c r="AI502" s="2">
        <v>502</v>
      </c>
    </row>
    <row r="503" spans="34:35">
      <c r="AH503" s="2">
        <f t="shared" ca="1" si="14"/>
        <v>0</v>
      </c>
      <c r="AI503" s="2">
        <v>503</v>
      </c>
    </row>
    <row r="504" spans="34:35">
      <c r="AH504" s="2">
        <f t="shared" ca="1" si="14"/>
        <v>0</v>
      </c>
      <c r="AI504" s="2">
        <v>504</v>
      </c>
    </row>
    <row r="505" spans="34:35">
      <c r="AH505" s="2">
        <f t="shared" ca="1" si="14"/>
        <v>0</v>
      </c>
      <c r="AI505" s="2">
        <v>505</v>
      </c>
    </row>
    <row r="506" spans="34:35">
      <c r="AH506" s="2">
        <f t="shared" ca="1" si="14"/>
        <v>0</v>
      </c>
      <c r="AI506" s="2">
        <v>506</v>
      </c>
    </row>
    <row r="507" spans="34:35">
      <c r="AH507" s="2">
        <f t="shared" ca="1" si="14"/>
        <v>0</v>
      </c>
      <c r="AI507" s="2">
        <v>507</v>
      </c>
    </row>
    <row r="508" spans="34:35">
      <c r="AH508" s="2">
        <f t="shared" ca="1" si="14"/>
        <v>0</v>
      </c>
      <c r="AI508" s="2">
        <v>508</v>
      </c>
    </row>
    <row r="509" spans="34:35">
      <c r="AH509" s="2">
        <f t="shared" ca="1" si="14"/>
        <v>0</v>
      </c>
      <c r="AI509" s="2">
        <v>509</v>
      </c>
    </row>
    <row r="510" spans="34:35">
      <c r="AH510" s="2">
        <f t="shared" ca="1" si="14"/>
        <v>0</v>
      </c>
      <c r="AI510" s="2">
        <v>510</v>
      </c>
    </row>
    <row r="511" spans="34:35">
      <c r="AH511" s="2">
        <f t="shared" ca="1" si="14"/>
        <v>0</v>
      </c>
      <c r="AI511" s="2">
        <v>511</v>
      </c>
    </row>
    <row r="512" spans="34:35">
      <c r="AH512" s="2">
        <f t="shared" ca="1" si="14"/>
        <v>0</v>
      </c>
      <c r="AI512" s="2">
        <v>512</v>
      </c>
    </row>
    <row r="513" spans="34:35">
      <c r="AH513" s="2">
        <f t="shared" ca="1" si="14"/>
        <v>0</v>
      </c>
      <c r="AI513" s="2">
        <v>513</v>
      </c>
    </row>
    <row r="514" spans="34:35">
      <c r="AH514" s="2">
        <f t="shared" ca="1" si="14"/>
        <v>0</v>
      </c>
      <c r="AI514" s="2">
        <v>514</v>
      </c>
    </row>
    <row r="515" spans="34:35">
      <c r="AH515" s="2">
        <f t="shared" ca="1" si="14"/>
        <v>0</v>
      </c>
      <c r="AI515" s="2">
        <v>515</v>
      </c>
    </row>
    <row r="516" spans="34:35">
      <c r="AH516" s="2">
        <f t="shared" ca="1" si="14"/>
        <v>0</v>
      </c>
      <c r="AI516" s="2">
        <v>516</v>
      </c>
    </row>
    <row r="517" spans="34:35">
      <c r="AH517" s="2">
        <f t="shared" ca="1" si="14"/>
        <v>0</v>
      </c>
      <c r="AI517" s="2">
        <v>517</v>
      </c>
    </row>
    <row r="518" spans="34:35">
      <c r="AH518" s="2">
        <f t="shared" ref="AH518:AH581" ca="1" si="15">INDIRECT("'"&amp;$AD$7&amp;"'!"&amp;"B"&amp;ROW(B518))</f>
        <v>0</v>
      </c>
      <c r="AI518" s="2">
        <v>518</v>
      </c>
    </row>
    <row r="519" spans="34:35">
      <c r="AH519" s="2">
        <f t="shared" ca="1" si="15"/>
        <v>0</v>
      </c>
      <c r="AI519" s="2">
        <v>519</v>
      </c>
    </row>
    <row r="520" spans="34:35">
      <c r="AH520" s="2">
        <f t="shared" ca="1" si="15"/>
        <v>0</v>
      </c>
      <c r="AI520" s="2">
        <v>520</v>
      </c>
    </row>
    <row r="521" spans="34:35">
      <c r="AH521" s="2">
        <f t="shared" ca="1" si="15"/>
        <v>0</v>
      </c>
      <c r="AI521" s="2">
        <v>521</v>
      </c>
    </row>
    <row r="522" spans="34:35">
      <c r="AH522" s="2">
        <f t="shared" ca="1" si="15"/>
        <v>0</v>
      </c>
      <c r="AI522" s="2">
        <v>522</v>
      </c>
    </row>
    <row r="523" spans="34:35">
      <c r="AH523" s="2">
        <f t="shared" ca="1" si="15"/>
        <v>0</v>
      </c>
      <c r="AI523" s="2">
        <v>523</v>
      </c>
    </row>
    <row r="524" spans="34:35">
      <c r="AH524" s="2">
        <f t="shared" ca="1" si="15"/>
        <v>0</v>
      </c>
      <c r="AI524" s="2">
        <v>524</v>
      </c>
    </row>
    <row r="525" spans="34:35">
      <c r="AH525" s="2">
        <f t="shared" ca="1" si="15"/>
        <v>0</v>
      </c>
      <c r="AI525" s="2">
        <v>525</v>
      </c>
    </row>
    <row r="526" spans="34:35">
      <c r="AH526" s="2">
        <f t="shared" ca="1" si="15"/>
        <v>0</v>
      </c>
      <c r="AI526" s="2">
        <v>526</v>
      </c>
    </row>
    <row r="527" spans="34:35">
      <c r="AH527" s="2">
        <f t="shared" ca="1" si="15"/>
        <v>0</v>
      </c>
      <c r="AI527" s="2">
        <v>527</v>
      </c>
    </row>
    <row r="528" spans="34:35">
      <c r="AH528" s="2">
        <f t="shared" ca="1" si="15"/>
        <v>0</v>
      </c>
      <c r="AI528" s="2">
        <v>528</v>
      </c>
    </row>
    <row r="529" spans="34:35">
      <c r="AH529" s="2">
        <f t="shared" ca="1" si="15"/>
        <v>0</v>
      </c>
      <c r="AI529" s="2">
        <v>529</v>
      </c>
    </row>
    <row r="530" spans="34:35">
      <c r="AH530" s="2">
        <f t="shared" ca="1" si="15"/>
        <v>0</v>
      </c>
      <c r="AI530" s="2">
        <v>530</v>
      </c>
    </row>
    <row r="531" spans="34:35">
      <c r="AH531" s="2">
        <f t="shared" ca="1" si="15"/>
        <v>0</v>
      </c>
      <c r="AI531" s="2">
        <v>531</v>
      </c>
    </row>
    <row r="532" spans="34:35">
      <c r="AH532" s="2">
        <f t="shared" ca="1" si="15"/>
        <v>0</v>
      </c>
      <c r="AI532" s="2">
        <v>532</v>
      </c>
    </row>
    <row r="533" spans="34:35">
      <c r="AH533" s="2">
        <f t="shared" ca="1" si="15"/>
        <v>0</v>
      </c>
      <c r="AI533" s="2">
        <v>533</v>
      </c>
    </row>
    <row r="534" spans="34:35">
      <c r="AH534" s="2">
        <f t="shared" ca="1" si="15"/>
        <v>0</v>
      </c>
      <c r="AI534" s="2">
        <v>534</v>
      </c>
    </row>
    <row r="535" spans="34:35">
      <c r="AH535" s="2">
        <f t="shared" ca="1" si="15"/>
        <v>0</v>
      </c>
      <c r="AI535" s="2">
        <v>535</v>
      </c>
    </row>
    <row r="536" spans="34:35">
      <c r="AH536" s="2">
        <f t="shared" ca="1" si="15"/>
        <v>0</v>
      </c>
      <c r="AI536" s="2">
        <v>536</v>
      </c>
    </row>
    <row r="537" spans="34:35">
      <c r="AH537" s="2">
        <f t="shared" ca="1" si="15"/>
        <v>0</v>
      </c>
      <c r="AI537" s="2">
        <v>537</v>
      </c>
    </row>
    <row r="538" spans="34:35">
      <c r="AH538" s="2">
        <f t="shared" ca="1" si="15"/>
        <v>0</v>
      </c>
      <c r="AI538" s="2">
        <v>538</v>
      </c>
    </row>
    <row r="539" spans="34:35">
      <c r="AH539" s="2">
        <f t="shared" ca="1" si="15"/>
        <v>0</v>
      </c>
      <c r="AI539" s="2">
        <v>539</v>
      </c>
    </row>
    <row r="540" spans="34:35">
      <c r="AH540" s="2">
        <f t="shared" ca="1" si="15"/>
        <v>0</v>
      </c>
      <c r="AI540" s="2">
        <v>540</v>
      </c>
    </row>
    <row r="541" spans="34:35">
      <c r="AH541" s="2">
        <f t="shared" ca="1" si="15"/>
        <v>0</v>
      </c>
      <c r="AI541" s="2">
        <v>541</v>
      </c>
    </row>
    <row r="542" spans="34:35">
      <c r="AH542" s="2">
        <f t="shared" ca="1" si="15"/>
        <v>0</v>
      </c>
      <c r="AI542" s="2">
        <v>542</v>
      </c>
    </row>
    <row r="543" spans="34:35">
      <c r="AH543" s="2">
        <f t="shared" ca="1" si="15"/>
        <v>0</v>
      </c>
      <c r="AI543" s="2">
        <v>543</v>
      </c>
    </row>
    <row r="544" spans="34:35">
      <c r="AH544" s="2">
        <f t="shared" ca="1" si="15"/>
        <v>0</v>
      </c>
      <c r="AI544" s="2">
        <v>544</v>
      </c>
    </row>
    <row r="545" spans="34:35">
      <c r="AH545" s="2">
        <f t="shared" ca="1" si="15"/>
        <v>0</v>
      </c>
      <c r="AI545" s="2">
        <v>545</v>
      </c>
    </row>
    <row r="546" spans="34:35">
      <c r="AH546" s="2">
        <f t="shared" ca="1" si="15"/>
        <v>0</v>
      </c>
      <c r="AI546" s="2">
        <v>546</v>
      </c>
    </row>
    <row r="547" spans="34:35">
      <c r="AH547" s="2">
        <f t="shared" ca="1" si="15"/>
        <v>0</v>
      </c>
      <c r="AI547" s="2">
        <v>547</v>
      </c>
    </row>
    <row r="548" spans="34:35">
      <c r="AH548" s="2">
        <f t="shared" ca="1" si="15"/>
        <v>0</v>
      </c>
      <c r="AI548" s="2">
        <v>548</v>
      </c>
    </row>
    <row r="549" spans="34:35">
      <c r="AH549" s="2">
        <f t="shared" ca="1" si="15"/>
        <v>0</v>
      </c>
      <c r="AI549" s="2">
        <v>549</v>
      </c>
    </row>
    <row r="550" spans="34:35">
      <c r="AH550" s="2">
        <f t="shared" ca="1" si="15"/>
        <v>0</v>
      </c>
      <c r="AI550" s="2">
        <v>550</v>
      </c>
    </row>
    <row r="551" spans="34:35">
      <c r="AH551" s="2">
        <f t="shared" ca="1" si="15"/>
        <v>0</v>
      </c>
      <c r="AI551" s="2">
        <v>551</v>
      </c>
    </row>
    <row r="552" spans="34:35">
      <c r="AH552" s="2">
        <f t="shared" ca="1" si="15"/>
        <v>0</v>
      </c>
      <c r="AI552" s="2">
        <v>552</v>
      </c>
    </row>
    <row r="553" spans="34:35">
      <c r="AH553" s="2">
        <f t="shared" ca="1" si="15"/>
        <v>0</v>
      </c>
      <c r="AI553" s="2">
        <v>553</v>
      </c>
    </row>
    <row r="554" spans="34:35">
      <c r="AH554" s="2">
        <f t="shared" ca="1" si="15"/>
        <v>0</v>
      </c>
      <c r="AI554" s="2">
        <v>554</v>
      </c>
    </row>
    <row r="555" spans="34:35">
      <c r="AH555" s="2">
        <f t="shared" ca="1" si="15"/>
        <v>0</v>
      </c>
      <c r="AI555" s="2">
        <v>555</v>
      </c>
    </row>
    <row r="556" spans="34:35">
      <c r="AH556" s="2">
        <f t="shared" ca="1" si="15"/>
        <v>0</v>
      </c>
      <c r="AI556" s="2">
        <v>556</v>
      </c>
    </row>
    <row r="557" spans="34:35">
      <c r="AH557" s="2">
        <f t="shared" ca="1" si="15"/>
        <v>0</v>
      </c>
      <c r="AI557" s="2">
        <v>557</v>
      </c>
    </row>
    <row r="558" spans="34:35">
      <c r="AH558" s="2">
        <f t="shared" ca="1" si="15"/>
        <v>0</v>
      </c>
      <c r="AI558" s="2">
        <v>558</v>
      </c>
    </row>
    <row r="559" spans="34:35">
      <c r="AH559" s="2">
        <f t="shared" ca="1" si="15"/>
        <v>0</v>
      </c>
      <c r="AI559" s="2">
        <v>559</v>
      </c>
    </row>
    <row r="560" spans="34:35">
      <c r="AH560" s="2">
        <f t="shared" ca="1" si="15"/>
        <v>0</v>
      </c>
      <c r="AI560" s="2">
        <v>560</v>
      </c>
    </row>
    <row r="561" spans="34:35">
      <c r="AH561" s="2">
        <f t="shared" ca="1" si="15"/>
        <v>0</v>
      </c>
      <c r="AI561" s="2">
        <v>561</v>
      </c>
    </row>
    <row r="562" spans="34:35">
      <c r="AH562" s="2">
        <f t="shared" ca="1" si="15"/>
        <v>0</v>
      </c>
      <c r="AI562" s="2">
        <v>562</v>
      </c>
    </row>
    <row r="563" spans="34:35">
      <c r="AH563" s="2">
        <f t="shared" ca="1" si="15"/>
        <v>0</v>
      </c>
      <c r="AI563" s="2">
        <v>563</v>
      </c>
    </row>
    <row r="564" spans="34:35">
      <c r="AH564" s="2">
        <f t="shared" ca="1" si="15"/>
        <v>0</v>
      </c>
      <c r="AI564" s="2">
        <v>564</v>
      </c>
    </row>
    <row r="565" spans="34:35">
      <c r="AH565" s="2">
        <f t="shared" ca="1" si="15"/>
        <v>0</v>
      </c>
      <c r="AI565" s="2">
        <v>565</v>
      </c>
    </row>
    <row r="566" spans="34:35">
      <c r="AH566" s="2">
        <f t="shared" ca="1" si="15"/>
        <v>0</v>
      </c>
      <c r="AI566" s="2">
        <v>566</v>
      </c>
    </row>
    <row r="567" spans="34:35">
      <c r="AH567" s="2">
        <f t="shared" ca="1" si="15"/>
        <v>0</v>
      </c>
      <c r="AI567" s="2">
        <v>567</v>
      </c>
    </row>
    <row r="568" spans="34:35">
      <c r="AH568" s="2">
        <f t="shared" ca="1" si="15"/>
        <v>0</v>
      </c>
      <c r="AI568" s="2">
        <v>568</v>
      </c>
    </row>
    <row r="569" spans="34:35">
      <c r="AH569" s="2">
        <f t="shared" ca="1" si="15"/>
        <v>0</v>
      </c>
      <c r="AI569" s="2">
        <v>569</v>
      </c>
    </row>
    <row r="570" spans="34:35">
      <c r="AH570" s="2">
        <f t="shared" ca="1" si="15"/>
        <v>0</v>
      </c>
      <c r="AI570" s="2">
        <v>570</v>
      </c>
    </row>
    <row r="571" spans="34:35">
      <c r="AH571" s="2">
        <f t="shared" ca="1" si="15"/>
        <v>0</v>
      </c>
      <c r="AI571" s="2">
        <v>571</v>
      </c>
    </row>
    <row r="572" spans="34:35">
      <c r="AH572" s="2">
        <f t="shared" ca="1" si="15"/>
        <v>0</v>
      </c>
      <c r="AI572" s="2">
        <v>572</v>
      </c>
    </row>
    <row r="573" spans="34:35">
      <c r="AH573" s="2">
        <f t="shared" ca="1" si="15"/>
        <v>0</v>
      </c>
      <c r="AI573" s="2">
        <v>573</v>
      </c>
    </row>
    <row r="574" spans="34:35">
      <c r="AH574" s="2">
        <f t="shared" ca="1" si="15"/>
        <v>0</v>
      </c>
      <c r="AI574" s="2">
        <v>574</v>
      </c>
    </row>
    <row r="575" spans="34:35">
      <c r="AH575" s="2">
        <f t="shared" ca="1" si="15"/>
        <v>0</v>
      </c>
      <c r="AI575" s="2">
        <v>575</v>
      </c>
    </row>
    <row r="576" spans="34:35">
      <c r="AH576" s="2">
        <f t="shared" ca="1" si="15"/>
        <v>0</v>
      </c>
      <c r="AI576" s="2">
        <v>576</v>
      </c>
    </row>
    <row r="577" spans="34:35">
      <c r="AH577" s="2">
        <f t="shared" ca="1" si="15"/>
        <v>0</v>
      </c>
      <c r="AI577" s="2">
        <v>577</v>
      </c>
    </row>
    <row r="578" spans="34:35">
      <c r="AH578" s="2">
        <f t="shared" ca="1" si="15"/>
        <v>0</v>
      </c>
      <c r="AI578" s="2">
        <v>578</v>
      </c>
    </row>
    <row r="579" spans="34:35">
      <c r="AH579" s="2">
        <f t="shared" ca="1" si="15"/>
        <v>0</v>
      </c>
      <c r="AI579" s="2">
        <v>579</v>
      </c>
    </row>
    <row r="580" spans="34:35">
      <c r="AH580" s="2">
        <f t="shared" ca="1" si="15"/>
        <v>0</v>
      </c>
      <c r="AI580" s="2">
        <v>580</v>
      </c>
    </row>
    <row r="581" spans="34:35">
      <c r="AH581" s="2">
        <f t="shared" ca="1" si="15"/>
        <v>0</v>
      </c>
      <c r="AI581" s="2">
        <v>581</v>
      </c>
    </row>
    <row r="582" spans="34:35">
      <c r="AH582" s="2">
        <f t="shared" ref="AH582:AH645" ca="1" si="16">INDIRECT("'"&amp;$AD$7&amp;"'!"&amp;"B"&amp;ROW(B582))</f>
        <v>0</v>
      </c>
      <c r="AI582" s="2">
        <v>582</v>
      </c>
    </row>
    <row r="583" spans="34:35">
      <c r="AH583" s="2">
        <f t="shared" ca="1" si="16"/>
        <v>0</v>
      </c>
      <c r="AI583" s="2">
        <v>583</v>
      </c>
    </row>
    <row r="584" spans="34:35">
      <c r="AH584" s="2">
        <f t="shared" ca="1" si="16"/>
        <v>0</v>
      </c>
      <c r="AI584" s="2">
        <v>584</v>
      </c>
    </row>
    <row r="585" spans="34:35">
      <c r="AH585" s="2">
        <f t="shared" ca="1" si="16"/>
        <v>0</v>
      </c>
      <c r="AI585" s="2">
        <v>585</v>
      </c>
    </row>
    <row r="586" spans="34:35">
      <c r="AH586" s="2">
        <f t="shared" ca="1" si="16"/>
        <v>0</v>
      </c>
      <c r="AI586" s="2">
        <v>586</v>
      </c>
    </row>
    <row r="587" spans="34:35">
      <c r="AH587" s="2">
        <f t="shared" ca="1" si="16"/>
        <v>0</v>
      </c>
      <c r="AI587" s="2">
        <v>587</v>
      </c>
    </row>
    <row r="588" spans="34:35">
      <c r="AH588" s="2">
        <f t="shared" ca="1" si="16"/>
        <v>0</v>
      </c>
      <c r="AI588" s="2">
        <v>588</v>
      </c>
    </row>
    <row r="589" spans="34:35">
      <c r="AH589" s="2">
        <f t="shared" ca="1" si="16"/>
        <v>0</v>
      </c>
      <c r="AI589" s="2">
        <v>589</v>
      </c>
    </row>
    <row r="590" spans="34:35">
      <c r="AH590" s="2">
        <f t="shared" ca="1" si="16"/>
        <v>0</v>
      </c>
      <c r="AI590" s="2">
        <v>590</v>
      </c>
    </row>
    <row r="591" spans="34:35">
      <c r="AH591" s="2">
        <f t="shared" ca="1" si="16"/>
        <v>0</v>
      </c>
      <c r="AI591" s="2">
        <v>591</v>
      </c>
    </row>
    <row r="592" spans="34:35">
      <c r="AH592" s="2">
        <f t="shared" ca="1" si="16"/>
        <v>0</v>
      </c>
      <c r="AI592" s="2">
        <v>592</v>
      </c>
    </row>
    <row r="593" spans="34:35">
      <c r="AH593" s="2">
        <f t="shared" ca="1" si="16"/>
        <v>0</v>
      </c>
      <c r="AI593" s="2">
        <v>593</v>
      </c>
    </row>
    <row r="594" spans="34:35">
      <c r="AH594" s="2">
        <f t="shared" ca="1" si="16"/>
        <v>0</v>
      </c>
      <c r="AI594" s="2">
        <v>594</v>
      </c>
    </row>
    <row r="595" spans="34:35">
      <c r="AH595" s="2">
        <f t="shared" ca="1" si="16"/>
        <v>0</v>
      </c>
      <c r="AI595" s="2">
        <v>595</v>
      </c>
    </row>
    <row r="596" spans="34:35">
      <c r="AH596" s="2">
        <f t="shared" ca="1" si="16"/>
        <v>0</v>
      </c>
      <c r="AI596" s="2">
        <v>596</v>
      </c>
    </row>
    <row r="597" spans="34:35">
      <c r="AH597" s="2">
        <f t="shared" ca="1" si="16"/>
        <v>0</v>
      </c>
      <c r="AI597" s="2">
        <v>597</v>
      </c>
    </row>
    <row r="598" spans="34:35">
      <c r="AH598" s="2">
        <f t="shared" ca="1" si="16"/>
        <v>0</v>
      </c>
      <c r="AI598" s="2">
        <v>598</v>
      </c>
    </row>
    <row r="599" spans="34:35">
      <c r="AH599" s="2">
        <f t="shared" ca="1" si="16"/>
        <v>0</v>
      </c>
      <c r="AI599" s="2">
        <v>599</v>
      </c>
    </row>
    <row r="600" spans="34:35">
      <c r="AH600" s="2">
        <f t="shared" ca="1" si="16"/>
        <v>0</v>
      </c>
      <c r="AI600" s="2">
        <v>600</v>
      </c>
    </row>
    <row r="601" spans="34:35">
      <c r="AH601" s="2">
        <f t="shared" ca="1" si="16"/>
        <v>0</v>
      </c>
      <c r="AI601" s="2">
        <v>601</v>
      </c>
    </row>
    <row r="602" spans="34:35">
      <c r="AH602" s="2">
        <f t="shared" ca="1" si="16"/>
        <v>0</v>
      </c>
      <c r="AI602" s="2">
        <v>602</v>
      </c>
    </row>
    <row r="603" spans="34:35">
      <c r="AH603" s="2">
        <f t="shared" ca="1" si="16"/>
        <v>0</v>
      </c>
      <c r="AI603" s="2">
        <v>603</v>
      </c>
    </row>
    <row r="604" spans="34:35">
      <c r="AH604" s="2">
        <f t="shared" ca="1" si="16"/>
        <v>0</v>
      </c>
      <c r="AI604" s="2">
        <v>604</v>
      </c>
    </row>
    <row r="605" spans="34:35">
      <c r="AH605" s="2">
        <f t="shared" ca="1" si="16"/>
        <v>0</v>
      </c>
      <c r="AI605" s="2">
        <v>605</v>
      </c>
    </row>
    <row r="606" spans="34:35">
      <c r="AH606" s="2">
        <f t="shared" ca="1" si="16"/>
        <v>0</v>
      </c>
      <c r="AI606" s="2">
        <v>606</v>
      </c>
    </row>
    <row r="607" spans="34:35">
      <c r="AH607" s="2">
        <f t="shared" ca="1" si="16"/>
        <v>0</v>
      </c>
      <c r="AI607" s="2">
        <v>607</v>
      </c>
    </row>
    <row r="608" spans="34:35">
      <c r="AH608" s="2">
        <f t="shared" ca="1" si="16"/>
        <v>0</v>
      </c>
      <c r="AI608" s="2">
        <v>608</v>
      </c>
    </row>
    <row r="609" spans="34:35">
      <c r="AH609" s="2">
        <f t="shared" ca="1" si="16"/>
        <v>0</v>
      </c>
      <c r="AI609" s="2">
        <v>609</v>
      </c>
    </row>
    <row r="610" spans="34:35">
      <c r="AH610" s="2">
        <f t="shared" ca="1" si="16"/>
        <v>0</v>
      </c>
      <c r="AI610" s="2">
        <v>610</v>
      </c>
    </row>
    <row r="611" spans="34:35">
      <c r="AH611" s="2">
        <f t="shared" ca="1" si="16"/>
        <v>0</v>
      </c>
      <c r="AI611" s="2">
        <v>611</v>
      </c>
    </row>
    <row r="612" spans="34:35">
      <c r="AH612" s="2">
        <f t="shared" ca="1" si="16"/>
        <v>0</v>
      </c>
      <c r="AI612" s="2">
        <v>612</v>
      </c>
    </row>
    <row r="613" spans="34:35">
      <c r="AH613" s="2">
        <f t="shared" ca="1" si="16"/>
        <v>0</v>
      </c>
      <c r="AI613" s="2">
        <v>613</v>
      </c>
    </row>
    <row r="614" spans="34:35">
      <c r="AH614" s="2">
        <f t="shared" ca="1" si="16"/>
        <v>0</v>
      </c>
      <c r="AI614" s="2">
        <v>614</v>
      </c>
    </row>
    <row r="615" spans="34:35">
      <c r="AH615" s="2">
        <f t="shared" ca="1" si="16"/>
        <v>0</v>
      </c>
      <c r="AI615" s="2">
        <v>615</v>
      </c>
    </row>
    <row r="616" spans="34:35">
      <c r="AH616" s="2">
        <f t="shared" ca="1" si="16"/>
        <v>0</v>
      </c>
      <c r="AI616" s="2">
        <v>616</v>
      </c>
    </row>
    <row r="617" spans="34:35">
      <c r="AH617" s="2">
        <f t="shared" ca="1" si="16"/>
        <v>0</v>
      </c>
      <c r="AI617" s="2">
        <v>617</v>
      </c>
    </row>
    <row r="618" spans="34:35">
      <c r="AH618" s="2">
        <f t="shared" ca="1" si="16"/>
        <v>0</v>
      </c>
      <c r="AI618" s="2">
        <v>618</v>
      </c>
    </row>
    <row r="619" spans="34:35">
      <c r="AH619" s="2">
        <f t="shared" ca="1" si="16"/>
        <v>0</v>
      </c>
      <c r="AI619" s="2">
        <v>619</v>
      </c>
    </row>
    <row r="620" spans="34:35">
      <c r="AH620" s="2">
        <f t="shared" ca="1" si="16"/>
        <v>0</v>
      </c>
      <c r="AI620" s="2">
        <v>620</v>
      </c>
    </row>
    <row r="621" spans="34:35">
      <c r="AH621" s="2">
        <f t="shared" ca="1" si="16"/>
        <v>0</v>
      </c>
      <c r="AI621" s="2">
        <v>621</v>
      </c>
    </row>
    <row r="622" spans="34:35">
      <c r="AH622" s="2">
        <f t="shared" ca="1" si="16"/>
        <v>0</v>
      </c>
      <c r="AI622" s="2">
        <v>622</v>
      </c>
    </row>
    <row r="623" spans="34:35">
      <c r="AH623" s="2">
        <f t="shared" ca="1" si="16"/>
        <v>0</v>
      </c>
      <c r="AI623" s="2">
        <v>623</v>
      </c>
    </row>
    <row r="624" spans="34:35">
      <c r="AH624" s="2">
        <f t="shared" ca="1" si="16"/>
        <v>0</v>
      </c>
      <c r="AI624" s="2">
        <v>624</v>
      </c>
    </row>
    <row r="625" spans="34:35">
      <c r="AH625" s="2">
        <f t="shared" ca="1" si="16"/>
        <v>0</v>
      </c>
      <c r="AI625" s="2">
        <v>625</v>
      </c>
    </row>
    <row r="626" spans="34:35">
      <c r="AH626" s="2">
        <f t="shared" ca="1" si="16"/>
        <v>0</v>
      </c>
      <c r="AI626" s="2">
        <v>626</v>
      </c>
    </row>
    <row r="627" spans="34:35">
      <c r="AH627" s="2">
        <f t="shared" ca="1" si="16"/>
        <v>0</v>
      </c>
      <c r="AI627" s="2">
        <v>627</v>
      </c>
    </row>
    <row r="628" spans="34:35">
      <c r="AH628" s="2">
        <f t="shared" ca="1" si="16"/>
        <v>0</v>
      </c>
      <c r="AI628" s="2">
        <v>628</v>
      </c>
    </row>
    <row r="629" spans="34:35">
      <c r="AH629" s="2">
        <f t="shared" ca="1" si="16"/>
        <v>0</v>
      </c>
      <c r="AI629" s="2">
        <v>629</v>
      </c>
    </row>
    <row r="630" spans="34:35">
      <c r="AH630" s="2">
        <f t="shared" ca="1" si="16"/>
        <v>0</v>
      </c>
      <c r="AI630" s="2">
        <v>630</v>
      </c>
    </row>
    <row r="631" spans="34:35">
      <c r="AH631" s="2">
        <f t="shared" ca="1" si="16"/>
        <v>0</v>
      </c>
      <c r="AI631" s="2">
        <v>631</v>
      </c>
    </row>
    <row r="632" spans="34:35">
      <c r="AH632" s="2">
        <f t="shared" ca="1" si="16"/>
        <v>0</v>
      </c>
      <c r="AI632" s="2">
        <v>632</v>
      </c>
    </row>
    <row r="633" spans="34:35">
      <c r="AH633" s="2">
        <f t="shared" ca="1" si="16"/>
        <v>0</v>
      </c>
      <c r="AI633" s="2">
        <v>633</v>
      </c>
    </row>
    <row r="634" spans="34:35">
      <c r="AH634" s="2">
        <f t="shared" ca="1" si="16"/>
        <v>0</v>
      </c>
      <c r="AI634" s="2">
        <v>634</v>
      </c>
    </row>
    <row r="635" spans="34:35">
      <c r="AH635" s="2">
        <f t="shared" ca="1" si="16"/>
        <v>0</v>
      </c>
      <c r="AI635" s="2">
        <v>635</v>
      </c>
    </row>
    <row r="636" spans="34:35">
      <c r="AH636" s="2">
        <f t="shared" ca="1" si="16"/>
        <v>0</v>
      </c>
      <c r="AI636" s="2">
        <v>636</v>
      </c>
    </row>
    <row r="637" spans="34:35">
      <c r="AH637" s="2">
        <f t="shared" ca="1" si="16"/>
        <v>0</v>
      </c>
      <c r="AI637" s="2">
        <v>637</v>
      </c>
    </row>
    <row r="638" spans="34:35">
      <c r="AH638" s="2">
        <f t="shared" ca="1" si="16"/>
        <v>0</v>
      </c>
      <c r="AI638" s="2">
        <v>638</v>
      </c>
    </row>
    <row r="639" spans="34:35">
      <c r="AH639" s="2">
        <f t="shared" ca="1" si="16"/>
        <v>0</v>
      </c>
      <c r="AI639" s="2">
        <v>639</v>
      </c>
    </row>
    <row r="640" spans="34:35">
      <c r="AH640" s="2">
        <f t="shared" ca="1" si="16"/>
        <v>0</v>
      </c>
      <c r="AI640" s="2">
        <v>640</v>
      </c>
    </row>
    <row r="641" spans="34:35">
      <c r="AH641" s="2">
        <f t="shared" ca="1" si="16"/>
        <v>0</v>
      </c>
      <c r="AI641" s="2">
        <v>641</v>
      </c>
    </row>
    <row r="642" spans="34:35">
      <c r="AH642" s="2">
        <f t="shared" ca="1" si="16"/>
        <v>0</v>
      </c>
      <c r="AI642" s="2">
        <v>642</v>
      </c>
    </row>
    <row r="643" spans="34:35">
      <c r="AH643" s="2">
        <f t="shared" ca="1" si="16"/>
        <v>0</v>
      </c>
      <c r="AI643" s="2">
        <v>643</v>
      </c>
    </row>
    <row r="644" spans="34:35">
      <c r="AH644" s="2">
        <f t="shared" ca="1" si="16"/>
        <v>0</v>
      </c>
      <c r="AI644" s="2">
        <v>644</v>
      </c>
    </row>
    <row r="645" spans="34:35">
      <c r="AH645" s="2">
        <f t="shared" ca="1" si="16"/>
        <v>0</v>
      </c>
      <c r="AI645" s="2">
        <v>645</v>
      </c>
    </row>
    <row r="646" spans="34:35">
      <c r="AH646" s="2">
        <f t="shared" ref="AH646:AH709" ca="1" si="17">INDIRECT("'"&amp;$AD$7&amp;"'!"&amp;"B"&amp;ROW(B646))</f>
        <v>0</v>
      </c>
      <c r="AI646" s="2">
        <v>646</v>
      </c>
    </row>
    <row r="647" spans="34:35">
      <c r="AH647" s="2">
        <f t="shared" ca="1" si="17"/>
        <v>0</v>
      </c>
      <c r="AI647" s="2">
        <v>647</v>
      </c>
    </row>
    <row r="648" spans="34:35">
      <c r="AH648" s="2">
        <f t="shared" ca="1" si="17"/>
        <v>0</v>
      </c>
      <c r="AI648" s="2">
        <v>648</v>
      </c>
    </row>
    <row r="649" spans="34:35">
      <c r="AH649" s="2">
        <f t="shared" ca="1" si="17"/>
        <v>0</v>
      </c>
      <c r="AI649" s="2">
        <v>649</v>
      </c>
    </row>
    <row r="650" spans="34:35">
      <c r="AH650" s="2">
        <f t="shared" ca="1" si="17"/>
        <v>0</v>
      </c>
      <c r="AI650" s="2">
        <v>650</v>
      </c>
    </row>
    <row r="651" spans="34:35">
      <c r="AH651" s="2">
        <f t="shared" ca="1" si="17"/>
        <v>0</v>
      </c>
      <c r="AI651" s="2">
        <v>651</v>
      </c>
    </row>
    <row r="652" spans="34:35">
      <c r="AH652" s="2">
        <f t="shared" ca="1" si="17"/>
        <v>0</v>
      </c>
      <c r="AI652" s="2">
        <v>652</v>
      </c>
    </row>
    <row r="653" spans="34:35">
      <c r="AH653" s="2">
        <f t="shared" ca="1" si="17"/>
        <v>0</v>
      </c>
      <c r="AI653" s="2">
        <v>653</v>
      </c>
    </row>
    <row r="654" spans="34:35">
      <c r="AH654" s="2">
        <f t="shared" ca="1" si="17"/>
        <v>0</v>
      </c>
      <c r="AI654" s="2">
        <v>654</v>
      </c>
    </row>
    <row r="655" spans="34:35">
      <c r="AH655" s="2">
        <f t="shared" ca="1" si="17"/>
        <v>0</v>
      </c>
      <c r="AI655" s="2">
        <v>655</v>
      </c>
    </row>
    <row r="656" spans="34:35">
      <c r="AH656" s="2">
        <f t="shared" ca="1" si="17"/>
        <v>0</v>
      </c>
      <c r="AI656" s="2">
        <v>656</v>
      </c>
    </row>
    <row r="657" spans="34:35">
      <c r="AH657" s="2">
        <f t="shared" ca="1" si="17"/>
        <v>0</v>
      </c>
      <c r="AI657" s="2">
        <v>657</v>
      </c>
    </row>
    <row r="658" spans="34:35">
      <c r="AH658" s="2">
        <f t="shared" ca="1" si="17"/>
        <v>0</v>
      </c>
      <c r="AI658" s="2">
        <v>658</v>
      </c>
    </row>
    <row r="659" spans="34:35">
      <c r="AH659" s="2">
        <f t="shared" ca="1" si="17"/>
        <v>0</v>
      </c>
      <c r="AI659" s="2">
        <v>659</v>
      </c>
    </row>
    <row r="660" spans="34:35">
      <c r="AH660" s="2">
        <f t="shared" ca="1" si="17"/>
        <v>0</v>
      </c>
      <c r="AI660" s="2">
        <v>660</v>
      </c>
    </row>
    <row r="661" spans="34:35">
      <c r="AH661" s="2">
        <f t="shared" ca="1" si="17"/>
        <v>0</v>
      </c>
      <c r="AI661" s="2">
        <v>661</v>
      </c>
    </row>
    <row r="662" spans="34:35">
      <c r="AH662" s="2">
        <f t="shared" ca="1" si="17"/>
        <v>0</v>
      </c>
      <c r="AI662" s="2">
        <v>662</v>
      </c>
    </row>
    <row r="663" spans="34:35">
      <c r="AH663" s="2">
        <f t="shared" ca="1" si="17"/>
        <v>0</v>
      </c>
      <c r="AI663" s="2">
        <v>663</v>
      </c>
    </row>
    <row r="664" spans="34:35">
      <c r="AH664" s="2">
        <f t="shared" ca="1" si="17"/>
        <v>0</v>
      </c>
      <c r="AI664" s="2">
        <v>664</v>
      </c>
    </row>
    <row r="665" spans="34:35">
      <c r="AH665" s="2">
        <f t="shared" ca="1" si="17"/>
        <v>0</v>
      </c>
      <c r="AI665" s="2">
        <v>665</v>
      </c>
    </row>
    <row r="666" spans="34:35">
      <c r="AH666" s="2">
        <f t="shared" ca="1" si="17"/>
        <v>0</v>
      </c>
      <c r="AI666" s="2">
        <v>666</v>
      </c>
    </row>
    <row r="667" spans="34:35">
      <c r="AH667" s="2">
        <f t="shared" ca="1" si="17"/>
        <v>0</v>
      </c>
      <c r="AI667" s="2">
        <v>667</v>
      </c>
    </row>
    <row r="668" spans="34:35">
      <c r="AH668" s="2">
        <f t="shared" ca="1" si="17"/>
        <v>0</v>
      </c>
      <c r="AI668" s="2">
        <v>668</v>
      </c>
    </row>
    <row r="669" spans="34:35">
      <c r="AH669" s="2">
        <f t="shared" ca="1" si="17"/>
        <v>0</v>
      </c>
      <c r="AI669" s="2">
        <v>669</v>
      </c>
    </row>
    <row r="670" spans="34:35">
      <c r="AH670" s="2">
        <f t="shared" ca="1" si="17"/>
        <v>0</v>
      </c>
      <c r="AI670" s="2">
        <v>670</v>
      </c>
    </row>
    <row r="671" spans="34:35">
      <c r="AH671" s="2">
        <f t="shared" ca="1" si="17"/>
        <v>0</v>
      </c>
      <c r="AI671" s="2">
        <v>671</v>
      </c>
    </row>
    <row r="672" spans="34:35">
      <c r="AH672" s="2">
        <f t="shared" ca="1" si="17"/>
        <v>0</v>
      </c>
      <c r="AI672" s="2">
        <v>672</v>
      </c>
    </row>
    <row r="673" spans="34:35">
      <c r="AH673" s="2">
        <f t="shared" ca="1" si="17"/>
        <v>0</v>
      </c>
      <c r="AI673" s="2">
        <v>673</v>
      </c>
    </row>
    <row r="674" spans="34:35">
      <c r="AH674" s="2">
        <f t="shared" ca="1" si="17"/>
        <v>0</v>
      </c>
      <c r="AI674" s="2">
        <v>674</v>
      </c>
    </row>
    <row r="675" spans="34:35">
      <c r="AH675" s="2">
        <f t="shared" ca="1" si="17"/>
        <v>0</v>
      </c>
      <c r="AI675" s="2">
        <v>675</v>
      </c>
    </row>
    <row r="676" spans="34:35">
      <c r="AH676" s="2">
        <f t="shared" ca="1" si="17"/>
        <v>0</v>
      </c>
      <c r="AI676" s="2">
        <v>676</v>
      </c>
    </row>
    <row r="677" spans="34:35">
      <c r="AH677" s="2">
        <f t="shared" ca="1" si="17"/>
        <v>0</v>
      </c>
      <c r="AI677" s="2">
        <v>677</v>
      </c>
    </row>
    <row r="678" spans="34:35">
      <c r="AH678" s="2">
        <f t="shared" ca="1" si="17"/>
        <v>0</v>
      </c>
      <c r="AI678" s="2">
        <v>678</v>
      </c>
    </row>
    <row r="679" spans="34:35">
      <c r="AH679" s="2">
        <f t="shared" ca="1" si="17"/>
        <v>0</v>
      </c>
      <c r="AI679" s="2">
        <v>679</v>
      </c>
    </row>
    <row r="680" spans="34:35">
      <c r="AH680" s="2">
        <f t="shared" ca="1" si="17"/>
        <v>0</v>
      </c>
      <c r="AI680" s="2">
        <v>680</v>
      </c>
    </row>
    <row r="681" spans="34:35">
      <c r="AH681" s="2">
        <f t="shared" ca="1" si="17"/>
        <v>0</v>
      </c>
      <c r="AI681" s="2">
        <v>681</v>
      </c>
    </row>
    <row r="682" spans="34:35">
      <c r="AH682" s="2">
        <f t="shared" ca="1" si="17"/>
        <v>0</v>
      </c>
      <c r="AI682" s="2">
        <v>682</v>
      </c>
    </row>
    <row r="683" spans="34:35">
      <c r="AH683" s="2">
        <f t="shared" ca="1" si="17"/>
        <v>0</v>
      </c>
      <c r="AI683" s="2">
        <v>683</v>
      </c>
    </row>
    <row r="684" spans="34:35">
      <c r="AH684" s="2">
        <f t="shared" ca="1" si="17"/>
        <v>0</v>
      </c>
      <c r="AI684" s="2">
        <v>684</v>
      </c>
    </row>
    <row r="685" spans="34:35">
      <c r="AH685" s="2">
        <f t="shared" ca="1" si="17"/>
        <v>0</v>
      </c>
      <c r="AI685" s="2">
        <v>685</v>
      </c>
    </row>
    <row r="686" spans="34:35">
      <c r="AH686" s="2">
        <f t="shared" ca="1" si="17"/>
        <v>0</v>
      </c>
      <c r="AI686" s="2">
        <v>686</v>
      </c>
    </row>
    <row r="687" spans="34:35">
      <c r="AH687" s="2">
        <f t="shared" ca="1" si="17"/>
        <v>0</v>
      </c>
      <c r="AI687" s="2">
        <v>687</v>
      </c>
    </row>
    <row r="688" spans="34:35">
      <c r="AH688" s="2">
        <f t="shared" ca="1" si="17"/>
        <v>0</v>
      </c>
      <c r="AI688" s="2">
        <v>688</v>
      </c>
    </row>
    <row r="689" spans="34:35">
      <c r="AH689" s="2">
        <f t="shared" ca="1" si="17"/>
        <v>0</v>
      </c>
      <c r="AI689" s="2">
        <v>689</v>
      </c>
    </row>
    <row r="690" spans="34:35">
      <c r="AH690" s="2">
        <f t="shared" ca="1" si="17"/>
        <v>0</v>
      </c>
      <c r="AI690" s="2">
        <v>690</v>
      </c>
    </row>
    <row r="691" spans="34:35">
      <c r="AH691" s="2">
        <f t="shared" ca="1" si="17"/>
        <v>0</v>
      </c>
      <c r="AI691" s="2">
        <v>691</v>
      </c>
    </row>
    <row r="692" spans="34:35">
      <c r="AH692" s="2">
        <f t="shared" ca="1" si="17"/>
        <v>0</v>
      </c>
      <c r="AI692" s="2">
        <v>692</v>
      </c>
    </row>
    <row r="693" spans="34:35">
      <c r="AH693" s="2">
        <f t="shared" ca="1" si="17"/>
        <v>0</v>
      </c>
      <c r="AI693" s="2">
        <v>693</v>
      </c>
    </row>
    <row r="694" spans="34:35">
      <c r="AH694" s="2">
        <f t="shared" ca="1" si="17"/>
        <v>0</v>
      </c>
      <c r="AI694" s="2">
        <v>694</v>
      </c>
    </row>
    <row r="695" spans="34:35">
      <c r="AH695" s="2">
        <f t="shared" ca="1" si="17"/>
        <v>0</v>
      </c>
      <c r="AI695" s="2">
        <v>695</v>
      </c>
    </row>
    <row r="696" spans="34:35">
      <c r="AH696" s="2">
        <f t="shared" ca="1" si="17"/>
        <v>0</v>
      </c>
      <c r="AI696" s="2">
        <v>696</v>
      </c>
    </row>
    <row r="697" spans="34:35">
      <c r="AH697" s="2">
        <f t="shared" ca="1" si="17"/>
        <v>0</v>
      </c>
      <c r="AI697" s="2">
        <v>697</v>
      </c>
    </row>
    <row r="698" spans="34:35">
      <c r="AH698" s="2">
        <f t="shared" ca="1" si="17"/>
        <v>0</v>
      </c>
      <c r="AI698" s="2">
        <v>698</v>
      </c>
    </row>
    <row r="699" spans="34:35">
      <c r="AH699" s="2">
        <f t="shared" ca="1" si="17"/>
        <v>0</v>
      </c>
      <c r="AI699" s="2">
        <v>699</v>
      </c>
    </row>
    <row r="700" spans="34:35">
      <c r="AH700" s="2">
        <f t="shared" ca="1" si="17"/>
        <v>0</v>
      </c>
      <c r="AI700" s="2">
        <v>700</v>
      </c>
    </row>
    <row r="701" spans="34:35">
      <c r="AH701" s="2">
        <f t="shared" ca="1" si="17"/>
        <v>0</v>
      </c>
      <c r="AI701" s="2">
        <v>701</v>
      </c>
    </row>
    <row r="702" spans="34:35">
      <c r="AH702" s="2">
        <f t="shared" ca="1" si="17"/>
        <v>0</v>
      </c>
      <c r="AI702" s="2">
        <v>702</v>
      </c>
    </row>
    <row r="703" spans="34:35">
      <c r="AH703" s="2">
        <f t="shared" ca="1" si="17"/>
        <v>0</v>
      </c>
      <c r="AI703" s="2">
        <v>703</v>
      </c>
    </row>
    <row r="704" spans="34:35">
      <c r="AH704" s="2">
        <f t="shared" ca="1" si="17"/>
        <v>0</v>
      </c>
      <c r="AI704" s="2">
        <v>704</v>
      </c>
    </row>
    <row r="705" spans="34:35">
      <c r="AH705" s="2">
        <f t="shared" ca="1" si="17"/>
        <v>0</v>
      </c>
      <c r="AI705" s="2">
        <v>705</v>
      </c>
    </row>
    <row r="706" spans="34:35">
      <c r="AH706" s="2">
        <f t="shared" ca="1" si="17"/>
        <v>0</v>
      </c>
      <c r="AI706" s="2">
        <v>706</v>
      </c>
    </row>
    <row r="707" spans="34:35">
      <c r="AH707" s="2">
        <f t="shared" ca="1" si="17"/>
        <v>0</v>
      </c>
      <c r="AI707" s="2">
        <v>707</v>
      </c>
    </row>
    <row r="708" spans="34:35">
      <c r="AH708" s="2">
        <f t="shared" ca="1" si="17"/>
        <v>0</v>
      </c>
      <c r="AI708" s="2">
        <v>708</v>
      </c>
    </row>
    <row r="709" spans="34:35">
      <c r="AH709" s="2">
        <f t="shared" ca="1" si="17"/>
        <v>0</v>
      </c>
      <c r="AI709" s="2">
        <v>709</v>
      </c>
    </row>
    <row r="710" spans="34:35">
      <c r="AH710" s="2">
        <f t="shared" ref="AH710:AH773" ca="1" si="18">INDIRECT("'"&amp;$AD$7&amp;"'!"&amp;"B"&amp;ROW(B710))</f>
        <v>0</v>
      </c>
      <c r="AI710" s="2">
        <v>710</v>
      </c>
    </row>
    <row r="711" spans="34:35">
      <c r="AH711" s="2">
        <f t="shared" ca="1" si="18"/>
        <v>0</v>
      </c>
      <c r="AI711" s="2">
        <v>711</v>
      </c>
    </row>
    <row r="712" spans="34:35">
      <c r="AH712" s="2">
        <f t="shared" ca="1" si="18"/>
        <v>0</v>
      </c>
      <c r="AI712" s="2">
        <v>712</v>
      </c>
    </row>
    <row r="713" spans="34:35">
      <c r="AH713" s="2">
        <f t="shared" ca="1" si="18"/>
        <v>0</v>
      </c>
      <c r="AI713" s="2">
        <v>713</v>
      </c>
    </row>
    <row r="714" spans="34:35">
      <c r="AH714" s="2">
        <f t="shared" ca="1" si="18"/>
        <v>0</v>
      </c>
      <c r="AI714" s="2">
        <v>714</v>
      </c>
    </row>
    <row r="715" spans="34:35">
      <c r="AH715" s="2">
        <f t="shared" ca="1" si="18"/>
        <v>0</v>
      </c>
      <c r="AI715" s="2">
        <v>715</v>
      </c>
    </row>
    <row r="716" spans="34:35">
      <c r="AH716" s="2">
        <f t="shared" ca="1" si="18"/>
        <v>0</v>
      </c>
      <c r="AI716" s="2">
        <v>716</v>
      </c>
    </row>
    <row r="717" spans="34:35">
      <c r="AH717" s="2">
        <f t="shared" ca="1" si="18"/>
        <v>0</v>
      </c>
      <c r="AI717" s="2">
        <v>717</v>
      </c>
    </row>
    <row r="718" spans="34:35">
      <c r="AH718" s="2">
        <f t="shared" ca="1" si="18"/>
        <v>0</v>
      </c>
      <c r="AI718" s="2">
        <v>718</v>
      </c>
    </row>
    <row r="719" spans="34:35">
      <c r="AH719" s="2">
        <f t="shared" ca="1" si="18"/>
        <v>0</v>
      </c>
      <c r="AI719" s="2">
        <v>719</v>
      </c>
    </row>
    <row r="720" spans="34:35">
      <c r="AH720" s="2">
        <f t="shared" ca="1" si="18"/>
        <v>0</v>
      </c>
      <c r="AI720" s="2">
        <v>720</v>
      </c>
    </row>
    <row r="721" spans="34:35">
      <c r="AH721" s="2">
        <f t="shared" ca="1" si="18"/>
        <v>0</v>
      </c>
      <c r="AI721" s="2">
        <v>721</v>
      </c>
    </row>
    <row r="722" spans="34:35">
      <c r="AH722" s="2">
        <f t="shared" ca="1" si="18"/>
        <v>0</v>
      </c>
      <c r="AI722" s="2">
        <v>722</v>
      </c>
    </row>
    <row r="723" spans="34:35">
      <c r="AH723" s="2">
        <f t="shared" ca="1" si="18"/>
        <v>0</v>
      </c>
      <c r="AI723" s="2">
        <v>723</v>
      </c>
    </row>
    <row r="724" spans="34:35">
      <c r="AH724" s="2">
        <f t="shared" ca="1" si="18"/>
        <v>0</v>
      </c>
      <c r="AI724" s="2">
        <v>724</v>
      </c>
    </row>
    <row r="725" spans="34:35">
      <c r="AH725" s="2">
        <f t="shared" ca="1" si="18"/>
        <v>0</v>
      </c>
      <c r="AI725" s="2">
        <v>725</v>
      </c>
    </row>
    <row r="726" spans="34:35">
      <c r="AH726" s="2">
        <f t="shared" ca="1" si="18"/>
        <v>0</v>
      </c>
      <c r="AI726" s="2">
        <v>726</v>
      </c>
    </row>
    <row r="727" spans="34:35">
      <c r="AH727" s="2">
        <f t="shared" ca="1" si="18"/>
        <v>0</v>
      </c>
      <c r="AI727" s="2">
        <v>727</v>
      </c>
    </row>
    <row r="728" spans="34:35">
      <c r="AH728" s="2">
        <f t="shared" ca="1" si="18"/>
        <v>0</v>
      </c>
      <c r="AI728" s="2">
        <v>728</v>
      </c>
    </row>
    <row r="729" spans="34:35">
      <c r="AH729" s="2">
        <f t="shared" ca="1" si="18"/>
        <v>0</v>
      </c>
      <c r="AI729" s="2">
        <v>729</v>
      </c>
    </row>
    <row r="730" spans="34:35">
      <c r="AH730" s="2">
        <f t="shared" ca="1" si="18"/>
        <v>0</v>
      </c>
      <c r="AI730" s="2">
        <v>730</v>
      </c>
    </row>
    <row r="731" spans="34:35">
      <c r="AH731" s="2">
        <f t="shared" ca="1" si="18"/>
        <v>0</v>
      </c>
      <c r="AI731" s="2">
        <v>731</v>
      </c>
    </row>
    <row r="732" spans="34:35">
      <c r="AH732" s="2">
        <f t="shared" ca="1" si="18"/>
        <v>0</v>
      </c>
      <c r="AI732" s="2">
        <v>732</v>
      </c>
    </row>
    <row r="733" spans="34:35">
      <c r="AH733" s="2">
        <f t="shared" ca="1" si="18"/>
        <v>0</v>
      </c>
      <c r="AI733" s="2">
        <v>733</v>
      </c>
    </row>
    <row r="734" spans="34:35">
      <c r="AH734" s="2">
        <f t="shared" ca="1" si="18"/>
        <v>0</v>
      </c>
      <c r="AI734" s="2">
        <v>734</v>
      </c>
    </row>
    <row r="735" spans="34:35">
      <c r="AH735" s="2">
        <f t="shared" ca="1" si="18"/>
        <v>0</v>
      </c>
      <c r="AI735" s="2">
        <v>735</v>
      </c>
    </row>
    <row r="736" spans="34:35">
      <c r="AH736" s="2">
        <f t="shared" ca="1" si="18"/>
        <v>0</v>
      </c>
      <c r="AI736" s="2">
        <v>736</v>
      </c>
    </row>
    <row r="737" spans="34:35">
      <c r="AH737" s="2">
        <f t="shared" ca="1" si="18"/>
        <v>0</v>
      </c>
      <c r="AI737" s="2">
        <v>737</v>
      </c>
    </row>
    <row r="738" spans="34:35">
      <c r="AH738" s="2">
        <f t="shared" ca="1" si="18"/>
        <v>0</v>
      </c>
      <c r="AI738" s="2">
        <v>738</v>
      </c>
    </row>
    <row r="739" spans="34:35">
      <c r="AH739" s="2">
        <f t="shared" ca="1" si="18"/>
        <v>0</v>
      </c>
      <c r="AI739" s="2">
        <v>739</v>
      </c>
    </row>
    <row r="740" spans="34:35">
      <c r="AH740" s="2">
        <f t="shared" ca="1" si="18"/>
        <v>0</v>
      </c>
      <c r="AI740" s="2">
        <v>740</v>
      </c>
    </row>
    <row r="741" spans="34:35">
      <c r="AH741" s="2">
        <f t="shared" ca="1" si="18"/>
        <v>0</v>
      </c>
      <c r="AI741" s="2">
        <v>741</v>
      </c>
    </row>
    <row r="742" spans="34:35">
      <c r="AH742" s="2">
        <f t="shared" ca="1" si="18"/>
        <v>0</v>
      </c>
      <c r="AI742" s="2">
        <v>742</v>
      </c>
    </row>
    <row r="743" spans="34:35">
      <c r="AH743" s="2">
        <f t="shared" ca="1" si="18"/>
        <v>0</v>
      </c>
      <c r="AI743" s="2">
        <v>743</v>
      </c>
    </row>
    <row r="744" spans="34:35">
      <c r="AH744" s="2">
        <f t="shared" ca="1" si="18"/>
        <v>0</v>
      </c>
      <c r="AI744" s="2">
        <v>744</v>
      </c>
    </row>
    <row r="745" spans="34:35">
      <c r="AH745" s="2">
        <f t="shared" ca="1" si="18"/>
        <v>0</v>
      </c>
      <c r="AI745" s="2">
        <v>745</v>
      </c>
    </row>
    <row r="746" spans="34:35">
      <c r="AH746" s="2">
        <f t="shared" ca="1" si="18"/>
        <v>0</v>
      </c>
      <c r="AI746" s="2">
        <v>746</v>
      </c>
    </row>
    <row r="747" spans="34:35">
      <c r="AH747" s="2">
        <f t="shared" ca="1" si="18"/>
        <v>0</v>
      </c>
      <c r="AI747" s="2">
        <v>747</v>
      </c>
    </row>
    <row r="748" spans="34:35">
      <c r="AH748" s="2">
        <f t="shared" ca="1" si="18"/>
        <v>0</v>
      </c>
      <c r="AI748" s="2">
        <v>748</v>
      </c>
    </row>
    <row r="749" spans="34:35">
      <c r="AH749" s="2">
        <f t="shared" ca="1" si="18"/>
        <v>0</v>
      </c>
      <c r="AI749" s="2">
        <v>749</v>
      </c>
    </row>
    <row r="750" spans="34:35">
      <c r="AH750" s="2">
        <f t="shared" ca="1" si="18"/>
        <v>0</v>
      </c>
      <c r="AI750" s="2">
        <v>750</v>
      </c>
    </row>
    <row r="751" spans="34:35">
      <c r="AH751" s="2">
        <f t="shared" ca="1" si="18"/>
        <v>0</v>
      </c>
      <c r="AI751" s="2">
        <v>751</v>
      </c>
    </row>
    <row r="752" spans="34:35">
      <c r="AH752" s="2">
        <f t="shared" ca="1" si="18"/>
        <v>0</v>
      </c>
      <c r="AI752" s="2">
        <v>752</v>
      </c>
    </row>
    <row r="753" spans="34:35">
      <c r="AH753" s="2">
        <f t="shared" ca="1" si="18"/>
        <v>0</v>
      </c>
      <c r="AI753" s="2">
        <v>753</v>
      </c>
    </row>
    <row r="754" spans="34:35">
      <c r="AH754" s="2">
        <f t="shared" ca="1" si="18"/>
        <v>0</v>
      </c>
      <c r="AI754" s="2">
        <v>754</v>
      </c>
    </row>
    <row r="755" spans="34:35">
      <c r="AH755" s="2">
        <f t="shared" ca="1" si="18"/>
        <v>0</v>
      </c>
      <c r="AI755" s="2">
        <v>755</v>
      </c>
    </row>
    <row r="756" spans="34:35">
      <c r="AH756" s="2">
        <f t="shared" ca="1" si="18"/>
        <v>0</v>
      </c>
      <c r="AI756" s="2">
        <v>756</v>
      </c>
    </row>
    <row r="757" spans="34:35">
      <c r="AH757" s="2">
        <f t="shared" ca="1" si="18"/>
        <v>0</v>
      </c>
      <c r="AI757" s="2">
        <v>757</v>
      </c>
    </row>
    <row r="758" spans="34:35">
      <c r="AH758" s="2">
        <f t="shared" ca="1" si="18"/>
        <v>0</v>
      </c>
      <c r="AI758" s="2">
        <v>758</v>
      </c>
    </row>
    <row r="759" spans="34:35">
      <c r="AH759" s="2">
        <f t="shared" ca="1" si="18"/>
        <v>0</v>
      </c>
      <c r="AI759" s="2">
        <v>759</v>
      </c>
    </row>
    <row r="760" spans="34:35">
      <c r="AH760" s="2">
        <f t="shared" ca="1" si="18"/>
        <v>0</v>
      </c>
      <c r="AI760" s="2">
        <v>760</v>
      </c>
    </row>
    <row r="761" spans="34:35">
      <c r="AH761" s="2">
        <f t="shared" ca="1" si="18"/>
        <v>0</v>
      </c>
      <c r="AI761" s="2">
        <v>761</v>
      </c>
    </row>
    <row r="762" spans="34:35">
      <c r="AH762" s="2">
        <f t="shared" ca="1" si="18"/>
        <v>0</v>
      </c>
      <c r="AI762" s="2">
        <v>762</v>
      </c>
    </row>
    <row r="763" spans="34:35">
      <c r="AH763" s="2">
        <f t="shared" ca="1" si="18"/>
        <v>0</v>
      </c>
      <c r="AI763" s="2">
        <v>763</v>
      </c>
    </row>
    <row r="764" spans="34:35">
      <c r="AH764" s="2">
        <f t="shared" ca="1" si="18"/>
        <v>0</v>
      </c>
      <c r="AI764" s="2">
        <v>764</v>
      </c>
    </row>
    <row r="765" spans="34:35">
      <c r="AH765" s="2">
        <f t="shared" ca="1" si="18"/>
        <v>0</v>
      </c>
      <c r="AI765" s="2">
        <v>765</v>
      </c>
    </row>
    <row r="766" spans="34:35">
      <c r="AH766" s="2">
        <f t="shared" ca="1" si="18"/>
        <v>0</v>
      </c>
      <c r="AI766" s="2">
        <v>766</v>
      </c>
    </row>
    <row r="767" spans="34:35">
      <c r="AH767" s="2">
        <f t="shared" ca="1" si="18"/>
        <v>0</v>
      </c>
      <c r="AI767" s="2">
        <v>767</v>
      </c>
    </row>
    <row r="768" spans="34:35">
      <c r="AH768" s="2">
        <f t="shared" ca="1" si="18"/>
        <v>0</v>
      </c>
      <c r="AI768" s="2">
        <v>768</v>
      </c>
    </row>
    <row r="769" spans="34:35">
      <c r="AH769" s="2">
        <f t="shared" ca="1" si="18"/>
        <v>0</v>
      </c>
      <c r="AI769" s="2">
        <v>769</v>
      </c>
    </row>
    <row r="770" spans="34:35">
      <c r="AH770" s="2">
        <f t="shared" ca="1" si="18"/>
        <v>0</v>
      </c>
      <c r="AI770" s="2">
        <v>770</v>
      </c>
    </row>
    <row r="771" spans="34:35">
      <c r="AH771" s="2">
        <f t="shared" ca="1" si="18"/>
        <v>0</v>
      </c>
      <c r="AI771" s="2">
        <v>771</v>
      </c>
    </row>
    <row r="772" spans="34:35">
      <c r="AH772" s="2">
        <f t="shared" ca="1" si="18"/>
        <v>0</v>
      </c>
      <c r="AI772" s="2">
        <v>772</v>
      </c>
    </row>
    <row r="773" spans="34:35">
      <c r="AH773" s="2">
        <f t="shared" ca="1" si="18"/>
        <v>0</v>
      </c>
      <c r="AI773" s="2">
        <v>773</v>
      </c>
    </row>
    <row r="774" spans="34:35">
      <c r="AH774" s="2">
        <f t="shared" ref="AH774:AH837" ca="1" si="19">INDIRECT("'"&amp;$AD$7&amp;"'!"&amp;"B"&amp;ROW(B774))</f>
        <v>0</v>
      </c>
      <c r="AI774" s="2">
        <v>774</v>
      </c>
    </row>
    <row r="775" spans="34:35">
      <c r="AH775" s="2">
        <f t="shared" ca="1" si="19"/>
        <v>0</v>
      </c>
      <c r="AI775" s="2">
        <v>775</v>
      </c>
    </row>
    <row r="776" spans="34:35">
      <c r="AH776" s="2">
        <f t="shared" ca="1" si="19"/>
        <v>0</v>
      </c>
      <c r="AI776" s="2">
        <v>776</v>
      </c>
    </row>
    <row r="777" spans="34:35">
      <c r="AH777" s="2">
        <f t="shared" ca="1" si="19"/>
        <v>0</v>
      </c>
      <c r="AI777" s="2">
        <v>777</v>
      </c>
    </row>
    <row r="778" spans="34:35">
      <c r="AH778" s="2">
        <f t="shared" ca="1" si="19"/>
        <v>0</v>
      </c>
      <c r="AI778" s="2">
        <v>778</v>
      </c>
    </row>
    <row r="779" spans="34:35">
      <c r="AH779" s="2">
        <f t="shared" ca="1" si="19"/>
        <v>0</v>
      </c>
      <c r="AI779" s="2">
        <v>779</v>
      </c>
    </row>
    <row r="780" spans="34:35">
      <c r="AH780" s="2">
        <f t="shared" ca="1" si="19"/>
        <v>0</v>
      </c>
      <c r="AI780" s="2">
        <v>780</v>
      </c>
    </row>
    <row r="781" spans="34:35">
      <c r="AH781" s="2">
        <f t="shared" ca="1" si="19"/>
        <v>0</v>
      </c>
      <c r="AI781" s="2">
        <v>781</v>
      </c>
    </row>
    <row r="782" spans="34:35">
      <c r="AH782" s="2">
        <f t="shared" ca="1" si="19"/>
        <v>0</v>
      </c>
      <c r="AI782" s="2">
        <v>782</v>
      </c>
    </row>
    <row r="783" spans="34:35">
      <c r="AH783" s="2">
        <f t="shared" ca="1" si="19"/>
        <v>0</v>
      </c>
      <c r="AI783" s="2">
        <v>783</v>
      </c>
    </row>
    <row r="784" spans="34:35">
      <c r="AH784" s="2">
        <f t="shared" ca="1" si="19"/>
        <v>0</v>
      </c>
      <c r="AI784" s="2">
        <v>784</v>
      </c>
    </row>
    <row r="785" spans="34:35">
      <c r="AH785" s="2">
        <f t="shared" ca="1" si="19"/>
        <v>0</v>
      </c>
      <c r="AI785" s="2">
        <v>785</v>
      </c>
    </row>
    <row r="786" spans="34:35">
      <c r="AH786" s="2">
        <f t="shared" ca="1" si="19"/>
        <v>0</v>
      </c>
      <c r="AI786" s="2">
        <v>786</v>
      </c>
    </row>
    <row r="787" spans="34:35">
      <c r="AH787" s="2">
        <f t="shared" ca="1" si="19"/>
        <v>0</v>
      </c>
      <c r="AI787" s="2">
        <v>787</v>
      </c>
    </row>
    <row r="788" spans="34:35">
      <c r="AH788" s="2">
        <f t="shared" ca="1" si="19"/>
        <v>0</v>
      </c>
      <c r="AI788" s="2">
        <v>788</v>
      </c>
    </row>
    <row r="789" spans="34:35">
      <c r="AH789" s="2">
        <f t="shared" ca="1" si="19"/>
        <v>0</v>
      </c>
      <c r="AI789" s="2">
        <v>789</v>
      </c>
    </row>
    <row r="790" spans="34:35">
      <c r="AH790" s="2">
        <f t="shared" ca="1" si="19"/>
        <v>0</v>
      </c>
      <c r="AI790" s="2">
        <v>790</v>
      </c>
    </row>
    <row r="791" spans="34:35">
      <c r="AH791" s="2">
        <f t="shared" ca="1" si="19"/>
        <v>0</v>
      </c>
      <c r="AI791" s="2">
        <v>791</v>
      </c>
    </row>
    <row r="792" spans="34:35">
      <c r="AH792" s="2">
        <f t="shared" ca="1" si="19"/>
        <v>0</v>
      </c>
      <c r="AI792" s="2">
        <v>792</v>
      </c>
    </row>
    <row r="793" spans="34:35">
      <c r="AH793" s="2">
        <f t="shared" ca="1" si="19"/>
        <v>0</v>
      </c>
      <c r="AI793" s="2">
        <v>793</v>
      </c>
    </row>
    <row r="794" spans="34:35">
      <c r="AH794" s="2">
        <f t="shared" ca="1" si="19"/>
        <v>0</v>
      </c>
      <c r="AI794" s="2">
        <v>794</v>
      </c>
    </row>
    <row r="795" spans="34:35">
      <c r="AH795" s="2">
        <f t="shared" ca="1" si="19"/>
        <v>0</v>
      </c>
      <c r="AI795" s="2">
        <v>795</v>
      </c>
    </row>
    <row r="796" spans="34:35">
      <c r="AH796" s="2">
        <f t="shared" ca="1" si="19"/>
        <v>0</v>
      </c>
      <c r="AI796" s="2">
        <v>796</v>
      </c>
    </row>
    <row r="797" spans="34:35">
      <c r="AH797" s="2">
        <f t="shared" ca="1" si="19"/>
        <v>0</v>
      </c>
      <c r="AI797" s="2">
        <v>797</v>
      </c>
    </row>
    <row r="798" spans="34:35">
      <c r="AH798" s="2">
        <f t="shared" ca="1" si="19"/>
        <v>0</v>
      </c>
      <c r="AI798" s="2">
        <v>798</v>
      </c>
    </row>
    <row r="799" spans="34:35">
      <c r="AH799" s="2">
        <f t="shared" ca="1" si="19"/>
        <v>0</v>
      </c>
      <c r="AI799" s="2">
        <v>799</v>
      </c>
    </row>
    <row r="800" spans="34:35">
      <c r="AH800" s="2">
        <f t="shared" ca="1" si="19"/>
        <v>0</v>
      </c>
      <c r="AI800" s="2">
        <v>800</v>
      </c>
    </row>
    <row r="801" spans="34:35">
      <c r="AH801" s="2">
        <f t="shared" ca="1" si="19"/>
        <v>0</v>
      </c>
      <c r="AI801" s="2">
        <v>801</v>
      </c>
    </row>
    <row r="802" spans="34:35">
      <c r="AH802" s="2">
        <f t="shared" ca="1" si="19"/>
        <v>0</v>
      </c>
      <c r="AI802" s="2">
        <v>802</v>
      </c>
    </row>
    <row r="803" spans="34:35">
      <c r="AH803" s="2">
        <f t="shared" ca="1" si="19"/>
        <v>0</v>
      </c>
      <c r="AI803" s="2">
        <v>803</v>
      </c>
    </row>
    <row r="804" spans="34:35">
      <c r="AH804" s="2">
        <f t="shared" ca="1" si="19"/>
        <v>0</v>
      </c>
      <c r="AI804" s="2">
        <v>804</v>
      </c>
    </row>
    <row r="805" spans="34:35">
      <c r="AH805" s="2">
        <f t="shared" ca="1" si="19"/>
        <v>0</v>
      </c>
      <c r="AI805" s="2">
        <v>805</v>
      </c>
    </row>
    <row r="806" spans="34:35">
      <c r="AH806" s="2">
        <f t="shared" ca="1" si="19"/>
        <v>0</v>
      </c>
      <c r="AI806" s="2">
        <v>806</v>
      </c>
    </row>
    <row r="807" spans="34:35">
      <c r="AH807" s="2">
        <f t="shared" ca="1" si="19"/>
        <v>0</v>
      </c>
      <c r="AI807" s="2">
        <v>807</v>
      </c>
    </row>
    <row r="808" spans="34:35">
      <c r="AH808" s="2">
        <f t="shared" ca="1" si="19"/>
        <v>0</v>
      </c>
      <c r="AI808" s="2">
        <v>808</v>
      </c>
    </row>
    <row r="809" spans="34:35">
      <c r="AH809" s="2">
        <f t="shared" ca="1" si="19"/>
        <v>0</v>
      </c>
      <c r="AI809" s="2">
        <v>809</v>
      </c>
    </row>
    <row r="810" spans="34:35">
      <c r="AH810" s="2">
        <f t="shared" ca="1" si="19"/>
        <v>0</v>
      </c>
      <c r="AI810" s="2">
        <v>810</v>
      </c>
    </row>
    <row r="811" spans="34:35">
      <c r="AH811" s="2">
        <f t="shared" ca="1" si="19"/>
        <v>0</v>
      </c>
      <c r="AI811" s="2">
        <v>811</v>
      </c>
    </row>
    <row r="812" spans="34:35">
      <c r="AH812" s="2">
        <f t="shared" ca="1" si="19"/>
        <v>0</v>
      </c>
      <c r="AI812" s="2">
        <v>812</v>
      </c>
    </row>
    <row r="813" spans="34:35">
      <c r="AH813" s="2">
        <f t="shared" ca="1" si="19"/>
        <v>0</v>
      </c>
      <c r="AI813" s="2">
        <v>813</v>
      </c>
    </row>
    <row r="814" spans="34:35">
      <c r="AH814" s="2">
        <f t="shared" ca="1" si="19"/>
        <v>0</v>
      </c>
      <c r="AI814" s="2">
        <v>814</v>
      </c>
    </row>
    <row r="815" spans="34:35">
      <c r="AH815" s="2">
        <f t="shared" ca="1" si="19"/>
        <v>0</v>
      </c>
      <c r="AI815" s="2">
        <v>815</v>
      </c>
    </row>
    <row r="816" spans="34:35">
      <c r="AH816" s="2">
        <f t="shared" ca="1" si="19"/>
        <v>0</v>
      </c>
      <c r="AI816" s="2">
        <v>816</v>
      </c>
    </row>
    <row r="817" spans="34:35">
      <c r="AH817" s="2">
        <f t="shared" ca="1" si="19"/>
        <v>0</v>
      </c>
      <c r="AI817" s="2">
        <v>817</v>
      </c>
    </row>
    <row r="818" spans="34:35">
      <c r="AH818" s="2">
        <f t="shared" ca="1" si="19"/>
        <v>0</v>
      </c>
      <c r="AI818" s="2">
        <v>818</v>
      </c>
    </row>
    <row r="819" spans="34:35">
      <c r="AH819" s="2">
        <f t="shared" ca="1" si="19"/>
        <v>0</v>
      </c>
      <c r="AI819" s="2">
        <v>819</v>
      </c>
    </row>
    <row r="820" spans="34:35">
      <c r="AH820" s="2">
        <f t="shared" ca="1" si="19"/>
        <v>0</v>
      </c>
      <c r="AI820" s="2">
        <v>820</v>
      </c>
    </row>
    <row r="821" spans="34:35">
      <c r="AH821" s="2">
        <f t="shared" ca="1" si="19"/>
        <v>0</v>
      </c>
      <c r="AI821" s="2">
        <v>821</v>
      </c>
    </row>
    <row r="822" spans="34:35">
      <c r="AH822" s="2">
        <f t="shared" ca="1" si="19"/>
        <v>0</v>
      </c>
      <c r="AI822" s="2">
        <v>822</v>
      </c>
    </row>
    <row r="823" spans="34:35">
      <c r="AH823" s="2">
        <f t="shared" ca="1" si="19"/>
        <v>0</v>
      </c>
      <c r="AI823" s="2">
        <v>823</v>
      </c>
    </row>
    <row r="824" spans="34:35">
      <c r="AH824" s="2">
        <f t="shared" ca="1" si="19"/>
        <v>0</v>
      </c>
      <c r="AI824" s="2">
        <v>824</v>
      </c>
    </row>
    <row r="825" spans="34:35">
      <c r="AH825" s="2">
        <f t="shared" ca="1" si="19"/>
        <v>0</v>
      </c>
      <c r="AI825" s="2">
        <v>825</v>
      </c>
    </row>
    <row r="826" spans="34:35">
      <c r="AH826" s="2">
        <f t="shared" ca="1" si="19"/>
        <v>0</v>
      </c>
      <c r="AI826" s="2">
        <v>826</v>
      </c>
    </row>
    <row r="827" spans="34:35">
      <c r="AH827" s="2">
        <f t="shared" ca="1" si="19"/>
        <v>0</v>
      </c>
      <c r="AI827" s="2">
        <v>827</v>
      </c>
    </row>
    <row r="828" spans="34:35">
      <c r="AH828" s="2">
        <f t="shared" ca="1" si="19"/>
        <v>0</v>
      </c>
      <c r="AI828" s="2">
        <v>828</v>
      </c>
    </row>
    <row r="829" spans="34:35">
      <c r="AH829" s="2">
        <f t="shared" ca="1" si="19"/>
        <v>0</v>
      </c>
      <c r="AI829" s="2">
        <v>829</v>
      </c>
    </row>
    <row r="830" spans="34:35">
      <c r="AH830" s="2">
        <f t="shared" ca="1" si="19"/>
        <v>0</v>
      </c>
      <c r="AI830" s="2">
        <v>830</v>
      </c>
    </row>
    <row r="831" spans="34:35">
      <c r="AH831" s="2">
        <f t="shared" ca="1" si="19"/>
        <v>0</v>
      </c>
      <c r="AI831" s="2">
        <v>831</v>
      </c>
    </row>
    <row r="832" spans="34:35">
      <c r="AH832" s="2">
        <f t="shared" ca="1" si="19"/>
        <v>0</v>
      </c>
      <c r="AI832" s="2">
        <v>832</v>
      </c>
    </row>
    <row r="833" spans="34:35">
      <c r="AH833" s="2">
        <f t="shared" ca="1" si="19"/>
        <v>0</v>
      </c>
      <c r="AI833" s="2">
        <v>833</v>
      </c>
    </row>
    <row r="834" spans="34:35">
      <c r="AH834" s="2">
        <f t="shared" ca="1" si="19"/>
        <v>0</v>
      </c>
      <c r="AI834" s="2">
        <v>834</v>
      </c>
    </row>
    <row r="835" spans="34:35">
      <c r="AH835" s="2">
        <f t="shared" ca="1" si="19"/>
        <v>0</v>
      </c>
      <c r="AI835" s="2">
        <v>835</v>
      </c>
    </row>
    <row r="836" spans="34:35">
      <c r="AH836" s="2">
        <f t="shared" ca="1" si="19"/>
        <v>0</v>
      </c>
      <c r="AI836" s="2">
        <v>836</v>
      </c>
    </row>
    <row r="837" spans="34:35">
      <c r="AH837" s="2">
        <f t="shared" ca="1" si="19"/>
        <v>0</v>
      </c>
      <c r="AI837" s="2">
        <v>837</v>
      </c>
    </row>
    <row r="838" spans="34:35">
      <c r="AH838" s="2">
        <f t="shared" ref="AH838:AH901" ca="1" si="20">INDIRECT("'"&amp;$AD$7&amp;"'!"&amp;"B"&amp;ROW(B838))</f>
        <v>0</v>
      </c>
      <c r="AI838" s="2">
        <v>838</v>
      </c>
    </row>
    <row r="839" spans="34:35">
      <c r="AH839" s="2">
        <f t="shared" ca="1" si="20"/>
        <v>0</v>
      </c>
      <c r="AI839" s="2">
        <v>839</v>
      </c>
    </row>
    <row r="840" spans="34:35">
      <c r="AH840" s="2">
        <f t="shared" ca="1" si="20"/>
        <v>0</v>
      </c>
      <c r="AI840" s="2">
        <v>840</v>
      </c>
    </row>
    <row r="841" spans="34:35">
      <c r="AH841" s="2">
        <f t="shared" ca="1" si="20"/>
        <v>0</v>
      </c>
      <c r="AI841" s="2">
        <v>841</v>
      </c>
    </row>
    <row r="842" spans="34:35">
      <c r="AH842" s="2">
        <f t="shared" ca="1" si="20"/>
        <v>0</v>
      </c>
      <c r="AI842" s="2">
        <v>842</v>
      </c>
    </row>
    <row r="843" spans="34:35">
      <c r="AH843" s="2">
        <f t="shared" ca="1" si="20"/>
        <v>0</v>
      </c>
      <c r="AI843" s="2">
        <v>843</v>
      </c>
    </row>
    <row r="844" spans="34:35">
      <c r="AH844" s="2">
        <f t="shared" ca="1" si="20"/>
        <v>0</v>
      </c>
      <c r="AI844" s="2">
        <v>844</v>
      </c>
    </row>
    <row r="845" spans="34:35">
      <c r="AH845" s="2">
        <f t="shared" ca="1" si="20"/>
        <v>0</v>
      </c>
      <c r="AI845" s="2">
        <v>845</v>
      </c>
    </row>
    <row r="846" spans="34:35">
      <c r="AH846" s="2">
        <f t="shared" ca="1" si="20"/>
        <v>0</v>
      </c>
      <c r="AI846" s="2">
        <v>846</v>
      </c>
    </row>
    <row r="847" spans="34:35">
      <c r="AH847" s="2">
        <f t="shared" ca="1" si="20"/>
        <v>0</v>
      </c>
      <c r="AI847" s="2">
        <v>847</v>
      </c>
    </row>
    <row r="848" spans="34:35">
      <c r="AH848" s="2">
        <f t="shared" ca="1" si="20"/>
        <v>0</v>
      </c>
      <c r="AI848" s="2">
        <v>848</v>
      </c>
    </row>
    <row r="849" spans="34:35">
      <c r="AH849" s="2">
        <f t="shared" ca="1" si="20"/>
        <v>0</v>
      </c>
      <c r="AI849" s="2">
        <v>849</v>
      </c>
    </row>
    <row r="850" spans="34:35">
      <c r="AH850" s="2">
        <f t="shared" ca="1" si="20"/>
        <v>0</v>
      </c>
      <c r="AI850" s="2">
        <v>850</v>
      </c>
    </row>
    <row r="851" spans="34:35">
      <c r="AH851" s="2">
        <f t="shared" ca="1" si="20"/>
        <v>0</v>
      </c>
      <c r="AI851" s="2">
        <v>851</v>
      </c>
    </row>
    <row r="852" spans="34:35">
      <c r="AH852" s="2">
        <f t="shared" ca="1" si="20"/>
        <v>0</v>
      </c>
      <c r="AI852" s="2">
        <v>852</v>
      </c>
    </row>
    <row r="853" spans="34:35">
      <c r="AH853" s="2">
        <f t="shared" ca="1" si="20"/>
        <v>0</v>
      </c>
      <c r="AI853" s="2">
        <v>853</v>
      </c>
    </row>
    <row r="854" spans="34:35">
      <c r="AH854" s="2">
        <f t="shared" ca="1" si="20"/>
        <v>0</v>
      </c>
      <c r="AI854" s="2">
        <v>854</v>
      </c>
    </row>
    <row r="855" spans="34:35">
      <c r="AH855" s="2">
        <f t="shared" ca="1" si="20"/>
        <v>0</v>
      </c>
      <c r="AI855" s="2">
        <v>855</v>
      </c>
    </row>
    <row r="856" spans="34:35">
      <c r="AH856" s="2">
        <f t="shared" ca="1" si="20"/>
        <v>0</v>
      </c>
      <c r="AI856" s="2">
        <v>856</v>
      </c>
    </row>
    <row r="857" spans="34:35">
      <c r="AH857" s="2">
        <f t="shared" ca="1" si="20"/>
        <v>0</v>
      </c>
      <c r="AI857" s="2">
        <v>857</v>
      </c>
    </row>
    <row r="858" spans="34:35">
      <c r="AH858" s="2">
        <f t="shared" ca="1" si="20"/>
        <v>0</v>
      </c>
      <c r="AI858" s="2">
        <v>858</v>
      </c>
    </row>
    <row r="859" spans="34:35">
      <c r="AH859" s="2">
        <f t="shared" ca="1" si="20"/>
        <v>0</v>
      </c>
      <c r="AI859" s="2">
        <v>859</v>
      </c>
    </row>
    <row r="860" spans="34:35">
      <c r="AH860" s="2">
        <f t="shared" ca="1" si="20"/>
        <v>0</v>
      </c>
      <c r="AI860" s="2">
        <v>860</v>
      </c>
    </row>
    <row r="861" spans="34:35">
      <c r="AH861" s="2">
        <f t="shared" ca="1" si="20"/>
        <v>0</v>
      </c>
      <c r="AI861" s="2">
        <v>861</v>
      </c>
    </row>
    <row r="862" spans="34:35">
      <c r="AH862" s="2">
        <f t="shared" ca="1" si="20"/>
        <v>0</v>
      </c>
      <c r="AI862" s="2">
        <v>862</v>
      </c>
    </row>
    <row r="863" spans="34:35">
      <c r="AH863" s="2">
        <f t="shared" ca="1" si="20"/>
        <v>0</v>
      </c>
      <c r="AI863" s="2">
        <v>863</v>
      </c>
    </row>
    <row r="864" spans="34:35">
      <c r="AH864" s="2">
        <f t="shared" ca="1" si="20"/>
        <v>0</v>
      </c>
      <c r="AI864" s="2">
        <v>864</v>
      </c>
    </row>
    <row r="865" spans="34:35">
      <c r="AH865" s="2">
        <f t="shared" ca="1" si="20"/>
        <v>0</v>
      </c>
      <c r="AI865" s="2">
        <v>865</v>
      </c>
    </row>
    <row r="866" spans="34:35">
      <c r="AH866" s="2">
        <f t="shared" ca="1" si="20"/>
        <v>0</v>
      </c>
      <c r="AI866" s="2">
        <v>866</v>
      </c>
    </row>
    <row r="867" spans="34:35">
      <c r="AH867" s="2">
        <f t="shared" ca="1" si="20"/>
        <v>0</v>
      </c>
      <c r="AI867" s="2">
        <v>867</v>
      </c>
    </row>
    <row r="868" spans="34:35">
      <c r="AH868" s="2">
        <f t="shared" ca="1" si="20"/>
        <v>0</v>
      </c>
      <c r="AI868" s="2">
        <v>868</v>
      </c>
    </row>
    <row r="869" spans="34:35">
      <c r="AH869" s="2">
        <f t="shared" ca="1" si="20"/>
        <v>0</v>
      </c>
      <c r="AI869" s="2">
        <v>869</v>
      </c>
    </row>
    <row r="870" spans="34:35">
      <c r="AH870" s="2">
        <f t="shared" ca="1" si="20"/>
        <v>0</v>
      </c>
      <c r="AI870" s="2">
        <v>870</v>
      </c>
    </row>
    <row r="871" spans="34:35">
      <c r="AH871" s="2">
        <f t="shared" ca="1" si="20"/>
        <v>0</v>
      </c>
      <c r="AI871" s="2">
        <v>871</v>
      </c>
    </row>
    <row r="872" spans="34:35">
      <c r="AH872" s="2">
        <f t="shared" ca="1" si="20"/>
        <v>0</v>
      </c>
      <c r="AI872" s="2">
        <v>872</v>
      </c>
    </row>
    <row r="873" spans="34:35">
      <c r="AH873" s="2">
        <f t="shared" ca="1" si="20"/>
        <v>0</v>
      </c>
      <c r="AI873" s="2">
        <v>873</v>
      </c>
    </row>
    <row r="874" spans="34:35">
      <c r="AH874" s="2">
        <f t="shared" ca="1" si="20"/>
        <v>0</v>
      </c>
      <c r="AI874" s="2">
        <v>874</v>
      </c>
    </row>
    <row r="875" spans="34:35">
      <c r="AH875" s="2">
        <f t="shared" ca="1" si="20"/>
        <v>0</v>
      </c>
      <c r="AI875" s="2">
        <v>875</v>
      </c>
    </row>
    <row r="876" spans="34:35">
      <c r="AH876" s="2">
        <f t="shared" ca="1" si="20"/>
        <v>0</v>
      </c>
      <c r="AI876" s="2">
        <v>876</v>
      </c>
    </row>
    <row r="877" spans="34:35">
      <c r="AH877" s="2">
        <f t="shared" ca="1" si="20"/>
        <v>0</v>
      </c>
      <c r="AI877" s="2">
        <v>877</v>
      </c>
    </row>
    <row r="878" spans="34:35">
      <c r="AH878" s="2">
        <f t="shared" ca="1" si="20"/>
        <v>0</v>
      </c>
      <c r="AI878" s="2">
        <v>878</v>
      </c>
    </row>
    <row r="879" spans="34:35">
      <c r="AH879" s="2">
        <f t="shared" ca="1" si="20"/>
        <v>0</v>
      </c>
      <c r="AI879" s="2">
        <v>879</v>
      </c>
    </row>
    <row r="880" spans="34:35">
      <c r="AH880" s="2">
        <f t="shared" ca="1" si="20"/>
        <v>0</v>
      </c>
      <c r="AI880" s="2">
        <v>880</v>
      </c>
    </row>
    <row r="881" spans="34:35">
      <c r="AH881" s="2">
        <f t="shared" ca="1" si="20"/>
        <v>0</v>
      </c>
      <c r="AI881" s="2">
        <v>881</v>
      </c>
    </row>
    <row r="882" spans="34:35">
      <c r="AH882" s="2">
        <f t="shared" ca="1" si="20"/>
        <v>0</v>
      </c>
      <c r="AI882" s="2">
        <v>882</v>
      </c>
    </row>
    <row r="883" spans="34:35">
      <c r="AH883" s="2">
        <f t="shared" ca="1" si="20"/>
        <v>0</v>
      </c>
      <c r="AI883" s="2">
        <v>883</v>
      </c>
    </row>
    <row r="884" spans="34:35">
      <c r="AH884" s="2">
        <f t="shared" ca="1" si="20"/>
        <v>0</v>
      </c>
      <c r="AI884" s="2">
        <v>884</v>
      </c>
    </row>
    <row r="885" spans="34:35">
      <c r="AH885" s="2">
        <f t="shared" ca="1" si="20"/>
        <v>0</v>
      </c>
      <c r="AI885" s="2">
        <v>885</v>
      </c>
    </row>
    <row r="886" spans="34:35">
      <c r="AH886" s="2">
        <f t="shared" ca="1" si="20"/>
        <v>0</v>
      </c>
      <c r="AI886" s="2">
        <v>886</v>
      </c>
    </row>
    <row r="887" spans="34:35">
      <c r="AH887" s="2">
        <f t="shared" ca="1" si="20"/>
        <v>0</v>
      </c>
      <c r="AI887" s="2">
        <v>887</v>
      </c>
    </row>
    <row r="888" spans="34:35">
      <c r="AH888" s="2">
        <f t="shared" ca="1" si="20"/>
        <v>0</v>
      </c>
      <c r="AI888" s="2">
        <v>888</v>
      </c>
    </row>
    <row r="889" spans="34:35">
      <c r="AH889" s="2">
        <f t="shared" ca="1" si="20"/>
        <v>0</v>
      </c>
      <c r="AI889" s="2">
        <v>889</v>
      </c>
    </row>
    <row r="890" spans="34:35">
      <c r="AH890" s="2">
        <f t="shared" ca="1" si="20"/>
        <v>0</v>
      </c>
      <c r="AI890" s="2">
        <v>890</v>
      </c>
    </row>
    <row r="891" spans="34:35">
      <c r="AH891" s="2">
        <f t="shared" ca="1" si="20"/>
        <v>0</v>
      </c>
      <c r="AI891" s="2">
        <v>891</v>
      </c>
    </row>
    <row r="892" spans="34:35">
      <c r="AH892" s="2">
        <f t="shared" ca="1" si="20"/>
        <v>0</v>
      </c>
      <c r="AI892" s="2">
        <v>892</v>
      </c>
    </row>
    <row r="893" spans="34:35">
      <c r="AH893" s="2">
        <f t="shared" ca="1" si="20"/>
        <v>0</v>
      </c>
      <c r="AI893" s="2">
        <v>893</v>
      </c>
    </row>
    <row r="894" spans="34:35">
      <c r="AH894" s="2">
        <f t="shared" ca="1" si="20"/>
        <v>0</v>
      </c>
      <c r="AI894" s="2">
        <v>894</v>
      </c>
    </row>
    <row r="895" spans="34:35">
      <c r="AH895" s="2">
        <f t="shared" ca="1" si="20"/>
        <v>0</v>
      </c>
      <c r="AI895" s="2">
        <v>895</v>
      </c>
    </row>
    <row r="896" spans="34:35">
      <c r="AH896" s="2">
        <f t="shared" ca="1" si="20"/>
        <v>0</v>
      </c>
      <c r="AI896" s="2">
        <v>896</v>
      </c>
    </row>
    <row r="897" spans="34:35">
      <c r="AH897" s="2">
        <f t="shared" ca="1" si="20"/>
        <v>0</v>
      </c>
      <c r="AI897" s="2">
        <v>897</v>
      </c>
    </row>
    <row r="898" spans="34:35">
      <c r="AH898" s="2">
        <f t="shared" ca="1" si="20"/>
        <v>0</v>
      </c>
      <c r="AI898" s="2">
        <v>898</v>
      </c>
    </row>
    <row r="899" spans="34:35">
      <c r="AH899" s="2">
        <f t="shared" ca="1" si="20"/>
        <v>0</v>
      </c>
      <c r="AI899" s="2">
        <v>899</v>
      </c>
    </row>
    <row r="900" spans="34:35">
      <c r="AH900" s="2">
        <f t="shared" ca="1" si="20"/>
        <v>0</v>
      </c>
      <c r="AI900" s="2">
        <v>900</v>
      </c>
    </row>
    <row r="901" spans="34:35">
      <c r="AH901" s="2">
        <f t="shared" ca="1" si="20"/>
        <v>0</v>
      </c>
      <c r="AI901" s="2">
        <v>901</v>
      </c>
    </row>
    <row r="902" spans="34:35">
      <c r="AH902" s="2">
        <f t="shared" ref="AH902:AH965" ca="1" si="21">INDIRECT("'"&amp;$AD$7&amp;"'!"&amp;"B"&amp;ROW(B902))</f>
        <v>0</v>
      </c>
      <c r="AI902" s="2">
        <v>902</v>
      </c>
    </row>
    <row r="903" spans="34:35">
      <c r="AH903" s="2">
        <f t="shared" ca="1" si="21"/>
        <v>0</v>
      </c>
      <c r="AI903" s="2">
        <v>903</v>
      </c>
    </row>
    <row r="904" spans="34:35">
      <c r="AH904" s="2">
        <f t="shared" ca="1" si="21"/>
        <v>0</v>
      </c>
      <c r="AI904" s="2">
        <v>904</v>
      </c>
    </row>
    <row r="905" spans="34:35">
      <c r="AH905" s="2">
        <f t="shared" ca="1" si="21"/>
        <v>0</v>
      </c>
      <c r="AI905" s="2">
        <v>905</v>
      </c>
    </row>
    <row r="906" spans="34:35">
      <c r="AH906" s="2">
        <f t="shared" ca="1" si="21"/>
        <v>0</v>
      </c>
      <c r="AI906" s="2">
        <v>906</v>
      </c>
    </row>
    <row r="907" spans="34:35">
      <c r="AH907" s="2">
        <f t="shared" ca="1" si="21"/>
        <v>0</v>
      </c>
      <c r="AI907" s="2">
        <v>907</v>
      </c>
    </row>
    <row r="908" spans="34:35">
      <c r="AH908" s="2">
        <f t="shared" ca="1" si="21"/>
        <v>0</v>
      </c>
      <c r="AI908" s="2">
        <v>908</v>
      </c>
    </row>
    <row r="909" spans="34:35">
      <c r="AH909" s="2">
        <f t="shared" ca="1" si="21"/>
        <v>0</v>
      </c>
      <c r="AI909" s="2">
        <v>909</v>
      </c>
    </row>
    <row r="910" spans="34:35">
      <c r="AH910" s="2">
        <f t="shared" ca="1" si="21"/>
        <v>0</v>
      </c>
      <c r="AI910" s="2">
        <v>910</v>
      </c>
    </row>
    <row r="911" spans="34:35">
      <c r="AH911" s="2">
        <f t="shared" ca="1" si="21"/>
        <v>0</v>
      </c>
      <c r="AI911" s="2">
        <v>911</v>
      </c>
    </row>
    <row r="912" spans="34:35">
      <c r="AH912" s="2">
        <f t="shared" ca="1" si="21"/>
        <v>0</v>
      </c>
      <c r="AI912" s="2">
        <v>912</v>
      </c>
    </row>
    <row r="913" spans="34:35">
      <c r="AH913" s="2">
        <f t="shared" ca="1" si="21"/>
        <v>0</v>
      </c>
      <c r="AI913" s="2">
        <v>913</v>
      </c>
    </row>
    <row r="914" spans="34:35">
      <c r="AH914" s="2">
        <f t="shared" ca="1" si="21"/>
        <v>0</v>
      </c>
      <c r="AI914" s="2">
        <v>914</v>
      </c>
    </row>
    <row r="915" spans="34:35">
      <c r="AH915" s="2">
        <f t="shared" ca="1" si="21"/>
        <v>0</v>
      </c>
      <c r="AI915" s="2">
        <v>915</v>
      </c>
    </row>
    <row r="916" spans="34:35">
      <c r="AH916" s="2">
        <f t="shared" ca="1" si="21"/>
        <v>0</v>
      </c>
      <c r="AI916" s="2">
        <v>916</v>
      </c>
    </row>
    <row r="917" spans="34:35">
      <c r="AH917" s="2">
        <f t="shared" ca="1" si="21"/>
        <v>0</v>
      </c>
      <c r="AI917" s="2">
        <v>917</v>
      </c>
    </row>
    <row r="918" spans="34:35">
      <c r="AH918" s="2">
        <f t="shared" ca="1" si="21"/>
        <v>0</v>
      </c>
      <c r="AI918" s="2">
        <v>918</v>
      </c>
    </row>
    <row r="919" spans="34:35">
      <c r="AH919" s="2">
        <f t="shared" ca="1" si="21"/>
        <v>0</v>
      </c>
      <c r="AI919" s="2">
        <v>919</v>
      </c>
    </row>
    <row r="920" spans="34:35">
      <c r="AH920" s="2">
        <f t="shared" ca="1" si="21"/>
        <v>0</v>
      </c>
      <c r="AI920" s="2">
        <v>920</v>
      </c>
    </row>
    <row r="921" spans="34:35">
      <c r="AH921" s="2">
        <f t="shared" ca="1" si="21"/>
        <v>0</v>
      </c>
      <c r="AI921" s="2">
        <v>921</v>
      </c>
    </row>
    <row r="922" spans="34:35">
      <c r="AH922" s="2">
        <f t="shared" ca="1" si="21"/>
        <v>0</v>
      </c>
      <c r="AI922" s="2">
        <v>922</v>
      </c>
    </row>
    <row r="923" spans="34:35">
      <c r="AH923" s="2">
        <f t="shared" ca="1" si="21"/>
        <v>0</v>
      </c>
      <c r="AI923" s="2">
        <v>923</v>
      </c>
    </row>
    <row r="924" spans="34:35">
      <c r="AH924" s="2">
        <f t="shared" ca="1" si="21"/>
        <v>0</v>
      </c>
      <c r="AI924" s="2">
        <v>924</v>
      </c>
    </row>
    <row r="925" spans="34:35">
      <c r="AH925" s="2">
        <f t="shared" ca="1" si="21"/>
        <v>0</v>
      </c>
      <c r="AI925" s="2">
        <v>925</v>
      </c>
    </row>
    <row r="926" spans="34:35">
      <c r="AH926" s="2">
        <f t="shared" ca="1" si="21"/>
        <v>0</v>
      </c>
      <c r="AI926" s="2">
        <v>926</v>
      </c>
    </row>
    <row r="927" spans="34:35">
      <c r="AH927" s="2">
        <f t="shared" ca="1" si="21"/>
        <v>0</v>
      </c>
      <c r="AI927" s="2">
        <v>927</v>
      </c>
    </row>
    <row r="928" spans="34:35">
      <c r="AH928" s="2">
        <f t="shared" ca="1" si="21"/>
        <v>0</v>
      </c>
      <c r="AI928" s="2">
        <v>928</v>
      </c>
    </row>
    <row r="929" spans="34:35">
      <c r="AH929" s="2">
        <f t="shared" ca="1" si="21"/>
        <v>0</v>
      </c>
      <c r="AI929" s="2">
        <v>929</v>
      </c>
    </row>
    <row r="930" spans="34:35">
      <c r="AH930" s="2">
        <f t="shared" ca="1" si="21"/>
        <v>0</v>
      </c>
      <c r="AI930" s="2">
        <v>930</v>
      </c>
    </row>
    <row r="931" spans="34:35">
      <c r="AH931" s="2">
        <f t="shared" ca="1" si="21"/>
        <v>0</v>
      </c>
      <c r="AI931" s="2">
        <v>931</v>
      </c>
    </row>
    <row r="932" spans="34:35">
      <c r="AH932" s="2">
        <f t="shared" ca="1" si="21"/>
        <v>0</v>
      </c>
      <c r="AI932" s="2">
        <v>932</v>
      </c>
    </row>
    <row r="933" spans="34:35">
      <c r="AH933" s="2">
        <f t="shared" ca="1" si="21"/>
        <v>0</v>
      </c>
      <c r="AI933" s="2">
        <v>933</v>
      </c>
    </row>
    <row r="934" spans="34:35">
      <c r="AH934" s="2">
        <f t="shared" ca="1" si="21"/>
        <v>0</v>
      </c>
      <c r="AI934" s="2">
        <v>934</v>
      </c>
    </row>
    <row r="935" spans="34:35">
      <c r="AH935" s="2">
        <f t="shared" ca="1" si="21"/>
        <v>0</v>
      </c>
      <c r="AI935" s="2">
        <v>935</v>
      </c>
    </row>
    <row r="936" spans="34:35">
      <c r="AH936" s="2">
        <f t="shared" ca="1" si="21"/>
        <v>0</v>
      </c>
      <c r="AI936" s="2">
        <v>936</v>
      </c>
    </row>
    <row r="937" spans="34:35">
      <c r="AH937" s="2">
        <f t="shared" ca="1" si="21"/>
        <v>0</v>
      </c>
      <c r="AI937" s="2">
        <v>937</v>
      </c>
    </row>
    <row r="938" spans="34:35">
      <c r="AH938" s="2">
        <f t="shared" ca="1" si="21"/>
        <v>0</v>
      </c>
      <c r="AI938" s="2">
        <v>938</v>
      </c>
    </row>
    <row r="939" spans="34:35">
      <c r="AH939" s="2">
        <f t="shared" ca="1" si="21"/>
        <v>0</v>
      </c>
      <c r="AI939" s="2">
        <v>939</v>
      </c>
    </row>
    <row r="940" spans="34:35">
      <c r="AH940" s="2">
        <f t="shared" ca="1" si="21"/>
        <v>0</v>
      </c>
      <c r="AI940" s="2">
        <v>940</v>
      </c>
    </row>
    <row r="941" spans="34:35">
      <c r="AH941" s="2">
        <f t="shared" ca="1" si="21"/>
        <v>0</v>
      </c>
      <c r="AI941" s="2">
        <v>941</v>
      </c>
    </row>
    <row r="942" spans="34:35">
      <c r="AH942" s="2">
        <f t="shared" ca="1" si="21"/>
        <v>0</v>
      </c>
      <c r="AI942" s="2">
        <v>942</v>
      </c>
    </row>
    <row r="943" spans="34:35">
      <c r="AH943" s="2">
        <f t="shared" ca="1" si="21"/>
        <v>0</v>
      </c>
      <c r="AI943" s="2">
        <v>943</v>
      </c>
    </row>
    <row r="944" spans="34:35">
      <c r="AH944" s="2">
        <f t="shared" ca="1" si="21"/>
        <v>0</v>
      </c>
      <c r="AI944" s="2">
        <v>944</v>
      </c>
    </row>
    <row r="945" spans="34:35">
      <c r="AH945" s="2">
        <f t="shared" ca="1" si="21"/>
        <v>0</v>
      </c>
      <c r="AI945" s="2">
        <v>945</v>
      </c>
    </row>
    <row r="946" spans="34:35">
      <c r="AH946" s="2">
        <f t="shared" ca="1" si="21"/>
        <v>0</v>
      </c>
      <c r="AI946" s="2">
        <v>946</v>
      </c>
    </row>
    <row r="947" spans="34:35">
      <c r="AH947" s="2">
        <f t="shared" ca="1" si="21"/>
        <v>0</v>
      </c>
      <c r="AI947" s="2">
        <v>947</v>
      </c>
    </row>
    <row r="948" spans="34:35">
      <c r="AH948" s="2">
        <f t="shared" ca="1" si="21"/>
        <v>0</v>
      </c>
      <c r="AI948" s="2">
        <v>948</v>
      </c>
    </row>
    <row r="949" spans="34:35">
      <c r="AH949" s="2">
        <f t="shared" ca="1" si="21"/>
        <v>0</v>
      </c>
      <c r="AI949" s="2">
        <v>949</v>
      </c>
    </row>
    <row r="950" spans="34:35">
      <c r="AH950" s="2">
        <f t="shared" ca="1" si="21"/>
        <v>0</v>
      </c>
      <c r="AI950" s="2">
        <v>950</v>
      </c>
    </row>
    <row r="951" spans="34:35">
      <c r="AH951" s="2">
        <f t="shared" ca="1" si="21"/>
        <v>0</v>
      </c>
      <c r="AI951" s="2">
        <v>951</v>
      </c>
    </row>
    <row r="952" spans="34:35">
      <c r="AH952" s="2">
        <f t="shared" ca="1" si="21"/>
        <v>0</v>
      </c>
      <c r="AI952" s="2">
        <v>952</v>
      </c>
    </row>
    <row r="953" spans="34:35">
      <c r="AH953" s="2">
        <f t="shared" ca="1" si="21"/>
        <v>0</v>
      </c>
      <c r="AI953" s="2">
        <v>953</v>
      </c>
    </row>
    <row r="954" spans="34:35">
      <c r="AH954" s="2">
        <f t="shared" ca="1" si="21"/>
        <v>0</v>
      </c>
      <c r="AI954" s="2">
        <v>954</v>
      </c>
    </row>
    <row r="955" spans="34:35">
      <c r="AH955" s="2">
        <f t="shared" ca="1" si="21"/>
        <v>0</v>
      </c>
      <c r="AI955" s="2">
        <v>955</v>
      </c>
    </row>
    <row r="956" spans="34:35">
      <c r="AH956" s="2">
        <f t="shared" ca="1" si="21"/>
        <v>0</v>
      </c>
      <c r="AI956" s="2">
        <v>956</v>
      </c>
    </row>
    <row r="957" spans="34:35">
      <c r="AH957" s="2">
        <f t="shared" ca="1" si="21"/>
        <v>0</v>
      </c>
      <c r="AI957" s="2">
        <v>957</v>
      </c>
    </row>
    <row r="958" spans="34:35">
      <c r="AH958" s="2">
        <f t="shared" ca="1" si="21"/>
        <v>0</v>
      </c>
      <c r="AI958" s="2">
        <v>958</v>
      </c>
    </row>
    <row r="959" spans="34:35">
      <c r="AH959" s="2">
        <f t="shared" ca="1" si="21"/>
        <v>0</v>
      </c>
      <c r="AI959" s="2">
        <v>959</v>
      </c>
    </row>
    <row r="960" spans="34:35">
      <c r="AH960" s="2">
        <f t="shared" ca="1" si="21"/>
        <v>0</v>
      </c>
      <c r="AI960" s="2">
        <v>960</v>
      </c>
    </row>
    <row r="961" spans="34:35">
      <c r="AH961" s="2">
        <f t="shared" ca="1" si="21"/>
        <v>0</v>
      </c>
      <c r="AI961" s="2">
        <v>961</v>
      </c>
    </row>
    <row r="962" spans="34:35">
      <c r="AH962" s="2">
        <f t="shared" ca="1" si="21"/>
        <v>0</v>
      </c>
      <c r="AI962" s="2">
        <v>962</v>
      </c>
    </row>
    <row r="963" spans="34:35">
      <c r="AH963" s="2">
        <f t="shared" ca="1" si="21"/>
        <v>0</v>
      </c>
      <c r="AI963" s="2">
        <v>963</v>
      </c>
    </row>
    <row r="964" spans="34:35">
      <c r="AH964" s="2">
        <f t="shared" ca="1" si="21"/>
        <v>0</v>
      </c>
      <c r="AI964" s="2">
        <v>964</v>
      </c>
    </row>
    <row r="965" spans="34:35">
      <c r="AH965" s="2">
        <f t="shared" ca="1" si="21"/>
        <v>0</v>
      </c>
      <c r="AI965" s="2">
        <v>965</v>
      </c>
    </row>
    <row r="966" spans="34:35">
      <c r="AH966" s="2">
        <f t="shared" ref="AH966:AH1029" ca="1" si="22">INDIRECT("'"&amp;$AD$7&amp;"'!"&amp;"B"&amp;ROW(B966))</f>
        <v>0</v>
      </c>
      <c r="AI966" s="2">
        <v>966</v>
      </c>
    </row>
    <row r="967" spans="34:35">
      <c r="AH967" s="2">
        <f t="shared" ca="1" si="22"/>
        <v>0</v>
      </c>
      <c r="AI967" s="2">
        <v>967</v>
      </c>
    </row>
    <row r="968" spans="34:35">
      <c r="AH968" s="2">
        <f t="shared" ca="1" si="22"/>
        <v>0</v>
      </c>
      <c r="AI968" s="2">
        <v>968</v>
      </c>
    </row>
    <row r="969" spans="34:35">
      <c r="AH969" s="2">
        <f t="shared" ca="1" si="22"/>
        <v>0</v>
      </c>
      <c r="AI969" s="2">
        <v>969</v>
      </c>
    </row>
    <row r="970" spans="34:35">
      <c r="AH970" s="2">
        <f t="shared" ca="1" si="22"/>
        <v>0</v>
      </c>
      <c r="AI970" s="2">
        <v>970</v>
      </c>
    </row>
    <row r="971" spans="34:35">
      <c r="AH971" s="2">
        <f t="shared" ca="1" si="22"/>
        <v>0</v>
      </c>
      <c r="AI971" s="2">
        <v>971</v>
      </c>
    </row>
    <row r="972" spans="34:35">
      <c r="AH972" s="2">
        <f t="shared" ca="1" si="22"/>
        <v>0</v>
      </c>
      <c r="AI972" s="2">
        <v>972</v>
      </c>
    </row>
    <row r="973" spans="34:35">
      <c r="AH973" s="2">
        <f t="shared" ca="1" si="22"/>
        <v>0</v>
      </c>
      <c r="AI973" s="2">
        <v>973</v>
      </c>
    </row>
    <row r="974" spans="34:35">
      <c r="AH974" s="2">
        <f t="shared" ca="1" si="22"/>
        <v>0</v>
      </c>
      <c r="AI974" s="2">
        <v>974</v>
      </c>
    </row>
    <row r="975" spans="34:35">
      <c r="AH975" s="2">
        <f t="shared" ca="1" si="22"/>
        <v>0</v>
      </c>
      <c r="AI975" s="2">
        <v>975</v>
      </c>
    </row>
    <row r="976" spans="34:35">
      <c r="AH976" s="2">
        <f t="shared" ca="1" si="22"/>
        <v>0</v>
      </c>
      <c r="AI976" s="2">
        <v>976</v>
      </c>
    </row>
    <row r="977" spans="34:35">
      <c r="AH977" s="2">
        <f t="shared" ca="1" si="22"/>
        <v>0</v>
      </c>
      <c r="AI977" s="2">
        <v>977</v>
      </c>
    </row>
    <row r="978" spans="34:35">
      <c r="AH978" s="2">
        <f t="shared" ca="1" si="22"/>
        <v>0</v>
      </c>
      <c r="AI978" s="2">
        <v>978</v>
      </c>
    </row>
    <row r="979" spans="34:35">
      <c r="AH979" s="2">
        <f t="shared" ca="1" si="22"/>
        <v>0</v>
      </c>
      <c r="AI979" s="2">
        <v>979</v>
      </c>
    </row>
    <row r="980" spans="34:35">
      <c r="AH980" s="2">
        <f t="shared" ca="1" si="22"/>
        <v>0</v>
      </c>
      <c r="AI980" s="2">
        <v>980</v>
      </c>
    </row>
    <row r="981" spans="34:35">
      <c r="AH981" s="2">
        <f t="shared" ca="1" si="22"/>
        <v>0</v>
      </c>
      <c r="AI981" s="2">
        <v>981</v>
      </c>
    </row>
    <row r="982" spans="34:35">
      <c r="AH982" s="2">
        <f t="shared" ca="1" si="22"/>
        <v>0</v>
      </c>
      <c r="AI982" s="2">
        <v>982</v>
      </c>
    </row>
    <row r="983" spans="34:35">
      <c r="AH983" s="2">
        <f t="shared" ca="1" si="22"/>
        <v>0</v>
      </c>
      <c r="AI983" s="2">
        <v>983</v>
      </c>
    </row>
    <row r="984" spans="34:35">
      <c r="AH984" s="2">
        <f t="shared" ca="1" si="22"/>
        <v>0</v>
      </c>
      <c r="AI984" s="2">
        <v>984</v>
      </c>
    </row>
    <row r="985" spans="34:35">
      <c r="AH985" s="2">
        <f t="shared" ca="1" si="22"/>
        <v>0</v>
      </c>
      <c r="AI985" s="2">
        <v>985</v>
      </c>
    </row>
    <row r="986" spans="34:35">
      <c r="AH986" s="2">
        <f t="shared" ca="1" si="22"/>
        <v>0</v>
      </c>
      <c r="AI986" s="2">
        <v>986</v>
      </c>
    </row>
    <row r="987" spans="34:35">
      <c r="AH987" s="2">
        <f t="shared" ca="1" si="22"/>
        <v>0</v>
      </c>
      <c r="AI987" s="2">
        <v>987</v>
      </c>
    </row>
    <row r="988" spans="34:35">
      <c r="AH988" s="2">
        <f t="shared" ca="1" si="22"/>
        <v>0</v>
      </c>
      <c r="AI988" s="2">
        <v>988</v>
      </c>
    </row>
    <row r="989" spans="34:35">
      <c r="AH989" s="2">
        <f t="shared" ca="1" si="22"/>
        <v>0</v>
      </c>
      <c r="AI989" s="2">
        <v>989</v>
      </c>
    </row>
    <row r="990" spans="34:35">
      <c r="AH990" s="2">
        <f t="shared" ca="1" si="22"/>
        <v>0</v>
      </c>
      <c r="AI990" s="2">
        <v>990</v>
      </c>
    </row>
    <row r="991" spans="34:35">
      <c r="AH991" s="2">
        <f t="shared" ca="1" si="22"/>
        <v>0</v>
      </c>
      <c r="AI991" s="2">
        <v>991</v>
      </c>
    </row>
    <row r="992" spans="34:35">
      <c r="AH992" s="2">
        <f t="shared" ca="1" si="22"/>
        <v>0</v>
      </c>
      <c r="AI992" s="2">
        <v>992</v>
      </c>
    </row>
    <row r="993" spans="34:35">
      <c r="AH993" s="2">
        <f t="shared" ca="1" si="22"/>
        <v>0</v>
      </c>
      <c r="AI993" s="2">
        <v>993</v>
      </c>
    </row>
    <row r="994" spans="34:35">
      <c r="AH994" s="2">
        <f t="shared" ca="1" si="22"/>
        <v>0</v>
      </c>
      <c r="AI994" s="2">
        <v>994</v>
      </c>
    </row>
    <row r="995" spans="34:35">
      <c r="AH995" s="2">
        <f t="shared" ca="1" si="22"/>
        <v>0</v>
      </c>
      <c r="AI995" s="2">
        <v>995</v>
      </c>
    </row>
    <row r="996" spans="34:35">
      <c r="AH996" s="2">
        <f t="shared" ca="1" si="22"/>
        <v>0</v>
      </c>
      <c r="AI996" s="2">
        <v>996</v>
      </c>
    </row>
    <row r="997" spans="34:35">
      <c r="AH997" s="2">
        <f t="shared" ca="1" si="22"/>
        <v>0</v>
      </c>
      <c r="AI997" s="2">
        <v>997</v>
      </c>
    </row>
    <row r="998" spans="34:35">
      <c r="AH998" s="2">
        <f t="shared" ca="1" si="22"/>
        <v>0</v>
      </c>
      <c r="AI998" s="2">
        <v>998</v>
      </c>
    </row>
    <row r="999" spans="34:35">
      <c r="AH999" s="2">
        <f t="shared" ca="1" si="22"/>
        <v>0</v>
      </c>
      <c r="AI999" s="2">
        <v>999</v>
      </c>
    </row>
    <row r="1000" spans="34:35">
      <c r="AH1000" s="2">
        <f t="shared" ca="1" si="22"/>
        <v>0</v>
      </c>
      <c r="AI1000" s="2">
        <v>1000</v>
      </c>
    </row>
    <row r="1001" spans="34:35">
      <c r="AH1001" s="2">
        <f t="shared" ca="1" si="22"/>
        <v>0</v>
      </c>
      <c r="AI1001" s="2">
        <v>1001</v>
      </c>
    </row>
    <row r="1002" spans="34:35">
      <c r="AH1002" s="2">
        <f t="shared" ca="1" si="22"/>
        <v>0</v>
      </c>
      <c r="AI1002" s="2">
        <v>1002</v>
      </c>
    </row>
    <row r="1003" spans="34:35">
      <c r="AH1003" s="2">
        <f t="shared" ca="1" si="22"/>
        <v>0</v>
      </c>
      <c r="AI1003" s="2">
        <v>1003</v>
      </c>
    </row>
    <row r="1004" spans="34:35">
      <c r="AH1004" s="2">
        <f t="shared" ca="1" si="22"/>
        <v>0</v>
      </c>
      <c r="AI1004" s="2">
        <v>1004</v>
      </c>
    </row>
    <row r="1005" spans="34:35">
      <c r="AH1005" s="2">
        <f t="shared" ca="1" si="22"/>
        <v>0</v>
      </c>
      <c r="AI1005" s="2">
        <v>1005</v>
      </c>
    </row>
    <row r="1006" spans="34:35">
      <c r="AH1006" s="2">
        <f t="shared" ca="1" si="22"/>
        <v>0</v>
      </c>
      <c r="AI1006" s="2">
        <v>1006</v>
      </c>
    </row>
    <row r="1007" spans="34:35">
      <c r="AH1007" s="2">
        <f t="shared" ca="1" si="22"/>
        <v>0</v>
      </c>
      <c r="AI1007" s="2">
        <v>1007</v>
      </c>
    </row>
    <row r="1008" spans="34:35">
      <c r="AH1008" s="2">
        <f t="shared" ca="1" si="22"/>
        <v>0</v>
      </c>
      <c r="AI1008" s="2">
        <v>1008</v>
      </c>
    </row>
    <row r="1009" spans="34:35">
      <c r="AH1009" s="2">
        <f t="shared" ca="1" si="22"/>
        <v>0</v>
      </c>
      <c r="AI1009" s="2">
        <v>1009</v>
      </c>
    </row>
    <row r="1010" spans="34:35">
      <c r="AH1010" s="2">
        <f t="shared" ca="1" si="22"/>
        <v>0</v>
      </c>
      <c r="AI1010" s="2">
        <v>1010</v>
      </c>
    </row>
    <row r="1011" spans="34:35">
      <c r="AH1011" s="2">
        <f t="shared" ca="1" si="22"/>
        <v>0</v>
      </c>
      <c r="AI1011" s="2">
        <v>1011</v>
      </c>
    </row>
    <row r="1012" spans="34:35">
      <c r="AH1012" s="2">
        <f t="shared" ca="1" si="22"/>
        <v>0</v>
      </c>
      <c r="AI1012" s="2">
        <v>1012</v>
      </c>
    </row>
    <row r="1013" spans="34:35">
      <c r="AH1013" s="2">
        <f t="shared" ca="1" si="22"/>
        <v>0</v>
      </c>
      <c r="AI1013" s="2">
        <v>1013</v>
      </c>
    </row>
    <row r="1014" spans="34:35">
      <c r="AH1014" s="2">
        <f t="shared" ca="1" si="22"/>
        <v>0</v>
      </c>
      <c r="AI1014" s="2">
        <v>1014</v>
      </c>
    </row>
    <row r="1015" spans="34:35">
      <c r="AH1015" s="2">
        <f t="shared" ca="1" si="22"/>
        <v>0</v>
      </c>
      <c r="AI1015" s="2">
        <v>1015</v>
      </c>
    </row>
    <row r="1016" spans="34:35">
      <c r="AH1016" s="2">
        <f t="shared" ca="1" si="22"/>
        <v>0</v>
      </c>
      <c r="AI1016" s="2">
        <v>1016</v>
      </c>
    </row>
    <row r="1017" spans="34:35">
      <c r="AH1017" s="2">
        <f t="shared" ca="1" si="22"/>
        <v>0</v>
      </c>
      <c r="AI1017" s="2">
        <v>1017</v>
      </c>
    </row>
    <row r="1018" spans="34:35">
      <c r="AH1018" s="2">
        <f t="shared" ca="1" si="22"/>
        <v>0</v>
      </c>
      <c r="AI1018" s="2">
        <v>1018</v>
      </c>
    </row>
    <row r="1019" spans="34:35">
      <c r="AH1019" s="2">
        <f t="shared" ca="1" si="22"/>
        <v>0</v>
      </c>
      <c r="AI1019" s="2">
        <v>1019</v>
      </c>
    </row>
    <row r="1020" spans="34:35">
      <c r="AH1020" s="2">
        <f t="shared" ca="1" si="22"/>
        <v>0</v>
      </c>
      <c r="AI1020" s="2">
        <v>1020</v>
      </c>
    </row>
    <row r="1021" spans="34:35">
      <c r="AH1021" s="2">
        <f t="shared" ca="1" si="22"/>
        <v>0</v>
      </c>
      <c r="AI1021" s="2">
        <v>1021</v>
      </c>
    </row>
    <row r="1022" spans="34:35">
      <c r="AH1022" s="2">
        <f t="shared" ca="1" si="22"/>
        <v>0</v>
      </c>
      <c r="AI1022" s="2">
        <v>1022</v>
      </c>
    </row>
    <row r="1023" spans="34:35">
      <c r="AH1023" s="2">
        <f t="shared" ca="1" si="22"/>
        <v>0</v>
      </c>
      <c r="AI1023" s="2">
        <v>1023</v>
      </c>
    </row>
    <row r="1024" spans="34:35">
      <c r="AH1024" s="2">
        <f t="shared" ca="1" si="22"/>
        <v>0</v>
      </c>
      <c r="AI1024" s="2">
        <v>1024</v>
      </c>
    </row>
    <row r="1025" spans="34:35">
      <c r="AH1025" s="2">
        <f t="shared" ca="1" si="22"/>
        <v>0</v>
      </c>
      <c r="AI1025" s="2">
        <v>1025</v>
      </c>
    </row>
    <row r="1026" spans="34:35">
      <c r="AH1026" s="2">
        <f t="shared" ca="1" si="22"/>
        <v>0</v>
      </c>
      <c r="AI1026" s="2">
        <v>1026</v>
      </c>
    </row>
    <row r="1027" spans="34:35">
      <c r="AH1027" s="2">
        <f t="shared" ca="1" si="22"/>
        <v>0</v>
      </c>
      <c r="AI1027" s="2">
        <v>1027</v>
      </c>
    </row>
    <row r="1028" spans="34:35">
      <c r="AH1028" s="2">
        <f t="shared" ca="1" si="22"/>
        <v>0</v>
      </c>
      <c r="AI1028" s="2">
        <v>1028</v>
      </c>
    </row>
    <row r="1029" spans="34:35">
      <c r="AH1029" s="2">
        <f t="shared" ca="1" si="22"/>
        <v>0</v>
      </c>
      <c r="AI1029" s="2">
        <v>1029</v>
      </c>
    </row>
    <row r="1030" spans="34:35">
      <c r="AH1030" s="2">
        <f t="shared" ref="AH1030:AH1093" ca="1" si="23">INDIRECT("'"&amp;$AD$7&amp;"'!"&amp;"B"&amp;ROW(B1030))</f>
        <v>0</v>
      </c>
      <c r="AI1030" s="2">
        <v>1030</v>
      </c>
    </row>
    <row r="1031" spans="34:35">
      <c r="AH1031" s="2">
        <f t="shared" ca="1" si="23"/>
        <v>0</v>
      </c>
      <c r="AI1031" s="2">
        <v>1031</v>
      </c>
    </row>
    <row r="1032" spans="34:35">
      <c r="AH1032" s="2">
        <f t="shared" ca="1" si="23"/>
        <v>0</v>
      </c>
      <c r="AI1032" s="2">
        <v>1032</v>
      </c>
    </row>
    <row r="1033" spans="34:35">
      <c r="AH1033" s="2">
        <f t="shared" ca="1" si="23"/>
        <v>0</v>
      </c>
      <c r="AI1033" s="2">
        <v>1033</v>
      </c>
    </row>
    <row r="1034" spans="34:35">
      <c r="AH1034" s="2">
        <f t="shared" ca="1" si="23"/>
        <v>0</v>
      </c>
      <c r="AI1034" s="2">
        <v>1034</v>
      </c>
    </row>
    <row r="1035" spans="34:35">
      <c r="AH1035" s="2">
        <f t="shared" ca="1" si="23"/>
        <v>0</v>
      </c>
      <c r="AI1035" s="2">
        <v>1035</v>
      </c>
    </row>
    <row r="1036" spans="34:35">
      <c r="AH1036" s="2">
        <f t="shared" ca="1" si="23"/>
        <v>0</v>
      </c>
      <c r="AI1036" s="2">
        <v>1036</v>
      </c>
    </row>
    <row r="1037" spans="34:35">
      <c r="AH1037" s="2">
        <f t="shared" ca="1" si="23"/>
        <v>0</v>
      </c>
      <c r="AI1037" s="2">
        <v>1037</v>
      </c>
    </row>
    <row r="1038" spans="34:35">
      <c r="AH1038" s="2">
        <f t="shared" ca="1" si="23"/>
        <v>0</v>
      </c>
      <c r="AI1038" s="2">
        <v>1038</v>
      </c>
    </row>
    <row r="1039" spans="34:35">
      <c r="AH1039" s="2">
        <f t="shared" ca="1" si="23"/>
        <v>0</v>
      </c>
      <c r="AI1039" s="2">
        <v>1039</v>
      </c>
    </row>
    <row r="1040" spans="34:35">
      <c r="AH1040" s="2">
        <f t="shared" ca="1" si="23"/>
        <v>0</v>
      </c>
      <c r="AI1040" s="2">
        <v>1040</v>
      </c>
    </row>
    <row r="1041" spans="34:35">
      <c r="AH1041" s="2">
        <f t="shared" ca="1" si="23"/>
        <v>0</v>
      </c>
      <c r="AI1041" s="2">
        <v>1041</v>
      </c>
    </row>
    <row r="1042" spans="34:35">
      <c r="AH1042" s="2">
        <f t="shared" ca="1" si="23"/>
        <v>0</v>
      </c>
      <c r="AI1042" s="2">
        <v>1042</v>
      </c>
    </row>
    <row r="1043" spans="34:35">
      <c r="AH1043" s="2">
        <f t="shared" ca="1" si="23"/>
        <v>0</v>
      </c>
      <c r="AI1043" s="2">
        <v>1043</v>
      </c>
    </row>
    <row r="1044" spans="34:35">
      <c r="AH1044" s="2">
        <f t="shared" ca="1" si="23"/>
        <v>0</v>
      </c>
      <c r="AI1044" s="2">
        <v>1044</v>
      </c>
    </row>
    <row r="1045" spans="34:35">
      <c r="AH1045" s="2">
        <f t="shared" ca="1" si="23"/>
        <v>0</v>
      </c>
      <c r="AI1045" s="2">
        <v>1045</v>
      </c>
    </row>
    <row r="1046" spans="34:35">
      <c r="AH1046" s="2">
        <f t="shared" ca="1" si="23"/>
        <v>0</v>
      </c>
      <c r="AI1046" s="2">
        <v>1046</v>
      </c>
    </row>
    <row r="1047" spans="34:35">
      <c r="AH1047" s="2">
        <f t="shared" ca="1" si="23"/>
        <v>0</v>
      </c>
      <c r="AI1047" s="2">
        <v>1047</v>
      </c>
    </row>
    <row r="1048" spans="34:35">
      <c r="AH1048" s="2">
        <f t="shared" ca="1" si="23"/>
        <v>0</v>
      </c>
      <c r="AI1048" s="2">
        <v>1048</v>
      </c>
    </row>
    <row r="1049" spans="34:35">
      <c r="AH1049" s="2">
        <f t="shared" ca="1" si="23"/>
        <v>0</v>
      </c>
      <c r="AI1049" s="2">
        <v>1049</v>
      </c>
    </row>
    <row r="1050" spans="34:35">
      <c r="AH1050" s="2">
        <f t="shared" ca="1" si="23"/>
        <v>0</v>
      </c>
      <c r="AI1050" s="2">
        <v>1050</v>
      </c>
    </row>
    <row r="1051" spans="34:35">
      <c r="AH1051" s="2">
        <f t="shared" ca="1" si="23"/>
        <v>0</v>
      </c>
      <c r="AI1051" s="2">
        <v>1051</v>
      </c>
    </row>
    <row r="1052" spans="34:35">
      <c r="AH1052" s="2">
        <f t="shared" ca="1" si="23"/>
        <v>0</v>
      </c>
      <c r="AI1052" s="2">
        <v>1052</v>
      </c>
    </row>
    <row r="1053" spans="34:35">
      <c r="AH1053" s="2">
        <f t="shared" ca="1" si="23"/>
        <v>0</v>
      </c>
      <c r="AI1053" s="2">
        <v>1053</v>
      </c>
    </row>
    <row r="1054" spans="34:35">
      <c r="AH1054" s="2">
        <f t="shared" ca="1" si="23"/>
        <v>0</v>
      </c>
      <c r="AI1054" s="2">
        <v>1054</v>
      </c>
    </row>
    <row r="1055" spans="34:35">
      <c r="AH1055" s="2">
        <f t="shared" ca="1" si="23"/>
        <v>0</v>
      </c>
      <c r="AI1055" s="2">
        <v>1055</v>
      </c>
    </row>
    <row r="1056" spans="34:35">
      <c r="AH1056" s="2">
        <f t="shared" ca="1" si="23"/>
        <v>0</v>
      </c>
      <c r="AI1056" s="2">
        <v>1056</v>
      </c>
    </row>
    <row r="1057" spans="34:35">
      <c r="AH1057" s="2">
        <f t="shared" ca="1" si="23"/>
        <v>0</v>
      </c>
      <c r="AI1057" s="2">
        <v>1057</v>
      </c>
    </row>
    <row r="1058" spans="34:35">
      <c r="AH1058" s="2">
        <f t="shared" ca="1" si="23"/>
        <v>0</v>
      </c>
      <c r="AI1058" s="2">
        <v>1058</v>
      </c>
    </row>
    <row r="1059" spans="34:35">
      <c r="AH1059" s="2">
        <f t="shared" ca="1" si="23"/>
        <v>0</v>
      </c>
      <c r="AI1059" s="2">
        <v>1059</v>
      </c>
    </row>
    <row r="1060" spans="34:35">
      <c r="AH1060" s="2">
        <f t="shared" ca="1" si="23"/>
        <v>0</v>
      </c>
      <c r="AI1060" s="2">
        <v>1060</v>
      </c>
    </row>
    <row r="1061" spans="34:35">
      <c r="AH1061" s="2">
        <f t="shared" ca="1" si="23"/>
        <v>0</v>
      </c>
      <c r="AI1061" s="2">
        <v>1061</v>
      </c>
    </row>
    <row r="1062" spans="34:35">
      <c r="AH1062" s="2">
        <f t="shared" ca="1" si="23"/>
        <v>0</v>
      </c>
      <c r="AI1062" s="2">
        <v>1062</v>
      </c>
    </row>
    <row r="1063" spans="34:35">
      <c r="AH1063" s="2">
        <f t="shared" ca="1" si="23"/>
        <v>0</v>
      </c>
      <c r="AI1063" s="2">
        <v>1063</v>
      </c>
    </row>
    <row r="1064" spans="34:35">
      <c r="AH1064" s="2">
        <f t="shared" ca="1" si="23"/>
        <v>0</v>
      </c>
      <c r="AI1064" s="2">
        <v>1064</v>
      </c>
    </row>
    <row r="1065" spans="34:35">
      <c r="AH1065" s="2">
        <f t="shared" ca="1" si="23"/>
        <v>0</v>
      </c>
      <c r="AI1065" s="2">
        <v>1065</v>
      </c>
    </row>
    <row r="1066" spans="34:35">
      <c r="AH1066" s="2">
        <f t="shared" ca="1" si="23"/>
        <v>0</v>
      </c>
      <c r="AI1066" s="2">
        <v>1066</v>
      </c>
    </row>
    <row r="1067" spans="34:35">
      <c r="AH1067" s="2">
        <f t="shared" ca="1" si="23"/>
        <v>0</v>
      </c>
      <c r="AI1067" s="2">
        <v>1067</v>
      </c>
    </row>
    <row r="1068" spans="34:35">
      <c r="AH1068" s="2">
        <f t="shared" ca="1" si="23"/>
        <v>0</v>
      </c>
      <c r="AI1068" s="2">
        <v>1068</v>
      </c>
    </row>
    <row r="1069" spans="34:35">
      <c r="AH1069" s="2">
        <f t="shared" ca="1" si="23"/>
        <v>0</v>
      </c>
      <c r="AI1069" s="2">
        <v>1069</v>
      </c>
    </row>
    <row r="1070" spans="34:35">
      <c r="AH1070" s="2">
        <f t="shared" ca="1" si="23"/>
        <v>0</v>
      </c>
      <c r="AI1070" s="2">
        <v>1070</v>
      </c>
    </row>
    <row r="1071" spans="34:35">
      <c r="AH1071" s="2">
        <f t="shared" ca="1" si="23"/>
        <v>0</v>
      </c>
      <c r="AI1071" s="2">
        <v>1071</v>
      </c>
    </row>
    <row r="1072" spans="34:35">
      <c r="AH1072" s="2">
        <f t="shared" ca="1" si="23"/>
        <v>0</v>
      </c>
      <c r="AI1072" s="2">
        <v>1072</v>
      </c>
    </row>
    <row r="1073" spans="34:35">
      <c r="AH1073" s="2">
        <f t="shared" ca="1" si="23"/>
        <v>0</v>
      </c>
      <c r="AI1073" s="2">
        <v>1073</v>
      </c>
    </row>
    <row r="1074" spans="34:35">
      <c r="AH1074" s="2">
        <f t="shared" ca="1" si="23"/>
        <v>0</v>
      </c>
      <c r="AI1074" s="2">
        <v>1074</v>
      </c>
    </row>
    <row r="1075" spans="34:35">
      <c r="AH1075" s="2">
        <f t="shared" ca="1" si="23"/>
        <v>0</v>
      </c>
      <c r="AI1075" s="2">
        <v>1075</v>
      </c>
    </row>
    <row r="1076" spans="34:35">
      <c r="AH1076" s="2">
        <f t="shared" ca="1" si="23"/>
        <v>0</v>
      </c>
      <c r="AI1076" s="2">
        <v>1076</v>
      </c>
    </row>
    <row r="1077" spans="34:35">
      <c r="AH1077" s="2">
        <f t="shared" ca="1" si="23"/>
        <v>0</v>
      </c>
      <c r="AI1077" s="2">
        <v>1077</v>
      </c>
    </row>
    <row r="1078" spans="34:35">
      <c r="AH1078" s="2">
        <f t="shared" ca="1" si="23"/>
        <v>0</v>
      </c>
      <c r="AI1078" s="2">
        <v>1078</v>
      </c>
    </row>
    <row r="1079" spans="34:35">
      <c r="AH1079" s="2">
        <f t="shared" ca="1" si="23"/>
        <v>0</v>
      </c>
      <c r="AI1079" s="2">
        <v>1079</v>
      </c>
    </row>
    <row r="1080" spans="34:35">
      <c r="AH1080" s="2">
        <f t="shared" ca="1" si="23"/>
        <v>0</v>
      </c>
      <c r="AI1080" s="2">
        <v>1080</v>
      </c>
    </row>
    <row r="1081" spans="34:35">
      <c r="AH1081" s="2">
        <f t="shared" ca="1" si="23"/>
        <v>0</v>
      </c>
      <c r="AI1081" s="2">
        <v>1081</v>
      </c>
    </row>
    <row r="1082" spans="34:35">
      <c r="AH1082" s="2">
        <f t="shared" ca="1" si="23"/>
        <v>0</v>
      </c>
      <c r="AI1082" s="2">
        <v>1082</v>
      </c>
    </row>
    <row r="1083" spans="34:35">
      <c r="AH1083" s="2">
        <f t="shared" ca="1" si="23"/>
        <v>0</v>
      </c>
      <c r="AI1083" s="2">
        <v>1083</v>
      </c>
    </row>
    <row r="1084" spans="34:35">
      <c r="AH1084" s="2">
        <f t="shared" ca="1" si="23"/>
        <v>0</v>
      </c>
      <c r="AI1084" s="2">
        <v>1084</v>
      </c>
    </row>
    <row r="1085" spans="34:35">
      <c r="AH1085" s="2">
        <f t="shared" ca="1" si="23"/>
        <v>0</v>
      </c>
      <c r="AI1085" s="2">
        <v>1085</v>
      </c>
    </row>
    <row r="1086" spans="34:35">
      <c r="AH1086" s="2">
        <f t="shared" ca="1" si="23"/>
        <v>0</v>
      </c>
      <c r="AI1086" s="2">
        <v>1086</v>
      </c>
    </row>
    <row r="1087" spans="34:35">
      <c r="AH1087" s="2">
        <f t="shared" ca="1" si="23"/>
        <v>0</v>
      </c>
      <c r="AI1087" s="2">
        <v>1087</v>
      </c>
    </row>
    <row r="1088" spans="34:35">
      <c r="AH1088" s="2">
        <f t="shared" ca="1" si="23"/>
        <v>0</v>
      </c>
      <c r="AI1088" s="2">
        <v>1088</v>
      </c>
    </row>
    <row r="1089" spans="34:35">
      <c r="AH1089" s="2">
        <f t="shared" ca="1" si="23"/>
        <v>0</v>
      </c>
      <c r="AI1089" s="2">
        <v>1089</v>
      </c>
    </row>
    <row r="1090" spans="34:35">
      <c r="AH1090" s="2">
        <f t="shared" ca="1" si="23"/>
        <v>0</v>
      </c>
      <c r="AI1090" s="2">
        <v>1090</v>
      </c>
    </row>
    <row r="1091" spans="34:35">
      <c r="AH1091" s="2">
        <f t="shared" ca="1" si="23"/>
        <v>0</v>
      </c>
      <c r="AI1091" s="2">
        <v>1091</v>
      </c>
    </row>
    <row r="1092" spans="34:35">
      <c r="AH1092" s="2">
        <f t="shared" ca="1" si="23"/>
        <v>0</v>
      </c>
      <c r="AI1092" s="2">
        <v>1092</v>
      </c>
    </row>
    <row r="1093" spans="34:35">
      <c r="AH1093" s="2">
        <f t="shared" ca="1" si="23"/>
        <v>0</v>
      </c>
      <c r="AI1093" s="2">
        <v>1093</v>
      </c>
    </row>
    <row r="1094" spans="34:35">
      <c r="AH1094" s="2">
        <f t="shared" ref="AH1094:AH1157" ca="1" si="24">INDIRECT("'"&amp;$AD$7&amp;"'!"&amp;"B"&amp;ROW(B1094))</f>
        <v>0</v>
      </c>
      <c r="AI1094" s="2">
        <v>1094</v>
      </c>
    </row>
    <row r="1095" spans="34:35">
      <c r="AH1095" s="2">
        <f t="shared" ca="1" si="24"/>
        <v>0</v>
      </c>
      <c r="AI1095" s="2">
        <v>1095</v>
      </c>
    </row>
    <row r="1096" spans="34:35">
      <c r="AH1096" s="2">
        <f t="shared" ca="1" si="24"/>
        <v>0</v>
      </c>
      <c r="AI1096" s="2">
        <v>1096</v>
      </c>
    </row>
    <row r="1097" spans="34:35">
      <c r="AH1097" s="2">
        <f t="shared" ca="1" si="24"/>
        <v>0</v>
      </c>
      <c r="AI1097" s="2">
        <v>1097</v>
      </c>
    </row>
    <row r="1098" spans="34:35">
      <c r="AH1098" s="2">
        <f t="shared" ca="1" si="24"/>
        <v>0</v>
      </c>
      <c r="AI1098" s="2">
        <v>1098</v>
      </c>
    </row>
    <row r="1099" spans="34:35">
      <c r="AH1099" s="2">
        <f t="shared" ca="1" si="24"/>
        <v>0</v>
      </c>
      <c r="AI1099" s="2">
        <v>1099</v>
      </c>
    </row>
    <row r="1100" spans="34:35">
      <c r="AH1100" s="2">
        <f t="shared" ca="1" si="24"/>
        <v>0</v>
      </c>
      <c r="AI1100" s="2">
        <v>1100</v>
      </c>
    </row>
    <row r="1101" spans="34:35">
      <c r="AH1101" s="2">
        <f t="shared" ca="1" si="24"/>
        <v>0</v>
      </c>
      <c r="AI1101" s="2">
        <v>1101</v>
      </c>
    </row>
    <row r="1102" spans="34:35">
      <c r="AH1102" s="2">
        <f t="shared" ca="1" si="24"/>
        <v>0</v>
      </c>
      <c r="AI1102" s="2">
        <v>1102</v>
      </c>
    </row>
    <row r="1103" spans="34:35">
      <c r="AH1103" s="2">
        <f t="shared" ca="1" si="24"/>
        <v>0</v>
      </c>
      <c r="AI1103" s="2">
        <v>1103</v>
      </c>
    </row>
    <row r="1104" spans="34:35">
      <c r="AH1104" s="2">
        <f t="shared" ca="1" si="24"/>
        <v>0</v>
      </c>
      <c r="AI1104" s="2">
        <v>1104</v>
      </c>
    </row>
    <row r="1105" spans="34:35">
      <c r="AH1105" s="2">
        <f t="shared" ca="1" si="24"/>
        <v>0</v>
      </c>
      <c r="AI1105" s="2">
        <v>1105</v>
      </c>
    </row>
    <row r="1106" spans="34:35">
      <c r="AH1106" s="2">
        <f t="shared" ca="1" si="24"/>
        <v>0</v>
      </c>
      <c r="AI1106" s="2">
        <v>1106</v>
      </c>
    </row>
    <row r="1107" spans="34:35">
      <c r="AH1107" s="2">
        <f t="shared" ca="1" si="24"/>
        <v>0</v>
      </c>
      <c r="AI1107" s="2">
        <v>1107</v>
      </c>
    </row>
    <row r="1108" spans="34:35">
      <c r="AH1108" s="2">
        <f t="shared" ca="1" si="24"/>
        <v>0</v>
      </c>
      <c r="AI1108" s="2">
        <v>1108</v>
      </c>
    </row>
    <row r="1109" spans="34:35">
      <c r="AH1109" s="2">
        <f t="shared" ca="1" si="24"/>
        <v>0</v>
      </c>
      <c r="AI1109" s="2">
        <v>1109</v>
      </c>
    </row>
    <row r="1110" spans="34:35">
      <c r="AH1110" s="2">
        <f t="shared" ca="1" si="24"/>
        <v>0</v>
      </c>
      <c r="AI1110" s="2">
        <v>1110</v>
      </c>
    </row>
    <row r="1111" spans="34:35">
      <c r="AH1111" s="2">
        <f t="shared" ca="1" si="24"/>
        <v>0</v>
      </c>
      <c r="AI1111" s="2">
        <v>1111</v>
      </c>
    </row>
    <row r="1112" spans="34:35">
      <c r="AH1112" s="2">
        <f t="shared" ca="1" si="24"/>
        <v>0</v>
      </c>
      <c r="AI1112" s="2">
        <v>1112</v>
      </c>
    </row>
    <row r="1113" spans="34:35">
      <c r="AH1113" s="2">
        <f t="shared" ca="1" si="24"/>
        <v>0</v>
      </c>
      <c r="AI1113" s="2">
        <v>1113</v>
      </c>
    </row>
    <row r="1114" spans="34:35">
      <c r="AH1114" s="2">
        <f t="shared" ca="1" si="24"/>
        <v>0</v>
      </c>
      <c r="AI1114" s="2">
        <v>1114</v>
      </c>
    </row>
    <row r="1115" spans="34:35">
      <c r="AH1115" s="2">
        <f t="shared" ca="1" si="24"/>
        <v>0</v>
      </c>
      <c r="AI1115" s="2">
        <v>1115</v>
      </c>
    </row>
    <row r="1116" spans="34:35">
      <c r="AH1116" s="2">
        <f t="shared" ca="1" si="24"/>
        <v>0</v>
      </c>
      <c r="AI1116" s="2">
        <v>1116</v>
      </c>
    </row>
    <row r="1117" spans="34:35">
      <c r="AH1117" s="2">
        <f t="shared" ca="1" si="24"/>
        <v>0</v>
      </c>
      <c r="AI1117" s="2">
        <v>1117</v>
      </c>
    </row>
    <row r="1118" spans="34:35">
      <c r="AH1118" s="2">
        <f t="shared" ca="1" si="24"/>
        <v>0</v>
      </c>
      <c r="AI1118" s="2">
        <v>1118</v>
      </c>
    </row>
    <row r="1119" spans="34:35">
      <c r="AH1119" s="2">
        <f t="shared" ca="1" si="24"/>
        <v>0</v>
      </c>
      <c r="AI1119" s="2">
        <v>1119</v>
      </c>
    </row>
    <row r="1120" spans="34:35">
      <c r="AH1120" s="2">
        <f t="shared" ca="1" si="24"/>
        <v>0</v>
      </c>
      <c r="AI1120" s="2">
        <v>1120</v>
      </c>
    </row>
    <row r="1121" spans="34:35">
      <c r="AH1121" s="2">
        <f t="shared" ca="1" si="24"/>
        <v>0</v>
      </c>
      <c r="AI1121" s="2">
        <v>1121</v>
      </c>
    </row>
    <row r="1122" spans="34:35">
      <c r="AH1122" s="2">
        <f t="shared" ca="1" si="24"/>
        <v>0</v>
      </c>
      <c r="AI1122" s="2">
        <v>1122</v>
      </c>
    </row>
    <row r="1123" spans="34:35">
      <c r="AH1123" s="2">
        <f t="shared" ca="1" si="24"/>
        <v>0</v>
      </c>
      <c r="AI1123" s="2">
        <v>1123</v>
      </c>
    </row>
    <row r="1124" spans="34:35">
      <c r="AH1124" s="2">
        <f t="shared" ca="1" si="24"/>
        <v>0</v>
      </c>
      <c r="AI1124" s="2">
        <v>1124</v>
      </c>
    </row>
    <row r="1125" spans="34:35">
      <c r="AH1125" s="2">
        <f t="shared" ca="1" si="24"/>
        <v>0</v>
      </c>
      <c r="AI1125" s="2">
        <v>1125</v>
      </c>
    </row>
    <row r="1126" spans="34:35">
      <c r="AH1126" s="2">
        <f t="shared" ca="1" si="24"/>
        <v>0</v>
      </c>
      <c r="AI1126" s="2">
        <v>1126</v>
      </c>
    </row>
    <row r="1127" spans="34:35">
      <c r="AH1127" s="2">
        <f t="shared" ca="1" si="24"/>
        <v>0</v>
      </c>
      <c r="AI1127" s="2">
        <v>1127</v>
      </c>
    </row>
    <row r="1128" spans="34:35">
      <c r="AH1128" s="2">
        <f t="shared" ca="1" si="24"/>
        <v>0</v>
      </c>
      <c r="AI1128" s="2">
        <v>1128</v>
      </c>
    </row>
    <row r="1129" spans="34:35">
      <c r="AH1129" s="2">
        <f t="shared" ca="1" si="24"/>
        <v>0</v>
      </c>
      <c r="AI1129" s="2">
        <v>1129</v>
      </c>
    </row>
    <row r="1130" spans="34:35">
      <c r="AH1130" s="2">
        <f t="shared" ca="1" si="24"/>
        <v>0</v>
      </c>
      <c r="AI1130" s="2">
        <v>1130</v>
      </c>
    </row>
    <row r="1131" spans="34:35">
      <c r="AH1131" s="2">
        <f t="shared" ca="1" si="24"/>
        <v>0</v>
      </c>
      <c r="AI1131" s="2">
        <v>1131</v>
      </c>
    </row>
    <row r="1132" spans="34:35">
      <c r="AH1132" s="2">
        <f t="shared" ca="1" si="24"/>
        <v>0</v>
      </c>
      <c r="AI1132" s="2">
        <v>1132</v>
      </c>
    </row>
    <row r="1133" spans="34:35">
      <c r="AH1133" s="2">
        <f t="shared" ca="1" si="24"/>
        <v>0</v>
      </c>
      <c r="AI1133" s="2">
        <v>1133</v>
      </c>
    </row>
    <row r="1134" spans="34:35">
      <c r="AH1134" s="2">
        <f t="shared" ca="1" si="24"/>
        <v>0</v>
      </c>
      <c r="AI1134" s="2">
        <v>1134</v>
      </c>
    </row>
    <row r="1135" spans="34:35">
      <c r="AH1135" s="2">
        <f t="shared" ca="1" si="24"/>
        <v>0</v>
      </c>
      <c r="AI1135" s="2">
        <v>1135</v>
      </c>
    </row>
    <row r="1136" spans="34:35">
      <c r="AH1136" s="2">
        <f t="shared" ca="1" si="24"/>
        <v>0</v>
      </c>
      <c r="AI1136" s="2">
        <v>1136</v>
      </c>
    </row>
    <row r="1137" spans="34:35">
      <c r="AH1137" s="2">
        <f t="shared" ca="1" si="24"/>
        <v>0</v>
      </c>
      <c r="AI1137" s="2">
        <v>1137</v>
      </c>
    </row>
    <row r="1138" spans="34:35">
      <c r="AH1138" s="2">
        <f t="shared" ca="1" si="24"/>
        <v>0</v>
      </c>
      <c r="AI1138" s="2">
        <v>1138</v>
      </c>
    </row>
    <row r="1139" spans="34:35">
      <c r="AH1139" s="2">
        <f t="shared" ca="1" si="24"/>
        <v>0</v>
      </c>
      <c r="AI1139" s="2">
        <v>1139</v>
      </c>
    </row>
    <row r="1140" spans="34:35">
      <c r="AH1140" s="2">
        <f t="shared" ca="1" si="24"/>
        <v>0</v>
      </c>
      <c r="AI1140" s="2">
        <v>1140</v>
      </c>
    </row>
    <row r="1141" spans="34:35">
      <c r="AH1141" s="2">
        <f t="shared" ca="1" si="24"/>
        <v>0</v>
      </c>
      <c r="AI1141" s="2">
        <v>1141</v>
      </c>
    </row>
    <row r="1142" spans="34:35">
      <c r="AH1142" s="2">
        <f t="shared" ca="1" si="24"/>
        <v>0</v>
      </c>
      <c r="AI1142" s="2">
        <v>1142</v>
      </c>
    </row>
    <row r="1143" spans="34:35">
      <c r="AH1143" s="2">
        <f t="shared" ca="1" si="24"/>
        <v>0</v>
      </c>
      <c r="AI1143" s="2">
        <v>1143</v>
      </c>
    </row>
    <row r="1144" spans="34:35">
      <c r="AH1144" s="2">
        <f t="shared" ca="1" si="24"/>
        <v>0</v>
      </c>
      <c r="AI1144" s="2">
        <v>1144</v>
      </c>
    </row>
    <row r="1145" spans="34:35">
      <c r="AH1145" s="2">
        <f t="shared" ca="1" si="24"/>
        <v>0</v>
      </c>
      <c r="AI1145" s="2">
        <v>1145</v>
      </c>
    </row>
    <row r="1146" spans="34:35">
      <c r="AH1146" s="2">
        <f t="shared" ca="1" si="24"/>
        <v>0</v>
      </c>
      <c r="AI1146" s="2">
        <v>1146</v>
      </c>
    </row>
    <row r="1147" spans="34:35">
      <c r="AH1147" s="2">
        <f t="shared" ca="1" si="24"/>
        <v>0</v>
      </c>
      <c r="AI1147" s="2">
        <v>1147</v>
      </c>
    </row>
    <row r="1148" spans="34:35">
      <c r="AH1148" s="2">
        <f t="shared" ca="1" si="24"/>
        <v>0</v>
      </c>
      <c r="AI1148" s="2">
        <v>1148</v>
      </c>
    </row>
    <row r="1149" spans="34:35">
      <c r="AH1149" s="2">
        <f t="shared" ca="1" si="24"/>
        <v>0</v>
      </c>
      <c r="AI1149" s="2">
        <v>1149</v>
      </c>
    </row>
    <row r="1150" spans="34:35">
      <c r="AH1150" s="2">
        <f t="shared" ca="1" si="24"/>
        <v>0</v>
      </c>
      <c r="AI1150" s="2">
        <v>1150</v>
      </c>
    </row>
    <row r="1151" spans="34:35">
      <c r="AH1151" s="2">
        <f t="shared" ca="1" si="24"/>
        <v>0</v>
      </c>
      <c r="AI1151" s="2">
        <v>1151</v>
      </c>
    </row>
    <row r="1152" spans="34:35">
      <c r="AH1152" s="2">
        <f t="shared" ca="1" si="24"/>
        <v>0</v>
      </c>
      <c r="AI1152" s="2">
        <v>1152</v>
      </c>
    </row>
    <row r="1153" spans="34:35">
      <c r="AH1153" s="2">
        <f t="shared" ca="1" si="24"/>
        <v>0</v>
      </c>
      <c r="AI1153" s="2">
        <v>1153</v>
      </c>
    </row>
    <row r="1154" spans="34:35">
      <c r="AH1154" s="2">
        <f t="shared" ca="1" si="24"/>
        <v>0</v>
      </c>
      <c r="AI1154" s="2">
        <v>1154</v>
      </c>
    </row>
    <row r="1155" spans="34:35">
      <c r="AH1155" s="2">
        <f t="shared" ca="1" si="24"/>
        <v>0</v>
      </c>
      <c r="AI1155" s="2">
        <v>1155</v>
      </c>
    </row>
    <row r="1156" spans="34:35">
      <c r="AH1156" s="2">
        <f t="shared" ca="1" si="24"/>
        <v>0</v>
      </c>
      <c r="AI1156" s="2">
        <v>1156</v>
      </c>
    </row>
    <row r="1157" spans="34:35">
      <c r="AH1157" s="2">
        <f t="shared" ca="1" si="24"/>
        <v>0</v>
      </c>
      <c r="AI1157" s="2">
        <v>1157</v>
      </c>
    </row>
    <row r="1158" spans="34:35">
      <c r="AH1158" s="2">
        <f t="shared" ref="AH1158:AH1221" ca="1" si="25">INDIRECT("'"&amp;$AD$7&amp;"'!"&amp;"B"&amp;ROW(B1158))</f>
        <v>0</v>
      </c>
      <c r="AI1158" s="2">
        <v>1158</v>
      </c>
    </row>
    <row r="1159" spans="34:35">
      <c r="AH1159" s="2">
        <f t="shared" ca="1" si="25"/>
        <v>0</v>
      </c>
      <c r="AI1159" s="2">
        <v>1159</v>
      </c>
    </row>
    <row r="1160" spans="34:35">
      <c r="AH1160" s="2">
        <f t="shared" ca="1" si="25"/>
        <v>0</v>
      </c>
      <c r="AI1160" s="2">
        <v>1160</v>
      </c>
    </row>
    <row r="1161" spans="34:35">
      <c r="AH1161" s="2">
        <f t="shared" ca="1" si="25"/>
        <v>0</v>
      </c>
      <c r="AI1161" s="2">
        <v>1161</v>
      </c>
    </row>
    <row r="1162" spans="34:35">
      <c r="AH1162" s="2">
        <f t="shared" ca="1" si="25"/>
        <v>0</v>
      </c>
      <c r="AI1162" s="2">
        <v>1162</v>
      </c>
    </row>
    <row r="1163" spans="34:35">
      <c r="AH1163" s="2">
        <f t="shared" ca="1" si="25"/>
        <v>0</v>
      </c>
      <c r="AI1163" s="2">
        <v>1163</v>
      </c>
    </row>
    <row r="1164" spans="34:35">
      <c r="AH1164" s="2">
        <f t="shared" ca="1" si="25"/>
        <v>0</v>
      </c>
      <c r="AI1164" s="2">
        <v>1164</v>
      </c>
    </row>
    <row r="1165" spans="34:35">
      <c r="AH1165" s="2">
        <f t="shared" ca="1" si="25"/>
        <v>0</v>
      </c>
      <c r="AI1165" s="2">
        <v>1165</v>
      </c>
    </row>
    <row r="1166" spans="34:35">
      <c r="AH1166" s="2">
        <f t="shared" ca="1" si="25"/>
        <v>0</v>
      </c>
      <c r="AI1166" s="2">
        <v>1166</v>
      </c>
    </row>
    <row r="1167" spans="34:35">
      <c r="AH1167" s="2">
        <f t="shared" ca="1" si="25"/>
        <v>0</v>
      </c>
      <c r="AI1167" s="2">
        <v>1167</v>
      </c>
    </row>
    <row r="1168" spans="34:35">
      <c r="AH1168" s="2">
        <f t="shared" ca="1" si="25"/>
        <v>0</v>
      </c>
      <c r="AI1168" s="2">
        <v>1168</v>
      </c>
    </row>
    <row r="1169" spans="34:35">
      <c r="AH1169" s="2">
        <f t="shared" ca="1" si="25"/>
        <v>0</v>
      </c>
      <c r="AI1169" s="2">
        <v>1169</v>
      </c>
    </row>
    <row r="1170" spans="34:35">
      <c r="AH1170" s="2">
        <f t="shared" ca="1" si="25"/>
        <v>0</v>
      </c>
      <c r="AI1170" s="2">
        <v>1170</v>
      </c>
    </row>
    <row r="1171" spans="34:35">
      <c r="AH1171" s="2">
        <f t="shared" ca="1" si="25"/>
        <v>0</v>
      </c>
      <c r="AI1171" s="2">
        <v>1171</v>
      </c>
    </row>
    <row r="1172" spans="34:35">
      <c r="AH1172" s="2">
        <f t="shared" ca="1" si="25"/>
        <v>0</v>
      </c>
      <c r="AI1172" s="2">
        <v>1172</v>
      </c>
    </row>
    <row r="1173" spans="34:35">
      <c r="AH1173" s="2">
        <f t="shared" ca="1" si="25"/>
        <v>0</v>
      </c>
      <c r="AI1173" s="2">
        <v>1173</v>
      </c>
    </row>
    <row r="1174" spans="34:35">
      <c r="AH1174" s="2">
        <f t="shared" ca="1" si="25"/>
        <v>0</v>
      </c>
      <c r="AI1174" s="2">
        <v>1174</v>
      </c>
    </row>
    <row r="1175" spans="34:35">
      <c r="AH1175" s="2">
        <f t="shared" ca="1" si="25"/>
        <v>0</v>
      </c>
      <c r="AI1175" s="2">
        <v>1175</v>
      </c>
    </row>
    <row r="1176" spans="34:35">
      <c r="AH1176" s="2">
        <f t="shared" ca="1" si="25"/>
        <v>0</v>
      </c>
      <c r="AI1176" s="2">
        <v>1176</v>
      </c>
    </row>
    <row r="1177" spans="34:35">
      <c r="AH1177" s="2">
        <f t="shared" ca="1" si="25"/>
        <v>0</v>
      </c>
      <c r="AI1177" s="2">
        <v>1177</v>
      </c>
    </row>
    <row r="1178" spans="34:35">
      <c r="AH1178" s="2">
        <f t="shared" ca="1" si="25"/>
        <v>0</v>
      </c>
      <c r="AI1178" s="2">
        <v>1178</v>
      </c>
    </row>
    <row r="1179" spans="34:35">
      <c r="AH1179" s="2">
        <f t="shared" ca="1" si="25"/>
        <v>0</v>
      </c>
      <c r="AI1179" s="2">
        <v>1179</v>
      </c>
    </row>
    <row r="1180" spans="34:35">
      <c r="AH1180" s="2">
        <f t="shared" ca="1" si="25"/>
        <v>0</v>
      </c>
      <c r="AI1180" s="2">
        <v>1180</v>
      </c>
    </row>
    <row r="1181" spans="34:35">
      <c r="AH1181" s="2">
        <f t="shared" ca="1" si="25"/>
        <v>0</v>
      </c>
      <c r="AI1181" s="2">
        <v>1181</v>
      </c>
    </row>
    <row r="1182" spans="34:35">
      <c r="AH1182" s="2">
        <f t="shared" ca="1" si="25"/>
        <v>0</v>
      </c>
      <c r="AI1182" s="2">
        <v>1182</v>
      </c>
    </row>
    <row r="1183" spans="34:35">
      <c r="AH1183" s="2">
        <f t="shared" ca="1" si="25"/>
        <v>0</v>
      </c>
      <c r="AI1183" s="2">
        <v>1183</v>
      </c>
    </row>
    <row r="1184" spans="34:35">
      <c r="AH1184" s="2">
        <f t="shared" ca="1" si="25"/>
        <v>0</v>
      </c>
      <c r="AI1184" s="2">
        <v>1184</v>
      </c>
    </row>
    <row r="1185" spans="34:35">
      <c r="AH1185" s="2">
        <f t="shared" ca="1" si="25"/>
        <v>0</v>
      </c>
      <c r="AI1185" s="2">
        <v>1185</v>
      </c>
    </row>
    <row r="1186" spans="34:35">
      <c r="AH1186" s="2">
        <f t="shared" ca="1" si="25"/>
        <v>0</v>
      </c>
      <c r="AI1186" s="2">
        <v>1186</v>
      </c>
    </row>
    <row r="1187" spans="34:35">
      <c r="AH1187" s="2">
        <f t="shared" ca="1" si="25"/>
        <v>0</v>
      </c>
      <c r="AI1187" s="2">
        <v>1187</v>
      </c>
    </row>
    <row r="1188" spans="34:35">
      <c r="AH1188" s="2">
        <f t="shared" ca="1" si="25"/>
        <v>0</v>
      </c>
      <c r="AI1188" s="2">
        <v>1188</v>
      </c>
    </row>
    <row r="1189" spans="34:35">
      <c r="AH1189" s="2">
        <f t="shared" ca="1" si="25"/>
        <v>0</v>
      </c>
      <c r="AI1189" s="2">
        <v>1189</v>
      </c>
    </row>
    <row r="1190" spans="34:35">
      <c r="AH1190" s="2">
        <f t="shared" ca="1" si="25"/>
        <v>0</v>
      </c>
      <c r="AI1190" s="2">
        <v>1190</v>
      </c>
    </row>
    <row r="1191" spans="34:35">
      <c r="AH1191" s="2">
        <f t="shared" ca="1" si="25"/>
        <v>0</v>
      </c>
      <c r="AI1191" s="2">
        <v>1191</v>
      </c>
    </row>
    <row r="1192" spans="34:35">
      <c r="AH1192" s="2">
        <f t="shared" ca="1" si="25"/>
        <v>0</v>
      </c>
      <c r="AI1192" s="2">
        <v>1192</v>
      </c>
    </row>
    <row r="1193" spans="34:35">
      <c r="AH1193" s="2">
        <f t="shared" ca="1" si="25"/>
        <v>0</v>
      </c>
      <c r="AI1193" s="2">
        <v>1193</v>
      </c>
    </row>
    <row r="1194" spans="34:35">
      <c r="AH1194" s="2">
        <f t="shared" ca="1" si="25"/>
        <v>0</v>
      </c>
      <c r="AI1194" s="2">
        <v>1194</v>
      </c>
    </row>
    <row r="1195" spans="34:35">
      <c r="AH1195" s="2">
        <f t="shared" ca="1" si="25"/>
        <v>0</v>
      </c>
      <c r="AI1195" s="2">
        <v>1195</v>
      </c>
    </row>
    <row r="1196" spans="34:35">
      <c r="AH1196" s="2">
        <f t="shared" ca="1" si="25"/>
        <v>0</v>
      </c>
      <c r="AI1196" s="2">
        <v>1196</v>
      </c>
    </row>
    <row r="1197" spans="34:35">
      <c r="AH1197" s="2">
        <f t="shared" ca="1" si="25"/>
        <v>0</v>
      </c>
      <c r="AI1197" s="2">
        <v>1197</v>
      </c>
    </row>
    <row r="1198" spans="34:35">
      <c r="AH1198" s="2">
        <f t="shared" ca="1" si="25"/>
        <v>0</v>
      </c>
      <c r="AI1198" s="2">
        <v>1198</v>
      </c>
    </row>
    <row r="1199" spans="34:35">
      <c r="AH1199" s="2">
        <f t="shared" ca="1" si="25"/>
        <v>0</v>
      </c>
      <c r="AI1199" s="2">
        <v>1199</v>
      </c>
    </row>
    <row r="1200" spans="34:35">
      <c r="AH1200" s="2">
        <f t="shared" ca="1" si="25"/>
        <v>0</v>
      </c>
      <c r="AI1200" s="2">
        <v>1200</v>
      </c>
    </row>
    <row r="1201" spans="34:35">
      <c r="AH1201" s="2">
        <f t="shared" ca="1" si="25"/>
        <v>0</v>
      </c>
      <c r="AI1201" s="2">
        <v>1201</v>
      </c>
    </row>
    <row r="1202" spans="34:35">
      <c r="AH1202" s="2">
        <f t="shared" ca="1" si="25"/>
        <v>0</v>
      </c>
      <c r="AI1202" s="2">
        <v>1202</v>
      </c>
    </row>
    <row r="1203" spans="34:35">
      <c r="AH1203" s="2">
        <f t="shared" ca="1" si="25"/>
        <v>0</v>
      </c>
      <c r="AI1203" s="2">
        <v>1203</v>
      </c>
    </row>
    <row r="1204" spans="34:35">
      <c r="AH1204" s="2">
        <f t="shared" ca="1" si="25"/>
        <v>0</v>
      </c>
      <c r="AI1204" s="2">
        <v>1204</v>
      </c>
    </row>
    <row r="1205" spans="34:35">
      <c r="AH1205" s="2">
        <f t="shared" ca="1" si="25"/>
        <v>0</v>
      </c>
      <c r="AI1205" s="2">
        <v>1205</v>
      </c>
    </row>
    <row r="1206" spans="34:35">
      <c r="AH1206" s="2">
        <f t="shared" ca="1" si="25"/>
        <v>0</v>
      </c>
      <c r="AI1206" s="2">
        <v>1206</v>
      </c>
    </row>
    <row r="1207" spans="34:35">
      <c r="AH1207" s="2">
        <f t="shared" ca="1" si="25"/>
        <v>0</v>
      </c>
      <c r="AI1207" s="2">
        <v>1207</v>
      </c>
    </row>
    <row r="1208" spans="34:35">
      <c r="AH1208" s="2">
        <f t="shared" ca="1" si="25"/>
        <v>0</v>
      </c>
      <c r="AI1208" s="2">
        <v>1208</v>
      </c>
    </row>
    <row r="1209" spans="34:35">
      <c r="AH1209" s="2">
        <f t="shared" ca="1" si="25"/>
        <v>0</v>
      </c>
      <c r="AI1209" s="2">
        <v>1209</v>
      </c>
    </row>
    <row r="1210" spans="34:35">
      <c r="AH1210" s="2">
        <f t="shared" ca="1" si="25"/>
        <v>0</v>
      </c>
      <c r="AI1210" s="2">
        <v>1210</v>
      </c>
    </row>
    <row r="1211" spans="34:35">
      <c r="AH1211" s="2">
        <f t="shared" ca="1" si="25"/>
        <v>0</v>
      </c>
      <c r="AI1211" s="2">
        <v>1211</v>
      </c>
    </row>
    <row r="1212" spans="34:35">
      <c r="AH1212" s="2">
        <f t="shared" ca="1" si="25"/>
        <v>0</v>
      </c>
      <c r="AI1212" s="2">
        <v>1212</v>
      </c>
    </row>
    <row r="1213" spans="34:35">
      <c r="AH1213" s="2">
        <f t="shared" ca="1" si="25"/>
        <v>0</v>
      </c>
      <c r="AI1213" s="2">
        <v>1213</v>
      </c>
    </row>
    <row r="1214" spans="34:35">
      <c r="AH1214" s="2">
        <f t="shared" ca="1" si="25"/>
        <v>0</v>
      </c>
      <c r="AI1214" s="2">
        <v>1214</v>
      </c>
    </row>
    <row r="1215" spans="34:35">
      <c r="AH1215" s="2">
        <f t="shared" ca="1" si="25"/>
        <v>0</v>
      </c>
      <c r="AI1215" s="2">
        <v>1215</v>
      </c>
    </row>
    <row r="1216" spans="34:35">
      <c r="AH1216" s="2">
        <f t="shared" ca="1" si="25"/>
        <v>0</v>
      </c>
      <c r="AI1216" s="2">
        <v>1216</v>
      </c>
    </row>
    <row r="1217" spans="34:35">
      <c r="AH1217" s="2">
        <f t="shared" ca="1" si="25"/>
        <v>0</v>
      </c>
      <c r="AI1217" s="2">
        <v>1217</v>
      </c>
    </row>
    <row r="1218" spans="34:35">
      <c r="AH1218" s="2">
        <f t="shared" ca="1" si="25"/>
        <v>0</v>
      </c>
      <c r="AI1218" s="2">
        <v>1218</v>
      </c>
    </row>
    <row r="1219" spans="34:35">
      <c r="AH1219" s="2">
        <f t="shared" ca="1" si="25"/>
        <v>0</v>
      </c>
      <c r="AI1219" s="2">
        <v>1219</v>
      </c>
    </row>
    <row r="1220" spans="34:35">
      <c r="AH1220" s="2">
        <f t="shared" ca="1" si="25"/>
        <v>0</v>
      </c>
      <c r="AI1220" s="2">
        <v>1220</v>
      </c>
    </row>
    <row r="1221" spans="34:35">
      <c r="AH1221" s="2">
        <f t="shared" ca="1" si="25"/>
        <v>0</v>
      </c>
      <c r="AI1221" s="2">
        <v>1221</v>
      </c>
    </row>
    <row r="1222" spans="34:35">
      <c r="AH1222" s="2">
        <f t="shared" ref="AH1222:AH1285" ca="1" si="26">INDIRECT("'"&amp;$AD$7&amp;"'!"&amp;"B"&amp;ROW(B1222))</f>
        <v>0</v>
      </c>
      <c r="AI1222" s="2">
        <v>1222</v>
      </c>
    </row>
    <row r="1223" spans="34:35">
      <c r="AH1223" s="2">
        <f t="shared" ca="1" si="26"/>
        <v>0</v>
      </c>
      <c r="AI1223" s="2">
        <v>1223</v>
      </c>
    </row>
    <row r="1224" spans="34:35">
      <c r="AH1224" s="2">
        <f t="shared" ca="1" si="26"/>
        <v>0</v>
      </c>
      <c r="AI1224" s="2">
        <v>1224</v>
      </c>
    </row>
    <row r="1225" spans="34:35">
      <c r="AH1225" s="2">
        <f t="shared" ca="1" si="26"/>
        <v>0</v>
      </c>
      <c r="AI1225" s="2">
        <v>1225</v>
      </c>
    </row>
    <row r="1226" spans="34:35">
      <c r="AH1226" s="2">
        <f t="shared" ca="1" si="26"/>
        <v>0</v>
      </c>
      <c r="AI1226" s="2">
        <v>1226</v>
      </c>
    </row>
    <row r="1227" spans="34:35">
      <c r="AH1227" s="2">
        <f t="shared" ca="1" si="26"/>
        <v>0</v>
      </c>
      <c r="AI1227" s="2">
        <v>1227</v>
      </c>
    </row>
    <row r="1228" spans="34:35">
      <c r="AH1228" s="2">
        <f t="shared" ca="1" si="26"/>
        <v>0</v>
      </c>
      <c r="AI1228" s="2">
        <v>1228</v>
      </c>
    </row>
    <row r="1229" spans="34:35">
      <c r="AH1229" s="2">
        <f t="shared" ca="1" si="26"/>
        <v>0</v>
      </c>
      <c r="AI1229" s="2">
        <v>1229</v>
      </c>
    </row>
    <row r="1230" spans="34:35">
      <c r="AH1230" s="2">
        <f t="shared" ca="1" si="26"/>
        <v>0</v>
      </c>
      <c r="AI1230" s="2">
        <v>1230</v>
      </c>
    </row>
    <row r="1231" spans="34:35">
      <c r="AH1231" s="2">
        <f t="shared" ca="1" si="26"/>
        <v>0</v>
      </c>
      <c r="AI1231" s="2">
        <v>1231</v>
      </c>
    </row>
    <row r="1232" spans="34:35">
      <c r="AH1232" s="2">
        <f t="shared" ca="1" si="26"/>
        <v>0</v>
      </c>
      <c r="AI1232" s="2">
        <v>1232</v>
      </c>
    </row>
    <row r="1233" spans="34:35">
      <c r="AH1233" s="2">
        <f t="shared" ca="1" si="26"/>
        <v>0</v>
      </c>
      <c r="AI1233" s="2">
        <v>1233</v>
      </c>
    </row>
    <row r="1234" spans="34:35">
      <c r="AH1234" s="2">
        <f t="shared" ca="1" si="26"/>
        <v>0</v>
      </c>
      <c r="AI1234" s="2">
        <v>1234</v>
      </c>
    </row>
    <row r="1235" spans="34:35">
      <c r="AH1235" s="2">
        <f t="shared" ca="1" si="26"/>
        <v>0</v>
      </c>
      <c r="AI1235" s="2">
        <v>1235</v>
      </c>
    </row>
    <row r="1236" spans="34:35">
      <c r="AH1236" s="2">
        <f t="shared" ca="1" si="26"/>
        <v>0</v>
      </c>
      <c r="AI1236" s="2">
        <v>1236</v>
      </c>
    </row>
    <row r="1237" spans="34:35">
      <c r="AH1237" s="2">
        <f t="shared" ca="1" si="26"/>
        <v>0</v>
      </c>
      <c r="AI1237" s="2">
        <v>1237</v>
      </c>
    </row>
    <row r="1238" spans="34:35">
      <c r="AH1238" s="2">
        <f t="shared" ca="1" si="26"/>
        <v>0</v>
      </c>
      <c r="AI1238" s="2">
        <v>1238</v>
      </c>
    </row>
    <row r="1239" spans="34:35">
      <c r="AH1239" s="2">
        <f t="shared" ca="1" si="26"/>
        <v>0</v>
      </c>
      <c r="AI1239" s="2">
        <v>1239</v>
      </c>
    </row>
    <row r="1240" spans="34:35">
      <c r="AH1240" s="2">
        <f t="shared" ca="1" si="26"/>
        <v>0</v>
      </c>
      <c r="AI1240" s="2">
        <v>1240</v>
      </c>
    </row>
    <row r="1241" spans="34:35">
      <c r="AH1241" s="2">
        <f t="shared" ca="1" si="26"/>
        <v>0</v>
      </c>
      <c r="AI1241" s="2">
        <v>1241</v>
      </c>
    </row>
    <row r="1242" spans="34:35">
      <c r="AH1242" s="2">
        <f t="shared" ca="1" si="26"/>
        <v>0</v>
      </c>
      <c r="AI1242" s="2">
        <v>1242</v>
      </c>
    </row>
    <row r="1243" spans="34:35">
      <c r="AH1243" s="2">
        <f t="shared" ca="1" si="26"/>
        <v>0</v>
      </c>
      <c r="AI1243" s="2">
        <v>1243</v>
      </c>
    </row>
    <row r="1244" spans="34:35">
      <c r="AH1244" s="2">
        <f t="shared" ca="1" si="26"/>
        <v>0</v>
      </c>
      <c r="AI1244" s="2">
        <v>1244</v>
      </c>
    </row>
    <row r="1245" spans="34:35">
      <c r="AH1245" s="2">
        <f t="shared" ca="1" si="26"/>
        <v>0</v>
      </c>
      <c r="AI1245" s="2">
        <v>1245</v>
      </c>
    </row>
    <row r="1246" spans="34:35">
      <c r="AH1246" s="2">
        <f t="shared" ca="1" si="26"/>
        <v>0</v>
      </c>
      <c r="AI1246" s="2">
        <v>1246</v>
      </c>
    </row>
    <row r="1247" spans="34:35">
      <c r="AH1247" s="2">
        <f t="shared" ca="1" si="26"/>
        <v>0</v>
      </c>
      <c r="AI1247" s="2">
        <v>1247</v>
      </c>
    </row>
    <row r="1248" spans="34:35">
      <c r="AH1248" s="2">
        <f t="shared" ca="1" si="26"/>
        <v>0</v>
      </c>
      <c r="AI1248" s="2">
        <v>1248</v>
      </c>
    </row>
    <row r="1249" spans="34:35">
      <c r="AH1249" s="2">
        <f t="shared" ca="1" si="26"/>
        <v>0</v>
      </c>
      <c r="AI1249" s="2">
        <v>1249</v>
      </c>
    </row>
    <row r="1250" spans="34:35">
      <c r="AH1250" s="2">
        <f t="shared" ca="1" si="26"/>
        <v>0</v>
      </c>
      <c r="AI1250" s="2">
        <v>1250</v>
      </c>
    </row>
    <row r="1251" spans="34:35">
      <c r="AH1251" s="2">
        <f t="shared" ca="1" si="26"/>
        <v>0</v>
      </c>
      <c r="AI1251" s="2">
        <v>1251</v>
      </c>
    </row>
    <row r="1252" spans="34:35">
      <c r="AH1252" s="2">
        <f t="shared" ca="1" si="26"/>
        <v>0</v>
      </c>
      <c r="AI1252" s="2">
        <v>1252</v>
      </c>
    </row>
    <row r="1253" spans="34:35">
      <c r="AH1253" s="2">
        <f t="shared" ca="1" si="26"/>
        <v>0</v>
      </c>
      <c r="AI1253" s="2">
        <v>1253</v>
      </c>
    </row>
    <row r="1254" spans="34:35">
      <c r="AH1254" s="2">
        <f t="shared" ca="1" si="26"/>
        <v>0</v>
      </c>
      <c r="AI1254" s="2">
        <v>1254</v>
      </c>
    </row>
    <row r="1255" spans="34:35">
      <c r="AH1255" s="2">
        <f t="shared" ca="1" si="26"/>
        <v>0</v>
      </c>
      <c r="AI1255" s="2">
        <v>1255</v>
      </c>
    </row>
    <row r="1256" spans="34:35">
      <c r="AH1256" s="2">
        <f t="shared" ca="1" si="26"/>
        <v>0</v>
      </c>
      <c r="AI1256" s="2">
        <v>1256</v>
      </c>
    </row>
    <row r="1257" spans="34:35">
      <c r="AH1257" s="2">
        <f t="shared" ca="1" si="26"/>
        <v>0</v>
      </c>
      <c r="AI1257" s="2">
        <v>1257</v>
      </c>
    </row>
    <row r="1258" spans="34:35">
      <c r="AH1258" s="2">
        <f t="shared" ca="1" si="26"/>
        <v>0</v>
      </c>
      <c r="AI1258" s="2">
        <v>1258</v>
      </c>
    </row>
    <row r="1259" spans="34:35">
      <c r="AH1259" s="2">
        <f t="shared" ca="1" si="26"/>
        <v>0</v>
      </c>
      <c r="AI1259" s="2">
        <v>1259</v>
      </c>
    </row>
    <row r="1260" spans="34:35">
      <c r="AH1260" s="2">
        <f t="shared" ca="1" si="26"/>
        <v>0</v>
      </c>
      <c r="AI1260" s="2">
        <v>1260</v>
      </c>
    </row>
    <row r="1261" spans="34:35">
      <c r="AH1261" s="2">
        <f t="shared" ca="1" si="26"/>
        <v>0</v>
      </c>
      <c r="AI1261" s="2">
        <v>1261</v>
      </c>
    </row>
    <row r="1262" spans="34:35">
      <c r="AH1262" s="2">
        <f t="shared" ca="1" si="26"/>
        <v>0</v>
      </c>
      <c r="AI1262" s="2">
        <v>1262</v>
      </c>
    </row>
    <row r="1263" spans="34:35">
      <c r="AH1263" s="2">
        <f t="shared" ca="1" si="26"/>
        <v>0</v>
      </c>
      <c r="AI1263" s="2">
        <v>1263</v>
      </c>
    </row>
    <row r="1264" spans="34:35">
      <c r="AH1264" s="2">
        <f t="shared" ca="1" si="26"/>
        <v>0</v>
      </c>
      <c r="AI1264" s="2">
        <v>1264</v>
      </c>
    </row>
    <row r="1265" spans="34:35">
      <c r="AH1265" s="2">
        <f t="shared" ca="1" si="26"/>
        <v>0</v>
      </c>
      <c r="AI1265" s="2">
        <v>1265</v>
      </c>
    </row>
    <row r="1266" spans="34:35">
      <c r="AH1266" s="2">
        <f t="shared" ca="1" si="26"/>
        <v>0</v>
      </c>
      <c r="AI1266" s="2">
        <v>1266</v>
      </c>
    </row>
    <row r="1267" spans="34:35">
      <c r="AH1267" s="2">
        <f t="shared" ca="1" si="26"/>
        <v>0</v>
      </c>
      <c r="AI1267" s="2">
        <v>1267</v>
      </c>
    </row>
    <row r="1268" spans="34:35">
      <c r="AH1268" s="2">
        <f t="shared" ca="1" si="26"/>
        <v>0</v>
      </c>
      <c r="AI1268" s="2">
        <v>1268</v>
      </c>
    </row>
    <row r="1269" spans="34:35">
      <c r="AH1269" s="2">
        <f t="shared" ca="1" si="26"/>
        <v>0</v>
      </c>
      <c r="AI1269" s="2">
        <v>1269</v>
      </c>
    </row>
    <row r="1270" spans="34:35">
      <c r="AH1270" s="2">
        <f t="shared" ca="1" si="26"/>
        <v>0</v>
      </c>
      <c r="AI1270" s="2">
        <v>1270</v>
      </c>
    </row>
    <row r="1271" spans="34:35">
      <c r="AH1271" s="2">
        <f t="shared" ca="1" si="26"/>
        <v>0</v>
      </c>
      <c r="AI1271" s="2">
        <v>1271</v>
      </c>
    </row>
    <row r="1272" spans="34:35">
      <c r="AH1272" s="2">
        <f t="shared" ca="1" si="26"/>
        <v>0</v>
      </c>
      <c r="AI1272" s="2">
        <v>1272</v>
      </c>
    </row>
    <row r="1273" spans="34:35">
      <c r="AH1273" s="2">
        <f t="shared" ca="1" si="26"/>
        <v>0</v>
      </c>
      <c r="AI1273" s="2">
        <v>1273</v>
      </c>
    </row>
    <row r="1274" spans="34:35">
      <c r="AH1274" s="2">
        <f t="shared" ca="1" si="26"/>
        <v>0</v>
      </c>
      <c r="AI1274" s="2">
        <v>1274</v>
      </c>
    </row>
    <row r="1275" spans="34:35">
      <c r="AH1275" s="2">
        <f t="shared" ca="1" si="26"/>
        <v>0</v>
      </c>
      <c r="AI1275" s="2">
        <v>1275</v>
      </c>
    </row>
    <row r="1276" spans="34:35">
      <c r="AH1276" s="2">
        <f t="shared" ca="1" si="26"/>
        <v>0</v>
      </c>
      <c r="AI1276" s="2">
        <v>1276</v>
      </c>
    </row>
    <row r="1277" spans="34:35">
      <c r="AH1277" s="2">
        <f t="shared" ca="1" si="26"/>
        <v>0</v>
      </c>
      <c r="AI1277" s="2">
        <v>1277</v>
      </c>
    </row>
    <row r="1278" spans="34:35">
      <c r="AH1278" s="2">
        <f t="shared" ca="1" si="26"/>
        <v>0</v>
      </c>
      <c r="AI1278" s="2">
        <v>1278</v>
      </c>
    </row>
    <row r="1279" spans="34:35">
      <c r="AH1279" s="2">
        <f t="shared" ca="1" si="26"/>
        <v>0</v>
      </c>
      <c r="AI1279" s="2">
        <v>1279</v>
      </c>
    </row>
    <row r="1280" spans="34:35">
      <c r="AH1280" s="2">
        <f t="shared" ca="1" si="26"/>
        <v>0</v>
      </c>
      <c r="AI1280" s="2">
        <v>1280</v>
      </c>
    </row>
    <row r="1281" spans="34:35">
      <c r="AH1281" s="2">
        <f t="shared" ca="1" si="26"/>
        <v>0</v>
      </c>
      <c r="AI1281" s="2">
        <v>1281</v>
      </c>
    </row>
    <row r="1282" spans="34:35">
      <c r="AH1282" s="2">
        <f t="shared" ca="1" si="26"/>
        <v>0</v>
      </c>
      <c r="AI1282" s="2">
        <v>1282</v>
      </c>
    </row>
    <row r="1283" spans="34:35">
      <c r="AH1283" s="2">
        <f t="shared" ca="1" si="26"/>
        <v>0</v>
      </c>
      <c r="AI1283" s="2">
        <v>1283</v>
      </c>
    </row>
    <row r="1284" spans="34:35">
      <c r="AH1284" s="2">
        <f t="shared" ca="1" si="26"/>
        <v>0</v>
      </c>
      <c r="AI1284" s="2">
        <v>1284</v>
      </c>
    </row>
    <row r="1285" spans="34:35">
      <c r="AH1285" s="2">
        <f t="shared" ca="1" si="26"/>
        <v>0</v>
      </c>
      <c r="AI1285" s="2">
        <v>1285</v>
      </c>
    </row>
    <row r="1286" spans="34:35">
      <c r="AH1286" s="2">
        <f t="shared" ref="AH1286:AH1349" ca="1" si="27">INDIRECT("'"&amp;$AD$7&amp;"'!"&amp;"B"&amp;ROW(B1286))</f>
        <v>0</v>
      </c>
      <c r="AI1286" s="2">
        <v>1286</v>
      </c>
    </row>
    <row r="1287" spans="34:35">
      <c r="AH1287" s="2">
        <f t="shared" ca="1" si="27"/>
        <v>0</v>
      </c>
      <c r="AI1287" s="2">
        <v>1287</v>
      </c>
    </row>
    <row r="1288" spans="34:35">
      <c r="AH1288" s="2">
        <f t="shared" ca="1" si="27"/>
        <v>0</v>
      </c>
      <c r="AI1288" s="2">
        <v>1288</v>
      </c>
    </row>
    <row r="1289" spans="34:35">
      <c r="AH1289" s="2">
        <f t="shared" ca="1" si="27"/>
        <v>0</v>
      </c>
      <c r="AI1289" s="2">
        <v>1289</v>
      </c>
    </row>
    <row r="1290" spans="34:35">
      <c r="AH1290" s="2">
        <f t="shared" ca="1" si="27"/>
        <v>0</v>
      </c>
      <c r="AI1290" s="2">
        <v>1290</v>
      </c>
    </row>
    <row r="1291" spans="34:35">
      <c r="AH1291" s="2">
        <f t="shared" ca="1" si="27"/>
        <v>0</v>
      </c>
      <c r="AI1291" s="2">
        <v>1291</v>
      </c>
    </row>
    <row r="1292" spans="34:35">
      <c r="AH1292" s="2">
        <f t="shared" ca="1" si="27"/>
        <v>0</v>
      </c>
      <c r="AI1292" s="2">
        <v>1292</v>
      </c>
    </row>
    <row r="1293" spans="34:35">
      <c r="AH1293" s="2">
        <f t="shared" ca="1" si="27"/>
        <v>0</v>
      </c>
      <c r="AI1293" s="2">
        <v>1293</v>
      </c>
    </row>
    <row r="1294" spans="34:35">
      <c r="AH1294" s="2">
        <f t="shared" ca="1" si="27"/>
        <v>0</v>
      </c>
      <c r="AI1294" s="2">
        <v>1294</v>
      </c>
    </row>
    <row r="1295" spans="34:35">
      <c r="AH1295" s="2">
        <f t="shared" ca="1" si="27"/>
        <v>0</v>
      </c>
      <c r="AI1295" s="2">
        <v>1295</v>
      </c>
    </row>
    <row r="1296" spans="34:35">
      <c r="AH1296" s="2">
        <f t="shared" ca="1" si="27"/>
        <v>0</v>
      </c>
      <c r="AI1296" s="2">
        <v>1296</v>
      </c>
    </row>
    <row r="1297" spans="34:35">
      <c r="AH1297" s="2">
        <f t="shared" ca="1" si="27"/>
        <v>0</v>
      </c>
      <c r="AI1297" s="2">
        <v>1297</v>
      </c>
    </row>
    <row r="1298" spans="34:35">
      <c r="AH1298" s="2">
        <f t="shared" ca="1" si="27"/>
        <v>0</v>
      </c>
      <c r="AI1298" s="2">
        <v>1298</v>
      </c>
    </row>
    <row r="1299" spans="34:35">
      <c r="AH1299" s="2">
        <f t="shared" ca="1" si="27"/>
        <v>0</v>
      </c>
      <c r="AI1299" s="2">
        <v>1299</v>
      </c>
    </row>
    <row r="1300" spans="34:35">
      <c r="AH1300" s="2">
        <f t="shared" ca="1" si="27"/>
        <v>0</v>
      </c>
      <c r="AI1300" s="2">
        <v>1300</v>
      </c>
    </row>
    <row r="1301" spans="34:35">
      <c r="AH1301" s="2">
        <f t="shared" ca="1" si="27"/>
        <v>0</v>
      </c>
      <c r="AI1301" s="2">
        <v>1301</v>
      </c>
    </row>
    <row r="1302" spans="34:35">
      <c r="AH1302" s="2">
        <f t="shared" ca="1" si="27"/>
        <v>0</v>
      </c>
      <c r="AI1302" s="2">
        <v>1302</v>
      </c>
    </row>
    <row r="1303" spans="34:35">
      <c r="AH1303" s="2">
        <f t="shared" ca="1" si="27"/>
        <v>0</v>
      </c>
      <c r="AI1303" s="2">
        <v>1303</v>
      </c>
    </row>
    <row r="1304" spans="34:35">
      <c r="AH1304" s="2">
        <f t="shared" ca="1" si="27"/>
        <v>0</v>
      </c>
      <c r="AI1304" s="2">
        <v>1304</v>
      </c>
    </row>
    <row r="1305" spans="34:35">
      <c r="AH1305" s="2">
        <f t="shared" ca="1" si="27"/>
        <v>0</v>
      </c>
      <c r="AI1305" s="2">
        <v>1305</v>
      </c>
    </row>
    <row r="1306" spans="34:35">
      <c r="AH1306" s="2">
        <f t="shared" ca="1" si="27"/>
        <v>0</v>
      </c>
      <c r="AI1306" s="2">
        <v>1306</v>
      </c>
    </row>
    <row r="1307" spans="34:35">
      <c r="AH1307" s="2">
        <f t="shared" ca="1" si="27"/>
        <v>0</v>
      </c>
      <c r="AI1307" s="2">
        <v>1307</v>
      </c>
    </row>
    <row r="1308" spans="34:35">
      <c r="AH1308" s="2">
        <f t="shared" ca="1" si="27"/>
        <v>0</v>
      </c>
      <c r="AI1308" s="2">
        <v>1308</v>
      </c>
    </row>
    <row r="1309" spans="34:35">
      <c r="AH1309" s="2">
        <f t="shared" ca="1" si="27"/>
        <v>0</v>
      </c>
      <c r="AI1309" s="2">
        <v>1309</v>
      </c>
    </row>
    <row r="1310" spans="34:35">
      <c r="AH1310" s="2">
        <f t="shared" ca="1" si="27"/>
        <v>0</v>
      </c>
      <c r="AI1310" s="2">
        <v>1310</v>
      </c>
    </row>
    <row r="1311" spans="34:35">
      <c r="AH1311" s="2">
        <f t="shared" ca="1" si="27"/>
        <v>0</v>
      </c>
      <c r="AI1311" s="2">
        <v>1311</v>
      </c>
    </row>
    <row r="1312" spans="34:35">
      <c r="AH1312" s="2">
        <f t="shared" ca="1" si="27"/>
        <v>0</v>
      </c>
      <c r="AI1312" s="2">
        <v>1312</v>
      </c>
    </row>
    <row r="1313" spans="34:35">
      <c r="AH1313" s="2">
        <f t="shared" ca="1" si="27"/>
        <v>0</v>
      </c>
      <c r="AI1313" s="2">
        <v>1313</v>
      </c>
    </row>
    <row r="1314" spans="34:35">
      <c r="AH1314" s="2">
        <f t="shared" ca="1" si="27"/>
        <v>0</v>
      </c>
      <c r="AI1314" s="2">
        <v>1314</v>
      </c>
    </row>
    <row r="1315" spans="34:35">
      <c r="AH1315" s="2">
        <f t="shared" ca="1" si="27"/>
        <v>0</v>
      </c>
      <c r="AI1315" s="2">
        <v>1315</v>
      </c>
    </row>
    <row r="1316" spans="34:35">
      <c r="AH1316" s="2">
        <f t="shared" ca="1" si="27"/>
        <v>0</v>
      </c>
      <c r="AI1316" s="2">
        <v>1316</v>
      </c>
    </row>
    <row r="1317" spans="34:35">
      <c r="AH1317" s="2">
        <f t="shared" ca="1" si="27"/>
        <v>0</v>
      </c>
      <c r="AI1317" s="2">
        <v>1317</v>
      </c>
    </row>
    <row r="1318" spans="34:35">
      <c r="AH1318" s="2">
        <f t="shared" ca="1" si="27"/>
        <v>0</v>
      </c>
      <c r="AI1318" s="2">
        <v>1318</v>
      </c>
    </row>
    <row r="1319" spans="34:35">
      <c r="AH1319" s="2">
        <f t="shared" ca="1" si="27"/>
        <v>0</v>
      </c>
      <c r="AI1319" s="2">
        <v>1319</v>
      </c>
    </row>
    <row r="1320" spans="34:35">
      <c r="AH1320" s="2">
        <f t="shared" ca="1" si="27"/>
        <v>0</v>
      </c>
      <c r="AI1320" s="2">
        <v>1320</v>
      </c>
    </row>
    <row r="1321" spans="34:35">
      <c r="AH1321" s="2">
        <f t="shared" ca="1" si="27"/>
        <v>0</v>
      </c>
      <c r="AI1321" s="2">
        <v>1321</v>
      </c>
    </row>
    <row r="1322" spans="34:35">
      <c r="AH1322" s="2">
        <f t="shared" ca="1" si="27"/>
        <v>0</v>
      </c>
      <c r="AI1322" s="2">
        <v>1322</v>
      </c>
    </row>
    <row r="1323" spans="34:35">
      <c r="AH1323" s="2">
        <f t="shared" ca="1" si="27"/>
        <v>0</v>
      </c>
      <c r="AI1323" s="2">
        <v>1323</v>
      </c>
    </row>
    <row r="1324" spans="34:35">
      <c r="AH1324" s="2">
        <f t="shared" ca="1" si="27"/>
        <v>0</v>
      </c>
      <c r="AI1324" s="2">
        <v>1324</v>
      </c>
    </row>
    <row r="1325" spans="34:35">
      <c r="AH1325" s="2">
        <f t="shared" ca="1" si="27"/>
        <v>0</v>
      </c>
      <c r="AI1325" s="2">
        <v>1325</v>
      </c>
    </row>
    <row r="1326" spans="34:35">
      <c r="AH1326" s="2">
        <f t="shared" ca="1" si="27"/>
        <v>0</v>
      </c>
      <c r="AI1326" s="2">
        <v>1326</v>
      </c>
    </row>
    <row r="1327" spans="34:35">
      <c r="AH1327" s="2">
        <f t="shared" ca="1" si="27"/>
        <v>0</v>
      </c>
      <c r="AI1327" s="2">
        <v>1327</v>
      </c>
    </row>
    <row r="1328" spans="34:35">
      <c r="AH1328" s="2">
        <f t="shared" ca="1" si="27"/>
        <v>0</v>
      </c>
      <c r="AI1328" s="2">
        <v>1328</v>
      </c>
    </row>
    <row r="1329" spans="34:35">
      <c r="AH1329" s="2">
        <f t="shared" ca="1" si="27"/>
        <v>0</v>
      </c>
      <c r="AI1329" s="2">
        <v>1329</v>
      </c>
    </row>
    <row r="1330" spans="34:35">
      <c r="AH1330" s="2">
        <f t="shared" ca="1" si="27"/>
        <v>0</v>
      </c>
      <c r="AI1330" s="2">
        <v>1330</v>
      </c>
    </row>
    <row r="1331" spans="34:35">
      <c r="AH1331" s="2">
        <f t="shared" ca="1" si="27"/>
        <v>0</v>
      </c>
      <c r="AI1331" s="2">
        <v>1331</v>
      </c>
    </row>
    <row r="1332" spans="34:35">
      <c r="AH1332" s="2">
        <f t="shared" ca="1" si="27"/>
        <v>0</v>
      </c>
      <c r="AI1332" s="2">
        <v>1332</v>
      </c>
    </row>
    <row r="1333" spans="34:35">
      <c r="AH1333" s="2">
        <f t="shared" ca="1" si="27"/>
        <v>0</v>
      </c>
      <c r="AI1333" s="2">
        <v>1333</v>
      </c>
    </row>
    <row r="1334" spans="34:35">
      <c r="AH1334" s="2">
        <f t="shared" ca="1" si="27"/>
        <v>0</v>
      </c>
      <c r="AI1334" s="2">
        <v>1334</v>
      </c>
    </row>
    <row r="1335" spans="34:35">
      <c r="AH1335" s="2">
        <f t="shared" ca="1" si="27"/>
        <v>0</v>
      </c>
      <c r="AI1335" s="2">
        <v>1335</v>
      </c>
    </row>
    <row r="1336" spans="34:35">
      <c r="AH1336" s="2">
        <f t="shared" ca="1" si="27"/>
        <v>0</v>
      </c>
      <c r="AI1336" s="2">
        <v>1336</v>
      </c>
    </row>
    <row r="1337" spans="34:35">
      <c r="AH1337" s="2">
        <f t="shared" ca="1" si="27"/>
        <v>0</v>
      </c>
      <c r="AI1337" s="2">
        <v>1337</v>
      </c>
    </row>
    <row r="1338" spans="34:35">
      <c r="AH1338" s="2">
        <f t="shared" ca="1" si="27"/>
        <v>0</v>
      </c>
      <c r="AI1338" s="2">
        <v>1338</v>
      </c>
    </row>
    <row r="1339" spans="34:35">
      <c r="AH1339" s="2">
        <f t="shared" ca="1" si="27"/>
        <v>0</v>
      </c>
      <c r="AI1339" s="2">
        <v>1339</v>
      </c>
    </row>
    <row r="1340" spans="34:35">
      <c r="AH1340" s="2">
        <f t="shared" ca="1" si="27"/>
        <v>0</v>
      </c>
      <c r="AI1340" s="2">
        <v>1340</v>
      </c>
    </row>
    <row r="1341" spans="34:35">
      <c r="AH1341" s="2">
        <f t="shared" ca="1" si="27"/>
        <v>0</v>
      </c>
      <c r="AI1341" s="2">
        <v>1341</v>
      </c>
    </row>
    <row r="1342" spans="34:35">
      <c r="AH1342" s="2">
        <f t="shared" ca="1" si="27"/>
        <v>0</v>
      </c>
      <c r="AI1342" s="2">
        <v>1342</v>
      </c>
    </row>
    <row r="1343" spans="34:35">
      <c r="AH1343" s="2">
        <f t="shared" ca="1" si="27"/>
        <v>0</v>
      </c>
      <c r="AI1343" s="2">
        <v>1343</v>
      </c>
    </row>
    <row r="1344" spans="34:35">
      <c r="AH1344" s="2">
        <f t="shared" ca="1" si="27"/>
        <v>0</v>
      </c>
      <c r="AI1344" s="2">
        <v>1344</v>
      </c>
    </row>
    <row r="1345" spans="34:35">
      <c r="AH1345" s="2">
        <f t="shared" ca="1" si="27"/>
        <v>0</v>
      </c>
      <c r="AI1345" s="2">
        <v>1345</v>
      </c>
    </row>
    <row r="1346" spans="34:35">
      <c r="AH1346" s="2">
        <f t="shared" ca="1" si="27"/>
        <v>0</v>
      </c>
      <c r="AI1346" s="2">
        <v>1346</v>
      </c>
    </row>
    <row r="1347" spans="34:35">
      <c r="AH1347" s="2">
        <f t="shared" ca="1" si="27"/>
        <v>0</v>
      </c>
      <c r="AI1347" s="2">
        <v>1347</v>
      </c>
    </row>
    <row r="1348" spans="34:35">
      <c r="AH1348" s="2">
        <f t="shared" ca="1" si="27"/>
        <v>0</v>
      </c>
      <c r="AI1348" s="2">
        <v>1348</v>
      </c>
    </row>
    <row r="1349" spans="34:35">
      <c r="AH1349" s="2">
        <f t="shared" ca="1" si="27"/>
        <v>0</v>
      </c>
      <c r="AI1349" s="2">
        <v>1349</v>
      </c>
    </row>
    <row r="1350" spans="34:35">
      <c r="AH1350" s="2">
        <f t="shared" ref="AH1350:AH1413" ca="1" si="28">INDIRECT("'"&amp;$AD$7&amp;"'!"&amp;"B"&amp;ROW(B1350))</f>
        <v>0</v>
      </c>
      <c r="AI1350" s="2">
        <v>1350</v>
      </c>
    </row>
    <row r="1351" spans="34:35">
      <c r="AH1351" s="2">
        <f t="shared" ca="1" si="28"/>
        <v>0</v>
      </c>
      <c r="AI1351" s="2">
        <v>1351</v>
      </c>
    </row>
    <row r="1352" spans="34:35">
      <c r="AH1352" s="2">
        <f t="shared" ca="1" si="28"/>
        <v>0</v>
      </c>
      <c r="AI1352" s="2">
        <v>1352</v>
      </c>
    </row>
    <row r="1353" spans="34:35">
      <c r="AH1353" s="2">
        <f t="shared" ca="1" si="28"/>
        <v>0</v>
      </c>
      <c r="AI1353" s="2">
        <v>1353</v>
      </c>
    </row>
    <row r="1354" spans="34:35">
      <c r="AH1354" s="2">
        <f t="shared" ca="1" si="28"/>
        <v>0</v>
      </c>
      <c r="AI1354" s="2">
        <v>1354</v>
      </c>
    </row>
    <row r="1355" spans="34:35">
      <c r="AH1355" s="2">
        <f t="shared" ca="1" si="28"/>
        <v>0</v>
      </c>
      <c r="AI1355" s="2">
        <v>1355</v>
      </c>
    </row>
    <row r="1356" spans="34:35">
      <c r="AH1356" s="2">
        <f t="shared" ca="1" si="28"/>
        <v>0</v>
      </c>
      <c r="AI1356" s="2">
        <v>1356</v>
      </c>
    </row>
    <row r="1357" spans="34:35">
      <c r="AH1357" s="2">
        <f t="shared" ca="1" si="28"/>
        <v>0</v>
      </c>
      <c r="AI1357" s="2">
        <v>1357</v>
      </c>
    </row>
    <row r="1358" spans="34:35">
      <c r="AH1358" s="2">
        <f t="shared" ca="1" si="28"/>
        <v>0</v>
      </c>
      <c r="AI1358" s="2">
        <v>1358</v>
      </c>
    </row>
    <row r="1359" spans="34:35">
      <c r="AH1359" s="2">
        <f t="shared" ca="1" si="28"/>
        <v>0</v>
      </c>
      <c r="AI1359" s="2">
        <v>1359</v>
      </c>
    </row>
    <row r="1360" spans="34:35">
      <c r="AH1360" s="2">
        <f t="shared" ca="1" si="28"/>
        <v>0</v>
      </c>
      <c r="AI1360" s="2">
        <v>1360</v>
      </c>
    </row>
    <row r="1361" spans="34:35">
      <c r="AH1361" s="2">
        <f t="shared" ca="1" si="28"/>
        <v>0</v>
      </c>
      <c r="AI1361" s="2">
        <v>1361</v>
      </c>
    </row>
    <row r="1362" spans="34:35">
      <c r="AH1362" s="2">
        <f t="shared" ca="1" si="28"/>
        <v>0</v>
      </c>
      <c r="AI1362" s="2">
        <v>1362</v>
      </c>
    </row>
    <row r="1363" spans="34:35">
      <c r="AH1363" s="2">
        <f t="shared" ca="1" si="28"/>
        <v>0</v>
      </c>
      <c r="AI1363" s="2">
        <v>1363</v>
      </c>
    </row>
    <row r="1364" spans="34:35">
      <c r="AH1364" s="2">
        <f t="shared" ca="1" si="28"/>
        <v>0</v>
      </c>
      <c r="AI1364" s="2">
        <v>1364</v>
      </c>
    </row>
    <row r="1365" spans="34:35">
      <c r="AH1365" s="2">
        <f t="shared" ca="1" si="28"/>
        <v>0</v>
      </c>
      <c r="AI1365" s="2">
        <v>1365</v>
      </c>
    </row>
    <row r="1366" spans="34:35">
      <c r="AH1366" s="2">
        <f t="shared" ca="1" si="28"/>
        <v>0</v>
      </c>
      <c r="AI1366" s="2">
        <v>1366</v>
      </c>
    </row>
    <row r="1367" spans="34:35">
      <c r="AH1367" s="2">
        <f t="shared" ca="1" si="28"/>
        <v>0</v>
      </c>
      <c r="AI1367" s="2">
        <v>1367</v>
      </c>
    </row>
    <row r="1368" spans="34:35">
      <c r="AH1368" s="2">
        <f t="shared" ca="1" si="28"/>
        <v>0</v>
      </c>
      <c r="AI1368" s="2">
        <v>1368</v>
      </c>
    </row>
    <row r="1369" spans="34:35">
      <c r="AH1369" s="2">
        <f t="shared" ca="1" si="28"/>
        <v>0</v>
      </c>
      <c r="AI1369" s="2">
        <v>1369</v>
      </c>
    </row>
    <row r="1370" spans="34:35">
      <c r="AH1370" s="2">
        <f t="shared" ca="1" si="28"/>
        <v>0</v>
      </c>
      <c r="AI1370" s="2">
        <v>1370</v>
      </c>
    </row>
    <row r="1371" spans="34:35">
      <c r="AH1371" s="2">
        <f t="shared" ca="1" si="28"/>
        <v>0</v>
      </c>
      <c r="AI1371" s="2">
        <v>1371</v>
      </c>
    </row>
    <row r="1372" spans="34:35">
      <c r="AH1372" s="2">
        <f t="shared" ca="1" si="28"/>
        <v>0</v>
      </c>
      <c r="AI1372" s="2">
        <v>1372</v>
      </c>
    </row>
    <row r="1373" spans="34:35">
      <c r="AH1373" s="2">
        <f t="shared" ca="1" si="28"/>
        <v>0</v>
      </c>
      <c r="AI1373" s="2">
        <v>1373</v>
      </c>
    </row>
    <row r="1374" spans="34:35">
      <c r="AH1374" s="2">
        <f t="shared" ca="1" si="28"/>
        <v>0</v>
      </c>
      <c r="AI1374" s="2">
        <v>1374</v>
      </c>
    </row>
    <row r="1375" spans="34:35">
      <c r="AH1375" s="2">
        <f t="shared" ca="1" si="28"/>
        <v>0</v>
      </c>
      <c r="AI1375" s="2">
        <v>1375</v>
      </c>
    </row>
    <row r="1376" spans="34:35">
      <c r="AH1376" s="2">
        <f t="shared" ca="1" si="28"/>
        <v>0</v>
      </c>
      <c r="AI1376" s="2">
        <v>1376</v>
      </c>
    </row>
    <row r="1377" spans="34:35">
      <c r="AH1377" s="2">
        <f t="shared" ca="1" si="28"/>
        <v>0</v>
      </c>
      <c r="AI1377" s="2">
        <v>1377</v>
      </c>
    </row>
    <row r="1378" spans="34:35">
      <c r="AH1378" s="2">
        <f t="shared" ca="1" si="28"/>
        <v>0</v>
      </c>
      <c r="AI1378" s="2">
        <v>1378</v>
      </c>
    </row>
    <row r="1379" spans="34:35">
      <c r="AH1379" s="2">
        <f t="shared" ca="1" si="28"/>
        <v>0</v>
      </c>
      <c r="AI1379" s="2">
        <v>1379</v>
      </c>
    </row>
    <row r="1380" spans="34:35">
      <c r="AH1380" s="2">
        <f t="shared" ca="1" si="28"/>
        <v>0</v>
      </c>
      <c r="AI1380" s="2">
        <v>1380</v>
      </c>
    </row>
    <row r="1381" spans="34:35">
      <c r="AH1381" s="2">
        <f t="shared" ca="1" si="28"/>
        <v>0</v>
      </c>
      <c r="AI1381" s="2">
        <v>1381</v>
      </c>
    </row>
    <row r="1382" spans="34:35">
      <c r="AH1382" s="2">
        <f t="shared" ca="1" si="28"/>
        <v>0</v>
      </c>
      <c r="AI1382" s="2">
        <v>1382</v>
      </c>
    </row>
    <row r="1383" spans="34:35">
      <c r="AH1383" s="2">
        <f t="shared" ca="1" si="28"/>
        <v>0</v>
      </c>
      <c r="AI1383" s="2">
        <v>1383</v>
      </c>
    </row>
    <row r="1384" spans="34:35">
      <c r="AH1384" s="2">
        <f t="shared" ca="1" si="28"/>
        <v>0</v>
      </c>
      <c r="AI1384" s="2">
        <v>1384</v>
      </c>
    </row>
    <row r="1385" spans="34:35">
      <c r="AH1385" s="2">
        <f t="shared" ca="1" si="28"/>
        <v>0</v>
      </c>
      <c r="AI1385" s="2">
        <v>1385</v>
      </c>
    </row>
    <row r="1386" spans="34:35">
      <c r="AH1386" s="2">
        <f t="shared" ca="1" si="28"/>
        <v>0</v>
      </c>
      <c r="AI1386" s="2">
        <v>1386</v>
      </c>
    </row>
    <row r="1387" spans="34:35">
      <c r="AH1387" s="2">
        <f t="shared" ca="1" si="28"/>
        <v>0</v>
      </c>
      <c r="AI1387" s="2">
        <v>1387</v>
      </c>
    </row>
    <row r="1388" spans="34:35">
      <c r="AH1388" s="2">
        <f t="shared" ca="1" si="28"/>
        <v>0</v>
      </c>
      <c r="AI1388" s="2">
        <v>1388</v>
      </c>
    </row>
    <row r="1389" spans="34:35">
      <c r="AH1389" s="2">
        <f t="shared" ca="1" si="28"/>
        <v>0</v>
      </c>
      <c r="AI1389" s="2">
        <v>1389</v>
      </c>
    </row>
    <row r="1390" spans="34:35">
      <c r="AH1390" s="2">
        <f t="shared" ca="1" si="28"/>
        <v>0</v>
      </c>
      <c r="AI1390" s="2">
        <v>1390</v>
      </c>
    </row>
    <row r="1391" spans="34:35">
      <c r="AH1391" s="2">
        <f t="shared" ca="1" si="28"/>
        <v>0</v>
      </c>
      <c r="AI1391" s="2">
        <v>1391</v>
      </c>
    </row>
    <row r="1392" spans="34:35">
      <c r="AH1392" s="2">
        <f t="shared" ca="1" si="28"/>
        <v>0</v>
      </c>
      <c r="AI1392" s="2">
        <v>1392</v>
      </c>
    </row>
    <row r="1393" spans="34:35">
      <c r="AH1393" s="2">
        <f t="shared" ca="1" si="28"/>
        <v>0</v>
      </c>
      <c r="AI1393" s="2">
        <v>1393</v>
      </c>
    </row>
    <row r="1394" spans="34:35">
      <c r="AH1394" s="2">
        <f t="shared" ca="1" si="28"/>
        <v>0</v>
      </c>
      <c r="AI1394" s="2">
        <v>1394</v>
      </c>
    </row>
    <row r="1395" spans="34:35">
      <c r="AH1395" s="2">
        <f t="shared" ca="1" si="28"/>
        <v>0</v>
      </c>
      <c r="AI1395" s="2">
        <v>1395</v>
      </c>
    </row>
    <row r="1396" spans="34:35">
      <c r="AH1396" s="2">
        <f t="shared" ca="1" si="28"/>
        <v>0</v>
      </c>
      <c r="AI1396" s="2">
        <v>1396</v>
      </c>
    </row>
    <row r="1397" spans="34:35">
      <c r="AH1397" s="2">
        <f t="shared" ca="1" si="28"/>
        <v>0</v>
      </c>
      <c r="AI1397" s="2">
        <v>1397</v>
      </c>
    </row>
    <row r="1398" spans="34:35">
      <c r="AH1398" s="2">
        <f t="shared" ca="1" si="28"/>
        <v>0</v>
      </c>
      <c r="AI1398" s="2">
        <v>1398</v>
      </c>
    </row>
    <row r="1399" spans="34:35">
      <c r="AH1399" s="2">
        <f t="shared" ca="1" si="28"/>
        <v>0</v>
      </c>
      <c r="AI1399" s="2">
        <v>1399</v>
      </c>
    </row>
    <row r="1400" spans="34:35">
      <c r="AH1400" s="2">
        <f t="shared" ca="1" si="28"/>
        <v>0</v>
      </c>
      <c r="AI1400" s="2">
        <v>1400</v>
      </c>
    </row>
    <row r="1401" spans="34:35">
      <c r="AH1401" s="2">
        <f t="shared" ca="1" si="28"/>
        <v>0</v>
      </c>
      <c r="AI1401" s="2">
        <v>1401</v>
      </c>
    </row>
    <row r="1402" spans="34:35">
      <c r="AH1402" s="2">
        <f t="shared" ca="1" si="28"/>
        <v>0</v>
      </c>
      <c r="AI1402" s="2">
        <v>1402</v>
      </c>
    </row>
    <row r="1403" spans="34:35">
      <c r="AH1403" s="2">
        <f t="shared" ca="1" si="28"/>
        <v>0</v>
      </c>
      <c r="AI1403" s="2">
        <v>1403</v>
      </c>
    </row>
    <row r="1404" spans="34:35">
      <c r="AH1404" s="2">
        <f t="shared" ca="1" si="28"/>
        <v>0</v>
      </c>
      <c r="AI1404" s="2">
        <v>1404</v>
      </c>
    </row>
    <row r="1405" spans="34:35">
      <c r="AH1405" s="2">
        <f t="shared" ca="1" si="28"/>
        <v>0</v>
      </c>
      <c r="AI1405" s="2">
        <v>1405</v>
      </c>
    </row>
    <row r="1406" spans="34:35">
      <c r="AH1406" s="2">
        <f t="shared" ca="1" si="28"/>
        <v>0</v>
      </c>
      <c r="AI1406" s="2">
        <v>1406</v>
      </c>
    </row>
    <row r="1407" spans="34:35">
      <c r="AH1407" s="2">
        <f t="shared" ca="1" si="28"/>
        <v>0</v>
      </c>
      <c r="AI1407" s="2">
        <v>1407</v>
      </c>
    </row>
    <row r="1408" spans="34:35">
      <c r="AH1408" s="2">
        <f t="shared" ca="1" si="28"/>
        <v>0</v>
      </c>
      <c r="AI1408" s="2">
        <v>1408</v>
      </c>
    </row>
    <row r="1409" spans="34:35">
      <c r="AH1409" s="2">
        <f t="shared" ca="1" si="28"/>
        <v>0</v>
      </c>
      <c r="AI1409" s="2">
        <v>1409</v>
      </c>
    </row>
    <row r="1410" spans="34:35">
      <c r="AH1410" s="2">
        <f t="shared" ca="1" si="28"/>
        <v>0</v>
      </c>
      <c r="AI1410" s="2">
        <v>1410</v>
      </c>
    </row>
    <row r="1411" spans="34:35">
      <c r="AH1411" s="2">
        <f t="shared" ca="1" si="28"/>
        <v>0</v>
      </c>
      <c r="AI1411" s="2">
        <v>1411</v>
      </c>
    </row>
    <row r="1412" spans="34:35">
      <c r="AH1412" s="2">
        <f t="shared" ca="1" si="28"/>
        <v>0</v>
      </c>
      <c r="AI1412" s="2">
        <v>1412</v>
      </c>
    </row>
    <row r="1413" spans="34:35">
      <c r="AH1413" s="2">
        <f t="shared" ca="1" si="28"/>
        <v>0</v>
      </c>
      <c r="AI1413" s="2">
        <v>1413</v>
      </c>
    </row>
    <row r="1414" spans="34:35">
      <c r="AH1414" s="2">
        <f t="shared" ref="AH1414:AH1477" ca="1" si="29">INDIRECT("'"&amp;$AD$7&amp;"'!"&amp;"B"&amp;ROW(B1414))</f>
        <v>0</v>
      </c>
      <c r="AI1414" s="2">
        <v>1414</v>
      </c>
    </row>
    <row r="1415" spans="34:35">
      <c r="AH1415" s="2">
        <f t="shared" ca="1" si="29"/>
        <v>0</v>
      </c>
      <c r="AI1415" s="2">
        <v>1415</v>
      </c>
    </row>
    <row r="1416" spans="34:35">
      <c r="AH1416" s="2">
        <f t="shared" ca="1" si="29"/>
        <v>0</v>
      </c>
      <c r="AI1416" s="2">
        <v>1416</v>
      </c>
    </row>
    <row r="1417" spans="34:35">
      <c r="AH1417" s="2">
        <f t="shared" ca="1" si="29"/>
        <v>0</v>
      </c>
      <c r="AI1417" s="2">
        <v>1417</v>
      </c>
    </row>
    <row r="1418" spans="34:35">
      <c r="AH1418" s="2">
        <f t="shared" ca="1" si="29"/>
        <v>0</v>
      </c>
      <c r="AI1418" s="2">
        <v>1418</v>
      </c>
    </row>
    <row r="1419" spans="34:35">
      <c r="AH1419" s="2">
        <f t="shared" ca="1" si="29"/>
        <v>0</v>
      </c>
      <c r="AI1419" s="2">
        <v>1419</v>
      </c>
    </row>
    <row r="1420" spans="34:35">
      <c r="AH1420" s="2">
        <f t="shared" ca="1" si="29"/>
        <v>0</v>
      </c>
      <c r="AI1420" s="2">
        <v>1420</v>
      </c>
    </row>
    <row r="1421" spans="34:35">
      <c r="AH1421" s="2">
        <f t="shared" ca="1" si="29"/>
        <v>0</v>
      </c>
      <c r="AI1421" s="2">
        <v>1421</v>
      </c>
    </row>
    <row r="1422" spans="34:35">
      <c r="AH1422" s="2">
        <f t="shared" ca="1" si="29"/>
        <v>0</v>
      </c>
      <c r="AI1422" s="2">
        <v>1422</v>
      </c>
    </row>
    <row r="1423" spans="34:35">
      <c r="AH1423" s="2">
        <f t="shared" ca="1" si="29"/>
        <v>0</v>
      </c>
      <c r="AI1423" s="2">
        <v>1423</v>
      </c>
    </row>
    <row r="1424" spans="34:35">
      <c r="AH1424" s="2">
        <f t="shared" ca="1" si="29"/>
        <v>0</v>
      </c>
      <c r="AI1424" s="2">
        <v>1424</v>
      </c>
    </row>
    <row r="1425" spans="34:35">
      <c r="AH1425" s="2">
        <f t="shared" ca="1" si="29"/>
        <v>0</v>
      </c>
      <c r="AI1425" s="2">
        <v>1425</v>
      </c>
    </row>
    <row r="1426" spans="34:35">
      <c r="AH1426" s="2">
        <f t="shared" ca="1" si="29"/>
        <v>0</v>
      </c>
      <c r="AI1426" s="2">
        <v>1426</v>
      </c>
    </row>
    <row r="1427" spans="34:35">
      <c r="AH1427" s="2">
        <f t="shared" ca="1" si="29"/>
        <v>0</v>
      </c>
      <c r="AI1427" s="2">
        <v>1427</v>
      </c>
    </row>
    <row r="1428" spans="34:35">
      <c r="AH1428" s="2">
        <f t="shared" ca="1" si="29"/>
        <v>0</v>
      </c>
      <c r="AI1428" s="2">
        <v>1428</v>
      </c>
    </row>
    <row r="1429" spans="34:35">
      <c r="AH1429" s="2">
        <f t="shared" ca="1" si="29"/>
        <v>0</v>
      </c>
      <c r="AI1429" s="2">
        <v>1429</v>
      </c>
    </row>
    <row r="1430" spans="34:35">
      <c r="AH1430" s="2">
        <f t="shared" ca="1" si="29"/>
        <v>0</v>
      </c>
      <c r="AI1430" s="2">
        <v>1430</v>
      </c>
    </row>
    <row r="1431" spans="34:35">
      <c r="AH1431" s="2">
        <f t="shared" ca="1" si="29"/>
        <v>0</v>
      </c>
      <c r="AI1431" s="2">
        <v>1431</v>
      </c>
    </row>
    <row r="1432" spans="34:35">
      <c r="AH1432" s="2">
        <f t="shared" ca="1" si="29"/>
        <v>0</v>
      </c>
      <c r="AI1432" s="2">
        <v>1432</v>
      </c>
    </row>
    <row r="1433" spans="34:35">
      <c r="AH1433" s="2">
        <f t="shared" ca="1" si="29"/>
        <v>0</v>
      </c>
      <c r="AI1433" s="2">
        <v>1433</v>
      </c>
    </row>
    <row r="1434" spans="34:35">
      <c r="AH1434" s="2">
        <f t="shared" ca="1" si="29"/>
        <v>0</v>
      </c>
      <c r="AI1434" s="2">
        <v>1434</v>
      </c>
    </row>
    <row r="1435" spans="34:35">
      <c r="AH1435" s="2">
        <f t="shared" ca="1" si="29"/>
        <v>0</v>
      </c>
      <c r="AI1435" s="2">
        <v>1435</v>
      </c>
    </row>
    <row r="1436" spans="34:35">
      <c r="AH1436" s="2">
        <f t="shared" ca="1" si="29"/>
        <v>0</v>
      </c>
      <c r="AI1436" s="2">
        <v>1436</v>
      </c>
    </row>
    <row r="1437" spans="34:35">
      <c r="AH1437" s="2">
        <f t="shared" ca="1" si="29"/>
        <v>0</v>
      </c>
      <c r="AI1437" s="2">
        <v>1437</v>
      </c>
    </row>
    <row r="1438" spans="34:35">
      <c r="AH1438" s="2">
        <f t="shared" ca="1" si="29"/>
        <v>0</v>
      </c>
      <c r="AI1438" s="2">
        <v>1438</v>
      </c>
    </row>
    <row r="1439" spans="34:35">
      <c r="AH1439" s="2">
        <f t="shared" ca="1" si="29"/>
        <v>0</v>
      </c>
      <c r="AI1439" s="2">
        <v>1439</v>
      </c>
    </row>
    <row r="1440" spans="34:35">
      <c r="AH1440" s="2">
        <f t="shared" ca="1" si="29"/>
        <v>0</v>
      </c>
      <c r="AI1440" s="2">
        <v>1440</v>
      </c>
    </row>
    <row r="1441" spans="34:35">
      <c r="AH1441" s="2">
        <f t="shared" ca="1" si="29"/>
        <v>0</v>
      </c>
      <c r="AI1441" s="2">
        <v>1441</v>
      </c>
    </row>
    <row r="1442" spans="34:35">
      <c r="AH1442" s="2">
        <f t="shared" ca="1" si="29"/>
        <v>0</v>
      </c>
      <c r="AI1442" s="2">
        <v>1442</v>
      </c>
    </row>
    <row r="1443" spans="34:35">
      <c r="AH1443" s="2">
        <f t="shared" ca="1" si="29"/>
        <v>0</v>
      </c>
      <c r="AI1443" s="2">
        <v>1443</v>
      </c>
    </row>
    <row r="1444" spans="34:35">
      <c r="AH1444" s="2">
        <f t="shared" ca="1" si="29"/>
        <v>0</v>
      </c>
      <c r="AI1444" s="2">
        <v>1444</v>
      </c>
    </row>
    <row r="1445" spans="34:35">
      <c r="AH1445" s="2">
        <f t="shared" ca="1" si="29"/>
        <v>0</v>
      </c>
      <c r="AI1445" s="2">
        <v>1445</v>
      </c>
    </row>
    <row r="1446" spans="34:35">
      <c r="AH1446" s="2">
        <f t="shared" ca="1" si="29"/>
        <v>0</v>
      </c>
      <c r="AI1446" s="2">
        <v>1446</v>
      </c>
    </row>
    <row r="1447" spans="34:35">
      <c r="AH1447" s="2">
        <f t="shared" ca="1" si="29"/>
        <v>0</v>
      </c>
      <c r="AI1447" s="2">
        <v>1447</v>
      </c>
    </row>
    <row r="1448" spans="34:35">
      <c r="AH1448" s="2">
        <f t="shared" ca="1" si="29"/>
        <v>0</v>
      </c>
      <c r="AI1448" s="2">
        <v>1448</v>
      </c>
    </row>
    <row r="1449" spans="34:35">
      <c r="AH1449" s="2">
        <f t="shared" ca="1" si="29"/>
        <v>0</v>
      </c>
      <c r="AI1449" s="2">
        <v>1449</v>
      </c>
    </row>
    <row r="1450" spans="34:35">
      <c r="AH1450" s="2">
        <f t="shared" ca="1" si="29"/>
        <v>0</v>
      </c>
      <c r="AI1450" s="2">
        <v>1450</v>
      </c>
    </row>
    <row r="1451" spans="34:35">
      <c r="AH1451" s="2">
        <f t="shared" ca="1" si="29"/>
        <v>0</v>
      </c>
      <c r="AI1451" s="2">
        <v>1451</v>
      </c>
    </row>
    <row r="1452" spans="34:35">
      <c r="AH1452" s="2">
        <f t="shared" ca="1" si="29"/>
        <v>0</v>
      </c>
      <c r="AI1452" s="2">
        <v>1452</v>
      </c>
    </row>
    <row r="1453" spans="34:35">
      <c r="AH1453" s="2">
        <f t="shared" ca="1" si="29"/>
        <v>0</v>
      </c>
      <c r="AI1453" s="2">
        <v>1453</v>
      </c>
    </row>
    <row r="1454" spans="34:35">
      <c r="AH1454" s="2">
        <f t="shared" ca="1" si="29"/>
        <v>0</v>
      </c>
      <c r="AI1454" s="2">
        <v>1454</v>
      </c>
    </row>
    <row r="1455" spans="34:35">
      <c r="AH1455" s="2">
        <f t="shared" ca="1" si="29"/>
        <v>0</v>
      </c>
      <c r="AI1455" s="2">
        <v>1455</v>
      </c>
    </row>
    <row r="1456" spans="34:35">
      <c r="AH1456" s="2">
        <f t="shared" ca="1" si="29"/>
        <v>0</v>
      </c>
      <c r="AI1456" s="2">
        <v>1456</v>
      </c>
    </row>
    <row r="1457" spans="34:35">
      <c r="AH1457" s="2">
        <f t="shared" ca="1" si="29"/>
        <v>0</v>
      </c>
      <c r="AI1457" s="2">
        <v>1457</v>
      </c>
    </row>
    <row r="1458" spans="34:35">
      <c r="AH1458" s="2">
        <f t="shared" ca="1" si="29"/>
        <v>0</v>
      </c>
      <c r="AI1458" s="2">
        <v>1458</v>
      </c>
    </row>
    <row r="1459" spans="34:35">
      <c r="AH1459" s="2">
        <f t="shared" ca="1" si="29"/>
        <v>0</v>
      </c>
      <c r="AI1459" s="2">
        <v>1459</v>
      </c>
    </row>
    <row r="1460" spans="34:35">
      <c r="AH1460" s="2">
        <f t="shared" ca="1" si="29"/>
        <v>0</v>
      </c>
      <c r="AI1460" s="2">
        <v>1460</v>
      </c>
    </row>
    <row r="1461" spans="34:35">
      <c r="AH1461" s="2">
        <f t="shared" ca="1" si="29"/>
        <v>0</v>
      </c>
      <c r="AI1461" s="2">
        <v>1461</v>
      </c>
    </row>
    <row r="1462" spans="34:35">
      <c r="AH1462" s="2">
        <f t="shared" ca="1" si="29"/>
        <v>0</v>
      </c>
      <c r="AI1462" s="2">
        <v>1462</v>
      </c>
    </row>
    <row r="1463" spans="34:35">
      <c r="AH1463" s="2">
        <f t="shared" ca="1" si="29"/>
        <v>0</v>
      </c>
      <c r="AI1463" s="2">
        <v>1463</v>
      </c>
    </row>
    <row r="1464" spans="34:35">
      <c r="AH1464" s="2">
        <f t="shared" ca="1" si="29"/>
        <v>0</v>
      </c>
      <c r="AI1464" s="2">
        <v>1464</v>
      </c>
    </row>
    <row r="1465" spans="34:35">
      <c r="AH1465" s="2">
        <f t="shared" ca="1" si="29"/>
        <v>0</v>
      </c>
      <c r="AI1465" s="2">
        <v>1465</v>
      </c>
    </row>
    <row r="1466" spans="34:35">
      <c r="AH1466" s="2">
        <f t="shared" ca="1" si="29"/>
        <v>0</v>
      </c>
      <c r="AI1466" s="2">
        <v>1466</v>
      </c>
    </row>
    <row r="1467" spans="34:35">
      <c r="AH1467" s="2">
        <f t="shared" ca="1" si="29"/>
        <v>0</v>
      </c>
      <c r="AI1467" s="2">
        <v>1467</v>
      </c>
    </row>
    <row r="1468" spans="34:35">
      <c r="AH1468" s="2">
        <f t="shared" ca="1" si="29"/>
        <v>0</v>
      </c>
      <c r="AI1468" s="2">
        <v>1468</v>
      </c>
    </row>
    <row r="1469" spans="34:35">
      <c r="AH1469" s="2">
        <f t="shared" ca="1" si="29"/>
        <v>0</v>
      </c>
      <c r="AI1469" s="2">
        <v>1469</v>
      </c>
    </row>
    <row r="1470" spans="34:35">
      <c r="AH1470" s="2">
        <f t="shared" ca="1" si="29"/>
        <v>0</v>
      </c>
      <c r="AI1470" s="2">
        <v>1470</v>
      </c>
    </row>
    <row r="1471" spans="34:35">
      <c r="AH1471" s="2">
        <f t="shared" ca="1" si="29"/>
        <v>0</v>
      </c>
      <c r="AI1471" s="2">
        <v>1471</v>
      </c>
    </row>
    <row r="1472" spans="34:35">
      <c r="AH1472" s="2">
        <f t="shared" ca="1" si="29"/>
        <v>0</v>
      </c>
      <c r="AI1472" s="2">
        <v>1472</v>
      </c>
    </row>
    <row r="1473" spans="34:35">
      <c r="AH1473" s="2">
        <f t="shared" ca="1" si="29"/>
        <v>0</v>
      </c>
      <c r="AI1473" s="2">
        <v>1473</v>
      </c>
    </row>
    <row r="1474" spans="34:35">
      <c r="AH1474" s="2">
        <f t="shared" ca="1" si="29"/>
        <v>0</v>
      </c>
      <c r="AI1474" s="2">
        <v>1474</v>
      </c>
    </row>
    <row r="1475" spans="34:35">
      <c r="AH1475" s="2">
        <f t="shared" ca="1" si="29"/>
        <v>0</v>
      </c>
      <c r="AI1475" s="2">
        <v>1475</v>
      </c>
    </row>
    <row r="1476" spans="34:35">
      <c r="AH1476" s="2">
        <f t="shared" ca="1" si="29"/>
        <v>0</v>
      </c>
      <c r="AI1476" s="2">
        <v>1476</v>
      </c>
    </row>
    <row r="1477" spans="34:35">
      <c r="AH1477" s="2">
        <f t="shared" ca="1" si="29"/>
        <v>0</v>
      </c>
      <c r="AI1477" s="2">
        <v>1477</v>
      </c>
    </row>
    <row r="1478" spans="34:35">
      <c r="AH1478" s="2">
        <f t="shared" ref="AH1478:AH1541" ca="1" si="30">INDIRECT("'"&amp;$AD$7&amp;"'!"&amp;"B"&amp;ROW(B1478))</f>
        <v>0</v>
      </c>
      <c r="AI1478" s="2">
        <v>1478</v>
      </c>
    </row>
    <row r="1479" spans="34:35">
      <c r="AH1479" s="2">
        <f t="shared" ca="1" si="30"/>
        <v>0</v>
      </c>
      <c r="AI1479" s="2">
        <v>1479</v>
      </c>
    </row>
    <row r="1480" spans="34:35">
      <c r="AH1480" s="2">
        <f t="shared" ca="1" si="30"/>
        <v>0</v>
      </c>
      <c r="AI1480" s="2">
        <v>1480</v>
      </c>
    </row>
    <row r="1481" spans="34:35">
      <c r="AH1481" s="2">
        <f t="shared" ca="1" si="30"/>
        <v>0</v>
      </c>
      <c r="AI1481" s="2">
        <v>1481</v>
      </c>
    </row>
    <row r="1482" spans="34:35">
      <c r="AH1482" s="2">
        <f t="shared" ca="1" si="30"/>
        <v>0</v>
      </c>
      <c r="AI1482" s="2">
        <v>1482</v>
      </c>
    </row>
    <row r="1483" spans="34:35">
      <c r="AH1483" s="2">
        <f t="shared" ca="1" si="30"/>
        <v>0</v>
      </c>
      <c r="AI1483" s="2">
        <v>1483</v>
      </c>
    </row>
    <row r="1484" spans="34:35">
      <c r="AH1484" s="2">
        <f t="shared" ca="1" si="30"/>
        <v>0</v>
      </c>
      <c r="AI1484" s="2">
        <v>1484</v>
      </c>
    </row>
    <row r="1485" spans="34:35">
      <c r="AH1485" s="2">
        <f t="shared" ca="1" si="30"/>
        <v>0</v>
      </c>
      <c r="AI1485" s="2">
        <v>1485</v>
      </c>
    </row>
    <row r="1486" spans="34:35">
      <c r="AH1486" s="2">
        <f t="shared" ca="1" si="30"/>
        <v>0</v>
      </c>
      <c r="AI1486" s="2">
        <v>1486</v>
      </c>
    </row>
    <row r="1487" spans="34:35">
      <c r="AH1487" s="2">
        <f t="shared" ca="1" si="30"/>
        <v>0</v>
      </c>
      <c r="AI1487" s="2">
        <v>1487</v>
      </c>
    </row>
    <row r="1488" spans="34:35">
      <c r="AH1488" s="2">
        <f t="shared" ca="1" si="30"/>
        <v>0</v>
      </c>
      <c r="AI1488" s="2">
        <v>1488</v>
      </c>
    </row>
    <row r="1489" spans="34:35">
      <c r="AH1489" s="2">
        <f t="shared" ca="1" si="30"/>
        <v>0</v>
      </c>
      <c r="AI1489" s="2">
        <v>1489</v>
      </c>
    </row>
    <row r="1490" spans="34:35">
      <c r="AH1490" s="2">
        <f t="shared" ca="1" si="30"/>
        <v>0</v>
      </c>
      <c r="AI1490" s="2">
        <v>1490</v>
      </c>
    </row>
    <row r="1491" spans="34:35">
      <c r="AH1491" s="2">
        <f t="shared" ca="1" si="30"/>
        <v>0</v>
      </c>
      <c r="AI1491" s="2">
        <v>1491</v>
      </c>
    </row>
    <row r="1492" spans="34:35">
      <c r="AH1492" s="2">
        <f t="shared" ca="1" si="30"/>
        <v>0</v>
      </c>
      <c r="AI1492" s="2">
        <v>1492</v>
      </c>
    </row>
    <row r="1493" spans="34:35">
      <c r="AH1493" s="2">
        <f t="shared" ca="1" si="30"/>
        <v>0</v>
      </c>
      <c r="AI1493" s="2">
        <v>1493</v>
      </c>
    </row>
    <row r="1494" spans="34:35">
      <c r="AH1494" s="2">
        <f t="shared" ca="1" si="30"/>
        <v>0</v>
      </c>
      <c r="AI1494" s="2">
        <v>1494</v>
      </c>
    </row>
    <row r="1495" spans="34:35">
      <c r="AH1495" s="2">
        <f t="shared" ca="1" si="30"/>
        <v>0</v>
      </c>
      <c r="AI1495" s="2">
        <v>1495</v>
      </c>
    </row>
    <row r="1496" spans="34:35">
      <c r="AH1496" s="2">
        <f t="shared" ca="1" si="30"/>
        <v>0</v>
      </c>
      <c r="AI1496" s="2">
        <v>1496</v>
      </c>
    </row>
    <row r="1497" spans="34:35">
      <c r="AH1497" s="2">
        <f t="shared" ca="1" si="30"/>
        <v>0</v>
      </c>
      <c r="AI1497" s="2">
        <v>1497</v>
      </c>
    </row>
    <row r="1498" spans="34:35">
      <c r="AH1498" s="2">
        <f t="shared" ca="1" si="30"/>
        <v>0</v>
      </c>
      <c r="AI1498" s="2">
        <v>1498</v>
      </c>
    </row>
    <row r="1499" spans="34:35">
      <c r="AH1499" s="2">
        <f t="shared" ca="1" si="30"/>
        <v>0</v>
      </c>
      <c r="AI1499" s="2">
        <v>1499</v>
      </c>
    </row>
    <row r="1500" spans="34:35">
      <c r="AH1500" s="2">
        <f t="shared" ca="1" si="30"/>
        <v>0</v>
      </c>
      <c r="AI1500" s="2">
        <v>1500</v>
      </c>
    </row>
    <row r="1501" spans="34:35">
      <c r="AH1501" s="2">
        <f t="shared" ca="1" si="30"/>
        <v>0</v>
      </c>
      <c r="AI1501" s="2">
        <v>1501</v>
      </c>
    </row>
    <row r="1502" spans="34:35">
      <c r="AH1502" s="2">
        <f t="shared" ca="1" si="30"/>
        <v>0</v>
      </c>
      <c r="AI1502" s="2">
        <v>1502</v>
      </c>
    </row>
    <row r="1503" spans="34:35">
      <c r="AH1503" s="2">
        <f t="shared" ca="1" si="30"/>
        <v>0</v>
      </c>
      <c r="AI1503" s="2">
        <v>1503</v>
      </c>
    </row>
    <row r="1504" spans="34:35">
      <c r="AH1504" s="2">
        <f t="shared" ca="1" si="30"/>
        <v>0</v>
      </c>
      <c r="AI1504" s="2">
        <v>1504</v>
      </c>
    </row>
    <row r="1505" spans="34:35">
      <c r="AH1505" s="2">
        <f t="shared" ca="1" si="30"/>
        <v>0</v>
      </c>
      <c r="AI1505" s="2">
        <v>1505</v>
      </c>
    </row>
    <row r="1506" spans="34:35">
      <c r="AH1506" s="2">
        <f t="shared" ca="1" si="30"/>
        <v>0</v>
      </c>
      <c r="AI1506" s="2">
        <v>1506</v>
      </c>
    </row>
    <row r="1507" spans="34:35">
      <c r="AH1507" s="2">
        <f t="shared" ca="1" si="30"/>
        <v>0</v>
      </c>
      <c r="AI1507" s="2">
        <v>1507</v>
      </c>
    </row>
    <row r="1508" spans="34:35">
      <c r="AH1508" s="2">
        <f t="shared" ca="1" si="30"/>
        <v>0</v>
      </c>
      <c r="AI1508" s="2">
        <v>1508</v>
      </c>
    </row>
    <row r="1509" spans="34:35">
      <c r="AH1509" s="2">
        <f t="shared" ca="1" si="30"/>
        <v>0</v>
      </c>
      <c r="AI1509" s="2">
        <v>1509</v>
      </c>
    </row>
    <row r="1510" spans="34:35">
      <c r="AH1510" s="2">
        <f t="shared" ca="1" si="30"/>
        <v>0</v>
      </c>
      <c r="AI1510" s="2">
        <v>1510</v>
      </c>
    </row>
    <row r="1511" spans="34:35">
      <c r="AH1511" s="2">
        <f t="shared" ca="1" si="30"/>
        <v>0</v>
      </c>
      <c r="AI1511" s="2">
        <v>1511</v>
      </c>
    </row>
    <row r="1512" spans="34:35">
      <c r="AH1512" s="2">
        <f t="shared" ca="1" si="30"/>
        <v>0</v>
      </c>
      <c r="AI1512" s="2">
        <v>1512</v>
      </c>
    </row>
    <row r="1513" spans="34:35">
      <c r="AH1513" s="2">
        <f t="shared" ca="1" si="30"/>
        <v>0</v>
      </c>
      <c r="AI1513" s="2">
        <v>1513</v>
      </c>
    </row>
    <row r="1514" spans="34:35">
      <c r="AH1514" s="2">
        <f t="shared" ca="1" si="30"/>
        <v>0</v>
      </c>
      <c r="AI1514" s="2">
        <v>1514</v>
      </c>
    </row>
    <row r="1515" spans="34:35">
      <c r="AH1515" s="2">
        <f t="shared" ca="1" si="30"/>
        <v>0</v>
      </c>
      <c r="AI1515" s="2">
        <v>1515</v>
      </c>
    </row>
    <row r="1516" spans="34:35">
      <c r="AH1516" s="2">
        <f t="shared" ca="1" si="30"/>
        <v>0</v>
      </c>
      <c r="AI1516" s="2">
        <v>1516</v>
      </c>
    </row>
    <row r="1517" spans="34:35">
      <c r="AH1517" s="2">
        <f t="shared" ca="1" si="30"/>
        <v>0</v>
      </c>
      <c r="AI1517" s="2">
        <v>1517</v>
      </c>
    </row>
    <row r="1518" spans="34:35">
      <c r="AH1518" s="2">
        <f t="shared" ca="1" si="30"/>
        <v>0</v>
      </c>
      <c r="AI1518" s="2">
        <v>1518</v>
      </c>
    </row>
    <row r="1519" spans="34:35">
      <c r="AH1519" s="2">
        <f t="shared" ca="1" si="30"/>
        <v>0</v>
      </c>
      <c r="AI1519" s="2">
        <v>1519</v>
      </c>
    </row>
    <row r="1520" spans="34:35">
      <c r="AH1520" s="2">
        <f t="shared" ca="1" si="30"/>
        <v>0</v>
      </c>
      <c r="AI1520" s="2">
        <v>1520</v>
      </c>
    </row>
    <row r="1521" spans="34:35">
      <c r="AH1521" s="2">
        <f t="shared" ca="1" si="30"/>
        <v>0</v>
      </c>
      <c r="AI1521" s="2">
        <v>1521</v>
      </c>
    </row>
    <row r="1522" spans="34:35">
      <c r="AH1522" s="2">
        <f t="shared" ca="1" si="30"/>
        <v>0</v>
      </c>
      <c r="AI1522" s="2">
        <v>1522</v>
      </c>
    </row>
    <row r="1523" spans="34:35">
      <c r="AH1523" s="2">
        <f t="shared" ca="1" si="30"/>
        <v>0</v>
      </c>
      <c r="AI1523" s="2">
        <v>1523</v>
      </c>
    </row>
    <row r="1524" spans="34:35">
      <c r="AH1524" s="2">
        <f t="shared" ca="1" si="30"/>
        <v>0</v>
      </c>
      <c r="AI1524" s="2">
        <v>1524</v>
      </c>
    </row>
    <row r="1525" spans="34:35">
      <c r="AH1525" s="2">
        <f t="shared" ca="1" si="30"/>
        <v>0</v>
      </c>
      <c r="AI1525" s="2">
        <v>1525</v>
      </c>
    </row>
    <row r="1526" spans="34:35">
      <c r="AH1526" s="2">
        <f t="shared" ca="1" si="30"/>
        <v>0</v>
      </c>
      <c r="AI1526" s="2">
        <v>1526</v>
      </c>
    </row>
    <row r="1527" spans="34:35">
      <c r="AH1527" s="2">
        <f t="shared" ca="1" si="30"/>
        <v>0</v>
      </c>
      <c r="AI1527" s="2">
        <v>1527</v>
      </c>
    </row>
    <row r="1528" spans="34:35">
      <c r="AH1528" s="2">
        <f t="shared" ca="1" si="30"/>
        <v>0</v>
      </c>
      <c r="AI1528" s="2">
        <v>1528</v>
      </c>
    </row>
    <row r="1529" spans="34:35">
      <c r="AH1529" s="2">
        <f t="shared" ca="1" si="30"/>
        <v>0</v>
      </c>
      <c r="AI1529" s="2">
        <v>1529</v>
      </c>
    </row>
    <row r="1530" spans="34:35">
      <c r="AH1530" s="2">
        <f t="shared" ca="1" si="30"/>
        <v>0</v>
      </c>
      <c r="AI1530" s="2">
        <v>1530</v>
      </c>
    </row>
    <row r="1531" spans="34:35">
      <c r="AH1531" s="2">
        <f t="shared" ca="1" si="30"/>
        <v>0</v>
      </c>
      <c r="AI1531" s="2">
        <v>1531</v>
      </c>
    </row>
    <row r="1532" spans="34:35">
      <c r="AH1532" s="2">
        <f t="shared" ca="1" si="30"/>
        <v>0</v>
      </c>
      <c r="AI1532" s="2">
        <v>1532</v>
      </c>
    </row>
    <row r="1533" spans="34:35">
      <c r="AH1533" s="2">
        <f t="shared" ca="1" si="30"/>
        <v>0</v>
      </c>
      <c r="AI1533" s="2">
        <v>1533</v>
      </c>
    </row>
    <row r="1534" spans="34:35">
      <c r="AH1534" s="2">
        <f t="shared" ca="1" si="30"/>
        <v>0</v>
      </c>
      <c r="AI1534" s="2">
        <v>1534</v>
      </c>
    </row>
    <row r="1535" spans="34:35">
      <c r="AH1535" s="2">
        <f t="shared" ca="1" si="30"/>
        <v>0</v>
      </c>
      <c r="AI1535" s="2">
        <v>1535</v>
      </c>
    </row>
    <row r="1536" spans="34:35">
      <c r="AH1536" s="2">
        <f t="shared" ca="1" si="30"/>
        <v>0</v>
      </c>
      <c r="AI1536" s="2">
        <v>1536</v>
      </c>
    </row>
    <row r="1537" spans="34:35">
      <c r="AH1537" s="2">
        <f t="shared" ca="1" si="30"/>
        <v>0</v>
      </c>
      <c r="AI1537" s="2">
        <v>1537</v>
      </c>
    </row>
    <row r="1538" spans="34:35">
      <c r="AH1538" s="2">
        <f t="shared" ca="1" si="30"/>
        <v>0</v>
      </c>
      <c r="AI1538" s="2">
        <v>1538</v>
      </c>
    </row>
    <row r="1539" spans="34:35">
      <c r="AH1539" s="2">
        <f t="shared" ca="1" si="30"/>
        <v>0</v>
      </c>
      <c r="AI1539" s="2">
        <v>1539</v>
      </c>
    </row>
    <row r="1540" spans="34:35">
      <c r="AH1540" s="2">
        <f t="shared" ca="1" si="30"/>
        <v>0</v>
      </c>
      <c r="AI1540" s="2">
        <v>1540</v>
      </c>
    </row>
    <row r="1541" spans="34:35">
      <c r="AH1541" s="2">
        <f t="shared" ca="1" si="30"/>
        <v>0</v>
      </c>
      <c r="AI1541" s="2">
        <v>1541</v>
      </c>
    </row>
    <row r="1542" spans="34:35">
      <c r="AH1542" s="2">
        <f t="shared" ref="AH1542:AH1605" ca="1" si="31">INDIRECT("'"&amp;$AD$7&amp;"'!"&amp;"B"&amp;ROW(B1542))</f>
        <v>0</v>
      </c>
      <c r="AI1542" s="2">
        <v>1542</v>
      </c>
    </row>
    <row r="1543" spans="34:35">
      <c r="AH1543" s="2">
        <f t="shared" ca="1" si="31"/>
        <v>0</v>
      </c>
      <c r="AI1543" s="2">
        <v>1543</v>
      </c>
    </row>
    <row r="1544" spans="34:35">
      <c r="AH1544" s="2">
        <f t="shared" ca="1" si="31"/>
        <v>0</v>
      </c>
      <c r="AI1544" s="2">
        <v>1544</v>
      </c>
    </row>
    <row r="1545" spans="34:35">
      <c r="AH1545" s="2">
        <f t="shared" ca="1" si="31"/>
        <v>0</v>
      </c>
      <c r="AI1545" s="2">
        <v>1545</v>
      </c>
    </row>
    <row r="1546" spans="34:35">
      <c r="AH1546" s="2">
        <f t="shared" ca="1" si="31"/>
        <v>0</v>
      </c>
      <c r="AI1546" s="2">
        <v>1546</v>
      </c>
    </row>
    <row r="1547" spans="34:35">
      <c r="AH1547" s="2">
        <f t="shared" ca="1" si="31"/>
        <v>0</v>
      </c>
      <c r="AI1547" s="2">
        <v>1547</v>
      </c>
    </row>
    <row r="1548" spans="34:35">
      <c r="AH1548" s="2">
        <f t="shared" ca="1" si="31"/>
        <v>0</v>
      </c>
      <c r="AI1548" s="2">
        <v>1548</v>
      </c>
    </row>
    <row r="1549" spans="34:35">
      <c r="AH1549" s="2">
        <f t="shared" ca="1" si="31"/>
        <v>0</v>
      </c>
      <c r="AI1549" s="2">
        <v>1549</v>
      </c>
    </row>
    <row r="1550" spans="34:35">
      <c r="AH1550" s="2">
        <f t="shared" ca="1" si="31"/>
        <v>0</v>
      </c>
      <c r="AI1550" s="2">
        <v>1550</v>
      </c>
    </row>
    <row r="1551" spans="34:35">
      <c r="AH1551" s="2">
        <f t="shared" ca="1" si="31"/>
        <v>0</v>
      </c>
      <c r="AI1551" s="2">
        <v>1551</v>
      </c>
    </row>
    <row r="1552" spans="34:35">
      <c r="AH1552" s="2">
        <f t="shared" ca="1" si="31"/>
        <v>0</v>
      </c>
      <c r="AI1552" s="2">
        <v>1552</v>
      </c>
    </row>
    <row r="1553" spans="34:35">
      <c r="AH1553" s="2">
        <f t="shared" ca="1" si="31"/>
        <v>0</v>
      </c>
      <c r="AI1553" s="2">
        <v>1553</v>
      </c>
    </row>
    <row r="1554" spans="34:35">
      <c r="AH1554" s="2">
        <f t="shared" ca="1" si="31"/>
        <v>0</v>
      </c>
      <c r="AI1554" s="2">
        <v>1554</v>
      </c>
    </row>
    <row r="1555" spans="34:35">
      <c r="AH1555" s="2">
        <f t="shared" ca="1" si="31"/>
        <v>0</v>
      </c>
      <c r="AI1555" s="2">
        <v>1555</v>
      </c>
    </row>
    <row r="1556" spans="34:35">
      <c r="AH1556" s="2">
        <f t="shared" ca="1" si="31"/>
        <v>0</v>
      </c>
      <c r="AI1556" s="2">
        <v>1556</v>
      </c>
    </row>
    <row r="1557" spans="34:35">
      <c r="AH1557" s="2">
        <f t="shared" ca="1" si="31"/>
        <v>0</v>
      </c>
      <c r="AI1557" s="2">
        <v>1557</v>
      </c>
    </row>
    <row r="1558" spans="34:35">
      <c r="AH1558" s="2">
        <f t="shared" ca="1" si="31"/>
        <v>0</v>
      </c>
      <c r="AI1558" s="2">
        <v>1558</v>
      </c>
    </row>
    <row r="1559" spans="34:35">
      <c r="AH1559" s="2">
        <f t="shared" ca="1" si="31"/>
        <v>0</v>
      </c>
      <c r="AI1559" s="2">
        <v>1559</v>
      </c>
    </row>
    <row r="1560" spans="34:35">
      <c r="AH1560" s="2">
        <f t="shared" ca="1" si="31"/>
        <v>0</v>
      </c>
      <c r="AI1560" s="2">
        <v>1560</v>
      </c>
    </row>
    <row r="1561" spans="34:35">
      <c r="AH1561" s="2">
        <f t="shared" ca="1" si="31"/>
        <v>0</v>
      </c>
      <c r="AI1561" s="2">
        <v>1561</v>
      </c>
    </row>
    <row r="1562" spans="34:35">
      <c r="AH1562" s="2">
        <f t="shared" ca="1" si="31"/>
        <v>0</v>
      </c>
      <c r="AI1562" s="2">
        <v>1562</v>
      </c>
    </row>
    <row r="1563" spans="34:35">
      <c r="AH1563" s="2">
        <f t="shared" ca="1" si="31"/>
        <v>0</v>
      </c>
      <c r="AI1563" s="2">
        <v>1563</v>
      </c>
    </row>
    <row r="1564" spans="34:35">
      <c r="AH1564" s="2">
        <f t="shared" ca="1" si="31"/>
        <v>0</v>
      </c>
      <c r="AI1564" s="2">
        <v>1564</v>
      </c>
    </row>
    <row r="1565" spans="34:35">
      <c r="AH1565" s="2">
        <f t="shared" ca="1" si="31"/>
        <v>0</v>
      </c>
      <c r="AI1565" s="2">
        <v>1565</v>
      </c>
    </row>
    <row r="1566" spans="34:35">
      <c r="AH1566" s="2">
        <f t="shared" ca="1" si="31"/>
        <v>0</v>
      </c>
      <c r="AI1566" s="2">
        <v>1566</v>
      </c>
    </row>
    <row r="1567" spans="34:35">
      <c r="AH1567" s="2">
        <f t="shared" ca="1" si="31"/>
        <v>0</v>
      </c>
      <c r="AI1567" s="2">
        <v>1567</v>
      </c>
    </row>
    <row r="1568" spans="34:35">
      <c r="AH1568" s="2">
        <f t="shared" ca="1" si="31"/>
        <v>0</v>
      </c>
      <c r="AI1568" s="2">
        <v>1568</v>
      </c>
    </row>
    <row r="1569" spans="34:35">
      <c r="AH1569" s="2">
        <f t="shared" ca="1" si="31"/>
        <v>0</v>
      </c>
      <c r="AI1569" s="2">
        <v>1569</v>
      </c>
    </row>
    <row r="1570" spans="34:35">
      <c r="AH1570" s="2">
        <f t="shared" ca="1" si="31"/>
        <v>0</v>
      </c>
      <c r="AI1570" s="2">
        <v>1570</v>
      </c>
    </row>
    <row r="1571" spans="34:35">
      <c r="AH1571" s="2">
        <f t="shared" ca="1" si="31"/>
        <v>0</v>
      </c>
      <c r="AI1571" s="2">
        <v>1571</v>
      </c>
    </row>
    <row r="1572" spans="34:35">
      <c r="AH1572" s="2">
        <f t="shared" ca="1" si="31"/>
        <v>0</v>
      </c>
      <c r="AI1572" s="2">
        <v>1572</v>
      </c>
    </row>
    <row r="1573" spans="34:35">
      <c r="AH1573" s="2">
        <f t="shared" ca="1" si="31"/>
        <v>0</v>
      </c>
      <c r="AI1573" s="2">
        <v>1573</v>
      </c>
    </row>
    <row r="1574" spans="34:35">
      <c r="AH1574" s="2">
        <f t="shared" ca="1" si="31"/>
        <v>0</v>
      </c>
      <c r="AI1574" s="2">
        <v>1574</v>
      </c>
    </row>
    <row r="1575" spans="34:35">
      <c r="AH1575" s="2">
        <f t="shared" ca="1" si="31"/>
        <v>0</v>
      </c>
      <c r="AI1575" s="2">
        <v>1575</v>
      </c>
    </row>
    <row r="1576" spans="34:35">
      <c r="AH1576" s="2">
        <f t="shared" ca="1" si="31"/>
        <v>0</v>
      </c>
      <c r="AI1576" s="2">
        <v>1576</v>
      </c>
    </row>
    <row r="1577" spans="34:35">
      <c r="AH1577" s="2">
        <f t="shared" ca="1" si="31"/>
        <v>0</v>
      </c>
      <c r="AI1577" s="2">
        <v>1577</v>
      </c>
    </row>
    <row r="1578" spans="34:35">
      <c r="AH1578" s="2">
        <f t="shared" ca="1" si="31"/>
        <v>0</v>
      </c>
      <c r="AI1578" s="2">
        <v>1578</v>
      </c>
    </row>
    <row r="1579" spans="34:35">
      <c r="AH1579" s="2">
        <f t="shared" ca="1" si="31"/>
        <v>0</v>
      </c>
      <c r="AI1579" s="2">
        <v>1579</v>
      </c>
    </row>
    <row r="1580" spans="34:35">
      <c r="AH1580" s="2">
        <f t="shared" ca="1" si="31"/>
        <v>0</v>
      </c>
      <c r="AI1580" s="2">
        <v>1580</v>
      </c>
    </row>
    <row r="1581" spans="34:35">
      <c r="AH1581" s="2">
        <f t="shared" ca="1" si="31"/>
        <v>0</v>
      </c>
      <c r="AI1581" s="2">
        <v>1581</v>
      </c>
    </row>
    <row r="1582" spans="34:35">
      <c r="AH1582" s="2">
        <f t="shared" ca="1" si="31"/>
        <v>0</v>
      </c>
      <c r="AI1582" s="2">
        <v>1582</v>
      </c>
    </row>
    <row r="1583" spans="34:35">
      <c r="AH1583" s="2">
        <f t="shared" ca="1" si="31"/>
        <v>0</v>
      </c>
      <c r="AI1583" s="2">
        <v>1583</v>
      </c>
    </row>
    <row r="1584" spans="34:35">
      <c r="AH1584" s="2">
        <f t="shared" ca="1" si="31"/>
        <v>0</v>
      </c>
      <c r="AI1584" s="2">
        <v>1584</v>
      </c>
    </row>
    <row r="1585" spans="34:35">
      <c r="AH1585" s="2">
        <f t="shared" ca="1" si="31"/>
        <v>0</v>
      </c>
      <c r="AI1585" s="2">
        <v>1585</v>
      </c>
    </row>
    <row r="1586" spans="34:35">
      <c r="AH1586" s="2">
        <f t="shared" ca="1" si="31"/>
        <v>0</v>
      </c>
      <c r="AI1586" s="2">
        <v>1586</v>
      </c>
    </row>
    <row r="1587" spans="34:35">
      <c r="AH1587" s="2">
        <f t="shared" ca="1" si="31"/>
        <v>0</v>
      </c>
      <c r="AI1587" s="2">
        <v>1587</v>
      </c>
    </row>
    <row r="1588" spans="34:35">
      <c r="AH1588" s="2">
        <f t="shared" ca="1" si="31"/>
        <v>0</v>
      </c>
      <c r="AI1588" s="2">
        <v>1588</v>
      </c>
    </row>
    <row r="1589" spans="34:35">
      <c r="AH1589" s="2">
        <f t="shared" ca="1" si="31"/>
        <v>0</v>
      </c>
      <c r="AI1589" s="2">
        <v>1589</v>
      </c>
    </row>
    <row r="1590" spans="34:35">
      <c r="AH1590" s="2">
        <f t="shared" ca="1" si="31"/>
        <v>0</v>
      </c>
      <c r="AI1590" s="2">
        <v>1590</v>
      </c>
    </row>
    <row r="1591" spans="34:35">
      <c r="AH1591" s="2">
        <f t="shared" ca="1" si="31"/>
        <v>0</v>
      </c>
      <c r="AI1591" s="2">
        <v>1591</v>
      </c>
    </row>
    <row r="1592" spans="34:35">
      <c r="AH1592" s="2">
        <f t="shared" ca="1" si="31"/>
        <v>0</v>
      </c>
      <c r="AI1592" s="2">
        <v>1592</v>
      </c>
    </row>
    <row r="1593" spans="34:35">
      <c r="AH1593" s="2">
        <f t="shared" ca="1" si="31"/>
        <v>0</v>
      </c>
      <c r="AI1593" s="2">
        <v>1593</v>
      </c>
    </row>
    <row r="1594" spans="34:35">
      <c r="AH1594" s="2">
        <f t="shared" ca="1" si="31"/>
        <v>0</v>
      </c>
      <c r="AI1594" s="2">
        <v>1594</v>
      </c>
    </row>
    <row r="1595" spans="34:35">
      <c r="AH1595" s="2">
        <f t="shared" ca="1" si="31"/>
        <v>0</v>
      </c>
      <c r="AI1595" s="2">
        <v>1595</v>
      </c>
    </row>
    <row r="1596" spans="34:35">
      <c r="AH1596" s="2">
        <f t="shared" ca="1" si="31"/>
        <v>0</v>
      </c>
      <c r="AI1596" s="2">
        <v>1596</v>
      </c>
    </row>
    <row r="1597" spans="34:35">
      <c r="AH1597" s="2">
        <f t="shared" ca="1" si="31"/>
        <v>0</v>
      </c>
      <c r="AI1597" s="2">
        <v>1597</v>
      </c>
    </row>
    <row r="1598" spans="34:35">
      <c r="AH1598" s="2">
        <f t="shared" ca="1" si="31"/>
        <v>0</v>
      </c>
      <c r="AI1598" s="2">
        <v>1598</v>
      </c>
    </row>
    <row r="1599" spans="34:35">
      <c r="AH1599" s="2">
        <f t="shared" ca="1" si="31"/>
        <v>0</v>
      </c>
      <c r="AI1599" s="2">
        <v>1599</v>
      </c>
    </row>
    <row r="1600" spans="34:35">
      <c r="AH1600" s="2">
        <f t="shared" ca="1" si="31"/>
        <v>0</v>
      </c>
      <c r="AI1600" s="2">
        <v>1600</v>
      </c>
    </row>
    <row r="1601" spans="34:35">
      <c r="AH1601" s="2">
        <f t="shared" ca="1" si="31"/>
        <v>0</v>
      </c>
      <c r="AI1601" s="2">
        <v>1601</v>
      </c>
    </row>
    <row r="1602" spans="34:35">
      <c r="AH1602" s="2">
        <f t="shared" ca="1" si="31"/>
        <v>0</v>
      </c>
      <c r="AI1602" s="2">
        <v>1602</v>
      </c>
    </row>
    <row r="1603" spans="34:35">
      <c r="AH1603" s="2">
        <f t="shared" ca="1" si="31"/>
        <v>0</v>
      </c>
      <c r="AI1603" s="2">
        <v>1603</v>
      </c>
    </row>
    <row r="1604" spans="34:35">
      <c r="AH1604" s="2">
        <f t="shared" ca="1" si="31"/>
        <v>0</v>
      </c>
      <c r="AI1604" s="2">
        <v>1604</v>
      </c>
    </row>
    <row r="1605" spans="34:35">
      <c r="AH1605" s="2">
        <f t="shared" ca="1" si="31"/>
        <v>0</v>
      </c>
      <c r="AI1605" s="2">
        <v>1605</v>
      </c>
    </row>
    <row r="1606" spans="34:35">
      <c r="AH1606" s="2">
        <f t="shared" ref="AH1606:AH1669" ca="1" si="32">INDIRECT("'"&amp;$AD$7&amp;"'!"&amp;"B"&amp;ROW(B1606))</f>
        <v>0</v>
      </c>
      <c r="AI1606" s="2">
        <v>1606</v>
      </c>
    </row>
    <row r="1607" spans="34:35">
      <c r="AH1607" s="2">
        <f t="shared" ca="1" si="32"/>
        <v>0</v>
      </c>
      <c r="AI1607" s="2">
        <v>1607</v>
      </c>
    </row>
    <row r="1608" spans="34:35">
      <c r="AH1608" s="2">
        <f t="shared" ca="1" si="32"/>
        <v>0</v>
      </c>
      <c r="AI1608" s="2">
        <v>1608</v>
      </c>
    </row>
    <row r="1609" spans="34:35">
      <c r="AH1609" s="2">
        <f t="shared" ca="1" si="32"/>
        <v>0</v>
      </c>
      <c r="AI1609" s="2">
        <v>1609</v>
      </c>
    </row>
    <row r="1610" spans="34:35">
      <c r="AH1610" s="2">
        <f t="shared" ca="1" si="32"/>
        <v>0</v>
      </c>
      <c r="AI1610" s="2">
        <v>1610</v>
      </c>
    </row>
    <row r="1611" spans="34:35">
      <c r="AH1611" s="2">
        <f t="shared" ca="1" si="32"/>
        <v>0</v>
      </c>
      <c r="AI1611" s="2">
        <v>1611</v>
      </c>
    </row>
    <row r="1612" spans="34:35">
      <c r="AH1612" s="2">
        <f t="shared" ca="1" si="32"/>
        <v>0</v>
      </c>
      <c r="AI1612" s="2">
        <v>1612</v>
      </c>
    </row>
    <row r="1613" spans="34:35">
      <c r="AH1613" s="2">
        <f t="shared" ca="1" si="32"/>
        <v>0</v>
      </c>
      <c r="AI1613" s="2">
        <v>1613</v>
      </c>
    </row>
    <row r="1614" spans="34:35">
      <c r="AH1614" s="2">
        <f t="shared" ca="1" si="32"/>
        <v>0</v>
      </c>
      <c r="AI1614" s="2">
        <v>1614</v>
      </c>
    </row>
    <row r="1615" spans="34:35">
      <c r="AH1615" s="2">
        <f t="shared" ca="1" si="32"/>
        <v>0</v>
      </c>
      <c r="AI1615" s="2">
        <v>1615</v>
      </c>
    </row>
    <row r="1616" spans="34:35">
      <c r="AH1616" s="2">
        <f t="shared" ca="1" si="32"/>
        <v>0</v>
      </c>
      <c r="AI1616" s="2">
        <v>1616</v>
      </c>
    </row>
    <row r="1617" spans="34:35">
      <c r="AH1617" s="2">
        <f t="shared" ca="1" si="32"/>
        <v>0</v>
      </c>
      <c r="AI1617" s="2">
        <v>1617</v>
      </c>
    </row>
    <row r="1618" spans="34:35">
      <c r="AH1618" s="2">
        <f t="shared" ca="1" si="32"/>
        <v>0</v>
      </c>
      <c r="AI1618" s="2">
        <v>1618</v>
      </c>
    </row>
    <row r="1619" spans="34:35">
      <c r="AH1619" s="2">
        <f t="shared" ca="1" si="32"/>
        <v>0</v>
      </c>
      <c r="AI1619" s="2">
        <v>1619</v>
      </c>
    </row>
    <row r="1620" spans="34:35">
      <c r="AH1620" s="2">
        <f t="shared" ca="1" si="32"/>
        <v>0</v>
      </c>
      <c r="AI1620" s="2">
        <v>1620</v>
      </c>
    </row>
    <row r="1621" spans="34:35">
      <c r="AH1621" s="2">
        <f t="shared" ca="1" si="32"/>
        <v>0</v>
      </c>
      <c r="AI1621" s="2">
        <v>1621</v>
      </c>
    </row>
    <row r="1622" spans="34:35">
      <c r="AH1622" s="2">
        <f t="shared" ca="1" si="32"/>
        <v>0</v>
      </c>
      <c r="AI1622" s="2">
        <v>1622</v>
      </c>
    </row>
    <row r="1623" spans="34:35">
      <c r="AH1623" s="2">
        <f t="shared" ca="1" si="32"/>
        <v>0</v>
      </c>
      <c r="AI1623" s="2">
        <v>1623</v>
      </c>
    </row>
    <row r="1624" spans="34:35">
      <c r="AH1624" s="2">
        <f t="shared" ca="1" si="32"/>
        <v>0</v>
      </c>
      <c r="AI1624" s="2">
        <v>1624</v>
      </c>
    </row>
    <row r="1625" spans="34:35">
      <c r="AH1625" s="2">
        <f t="shared" ca="1" si="32"/>
        <v>0</v>
      </c>
      <c r="AI1625" s="2">
        <v>1625</v>
      </c>
    </row>
    <row r="1626" spans="34:35">
      <c r="AH1626" s="2">
        <f t="shared" ca="1" si="32"/>
        <v>0</v>
      </c>
      <c r="AI1626" s="2">
        <v>1626</v>
      </c>
    </row>
    <row r="1627" spans="34:35">
      <c r="AH1627" s="2">
        <f t="shared" ca="1" si="32"/>
        <v>0</v>
      </c>
      <c r="AI1627" s="2">
        <v>1627</v>
      </c>
    </row>
    <row r="1628" spans="34:35">
      <c r="AH1628" s="2">
        <f t="shared" ca="1" si="32"/>
        <v>0</v>
      </c>
      <c r="AI1628" s="2">
        <v>1628</v>
      </c>
    </row>
    <row r="1629" spans="34:35">
      <c r="AH1629" s="2">
        <f t="shared" ca="1" si="32"/>
        <v>0</v>
      </c>
      <c r="AI1629" s="2">
        <v>1629</v>
      </c>
    </row>
    <row r="1630" spans="34:35">
      <c r="AH1630" s="2">
        <f t="shared" ca="1" si="32"/>
        <v>0</v>
      </c>
      <c r="AI1630" s="2">
        <v>1630</v>
      </c>
    </row>
    <row r="1631" spans="34:35">
      <c r="AH1631" s="2">
        <f t="shared" ca="1" si="32"/>
        <v>0</v>
      </c>
      <c r="AI1631" s="2">
        <v>1631</v>
      </c>
    </row>
    <row r="1632" spans="34:35">
      <c r="AH1632" s="2">
        <f t="shared" ca="1" si="32"/>
        <v>0</v>
      </c>
      <c r="AI1632" s="2">
        <v>1632</v>
      </c>
    </row>
    <row r="1633" spans="34:35">
      <c r="AH1633" s="2">
        <f t="shared" ca="1" si="32"/>
        <v>0</v>
      </c>
      <c r="AI1633" s="2">
        <v>1633</v>
      </c>
    </row>
    <row r="1634" spans="34:35">
      <c r="AH1634" s="2">
        <f t="shared" ca="1" si="32"/>
        <v>0</v>
      </c>
      <c r="AI1634" s="2">
        <v>1634</v>
      </c>
    </row>
    <row r="1635" spans="34:35">
      <c r="AH1635" s="2">
        <f t="shared" ca="1" si="32"/>
        <v>0</v>
      </c>
      <c r="AI1635" s="2">
        <v>1635</v>
      </c>
    </row>
    <row r="1636" spans="34:35">
      <c r="AH1636" s="2">
        <f t="shared" ca="1" si="32"/>
        <v>0</v>
      </c>
      <c r="AI1636" s="2">
        <v>1636</v>
      </c>
    </row>
    <row r="1637" spans="34:35">
      <c r="AH1637" s="2">
        <f t="shared" ca="1" si="32"/>
        <v>0</v>
      </c>
      <c r="AI1637" s="2">
        <v>1637</v>
      </c>
    </row>
    <row r="1638" spans="34:35">
      <c r="AH1638" s="2">
        <f t="shared" ca="1" si="32"/>
        <v>0</v>
      </c>
      <c r="AI1638" s="2">
        <v>1638</v>
      </c>
    </row>
    <row r="1639" spans="34:35">
      <c r="AH1639" s="2">
        <f t="shared" ca="1" si="32"/>
        <v>0</v>
      </c>
      <c r="AI1639" s="2">
        <v>1639</v>
      </c>
    </row>
    <row r="1640" spans="34:35">
      <c r="AH1640" s="2">
        <f t="shared" ca="1" si="32"/>
        <v>0</v>
      </c>
      <c r="AI1640" s="2">
        <v>1640</v>
      </c>
    </row>
    <row r="1641" spans="34:35">
      <c r="AH1641" s="2">
        <f t="shared" ca="1" si="32"/>
        <v>0</v>
      </c>
      <c r="AI1641" s="2">
        <v>1641</v>
      </c>
    </row>
    <row r="1642" spans="34:35">
      <c r="AH1642" s="2">
        <f t="shared" ca="1" si="32"/>
        <v>0</v>
      </c>
      <c r="AI1642" s="2">
        <v>1642</v>
      </c>
    </row>
    <row r="1643" spans="34:35">
      <c r="AH1643" s="2">
        <f t="shared" ca="1" si="32"/>
        <v>0</v>
      </c>
      <c r="AI1643" s="2">
        <v>1643</v>
      </c>
    </row>
    <row r="1644" spans="34:35">
      <c r="AH1644" s="2">
        <f t="shared" ca="1" si="32"/>
        <v>0</v>
      </c>
      <c r="AI1644" s="2">
        <v>1644</v>
      </c>
    </row>
    <row r="1645" spans="34:35">
      <c r="AH1645" s="2">
        <f t="shared" ca="1" si="32"/>
        <v>0</v>
      </c>
      <c r="AI1645" s="2">
        <v>1645</v>
      </c>
    </row>
    <row r="1646" spans="34:35">
      <c r="AH1646" s="2">
        <f t="shared" ca="1" si="32"/>
        <v>0</v>
      </c>
      <c r="AI1646" s="2">
        <v>1646</v>
      </c>
    </row>
    <row r="1647" spans="34:35">
      <c r="AH1647" s="2">
        <f t="shared" ca="1" si="32"/>
        <v>0</v>
      </c>
      <c r="AI1647" s="2">
        <v>1647</v>
      </c>
    </row>
    <row r="1648" spans="34:35">
      <c r="AH1648" s="2">
        <f t="shared" ca="1" si="32"/>
        <v>0</v>
      </c>
      <c r="AI1648" s="2">
        <v>1648</v>
      </c>
    </row>
    <row r="1649" spans="34:35">
      <c r="AH1649" s="2">
        <f t="shared" ca="1" si="32"/>
        <v>0</v>
      </c>
      <c r="AI1649" s="2">
        <v>1649</v>
      </c>
    </row>
    <row r="1650" spans="34:35">
      <c r="AH1650" s="2">
        <f t="shared" ca="1" si="32"/>
        <v>0</v>
      </c>
      <c r="AI1650" s="2">
        <v>1650</v>
      </c>
    </row>
    <row r="1651" spans="34:35">
      <c r="AH1651" s="2">
        <f t="shared" ca="1" si="32"/>
        <v>0</v>
      </c>
      <c r="AI1651" s="2">
        <v>1651</v>
      </c>
    </row>
    <row r="1652" spans="34:35">
      <c r="AH1652" s="2">
        <f t="shared" ca="1" si="32"/>
        <v>0</v>
      </c>
      <c r="AI1652" s="2">
        <v>1652</v>
      </c>
    </row>
    <row r="1653" spans="34:35">
      <c r="AH1653" s="2">
        <f t="shared" ca="1" si="32"/>
        <v>0</v>
      </c>
      <c r="AI1653" s="2">
        <v>1653</v>
      </c>
    </row>
    <row r="1654" spans="34:35">
      <c r="AH1654" s="2">
        <f t="shared" ca="1" si="32"/>
        <v>0</v>
      </c>
      <c r="AI1654" s="2">
        <v>1654</v>
      </c>
    </row>
    <row r="1655" spans="34:35">
      <c r="AH1655" s="2">
        <f t="shared" ca="1" si="32"/>
        <v>0</v>
      </c>
      <c r="AI1655" s="2">
        <v>1655</v>
      </c>
    </row>
    <row r="1656" spans="34:35">
      <c r="AH1656" s="2">
        <f t="shared" ca="1" si="32"/>
        <v>0</v>
      </c>
      <c r="AI1656" s="2">
        <v>1656</v>
      </c>
    </row>
    <row r="1657" spans="34:35">
      <c r="AH1657" s="2">
        <f t="shared" ca="1" si="32"/>
        <v>0</v>
      </c>
      <c r="AI1657" s="2">
        <v>1657</v>
      </c>
    </row>
    <row r="1658" spans="34:35">
      <c r="AH1658" s="2">
        <f t="shared" ca="1" si="32"/>
        <v>0</v>
      </c>
      <c r="AI1658" s="2">
        <v>1658</v>
      </c>
    </row>
    <row r="1659" spans="34:35">
      <c r="AH1659" s="2">
        <f t="shared" ca="1" si="32"/>
        <v>0</v>
      </c>
      <c r="AI1659" s="2">
        <v>1659</v>
      </c>
    </row>
    <row r="1660" spans="34:35">
      <c r="AH1660" s="2">
        <f t="shared" ca="1" si="32"/>
        <v>0</v>
      </c>
      <c r="AI1660" s="2">
        <v>1660</v>
      </c>
    </row>
    <row r="1661" spans="34:35">
      <c r="AH1661" s="2">
        <f t="shared" ca="1" si="32"/>
        <v>0</v>
      </c>
      <c r="AI1661" s="2">
        <v>1661</v>
      </c>
    </row>
    <row r="1662" spans="34:35">
      <c r="AH1662" s="2">
        <f t="shared" ca="1" si="32"/>
        <v>0</v>
      </c>
      <c r="AI1662" s="2">
        <v>1662</v>
      </c>
    </row>
    <row r="1663" spans="34:35">
      <c r="AH1663" s="2">
        <f t="shared" ca="1" si="32"/>
        <v>0</v>
      </c>
      <c r="AI1663" s="2">
        <v>1663</v>
      </c>
    </row>
    <row r="1664" spans="34:35">
      <c r="AH1664" s="2">
        <f t="shared" ca="1" si="32"/>
        <v>0</v>
      </c>
      <c r="AI1664" s="2">
        <v>1664</v>
      </c>
    </row>
    <row r="1665" spans="34:35">
      <c r="AH1665" s="2">
        <f t="shared" ca="1" si="32"/>
        <v>0</v>
      </c>
      <c r="AI1665" s="2">
        <v>1665</v>
      </c>
    </row>
    <row r="1666" spans="34:35">
      <c r="AH1666" s="2">
        <f t="shared" ca="1" si="32"/>
        <v>0</v>
      </c>
      <c r="AI1666" s="2">
        <v>1666</v>
      </c>
    </row>
    <row r="1667" spans="34:35">
      <c r="AH1667" s="2">
        <f t="shared" ca="1" si="32"/>
        <v>0</v>
      </c>
      <c r="AI1667" s="2">
        <v>1667</v>
      </c>
    </row>
    <row r="1668" spans="34:35">
      <c r="AH1668" s="2">
        <f t="shared" ca="1" si="32"/>
        <v>0</v>
      </c>
      <c r="AI1668" s="2">
        <v>1668</v>
      </c>
    </row>
    <row r="1669" spans="34:35">
      <c r="AH1669" s="2">
        <f t="shared" ca="1" si="32"/>
        <v>0</v>
      </c>
      <c r="AI1669" s="2">
        <v>1669</v>
      </c>
    </row>
    <row r="1670" spans="34:35">
      <c r="AH1670" s="2">
        <f t="shared" ref="AH1670:AH1733" ca="1" si="33">INDIRECT("'"&amp;$AD$7&amp;"'!"&amp;"B"&amp;ROW(B1670))</f>
        <v>0</v>
      </c>
      <c r="AI1670" s="2">
        <v>1670</v>
      </c>
    </row>
    <row r="1671" spans="34:35">
      <c r="AH1671" s="2">
        <f t="shared" ca="1" si="33"/>
        <v>0</v>
      </c>
      <c r="AI1671" s="2">
        <v>1671</v>
      </c>
    </row>
    <row r="1672" spans="34:35">
      <c r="AH1672" s="2">
        <f t="shared" ca="1" si="33"/>
        <v>0</v>
      </c>
      <c r="AI1672" s="2">
        <v>1672</v>
      </c>
    </row>
    <row r="1673" spans="34:35">
      <c r="AH1673" s="2">
        <f t="shared" ca="1" si="33"/>
        <v>0</v>
      </c>
      <c r="AI1673" s="2">
        <v>1673</v>
      </c>
    </row>
    <row r="1674" spans="34:35">
      <c r="AH1674" s="2">
        <f t="shared" ca="1" si="33"/>
        <v>0</v>
      </c>
      <c r="AI1674" s="2">
        <v>1674</v>
      </c>
    </row>
    <row r="1675" spans="34:35">
      <c r="AH1675" s="2">
        <f t="shared" ca="1" si="33"/>
        <v>0</v>
      </c>
      <c r="AI1675" s="2">
        <v>1675</v>
      </c>
    </row>
    <row r="1676" spans="34:35">
      <c r="AH1676" s="2">
        <f t="shared" ca="1" si="33"/>
        <v>0</v>
      </c>
      <c r="AI1676" s="2">
        <v>1676</v>
      </c>
    </row>
    <row r="1677" spans="34:35">
      <c r="AH1677" s="2">
        <f t="shared" ca="1" si="33"/>
        <v>0</v>
      </c>
      <c r="AI1677" s="2">
        <v>1677</v>
      </c>
    </row>
    <row r="1678" spans="34:35">
      <c r="AH1678" s="2">
        <f t="shared" ca="1" si="33"/>
        <v>0</v>
      </c>
      <c r="AI1678" s="2">
        <v>1678</v>
      </c>
    </row>
    <row r="1679" spans="34:35">
      <c r="AH1679" s="2">
        <f t="shared" ca="1" si="33"/>
        <v>0</v>
      </c>
      <c r="AI1679" s="2">
        <v>1679</v>
      </c>
    </row>
    <row r="1680" spans="34:35">
      <c r="AH1680" s="2">
        <f t="shared" ca="1" si="33"/>
        <v>0</v>
      </c>
      <c r="AI1680" s="2">
        <v>1680</v>
      </c>
    </row>
    <row r="1681" spans="34:35">
      <c r="AH1681" s="2">
        <f t="shared" ca="1" si="33"/>
        <v>0</v>
      </c>
      <c r="AI1681" s="2">
        <v>1681</v>
      </c>
    </row>
    <row r="1682" spans="34:35">
      <c r="AH1682" s="2">
        <f t="shared" ca="1" si="33"/>
        <v>0</v>
      </c>
      <c r="AI1682" s="2">
        <v>1682</v>
      </c>
    </row>
    <row r="1683" spans="34:35">
      <c r="AH1683" s="2">
        <f t="shared" ca="1" si="33"/>
        <v>0</v>
      </c>
      <c r="AI1683" s="2">
        <v>1683</v>
      </c>
    </row>
    <row r="1684" spans="34:35">
      <c r="AH1684" s="2">
        <f t="shared" ca="1" si="33"/>
        <v>0</v>
      </c>
      <c r="AI1684" s="2">
        <v>1684</v>
      </c>
    </row>
    <row r="1685" spans="34:35">
      <c r="AH1685" s="2">
        <f t="shared" ca="1" si="33"/>
        <v>0</v>
      </c>
      <c r="AI1685" s="2">
        <v>1685</v>
      </c>
    </row>
    <row r="1686" spans="34:35">
      <c r="AH1686" s="2">
        <f t="shared" ca="1" si="33"/>
        <v>0</v>
      </c>
      <c r="AI1686" s="2">
        <v>1686</v>
      </c>
    </row>
    <row r="1687" spans="34:35">
      <c r="AH1687" s="2">
        <f t="shared" ca="1" si="33"/>
        <v>0</v>
      </c>
      <c r="AI1687" s="2">
        <v>1687</v>
      </c>
    </row>
    <row r="1688" spans="34:35">
      <c r="AH1688" s="2">
        <f t="shared" ca="1" si="33"/>
        <v>0</v>
      </c>
      <c r="AI1688" s="2">
        <v>1688</v>
      </c>
    </row>
    <row r="1689" spans="34:35">
      <c r="AH1689" s="2">
        <f t="shared" ca="1" si="33"/>
        <v>0</v>
      </c>
      <c r="AI1689" s="2">
        <v>1689</v>
      </c>
    </row>
    <row r="1690" spans="34:35">
      <c r="AH1690" s="2">
        <f t="shared" ca="1" si="33"/>
        <v>0</v>
      </c>
      <c r="AI1690" s="2">
        <v>1690</v>
      </c>
    </row>
    <row r="1691" spans="34:35">
      <c r="AH1691" s="2">
        <f t="shared" ca="1" si="33"/>
        <v>0</v>
      </c>
      <c r="AI1691" s="2">
        <v>1691</v>
      </c>
    </row>
    <row r="1692" spans="34:35">
      <c r="AH1692" s="2">
        <f t="shared" ca="1" si="33"/>
        <v>0</v>
      </c>
      <c r="AI1692" s="2">
        <v>1692</v>
      </c>
    </row>
    <row r="1693" spans="34:35">
      <c r="AH1693" s="2">
        <f t="shared" ca="1" si="33"/>
        <v>0</v>
      </c>
      <c r="AI1693" s="2">
        <v>1693</v>
      </c>
    </row>
    <row r="1694" spans="34:35">
      <c r="AH1694" s="2">
        <f t="shared" ca="1" si="33"/>
        <v>0</v>
      </c>
      <c r="AI1694" s="2">
        <v>1694</v>
      </c>
    </row>
    <row r="1695" spans="34:35">
      <c r="AH1695" s="2">
        <f t="shared" ca="1" si="33"/>
        <v>0</v>
      </c>
      <c r="AI1695" s="2">
        <v>1695</v>
      </c>
    </row>
    <row r="1696" spans="34:35">
      <c r="AH1696" s="2">
        <f t="shared" ca="1" si="33"/>
        <v>0</v>
      </c>
      <c r="AI1696" s="2">
        <v>1696</v>
      </c>
    </row>
    <row r="1697" spans="34:35">
      <c r="AH1697" s="2">
        <f t="shared" ca="1" si="33"/>
        <v>0</v>
      </c>
      <c r="AI1697" s="2">
        <v>1697</v>
      </c>
    </row>
    <row r="1698" spans="34:35">
      <c r="AH1698" s="2">
        <f t="shared" ca="1" si="33"/>
        <v>0</v>
      </c>
      <c r="AI1698" s="2">
        <v>1698</v>
      </c>
    </row>
    <row r="1699" spans="34:35">
      <c r="AH1699" s="2">
        <f t="shared" ca="1" si="33"/>
        <v>0</v>
      </c>
      <c r="AI1699" s="2">
        <v>1699</v>
      </c>
    </row>
    <row r="1700" spans="34:35">
      <c r="AH1700" s="2">
        <f t="shared" ca="1" si="33"/>
        <v>0</v>
      </c>
      <c r="AI1700" s="2">
        <v>1700</v>
      </c>
    </row>
    <row r="1701" spans="34:35">
      <c r="AH1701" s="2">
        <f t="shared" ca="1" si="33"/>
        <v>0</v>
      </c>
      <c r="AI1701" s="2">
        <v>1701</v>
      </c>
    </row>
    <row r="1702" spans="34:35">
      <c r="AH1702" s="2">
        <f t="shared" ca="1" si="33"/>
        <v>0</v>
      </c>
      <c r="AI1702" s="2">
        <v>1702</v>
      </c>
    </row>
    <row r="1703" spans="34:35">
      <c r="AH1703" s="2">
        <f t="shared" ca="1" si="33"/>
        <v>0</v>
      </c>
      <c r="AI1703" s="2">
        <v>1703</v>
      </c>
    </row>
    <row r="1704" spans="34:35">
      <c r="AH1704" s="2">
        <f t="shared" ca="1" si="33"/>
        <v>0</v>
      </c>
      <c r="AI1704" s="2">
        <v>1704</v>
      </c>
    </row>
    <row r="1705" spans="34:35">
      <c r="AH1705" s="2">
        <f t="shared" ca="1" si="33"/>
        <v>0</v>
      </c>
      <c r="AI1705" s="2">
        <v>1705</v>
      </c>
    </row>
    <row r="1706" spans="34:35">
      <c r="AH1706" s="2">
        <f t="shared" ca="1" si="33"/>
        <v>0</v>
      </c>
      <c r="AI1706" s="2">
        <v>1706</v>
      </c>
    </row>
    <row r="1707" spans="34:35">
      <c r="AH1707" s="2">
        <f t="shared" ca="1" si="33"/>
        <v>0</v>
      </c>
      <c r="AI1707" s="2">
        <v>1707</v>
      </c>
    </row>
    <row r="1708" spans="34:35">
      <c r="AH1708" s="2">
        <f t="shared" ca="1" si="33"/>
        <v>0</v>
      </c>
      <c r="AI1708" s="2">
        <v>1708</v>
      </c>
    </row>
    <row r="1709" spans="34:35">
      <c r="AH1709" s="2">
        <f t="shared" ca="1" si="33"/>
        <v>0</v>
      </c>
      <c r="AI1709" s="2">
        <v>1709</v>
      </c>
    </row>
    <row r="1710" spans="34:35">
      <c r="AH1710" s="2">
        <f t="shared" ca="1" si="33"/>
        <v>0</v>
      </c>
      <c r="AI1710" s="2">
        <v>1710</v>
      </c>
    </row>
    <row r="1711" spans="34:35">
      <c r="AH1711" s="2">
        <f t="shared" ca="1" si="33"/>
        <v>0</v>
      </c>
      <c r="AI1711" s="2">
        <v>1711</v>
      </c>
    </row>
    <row r="1712" spans="34:35">
      <c r="AH1712" s="2">
        <f t="shared" ca="1" si="33"/>
        <v>0</v>
      </c>
      <c r="AI1712" s="2">
        <v>1712</v>
      </c>
    </row>
    <row r="1713" spans="34:35">
      <c r="AH1713" s="2">
        <f t="shared" ca="1" si="33"/>
        <v>0</v>
      </c>
      <c r="AI1713" s="2">
        <v>1713</v>
      </c>
    </row>
    <row r="1714" spans="34:35">
      <c r="AH1714" s="2">
        <f t="shared" ca="1" si="33"/>
        <v>0</v>
      </c>
      <c r="AI1714" s="2">
        <v>1714</v>
      </c>
    </row>
    <row r="1715" spans="34:35">
      <c r="AH1715" s="2">
        <f t="shared" ca="1" si="33"/>
        <v>0</v>
      </c>
      <c r="AI1715" s="2">
        <v>1715</v>
      </c>
    </row>
    <row r="1716" spans="34:35">
      <c r="AH1716" s="2">
        <f t="shared" ca="1" si="33"/>
        <v>0</v>
      </c>
      <c r="AI1716" s="2">
        <v>1716</v>
      </c>
    </row>
    <row r="1717" spans="34:35">
      <c r="AH1717" s="2">
        <f t="shared" ca="1" si="33"/>
        <v>0</v>
      </c>
      <c r="AI1717" s="2">
        <v>1717</v>
      </c>
    </row>
    <row r="1718" spans="34:35">
      <c r="AH1718" s="2">
        <f t="shared" ca="1" si="33"/>
        <v>0</v>
      </c>
      <c r="AI1718" s="2">
        <v>1718</v>
      </c>
    </row>
    <row r="1719" spans="34:35">
      <c r="AH1719" s="2">
        <f t="shared" ca="1" si="33"/>
        <v>0</v>
      </c>
      <c r="AI1719" s="2">
        <v>1719</v>
      </c>
    </row>
    <row r="1720" spans="34:35">
      <c r="AH1720" s="2">
        <f t="shared" ca="1" si="33"/>
        <v>0</v>
      </c>
      <c r="AI1720" s="2">
        <v>1720</v>
      </c>
    </row>
    <row r="1721" spans="34:35">
      <c r="AH1721" s="2">
        <f t="shared" ca="1" si="33"/>
        <v>0</v>
      </c>
      <c r="AI1721" s="2">
        <v>1721</v>
      </c>
    </row>
    <row r="1722" spans="34:35">
      <c r="AH1722" s="2">
        <f t="shared" ca="1" si="33"/>
        <v>0</v>
      </c>
      <c r="AI1722" s="2">
        <v>1722</v>
      </c>
    </row>
    <row r="1723" spans="34:35">
      <c r="AH1723" s="2">
        <f t="shared" ca="1" si="33"/>
        <v>0</v>
      </c>
      <c r="AI1723" s="2">
        <v>1723</v>
      </c>
    </row>
    <row r="1724" spans="34:35">
      <c r="AH1724" s="2">
        <f t="shared" ca="1" si="33"/>
        <v>0</v>
      </c>
      <c r="AI1724" s="2">
        <v>1724</v>
      </c>
    </row>
    <row r="1725" spans="34:35">
      <c r="AH1725" s="2">
        <f t="shared" ca="1" si="33"/>
        <v>0</v>
      </c>
      <c r="AI1725" s="2">
        <v>1725</v>
      </c>
    </row>
    <row r="1726" spans="34:35">
      <c r="AH1726" s="2">
        <f t="shared" ca="1" si="33"/>
        <v>0</v>
      </c>
      <c r="AI1726" s="2">
        <v>1726</v>
      </c>
    </row>
    <row r="1727" spans="34:35">
      <c r="AH1727" s="2">
        <f t="shared" ca="1" si="33"/>
        <v>0</v>
      </c>
      <c r="AI1727" s="2">
        <v>1727</v>
      </c>
    </row>
    <row r="1728" spans="34:35">
      <c r="AH1728" s="2">
        <f t="shared" ca="1" si="33"/>
        <v>0</v>
      </c>
      <c r="AI1728" s="2">
        <v>1728</v>
      </c>
    </row>
    <row r="1729" spans="34:35">
      <c r="AH1729" s="2">
        <f t="shared" ca="1" si="33"/>
        <v>0</v>
      </c>
      <c r="AI1729" s="2">
        <v>1729</v>
      </c>
    </row>
    <row r="1730" spans="34:35">
      <c r="AH1730" s="2">
        <f t="shared" ca="1" si="33"/>
        <v>0</v>
      </c>
      <c r="AI1730" s="2">
        <v>1730</v>
      </c>
    </row>
    <row r="1731" spans="34:35">
      <c r="AH1731" s="2">
        <f t="shared" ca="1" si="33"/>
        <v>0</v>
      </c>
      <c r="AI1731" s="2">
        <v>1731</v>
      </c>
    </row>
    <row r="1732" spans="34:35">
      <c r="AH1732" s="2">
        <f t="shared" ca="1" si="33"/>
        <v>0</v>
      </c>
      <c r="AI1732" s="2">
        <v>1732</v>
      </c>
    </row>
    <row r="1733" spans="34:35">
      <c r="AH1733" s="2">
        <f t="shared" ca="1" si="33"/>
        <v>0</v>
      </c>
      <c r="AI1733" s="2">
        <v>1733</v>
      </c>
    </row>
    <row r="1734" spans="34:35">
      <c r="AH1734" s="2">
        <f t="shared" ref="AH1734:AH1797" ca="1" si="34">INDIRECT("'"&amp;$AD$7&amp;"'!"&amp;"B"&amp;ROW(B1734))</f>
        <v>0</v>
      </c>
      <c r="AI1734" s="2">
        <v>1734</v>
      </c>
    </row>
    <row r="1735" spans="34:35">
      <c r="AH1735" s="2">
        <f t="shared" ca="1" si="34"/>
        <v>0</v>
      </c>
      <c r="AI1735" s="2">
        <v>1735</v>
      </c>
    </row>
    <row r="1736" spans="34:35">
      <c r="AH1736" s="2">
        <f t="shared" ca="1" si="34"/>
        <v>0</v>
      </c>
      <c r="AI1736" s="2">
        <v>1736</v>
      </c>
    </row>
    <row r="1737" spans="34:35">
      <c r="AH1737" s="2">
        <f t="shared" ca="1" si="34"/>
        <v>0</v>
      </c>
      <c r="AI1737" s="2">
        <v>1737</v>
      </c>
    </row>
    <row r="1738" spans="34:35">
      <c r="AH1738" s="2">
        <f t="shared" ca="1" si="34"/>
        <v>0</v>
      </c>
      <c r="AI1738" s="2">
        <v>1738</v>
      </c>
    </row>
    <row r="1739" spans="34:35">
      <c r="AH1739" s="2">
        <f t="shared" ca="1" si="34"/>
        <v>0</v>
      </c>
      <c r="AI1739" s="2">
        <v>1739</v>
      </c>
    </row>
    <row r="1740" spans="34:35">
      <c r="AH1740" s="2">
        <f t="shared" ca="1" si="34"/>
        <v>0</v>
      </c>
      <c r="AI1740" s="2">
        <v>1740</v>
      </c>
    </row>
    <row r="1741" spans="34:35">
      <c r="AH1741" s="2">
        <f t="shared" ca="1" si="34"/>
        <v>0</v>
      </c>
      <c r="AI1741" s="2">
        <v>1741</v>
      </c>
    </row>
    <row r="1742" spans="34:35">
      <c r="AH1742" s="2">
        <f t="shared" ca="1" si="34"/>
        <v>0</v>
      </c>
      <c r="AI1742" s="2">
        <v>1742</v>
      </c>
    </row>
    <row r="1743" spans="34:35">
      <c r="AH1743" s="2">
        <f t="shared" ca="1" si="34"/>
        <v>0</v>
      </c>
      <c r="AI1743" s="2">
        <v>1743</v>
      </c>
    </row>
    <row r="1744" spans="34:35">
      <c r="AH1744" s="2">
        <f t="shared" ca="1" si="34"/>
        <v>0</v>
      </c>
      <c r="AI1744" s="2">
        <v>1744</v>
      </c>
    </row>
    <row r="1745" spans="34:35">
      <c r="AH1745" s="2">
        <f t="shared" ca="1" si="34"/>
        <v>0</v>
      </c>
      <c r="AI1745" s="2">
        <v>1745</v>
      </c>
    </row>
    <row r="1746" spans="34:35">
      <c r="AH1746" s="2">
        <f t="shared" ca="1" si="34"/>
        <v>0</v>
      </c>
      <c r="AI1746" s="2">
        <v>1746</v>
      </c>
    </row>
    <row r="1747" spans="34:35">
      <c r="AH1747" s="2">
        <f t="shared" ca="1" si="34"/>
        <v>0</v>
      </c>
      <c r="AI1747" s="2">
        <v>1747</v>
      </c>
    </row>
    <row r="1748" spans="34:35">
      <c r="AH1748" s="2">
        <f t="shared" ca="1" si="34"/>
        <v>0</v>
      </c>
      <c r="AI1748" s="2">
        <v>1748</v>
      </c>
    </row>
    <row r="1749" spans="34:35">
      <c r="AH1749" s="2">
        <f t="shared" ca="1" si="34"/>
        <v>0</v>
      </c>
      <c r="AI1749" s="2">
        <v>1749</v>
      </c>
    </row>
    <row r="1750" spans="34:35">
      <c r="AH1750" s="2">
        <f t="shared" ca="1" si="34"/>
        <v>0</v>
      </c>
      <c r="AI1750" s="2">
        <v>1750</v>
      </c>
    </row>
    <row r="1751" spans="34:35">
      <c r="AH1751" s="2">
        <f t="shared" ca="1" si="34"/>
        <v>0</v>
      </c>
      <c r="AI1751" s="2">
        <v>1751</v>
      </c>
    </row>
    <row r="1752" spans="34:35">
      <c r="AH1752" s="2">
        <f t="shared" ca="1" si="34"/>
        <v>0</v>
      </c>
      <c r="AI1752" s="2">
        <v>1752</v>
      </c>
    </row>
    <row r="1753" spans="34:35">
      <c r="AH1753" s="2">
        <f t="shared" ca="1" si="34"/>
        <v>0</v>
      </c>
      <c r="AI1753" s="2">
        <v>1753</v>
      </c>
    </row>
    <row r="1754" spans="34:35">
      <c r="AH1754" s="2">
        <f t="shared" ca="1" si="34"/>
        <v>0</v>
      </c>
      <c r="AI1754" s="2">
        <v>1754</v>
      </c>
    </row>
    <row r="1755" spans="34:35">
      <c r="AH1755" s="2">
        <f t="shared" ca="1" si="34"/>
        <v>0</v>
      </c>
      <c r="AI1755" s="2">
        <v>1755</v>
      </c>
    </row>
    <row r="1756" spans="34:35">
      <c r="AH1756" s="2">
        <f t="shared" ca="1" si="34"/>
        <v>0</v>
      </c>
      <c r="AI1756" s="2">
        <v>1756</v>
      </c>
    </row>
    <row r="1757" spans="34:35">
      <c r="AH1757" s="2">
        <f t="shared" ca="1" si="34"/>
        <v>0</v>
      </c>
      <c r="AI1757" s="2">
        <v>1757</v>
      </c>
    </row>
    <row r="1758" spans="34:35">
      <c r="AH1758" s="2">
        <f t="shared" ca="1" si="34"/>
        <v>0</v>
      </c>
      <c r="AI1758" s="2">
        <v>1758</v>
      </c>
    </row>
    <row r="1759" spans="34:35">
      <c r="AH1759" s="2">
        <f t="shared" ca="1" si="34"/>
        <v>0</v>
      </c>
      <c r="AI1759" s="2">
        <v>1759</v>
      </c>
    </row>
    <row r="1760" spans="34:35">
      <c r="AH1760" s="2">
        <f t="shared" ca="1" si="34"/>
        <v>0</v>
      </c>
      <c r="AI1760" s="2">
        <v>1760</v>
      </c>
    </row>
    <row r="1761" spans="34:35">
      <c r="AH1761" s="2">
        <f t="shared" ca="1" si="34"/>
        <v>0</v>
      </c>
      <c r="AI1761" s="2">
        <v>1761</v>
      </c>
    </row>
    <row r="1762" spans="34:35">
      <c r="AH1762" s="2">
        <f t="shared" ca="1" si="34"/>
        <v>0</v>
      </c>
      <c r="AI1762" s="2">
        <v>1762</v>
      </c>
    </row>
    <row r="1763" spans="34:35">
      <c r="AH1763" s="2">
        <f t="shared" ca="1" si="34"/>
        <v>0</v>
      </c>
      <c r="AI1763" s="2">
        <v>1763</v>
      </c>
    </row>
    <row r="1764" spans="34:35">
      <c r="AH1764" s="2">
        <f t="shared" ca="1" si="34"/>
        <v>0</v>
      </c>
      <c r="AI1764" s="2">
        <v>1764</v>
      </c>
    </row>
    <row r="1765" spans="34:35">
      <c r="AH1765" s="2">
        <f t="shared" ca="1" si="34"/>
        <v>0</v>
      </c>
      <c r="AI1765" s="2">
        <v>1765</v>
      </c>
    </row>
    <row r="1766" spans="34:35">
      <c r="AH1766" s="2">
        <f t="shared" ca="1" si="34"/>
        <v>0</v>
      </c>
      <c r="AI1766" s="2">
        <v>1766</v>
      </c>
    </row>
    <row r="1767" spans="34:35">
      <c r="AH1767" s="2">
        <f t="shared" ca="1" si="34"/>
        <v>0</v>
      </c>
      <c r="AI1767" s="2">
        <v>1767</v>
      </c>
    </row>
    <row r="1768" spans="34:35">
      <c r="AH1768" s="2">
        <f t="shared" ca="1" si="34"/>
        <v>0</v>
      </c>
      <c r="AI1768" s="2">
        <v>1768</v>
      </c>
    </row>
    <row r="1769" spans="34:35">
      <c r="AH1769" s="2">
        <f t="shared" ca="1" si="34"/>
        <v>0</v>
      </c>
      <c r="AI1769" s="2">
        <v>1769</v>
      </c>
    </row>
    <row r="1770" spans="34:35">
      <c r="AH1770" s="2">
        <f t="shared" ca="1" si="34"/>
        <v>0</v>
      </c>
      <c r="AI1770" s="2">
        <v>1770</v>
      </c>
    </row>
    <row r="1771" spans="34:35">
      <c r="AH1771" s="2">
        <f t="shared" ca="1" si="34"/>
        <v>0</v>
      </c>
      <c r="AI1771" s="2">
        <v>1771</v>
      </c>
    </row>
    <row r="1772" spans="34:35">
      <c r="AH1772" s="2">
        <f t="shared" ca="1" si="34"/>
        <v>0</v>
      </c>
      <c r="AI1772" s="2">
        <v>1772</v>
      </c>
    </row>
    <row r="1773" spans="34:35">
      <c r="AH1773" s="2">
        <f t="shared" ca="1" si="34"/>
        <v>0</v>
      </c>
      <c r="AI1773" s="2">
        <v>1773</v>
      </c>
    </row>
    <row r="1774" spans="34:35">
      <c r="AH1774" s="2">
        <f t="shared" ca="1" si="34"/>
        <v>0</v>
      </c>
      <c r="AI1774" s="2">
        <v>1774</v>
      </c>
    </row>
    <row r="1775" spans="34:35">
      <c r="AH1775" s="2">
        <f t="shared" ca="1" si="34"/>
        <v>0</v>
      </c>
      <c r="AI1775" s="2">
        <v>1775</v>
      </c>
    </row>
    <row r="1776" spans="34:35">
      <c r="AH1776" s="2">
        <f t="shared" ca="1" si="34"/>
        <v>0</v>
      </c>
      <c r="AI1776" s="2">
        <v>1776</v>
      </c>
    </row>
    <row r="1777" spans="34:35">
      <c r="AH1777" s="2">
        <f t="shared" ca="1" si="34"/>
        <v>0</v>
      </c>
      <c r="AI1777" s="2">
        <v>1777</v>
      </c>
    </row>
    <row r="1778" spans="34:35">
      <c r="AH1778" s="2">
        <f t="shared" ca="1" si="34"/>
        <v>0</v>
      </c>
      <c r="AI1778" s="2">
        <v>1778</v>
      </c>
    </row>
    <row r="1779" spans="34:35">
      <c r="AH1779" s="2">
        <f t="shared" ca="1" si="34"/>
        <v>0</v>
      </c>
      <c r="AI1779" s="2">
        <v>1779</v>
      </c>
    </row>
    <row r="1780" spans="34:35">
      <c r="AH1780" s="2">
        <f t="shared" ca="1" si="34"/>
        <v>0</v>
      </c>
      <c r="AI1780" s="2">
        <v>1780</v>
      </c>
    </row>
    <row r="1781" spans="34:35">
      <c r="AH1781" s="2">
        <f t="shared" ca="1" si="34"/>
        <v>0</v>
      </c>
      <c r="AI1781" s="2">
        <v>1781</v>
      </c>
    </row>
    <row r="1782" spans="34:35">
      <c r="AH1782" s="2">
        <f t="shared" ca="1" si="34"/>
        <v>0</v>
      </c>
      <c r="AI1782" s="2">
        <v>1782</v>
      </c>
    </row>
    <row r="1783" spans="34:35">
      <c r="AH1783" s="2">
        <f t="shared" ca="1" si="34"/>
        <v>0</v>
      </c>
      <c r="AI1783" s="2">
        <v>1783</v>
      </c>
    </row>
    <row r="1784" spans="34:35">
      <c r="AH1784" s="2">
        <f t="shared" ca="1" si="34"/>
        <v>0</v>
      </c>
      <c r="AI1784" s="2">
        <v>1784</v>
      </c>
    </row>
    <row r="1785" spans="34:35">
      <c r="AH1785" s="2">
        <f t="shared" ca="1" si="34"/>
        <v>0</v>
      </c>
      <c r="AI1785" s="2">
        <v>1785</v>
      </c>
    </row>
    <row r="1786" spans="34:35">
      <c r="AH1786" s="2">
        <f t="shared" ca="1" si="34"/>
        <v>0</v>
      </c>
      <c r="AI1786" s="2">
        <v>1786</v>
      </c>
    </row>
    <row r="1787" spans="34:35">
      <c r="AH1787" s="2">
        <f t="shared" ca="1" si="34"/>
        <v>0</v>
      </c>
      <c r="AI1787" s="2">
        <v>1787</v>
      </c>
    </row>
    <row r="1788" spans="34:35">
      <c r="AH1788" s="2">
        <f t="shared" ca="1" si="34"/>
        <v>0</v>
      </c>
      <c r="AI1788" s="2">
        <v>1788</v>
      </c>
    </row>
    <row r="1789" spans="34:35">
      <c r="AH1789" s="2">
        <f t="shared" ca="1" si="34"/>
        <v>0</v>
      </c>
      <c r="AI1789" s="2">
        <v>1789</v>
      </c>
    </row>
    <row r="1790" spans="34:35">
      <c r="AH1790" s="2">
        <f t="shared" ca="1" si="34"/>
        <v>0</v>
      </c>
      <c r="AI1790" s="2">
        <v>1790</v>
      </c>
    </row>
    <row r="1791" spans="34:35">
      <c r="AH1791" s="2">
        <f t="shared" ca="1" si="34"/>
        <v>0</v>
      </c>
      <c r="AI1791" s="2">
        <v>1791</v>
      </c>
    </row>
    <row r="1792" spans="34:35">
      <c r="AH1792" s="2">
        <f t="shared" ca="1" si="34"/>
        <v>0</v>
      </c>
      <c r="AI1792" s="2">
        <v>1792</v>
      </c>
    </row>
    <row r="1793" spans="34:35">
      <c r="AH1793" s="2">
        <f t="shared" ca="1" si="34"/>
        <v>0</v>
      </c>
      <c r="AI1793" s="2">
        <v>1793</v>
      </c>
    </row>
    <row r="1794" spans="34:35">
      <c r="AH1794" s="2">
        <f t="shared" ca="1" si="34"/>
        <v>0</v>
      </c>
      <c r="AI1794" s="2">
        <v>1794</v>
      </c>
    </row>
    <row r="1795" spans="34:35">
      <c r="AH1795" s="2">
        <f t="shared" ca="1" si="34"/>
        <v>0</v>
      </c>
      <c r="AI1795" s="2">
        <v>1795</v>
      </c>
    </row>
    <row r="1796" spans="34:35">
      <c r="AH1796" s="2">
        <f t="shared" ca="1" si="34"/>
        <v>0</v>
      </c>
      <c r="AI1796" s="2">
        <v>1796</v>
      </c>
    </row>
    <row r="1797" spans="34:35">
      <c r="AH1797" s="2">
        <f t="shared" ca="1" si="34"/>
        <v>0</v>
      </c>
      <c r="AI1797" s="2">
        <v>1797</v>
      </c>
    </row>
    <row r="1798" spans="34:35">
      <c r="AH1798" s="2">
        <f t="shared" ref="AH1798:AH1861" ca="1" si="35">INDIRECT("'"&amp;$AD$7&amp;"'!"&amp;"B"&amp;ROW(B1798))</f>
        <v>0</v>
      </c>
      <c r="AI1798" s="2">
        <v>1798</v>
      </c>
    </row>
    <row r="1799" spans="34:35">
      <c r="AH1799" s="2">
        <f t="shared" ca="1" si="35"/>
        <v>0</v>
      </c>
      <c r="AI1799" s="2">
        <v>1799</v>
      </c>
    </row>
    <row r="1800" spans="34:35">
      <c r="AH1800" s="2">
        <f t="shared" ca="1" si="35"/>
        <v>0</v>
      </c>
      <c r="AI1800" s="2">
        <v>1800</v>
      </c>
    </row>
    <row r="1801" spans="34:35">
      <c r="AH1801" s="2">
        <f t="shared" ca="1" si="35"/>
        <v>0</v>
      </c>
      <c r="AI1801" s="2">
        <v>1801</v>
      </c>
    </row>
    <row r="1802" spans="34:35">
      <c r="AH1802" s="2">
        <f t="shared" ca="1" si="35"/>
        <v>0</v>
      </c>
      <c r="AI1802" s="2">
        <v>1802</v>
      </c>
    </row>
    <row r="1803" spans="34:35">
      <c r="AH1803" s="2">
        <f t="shared" ca="1" si="35"/>
        <v>0</v>
      </c>
      <c r="AI1803" s="2">
        <v>1803</v>
      </c>
    </row>
    <row r="1804" spans="34:35">
      <c r="AH1804" s="2">
        <f t="shared" ca="1" si="35"/>
        <v>0</v>
      </c>
      <c r="AI1804" s="2">
        <v>1804</v>
      </c>
    </row>
    <row r="1805" spans="34:35">
      <c r="AH1805" s="2">
        <f t="shared" ca="1" si="35"/>
        <v>0</v>
      </c>
      <c r="AI1805" s="2">
        <v>1805</v>
      </c>
    </row>
    <row r="1806" spans="34:35">
      <c r="AH1806" s="2">
        <f t="shared" ca="1" si="35"/>
        <v>0</v>
      </c>
      <c r="AI1806" s="2">
        <v>1806</v>
      </c>
    </row>
    <row r="1807" spans="34:35">
      <c r="AH1807" s="2">
        <f t="shared" ca="1" si="35"/>
        <v>0</v>
      </c>
      <c r="AI1807" s="2">
        <v>1807</v>
      </c>
    </row>
    <row r="1808" spans="34:35">
      <c r="AH1808" s="2">
        <f t="shared" ca="1" si="35"/>
        <v>0</v>
      </c>
      <c r="AI1808" s="2">
        <v>1808</v>
      </c>
    </row>
    <row r="1809" spans="34:35">
      <c r="AH1809" s="2">
        <f t="shared" ca="1" si="35"/>
        <v>0</v>
      </c>
      <c r="AI1809" s="2">
        <v>1809</v>
      </c>
    </row>
    <row r="1810" spans="34:35">
      <c r="AH1810" s="2">
        <f t="shared" ca="1" si="35"/>
        <v>0</v>
      </c>
      <c r="AI1810" s="2">
        <v>1810</v>
      </c>
    </row>
    <row r="1811" spans="34:35">
      <c r="AH1811" s="2">
        <f t="shared" ca="1" si="35"/>
        <v>0</v>
      </c>
      <c r="AI1811" s="2">
        <v>1811</v>
      </c>
    </row>
    <row r="1812" spans="34:35">
      <c r="AH1812" s="2">
        <f t="shared" ca="1" si="35"/>
        <v>0</v>
      </c>
      <c r="AI1812" s="2">
        <v>1812</v>
      </c>
    </row>
    <row r="1813" spans="34:35">
      <c r="AH1813" s="2">
        <f t="shared" ca="1" si="35"/>
        <v>0</v>
      </c>
      <c r="AI1813" s="2">
        <v>1813</v>
      </c>
    </row>
    <row r="1814" spans="34:35">
      <c r="AH1814" s="2">
        <f t="shared" ca="1" si="35"/>
        <v>0</v>
      </c>
      <c r="AI1814" s="2">
        <v>1814</v>
      </c>
    </row>
    <row r="1815" spans="34:35">
      <c r="AH1815" s="2">
        <f t="shared" ca="1" si="35"/>
        <v>0</v>
      </c>
      <c r="AI1815" s="2">
        <v>1815</v>
      </c>
    </row>
    <row r="1816" spans="34:35">
      <c r="AH1816" s="2">
        <f t="shared" ca="1" si="35"/>
        <v>0</v>
      </c>
      <c r="AI1816" s="2">
        <v>1816</v>
      </c>
    </row>
    <row r="1817" spans="34:35">
      <c r="AH1817" s="2">
        <f t="shared" ca="1" si="35"/>
        <v>0</v>
      </c>
      <c r="AI1817" s="2">
        <v>1817</v>
      </c>
    </row>
    <row r="1818" spans="34:35">
      <c r="AH1818" s="2">
        <f t="shared" ca="1" si="35"/>
        <v>0</v>
      </c>
      <c r="AI1818" s="2">
        <v>1818</v>
      </c>
    </row>
    <row r="1819" spans="34:35">
      <c r="AH1819" s="2">
        <f t="shared" ca="1" si="35"/>
        <v>0</v>
      </c>
      <c r="AI1819" s="2">
        <v>1819</v>
      </c>
    </row>
    <row r="1820" spans="34:35">
      <c r="AH1820" s="2">
        <f t="shared" ca="1" si="35"/>
        <v>0</v>
      </c>
      <c r="AI1820" s="2">
        <v>1820</v>
      </c>
    </row>
    <row r="1821" spans="34:35">
      <c r="AH1821" s="2">
        <f t="shared" ca="1" si="35"/>
        <v>0</v>
      </c>
      <c r="AI1821" s="2">
        <v>1821</v>
      </c>
    </row>
    <row r="1822" spans="34:35">
      <c r="AH1822" s="2">
        <f t="shared" ca="1" si="35"/>
        <v>0</v>
      </c>
      <c r="AI1822" s="2">
        <v>1822</v>
      </c>
    </row>
    <row r="1823" spans="34:35">
      <c r="AH1823" s="2">
        <f t="shared" ca="1" si="35"/>
        <v>0</v>
      </c>
      <c r="AI1823" s="2">
        <v>1823</v>
      </c>
    </row>
    <row r="1824" spans="34:35">
      <c r="AH1824" s="2">
        <f t="shared" ca="1" si="35"/>
        <v>0</v>
      </c>
      <c r="AI1824" s="2">
        <v>1824</v>
      </c>
    </row>
    <row r="1825" spans="34:35">
      <c r="AH1825" s="2">
        <f t="shared" ca="1" si="35"/>
        <v>0</v>
      </c>
      <c r="AI1825" s="2">
        <v>1825</v>
      </c>
    </row>
    <row r="1826" spans="34:35">
      <c r="AH1826" s="2">
        <f t="shared" ca="1" si="35"/>
        <v>0</v>
      </c>
      <c r="AI1826" s="2">
        <v>1826</v>
      </c>
    </row>
    <row r="1827" spans="34:35">
      <c r="AH1827" s="2">
        <f t="shared" ca="1" si="35"/>
        <v>0</v>
      </c>
      <c r="AI1827" s="2">
        <v>1827</v>
      </c>
    </row>
    <row r="1828" spans="34:35">
      <c r="AH1828" s="2">
        <f t="shared" ca="1" si="35"/>
        <v>0</v>
      </c>
      <c r="AI1828" s="2">
        <v>1828</v>
      </c>
    </row>
    <row r="1829" spans="34:35">
      <c r="AH1829" s="2">
        <f t="shared" ca="1" si="35"/>
        <v>0</v>
      </c>
      <c r="AI1829" s="2">
        <v>1829</v>
      </c>
    </row>
    <row r="1830" spans="34:35">
      <c r="AH1830" s="2">
        <f t="shared" ca="1" si="35"/>
        <v>0</v>
      </c>
      <c r="AI1830" s="2">
        <v>1830</v>
      </c>
    </row>
    <row r="1831" spans="34:35">
      <c r="AH1831" s="2">
        <f t="shared" ca="1" si="35"/>
        <v>0</v>
      </c>
      <c r="AI1831" s="2">
        <v>1831</v>
      </c>
    </row>
    <row r="1832" spans="34:35">
      <c r="AH1832" s="2">
        <f t="shared" ca="1" si="35"/>
        <v>0</v>
      </c>
      <c r="AI1832" s="2">
        <v>1832</v>
      </c>
    </row>
    <row r="1833" spans="34:35">
      <c r="AH1833" s="2">
        <f t="shared" ca="1" si="35"/>
        <v>0</v>
      </c>
      <c r="AI1833" s="2">
        <v>1833</v>
      </c>
    </row>
    <row r="1834" spans="34:35">
      <c r="AH1834" s="2">
        <f t="shared" ca="1" si="35"/>
        <v>0</v>
      </c>
      <c r="AI1834" s="2">
        <v>1834</v>
      </c>
    </row>
    <row r="1835" spans="34:35">
      <c r="AH1835" s="2">
        <f t="shared" ca="1" si="35"/>
        <v>0</v>
      </c>
      <c r="AI1835" s="2">
        <v>1835</v>
      </c>
    </row>
    <row r="1836" spans="34:35">
      <c r="AH1836" s="2">
        <f t="shared" ca="1" si="35"/>
        <v>0</v>
      </c>
      <c r="AI1836" s="2">
        <v>1836</v>
      </c>
    </row>
    <row r="1837" spans="34:35">
      <c r="AH1837" s="2">
        <f t="shared" ca="1" si="35"/>
        <v>0</v>
      </c>
      <c r="AI1837" s="2">
        <v>1837</v>
      </c>
    </row>
    <row r="1838" spans="34:35">
      <c r="AH1838" s="2">
        <f t="shared" ca="1" si="35"/>
        <v>0</v>
      </c>
      <c r="AI1838" s="2">
        <v>1838</v>
      </c>
    </row>
    <row r="1839" spans="34:35">
      <c r="AH1839" s="2">
        <f t="shared" ca="1" si="35"/>
        <v>0</v>
      </c>
      <c r="AI1839" s="2">
        <v>1839</v>
      </c>
    </row>
    <row r="1840" spans="34:35">
      <c r="AH1840" s="2">
        <f t="shared" ca="1" si="35"/>
        <v>0</v>
      </c>
      <c r="AI1840" s="2">
        <v>1840</v>
      </c>
    </row>
    <row r="1841" spans="34:35">
      <c r="AH1841" s="2">
        <f t="shared" ca="1" si="35"/>
        <v>0</v>
      </c>
      <c r="AI1841" s="2">
        <v>1841</v>
      </c>
    </row>
    <row r="1842" spans="34:35">
      <c r="AH1842" s="2">
        <f t="shared" ca="1" si="35"/>
        <v>0</v>
      </c>
      <c r="AI1842" s="2">
        <v>1842</v>
      </c>
    </row>
    <row r="1843" spans="34:35">
      <c r="AH1843" s="2">
        <f t="shared" ca="1" si="35"/>
        <v>0</v>
      </c>
      <c r="AI1843" s="2">
        <v>1843</v>
      </c>
    </row>
    <row r="1844" spans="34:35">
      <c r="AH1844" s="2">
        <f t="shared" ca="1" si="35"/>
        <v>0</v>
      </c>
      <c r="AI1844" s="2">
        <v>1844</v>
      </c>
    </row>
    <row r="1845" spans="34:35">
      <c r="AH1845" s="2">
        <f t="shared" ca="1" si="35"/>
        <v>0</v>
      </c>
      <c r="AI1845" s="2">
        <v>1845</v>
      </c>
    </row>
    <row r="1846" spans="34:35">
      <c r="AH1846" s="2">
        <f t="shared" ca="1" si="35"/>
        <v>0</v>
      </c>
      <c r="AI1846" s="2">
        <v>1846</v>
      </c>
    </row>
    <row r="1847" spans="34:35">
      <c r="AH1847" s="2">
        <f t="shared" ca="1" si="35"/>
        <v>0</v>
      </c>
      <c r="AI1847" s="2">
        <v>1847</v>
      </c>
    </row>
    <row r="1848" spans="34:35">
      <c r="AH1848" s="2">
        <f t="shared" ca="1" si="35"/>
        <v>0</v>
      </c>
      <c r="AI1848" s="2">
        <v>1848</v>
      </c>
    </row>
    <row r="1849" spans="34:35">
      <c r="AH1849" s="2">
        <f t="shared" ca="1" si="35"/>
        <v>0</v>
      </c>
      <c r="AI1849" s="2">
        <v>1849</v>
      </c>
    </row>
    <row r="1850" spans="34:35">
      <c r="AH1850" s="2">
        <f t="shared" ca="1" si="35"/>
        <v>0</v>
      </c>
      <c r="AI1850" s="2">
        <v>1850</v>
      </c>
    </row>
    <row r="1851" spans="34:35">
      <c r="AH1851" s="2">
        <f t="shared" ca="1" si="35"/>
        <v>0</v>
      </c>
      <c r="AI1851" s="2">
        <v>1851</v>
      </c>
    </row>
    <row r="1852" spans="34:35">
      <c r="AH1852" s="2">
        <f t="shared" ca="1" si="35"/>
        <v>0</v>
      </c>
      <c r="AI1852" s="2">
        <v>1852</v>
      </c>
    </row>
    <row r="1853" spans="34:35">
      <c r="AH1853" s="2">
        <f t="shared" ca="1" si="35"/>
        <v>0</v>
      </c>
      <c r="AI1853" s="2">
        <v>1853</v>
      </c>
    </row>
    <row r="1854" spans="34:35">
      <c r="AH1854" s="2">
        <f t="shared" ca="1" si="35"/>
        <v>0</v>
      </c>
      <c r="AI1854" s="2">
        <v>1854</v>
      </c>
    </row>
    <row r="1855" spans="34:35">
      <c r="AH1855" s="2">
        <f t="shared" ca="1" si="35"/>
        <v>0</v>
      </c>
      <c r="AI1855" s="2">
        <v>1855</v>
      </c>
    </row>
    <row r="1856" spans="34:35">
      <c r="AH1856" s="2">
        <f t="shared" ca="1" si="35"/>
        <v>0</v>
      </c>
      <c r="AI1856" s="2">
        <v>1856</v>
      </c>
    </row>
    <row r="1857" spans="34:35">
      <c r="AH1857" s="2">
        <f t="shared" ca="1" si="35"/>
        <v>0</v>
      </c>
      <c r="AI1857" s="2">
        <v>1857</v>
      </c>
    </row>
    <row r="1858" spans="34:35">
      <c r="AH1858" s="2">
        <f t="shared" ca="1" si="35"/>
        <v>0</v>
      </c>
      <c r="AI1858" s="2">
        <v>1858</v>
      </c>
    </row>
    <row r="1859" spans="34:35">
      <c r="AH1859" s="2">
        <f t="shared" ca="1" si="35"/>
        <v>0</v>
      </c>
      <c r="AI1859" s="2">
        <v>1859</v>
      </c>
    </row>
    <row r="1860" spans="34:35">
      <c r="AH1860" s="2">
        <f t="shared" ca="1" si="35"/>
        <v>0</v>
      </c>
      <c r="AI1860" s="2">
        <v>1860</v>
      </c>
    </row>
    <row r="1861" spans="34:35">
      <c r="AH1861" s="2">
        <f t="shared" ca="1" si="35"/>
        <v>0</v>
      </c>
      <c r="AI1861" s="2">
        <v>1861</v>
      </c>
    </row>
    <row r="1862" spans="34:35">
      <c r="AH1862" s="2">
        <f t="shared" ref="AH1862:AH1925" ca="1" si="36">INDIRECT("'"&amp;$AD$7&amp;"'!"&amp;"B"&amp;ROW(B1862))</f>
        <v>0</v>
      </c>
      <c r="AI1862" s="2">
        <v>1862</v>
      </c>
    </row>
    <row r="1863" spans="34:35">
      <c r="AH1863" s="2">
        <f t="shared" ca="1" si="36"/>
        <v>0</v>
      </c>
      <c r="AI1863" s="2">
        <v>1863</v>
      </c>
    </row>
    <row r="1864" spans="34:35">
      <c r="AH1864" s="2">
        <f t="shared" ca="1" si="36"/>
        <v>0</v>
      </c>
      <c r="AI1864" s="2">
        <v>1864</v>
      </c>
    </row>
    <row r="1865" spans="34:35">
      <c r="AH1865" s="2">
        <f t="shared" ca="1" si="36"/>
        <v>0</v>
      </c>
      <c r="AI1865" s="2">
        <v>1865</v>
      </c>
    </row>
    <row r="1866" spans="34:35">
      <c r="AH1866" s="2">
        <f t="shared" ca="1" si="36"/>
        <v>0</v>
      </c>
      <c r="AI1866" s="2">
        <v>1866</v>
      </c>
    </row>
    <row r="1867" spans="34:35">
      <c r="AH1867" s="2">
        <f t="shared" ca="1" si="36"/>
        <v>0</v>
      </c>
      <c r="AI1867" s="2">
        <v>1867</v>
      </c>
    </row>
    <row r="1868" spans="34:35">
      <c r="AH1868" s="2">
        <f t="shared" ca="1" si="36"/>
        <v>0</v>
      </c>
      <c r="AI1868" s="2">
        <v>1868</v>
      </c>
    </row>
    <row r="1869" spans="34:35">
      <c r="AH1869" s="2">
        <f t="shared" ca="1" si="36"/>
        <v>0</v>
      </c>
      <c r="AI1869" s="2">
        <v>1869</v>
      </c>
    </row>
    <row r="1870" spans="34:35">
      <c r="AH1870" s="2">
        <f t="shared" ca="1" si="36"/>
        <v>0</v>
      </c>
      <c r="AI1870" s="2">
        <v>1870</v>
      </c>
    </row>
    <row r="1871" spans="34:35">
      <c r="AH1871" s="2">
        <f t="shared" ca="1" si="36"/>
        <v>0</v>
      </c>
      <c r="AI1871" s="2">
        <v>1871</v>
      </c>
    </row>
    <row r="1872" spans="34:35">
      <c r="AH1872" s="2">
        <f t="shared" ca="1" si="36"/>
        <v>0</v>
      </c>
      <c r="AI1872" s="2">
        <v>1872</v>
      </c>
    </row>
    <row r="1873" spans="34:35">
      <c r="AH1873" s="2">
        <f t="shared" ca="1" si="36"/>
        <v>0</v>
      </c>
      <c r="AI1873" s="2">
        <v>1873</v>
      </c>
    </row>
    <row r="1874" spans="34:35">
      <c r="AH1874" s="2">
        <f t="shared" ca="1" si="36"/>
        <v>0</v>
      </c>
      <c r="AI1874" s="2">
        <v>1874</v>
      </c>
    </row>
    <row r="1875" spans="34:35">
      <c r="AH1875" s="2">
        <f t="shared" ca="1" si="36"/>
        <v>0</v>
      </c>
      <c r="AI1875" s="2">
        <v>1875</v>
      </c>
    </row>
    <row r="1876" spans="34:35">
      <c r="AH1876" s="2">
        <f t="shared" ca="1" si="36"/>
        <v>0</v>
      </c>
      <c r="AI1876" s="2">
        <v>1876</v>
      </c>
    </row>
    <row r="1877" spans="34:35">
      <c r="AH1877" s="2">
        <f t="shared" ca="1" si="36"/>
        <v>0</v>
      </c>
      <c r="AI1877" s="2">
        <v>1877</v>
      </c>
    </row>
    <row r="1878" spans="34:35">
      <c r="AH1878" s="2">
        <f t="shared" ca="1" si="36"/>
        <v>0</v>
      </c>
      <c r="AI1878" s="2">
        <v>1878</v>
      </c>
    </row>
    <row r="1879" spans="34:35">
      <c r="AH1879" s="2">
        <f t="shared" ca="1" si="36"/>
        <v>0</v>
      </c>
      <c r="AI1879" s="2">
        <v>1879</v>
      </c>
    </row>
    <row r="1880" spans="34:35">
      <c r="AH1880" s="2">
        <f t="shared" ca="1" si="36"/>
        <v>0</v>
      </c>
      <c r="AI1880" s="2">
        <v>1880</v>
      </c>
    </row>
    <row r="1881" spans="34:35">
      <c r="AH1881" s="2">
        <f t="shared" ca="1" si="36"/>
        <v>0</v>
      </c>
      <c r="AI1881" s="2">
        <v>1881</v>
      </c>
    </row>
    <row r="1882" spans="34:35">
      <c r="AH1882" s="2">
        <f t="shared" ca="1" si="36"/>
        <v>0</v>
      </c>
      <c r="AI1882" s="2">
        <v>1882</v>
      </c>
    </row>
    <row r="1883" spans="34:35">
      <c r="AH1883" s="2">
        <f t="shared" ca="1" si="36"/>
        <v>0</v>
      </c>
      <c r="AI1883" s="2">
        <v>1883</v>
      </c>
    </row>
    <row r="1884" spans="34:35">
      <c r="AH1884" s="2">
        <f t="shared" ca="1" si="36"/>
        <v>0</v>
      </c>
      <c r="AI1884" s="2">
        <v>1884</v>
      </c>
    </row>
    <row r="1885" spans="34:35">
      <c r="AH1885" s="2">
        <f t="shared" ca="1" si="36"/>
        <v>0</v>
      </c>
      <c r="AI1885" s="2">
        <v>1885</v>
      </c>
    </row>
    <row r="1886" spans="34:35">
      <c r="AH1886" s="2">
        <f t="shared" ca="1" si="36"/>
        <v>0</v>
      </c>
      <c r="AI1886" s="2">
        <v>1886</v>
      </c>
    </row>
    <row r="1887" spans="34:35">
      <c r="AH1887" s="2">
        <f t="shared" ca="1" si="36"/>
        <v>0</v>
      </c>
      <c r="AI1887" s="2">
        <v>1887</v>
      </c>
    </row>
    <row r="1888" spans="34:35">
      <c r="AH1888" s="2">
        <f t="shared" ca="1" si="36"/>
        <v>0</v>
      </c>
      <c r="AI1888" s="2">
        <v>1888</v>
      </c>
    </row>
    <row r="1889" spans="34:35">
      <c r="AH1889" s="2">
        <f t="shared" ca="1" si="36"/>
        <v>0</v>
      </c>
      <c r="AI1889" s="2">
        <v>1889</v>
      </c>
    </row>
    <row r="1890" spans="34:35">
      <c r="AH1890" s="2">
        <f t="shared" ca="1" si="36"/>
        <v>0</v>
      </c>
      <c r="AI1890" s="2">
        <v>1890</v>
      </c>
    </row>
    <row r="1891" spans="34:35">
      <c r="AH1891" s="2">
        <f t="shared" ca="1" si="36"/>
        <v>0</v>
      </c>
      <c r="AI1891" s="2">
        <v>1891</v>
      </c>
    </row>
    <row r="1892" spans="34:35">
      <c r="AH1892" s="2">
        <f t="shared" ca="1" si="36"/>
        <v>0</v>
      </c>
      <c r="AI1892" s="2">
        <v>1892</v>
      </c>
    </row>
    <row r="1893" spans="34:35">
      <c r="AH1893" s="2">
        <f t="shared" ca="1" si="36"/>
        <v>0</v>
      </c>
      <c r="AI1893" s="2">
        <v>1893</v>
      </c>
    </row>
    <row r="1894" spans="34:35">
      <c r="AH1894" s="2">
        <f t="shared" ca="1" si="36"/>
        <v>0</v>
      </c>
      <c r="AI1894" s="2">
        <v>1894</v>
      </c>
    </row>
    <row r="1895" spans="34:35">
      <c r="AH1895" s="2">
        <f t="shared" ca="1" si="36"/>
        <v>0</v>
      </c>
      <c r="AI1895" s="2">
        <v>1895</v>
      </c>
    </row>
    <row r="1896" spans="34:35">
      <c r="AH1896" s="2">
        <f t="shared" ca="1" si="36"/>
        <v>0</v>
      </c>
      <c r="AI1896" s="2">
        <v>1896</v>
      </c>
    </row>
    <row r="1897" spans="34:35">
      <c r="AH1897" s="2">
        <f t="shared" ca="1" si="36"/>
        <v>0</v>
      </c>
      <c r="AI1897" s="2">
        <v>1897</v>
      </c>
    </row>
    <row r="1898" spans="34:35">
      <c r="AH1898" s="2">
        <f t="shared" ca="1" si="36"/>
        <v>0</v>
      </c>
      <c r="AI1898" s="2">
        <v>1898</v>
      </c>
    </row>
    <row r="1899" spans="34:35">
      <c r="AH1899" s="2">
        <f t="shared" ca="1" si="36"/>
        <v>0</v>
      </c>
      <c r="AI1899" s="2">
        <v>1899</v>
      </c>
    </row>
    <row r="1900" spans="34:35">
      <c r="AH1900" s="2">
        <f t="shared" ca="1" si="36"/>
        <v>0</v>
      </c>
      <c r="AI1900" s="2">
        <v>1900</v>
      </c>
    </row>
    <row r="1901" spans="34:35">
      <c r="AH1901" s="2">
        <f t="shared" ca="1" si="36"/>
        <v>0</v>
      </c>
      <c r="AI1901" s="2">
        <v>1901</v>
      </c>
    </row>
    <row r="1902" spans="34:35">
      <c r="AH1902" s="2">
        <f t="shared" ca="1" si="36"/>
        <v>0</v>
      </c>
      <c r="AI1902" s="2">
        <v>1902</v>
      </c>
    </row>
    <row r="1903" spans="34:35">
      <c r="AH1903" s="2">
        <f t="shared" ca="1" si="36"/>
        <v>0</v>
      </c>
      <c r="AI1903" s="2">
        <v>1903</v>
      </c>
    </row>
    <row r="1904" spans="34:35">
      <c r="AH1904" s="2">
        <f t="shared" ca="1" si="36"/>
        <v>0</v>
      </c>
      <c r="AI1904" s="2">
        <v>1904</v>
      </c>
    </row>
    <row r="1905" spans="34:35">
      <c r="AH1905" s="2">
        <f t="shared" ca="1" si="36"/>
        <v>0</v>
      </c>
      <c r="AI1905" s="2">
        <v>1905</v>
      </c>
    </row>
    <row r="1906" spans="34:35">
      <c r="AH1906" s="2">
        <f t="shared" ca="1" si="36"/>
        <v>0</v>
      </c>
      <c r="AI1906" s="2">
        <v>1906</v>
      </c>
    </row>
    <row r="1907" spans="34:35">
      <c r="AH1907" s="2">
        <f t="shared" ca="1" si="36"/>
        <v>0</v>
      </c>
      <c r="AI1907" s="2">
        <v>1907</v>
      </c>
    </row>
    <row r="1908" spans="34:35">
      <c r="AH1908" s="2">
        <f t="shared" ca="1" si="36"/>
        <v>0</v>
      </c>
      <c r="AI1908" s="2">
        <v>1908</v>
      </c>
    </row>
    <row r="1909" spans="34:35">
      <c r="AH1909" s="2">
        <f t="shared" ca="1" si="36"/>
        <v>0</v>
      </c>
      <c r="AI1909" s="2">
        <v>1909</v>
      </c>
    </row>
    <row r="1910" spans="34:35">
      <c r="AH1910" s="2">
        <f t="shared" ca="1" si="36"/>
        <v>0</v>
      </c>
      <c r="AI1910" s="2">
        <v>1910</v>
      </c>
    </row>
    <row r="1911" spans="34:35">
      <c r="AH1911" s="2">
        <f t="shared" ca="1" si="36"/>
        <v>0</v>
      </c>
      <c r="AI1911" s="2">
        <v>1911</v>
      </c>
    </row>
    <row r="1912" spans="34:35">
      <c r="AH1912" s="2">
        <f t="shared" ca="1" si="36"/>
        <v>0</v>
      </c>
      <c r="AI1912" s="2">
        <v>1912</v>
      </c>
    </row>
    <row r="1913" spans="34:35">
      <c r="AH1913" s="2">
        <f t="shared" ca="1" si="36"/>
        <v>0</v>
      </c>
      <c r="AI1913" s="2">
        <v>1913</v>
      </c>
    </row>
    <row r="1914" spans="34:35">
      <c r="AH1914" s="2">
        <f t="shared" ca="1" si="36"/>
        <v>0</v>
      </c>
      <c r="AI1914" s="2">
        <v>1914</v>
      </c>
    </row>
    <row r="1915" spans="34:35">
      <c r="AH1915" s="2">
        <f t="shared" ca="1" si="36"/>
        <v>0</v>
      </c>
      <c r="AI1915" s="2">
        <v>1915</v>
      </c>
    </row>
    <row r="1916" spans="34:35">
      <c r="AH1916" s="2">
        <f t="shared" ca="1" si="36"/>
        <v>0</v>
      </c>
      <c r="AI1916" s="2">
        <v>1916</v>
      </c>
    </row>
    <row r="1917" spans="34:35">
      <c r="AH1917" s="2">
        <f t="shared" ca="1" si="36"/>
        <v>0</v>
      </c>
      <c r="AI1917" s="2">
        <v>1917</v>
      </c>
    </row>
    <row r="1918" spans="34:35">
      <c r="AH1918" s="2">
        <f t="shared" ca="1" si="36"/>
        <v>0</v>
      </c>
      <c r="AI1918" s="2">
        <v>1918</v>
      </c>
    </row>
    <row r="1919" spans="34:35">
      <c r="AH1919" s="2">
        <f t="shared" ca="1" si="36"/>
        <v>0</v>
      </c>
      <c r="AI1919" s="2">
        <v>1919</v>
      </c>
    </row>
    <row r="1920" spans="34:35">
      <c r="AH1920" s="2">
        <f t="shared" ca="1" si="36"/>
        <v>0</v>
      </c>
      <c r="AI1920" s="2">
        <v>1920</v>
      </c>
    </row>
    <row r="1921" spans="34:35">
      <c r="AH1921" s="2">
        <f t="shared" ca="1" si="36"/>
        <v>0</v>
      </c>
      <c r="AI1921" s="2">
        <v>1921</v>
      </c>
    </row>
    <row r="1922" spans="34:35">
      <c r="AH1922" s="2">
        <f t="shared" ca="1" si="36"/>
        <v>0</v>
      </c>
      <c r="AI1922" s="2">
        <v>1922</v>
      </c>
    </row>
    <row r="1923" spans="34:35">
      <c r="AH1923" s="2">
        <f t="shared" ca="1" si="36"/>
        <v>0</v>
      </c>
      <c r="AI1923" s="2">
        <v>1923</v>
      </c>
    </row>
    <row r="1924" spans="34:35">
      <c r="AH1924" s="2">
        <f t="shared" ca="1" si="36"/>
        <v>0</v>
      </c>
      <c r="AI1924" s="2">
        <v>1924</v>
      </c>
    </row>
    <row r="1925" spans="34:35">
      <c r="AH1925" s="2">
        <f t="shared" ca="1" si="36"/>
        <v>0</v>
      </c>
      <c r="AI1925" s="2">
        <v>1925</v>
      </c>
    </row>
    <row r="1926" spans="34:35">
      <c r="AH1926" s="2">
        <f t="shared" ref="AH1926:AH1989" ca="1" si="37">INDIRECT("'"&amp;$AD$7&amp;"'!"&amp;"B"&amp;ROW(B1926))</f>
        <v>0</v>
      </c>
      <c r="AI1926" s="2">
        <v>1926</v>
      </c>
    </row>
    <row r="1927" spans="34:35">
      <c r="AH1927" s="2">
        <f t="shared" ca="1" si="37"/>
        <v>0</v>
      </c>
      <c r="AI1927" s="2">
        <v>1927</v>
      </c>
    </row>
    <row r="1928" spans="34:35">
      <c r="AH1928" s="2">
        <f t="shared" ca="1" si="37"/>
        <v>0</v>
      </c>
      <c r="AI1928" s="2">
        <v>1928</v>
      </c>
    </row>
    <row r="1929" spans="34:35">
      <c r="AH1929" s="2">
        <f t="shared" ca="1" si="37"/>
        <v>0</v>
      </c>
      <c r="AI1929" s="2">
        <v>1929</v>
      </c>
    </row>
    <row r="1930" spans="34:35">
      <c r="AH1930" s="2">
        <f t="shared" ca="1" si="37"/>
        <v>0</v>
      </c>
      <c r="AI1930" s="2">
        <v>1930</v>
      </c>
    </row>
    <row r="1931" spans="34:35">
      <c r="AH1931" s="2">
        <f t="shared" ca="1" si="37"/>
        <v>0</v>
      </c>
      <c r="AI1931" s="2">
        <v>1931</v>
      </c>
    </row>
    <row r="1932" spans="34:35">
      <c r="AH1932" s="2">
        <f t="shared" ca="1" si="37"/>
        <v>0</v>
      </c>
      <c r="AI1932" s="2">
        <v>1932</v>
      </c>
    </row>
    <row r="1933" spans="34:35">
      <c r="AH1933" s="2">
        <f t="shared" ca="1" si="37"/>
        <v>0</v>
      </c>
      <c r="AI1933" s="2">
        <v>1933</v>
      </c>
    </row>
    <row r="1934" spans="34:35">
      <c r="AH1934" s="2">
        <f t="shared" ca="1" si="37"/>
        <v>0</v>
      </c>
      <c r="AI1934" s="2">
        <v>1934</v>
      </c>
    </row>
    <row r="1935" spans="34:35">
      <c r="AH1935" s="2">
        <f t="shared" ca="1" si="37"/>
        <v>0</v>
      </c>
      <c r="AI1935" s="2">
        <v>1935</v>
      </c>
    </row>
    <row r="1936" spans="34:35">
      <c r="AH1936" s="2">
        <f t="shared" ca="1" si="37"/>
        <v>0</v>
      </c>
      <c r="AI1936" s="2">
        <v>1936</v>
      </c>
    </row>
    <row r="1937" spans="34:35">
      <c r="AH1937" s="2">
        <f t="shared" ca="1" si="37"/>
        <v>0</v>
      </c>
      <c r="AI1937" s="2">
        <v>1937</v>
      </c>
    </row>
    <row r="1938" spans="34:35">
      <c r="AH1938" s="2">
        <f t="shared" ca="1" si="37"/>
        <v>0</v>
      </c>
      <c r="AI1938" s="2">
        <v>1938</v>
      </c>
    </row>
    <row r="1939" spans="34:35">
      <c r="AH1939" s="2">
        <f t="shared" ca="1" si="37"/>
        <v>0</v>
      </c>
      <c r="AI1939" s="2">
        <v>1939</v>
      </c>
    </row>
    <row r="1940" spans="34:35">
      <c r="AH1940" s="2">
        <f t="shared" ca="1" si="37"/>
        <v>0</v>
      </c>
      <c r="AI1940" s="2">
        <v>1940</v>
      </c>
    </row>
    <row r="1941" spans="34:35">
      <c r="AH1941" s="2">
        <f t="shared" ca="1" si="37"/>
        <v>0</v>
      </c>
      <c r="AI1941" s="2">
        <v>1941</v>
      </c>
    </row>
    <row r="1942" spans="34:35">
      <c r="AH1942" s="2">
        <f t="shared" ca="1" si="37"/>
        <v>0</v>
      </c>
      <c r="AI1942" s="2">
        <v>1942</v>
      </c>
    </row>
    <row r="1943" spans="34:35">
      <c r="AH1943" s="2">
        <f t="shared" ca="1" si="37"/>
        <v>0</v>
      </c>
      <c r="AI1943" s="2">
        <v>1943</v>
      </c>
    </row>
    <row r="1944" spans="34:35">
      <c r="AH1944" s="2">
        <f t="shared" ca="1" si="37"/>
        <v>0</v>
      </c>
      <c r="AI1944" s="2">
        <v>1944</v>
      </c>
    </row>
    <row r="1945" spans="34:35">
      <c r="AH1945" s="2">
        <f t="shared" ca="1" si="37"/>
        <v>0</v>
      </c>
      <c r="AI1945" s="2">
        <v>1945</v>
      </c>
    </row>
    <row r="1946" spans="34:35">
      <c r="AH1946" s="2">
        <f t="shared" ca="1" si="37"/>
        <v>0</v>
      </c>
      <c r="AI1946" s="2">
        <v>1946</v>
      </c>
    </row>
    <row r="1947" spans="34:35">
      <c r="AH1947" s="2">
        <f t="shared" ca="1" si="37"/>
        <v>0</v>
      </c>
      <c r="AI1947" s="2">
        <v>1947</v>
      </c>
    </row>
    <row r="1948" spans="34:35">
      <c r="AH1948" s="2">
        <f t="shared" ca="1" si="37"/>
        <v>0</v>
      </c>
      <c r="AI1948" s="2">
        <v>1948</v>
      </c>
    </row>
    <row r="1949" spans="34:35">
      <c r="AH1949" s="2">
        <f t="shared" ca="1" si="37"/>
        <v>0</v>
      </c>
      <c r="AI1949" s="2">
        <v>1949</v>
      </c>
    </row>
    <row r="1950" spans="34:35">
      <c r="AH1950" s="2">
        <f t="shared" ca="1" si="37"/>
        <v>0</v>
      </c>
      <c r="AI1950" s="2">
        <v>1950</v>
      </c>
    </row>
    <row r="1951" spans="34:35">
      <c r="AH1951" s="2">
        <f t="shared" ca="1" si="37"/>
        <v>0</v>
      </c>
      <c r="AI1951" s="2">
        <v>1951</v>
      </c>
    </row>
    <row r="1952" spans="34:35">
      <c r="AH1952" s="2">
        <f t="shared" ca="1" si="37"/>
        <v>0</v>
      </c>
      <c r="AI1952" s="2">
        <v>1952</v>
      </c>
    </row>
    <row r="1953" spans="34:35">
      <c r="AH1953" s="2">
        <f t="shared" ca="1" si="37"/>
        <v>0</v>
      </c>
      <c r="AI1953" s="2">
        <v>1953</v>
      </c>
    </row>
    <row r="1954" spans="34:35">
      <c r="AH1954" s="2">
        <f t="shared" ca="1" si="37"/>
        <v>0</v>
      </c>
      <c r="AI1954" s="2">
        <v>1954</v>
      </c>
    </row>
    <row r="1955" spans="34:35">
      <c r="AH1955" s="2">
        <f t="shared" ca="1" si="37"/>
        <v>0</v>
      </c>
      <c r="AI1955" s="2">
        <v>1955</v>
      </c>
    </row>
    <row r="1956" spans="34:35">
      <c r="AH1956" s="2">
        <f t="shared" ca="1" si="37"/>
        <v>0</v>
      </c>
      <c r="AI1956" s="2">
        <v>1956</v>
      </c>
    </row>
    <row r="1957" spans="34:35">
      <c r="AH1957" s="2">
        <f t="shared" ca="1" si="37"/>
        <v>0</v>
      </c>
      <c r="AI1957" s="2">
        <v>1957</v>
      </c>
    </row>
    <row r="1958" spans="34:35">
      <c r="AH1958" s="2">
        <f t="shared" ca="1" si="37"/>
        <v>0</v>
      </c>
      <c r="AI1958" s="2">
        <v>1958</v>
      </c>
    </row>
    <row r="1959" spans="34:35">
      <c r="AH1959" s="2">
        <f t="shared" ca="1" si="37"/>
        <v>0</v>
      </c>
      <c r="AI1959" s="2">
        <v>1959</v>
      </c>
    </row>
    <row r="1960" spans="34:35">
      <c r="AH1960" s="2">
        <f t="shared" ca="1" si="37"/>
        <v>0</v>
      </c>
      <c r="AI1960" s="2">
        <v>1960</v>
      </c>
    </row>
    <row r="1961" spans="34:35">
      <c r="AH1961" s="2">
        <f t="shared" ca="1" si="37"/>
        <v>0</v>
      </c>
      <c r="AI1961" s="2">
        <v>1961</v>
      </c>
    </row>
    <row r="1962" spans="34:35">
      <c r="AH1962" s="2">
        <f t="shared" ca="1" si="37"/>
        <v>0</v>
      </c>
      <c r="AI1962" s="2">
        <v>1962</v>
      </c>
    </row>
    <row r="1963" spans="34:35">
      <c r="AH1963" s="2">
        <f t="shared" ca="1" si="37"/>
        <v>0</v>
      </c>
      <c r="AI1963" s="2">
        <v>1963</v>
      </c>
    </row>
    <row r="1964" spans="34:35">
      <c r="AH1964" s="2">
        <f t="shared" ca="1" si="37"/>
        <v>0</v>
      </c>
      <c r="AI1964" s="2">
        <v>1964</v>
      </c>
    </row>
    <row r="1965" spans="34:35">
      <c r="AH1965" s="2">
        <f t="shared" ca="1" si="37"/>
        <v>0</v>
      </c>
      <c r="AI1965" s="2">
        <v>1965</v>
      </c>
    </row>
    <row r="1966" spans="34:35">
      <c r="AH1966" s="2">
        <f t="shared" ca="1" si="37"/>
        <v>0</v>
      </c>
      <c r="AI1966" s="2">
        <v>1966</v>
      </c>
    </row>
    <row r="1967" spans="34:35">
      <c r="AH1967" s="2">
        <f t="shared" ca="1" si="37"/>
        <v>0</v>
      </c>
      <c r="AI1967" s="2">
        <v>1967</v>
      </c>
    </row>
    <row r="1968" spans="34:35">
      <c r="AH1968" s="2">
        <f t="shared" ca="1" si="37"/>
        <v>0</v>
      </c>
      <c r="AI1968" s="2">
        <v>1968</v>
      </c>
    </row>
    <row r="1969" spans="34:35">
      <c r="AH1969" s="2">
        <f t="shared" ca="1" si="37"/>
        <v>0</v>
      </c>
      <c r="AI1969" s="2">
        <v>1969</v>
      </c>
    </row>
    <row r="1970" spans="34:35">
      <c r="AH1970" s="2">
        <f t="shared" ca="1" si="37"/>
        <v>0</v>
      </c>
      <c r="AI1970" s="2">
        <v>1970</v>
      </c>
    </row>
    <row r="1971" spans="34:35">
      <c r="AH1971" s="2">
        <f t="shared" ca="1" si="37"/>
        <v>0</v>
      </c>
      <c r="AI1971" s="2">
        <v>1971</v>
      </c>
    </row>
    <row r="1972" spans="34:35">
      <c r="AH1972" s="2">
        <f t="shared" ca="1" si="37"/>
        <v>0</v>
      </c>
      <c r="AI1972" s="2">
        <v>1972</v>
      </c>
    </row>
    <row r="1973" spans="34:35">
      <c r="AH1973" s="2">
        <f t="shared" ca="1" si="37"/>
        <v>0</v>
      </c>
      <c r="AI1973" s="2">
        <v>1973</v>
      </c>
    </row>
    <row r="1974" spans="34:35">
      <c r="AH1974" s="2">
        <f t="shared" ca="1" si="37"/>
        <v>0</v>
      </c>
      <c r="AI1974" s="2">
        <v>1974</v>
      </c>
    </row>
    <row r="1975" spans="34:35">
      <c r="AH1975" s="2">
        <f t="shared" ca="1" si="37"/>
        <v>0</v>
      </c>
      <c r="AI1975" s="2">
        <v>1975</v>
      </c>
    </row>
    <row r="1976" spans="34:35">
      <c r="AH1976" s="2">
        <f t="shared" ca="1" si="37"/>
        <v>0</v>
      </c>
      <c r="AI1976" s="2">
        <v>1976</v>
      </c>
    </row>
    <row r="1977" spans="34:35">
      <c r="AH1977" s="2">
        <f t="shared" ca="1" si="37"/>
        <v>0</v>
      </c>
      <c r="AI1977" s="2">
        <v>1977</v>
      </c>
    </row>
    <row r="1978" spans="34:35">
      <c r="AH1978" s="2">
        <f t="shared" ca="1" si="37"/>
        <v>0</v>
      </c>
      <c r="AI1978" s="2">
        <v>1978</v>
      </c>
    </row>
    <row r="1979" spans="34:35">
      <c r="AH1979" s="2">
        <f t="shared" ca="1" si="37"/>
        <v>0</v>
      </c>
      <c r="AI1979" s="2">
        <v>1979</v>
      </c>
    </row>
    <row r="1980" spans="34:35">
      <c r="AH1980" s="2">
        <f t="shared" ca="1" si="37"/>
        <v>0</v>
      </c>
      <c r="AI1980" s="2">
        <v>1980</v>
      </c>
    </row>
    <row r="1981" spans="34:35">
      <c r="AH1981" s="2">
        <f t="shared" ca="1" si="37"/>
        <v>0</v>
      </c>
      <c r="AI1981" s="2">
        <v>1981</v>
      </c>
    </row>
    <row r="1982" spans="34:35">
      <c r="AH1982" s="2">
        <f t="shared" ca="1" si="37"/>
        <v>0</v>
      </c>
      <c r="AI1982" s="2">
        <v>1982</v>
      </c>
    </row>
    <row r="1983" spans="34:35">
      <c r="AH1983" s="2">
        <f t="shared" ca="1" si="37"/>
        <v>0</v>
      </c>
      <c r="AI1983" s="2">
        <v>1983</v>
      </c>
    </row>
    <row r="1984" spans="34:35">
      <c r="AH1984" s="2">
        <f t="shared" ca="1" si="37"/>
        <v>0</v>
      </c>
      <c r="AI1984" s="2">
        <v>1984</v>
      </c>
    </row>
    <row r="1985" spans="34:35">
      <c r="AH1985" s="2">
        <f t="shared" ca="1" si="37"/>
        <v>0</v>
      </c>
      <c r="AI1985" s="2">
        <v>1985</v>
      </c>
    </row>
    <row r="1986" spans="34:35">
      <c r="AH1986" s="2">
        <f t="shared" ca="1" si="37"/>
        <v>0</v>
      </c>
      <c r="AI1986" s="2">
        <v>1986</v>
      </c>
    </row>
    <row r="1987" spans="34:35">
      <c r="AH1987" s="2">
        <f t="shared" ca="1" si="37"/>
        <v>0</v>
      </c>
      <c r="AI1987" s="2">
        <v>1987</v>
      </c>
    </row>
    <row r="1988" spans="34:35">
      <c r="AH1988" s="2">
        <f t="shared" ca="1" si="37"/>
        <v>0</v>
      </c>
      <c r="AI1988" s="2">
        <v>1988</v>
      </c>
    </row>
    <row r="1989" spans="34:35">
      <c r="AH1989" s="2">
        <f t="shared" ca="1" si="37"/>
        <v>0</v>
      </c>
      <c r="AI1989" s="2">
        <v>1989</v>
      </c>
    </row>
    <row r="1990" spans="34:35">
      <c r="AH1990" s="2">
        <f t="shared" ref="AH1990:AH2053" ca="1" si="38">INDIRECT("'"&amp;$AD$7&amp;"'!"&amp;"B"&amp;ROW(B1990))</f>
        <v>0</v>
      </c>
      <c r="AI1990" s="2">
        <v>1990</v>
      </c>
    </row>
    <row r="1991" spans="34:35">
      <c r="AH1991" s="2">
        <f t="shared" ca="1" si="38"/>
        <v>0</v>
      </c>
      <c r="AI1991" s="2">
        <v>1991</v>
      </c>
    </row>
    <row r="1992" spans="34:35">
      <c r="AH1992" s="2">
        <f t="shared" ca="1" si="38"/>
        <v>0</v>
      </c>
      <c r="AI1992" s="2">
        <v>1992</v>
      </c>
    </row>
    <row r="1993" spans="34:35">
      <c r="AH1993" s="2">
        <f t="shared" ca="1" si="38"/>
        <v>0</v>
      </c>
      <c r="AI1993" s="2">
        <v>1993</v>
      </c>
    </row>
    <row r="1994" spans="34:35">
      <c r="AH1994" s="2">
        <f t="shared" ca="1" si="38"/>
        <v>0</v>
      </c>
      <c r="AI1994" s="2">
        <v>1994</v>
      </c>
    </row>
    <row r="1995" spans="34:35">
      <c r="AH1995" s="2">
        <f t="shared" ca="1" si="38"/>
        <v>0</v>
      </c>
      <c r="AI1995" s="2">
        <v>1995</v>
      </c>
    </row>
    <row r="1996" spans="34:35">
      <c r="AH1996" s="2">
        <f t="shared" ca="1" si="38"/>
        <v>0</v>
      </c>
      <c r="AI1996" s="2">
        <v>1996</v>
      </c>
    </row>
    <row r="1997" spans="34:35">
      <c r="AH1997" s="2">
        <f t="shared" ca="1" si="38"/>
        <v>0</v>
      </c>
      <c r="AI1997" s="2">
        <v>1997</v>
      </c>
    </row>
    <row r="1998" spans="34:35">
      <c r="AH1998" s="2">
        <f t="shared" ca="1" si="38"/>
        <v>0</v>
      </c>
      <c r="AI1998" s="2">
        <v>1998</v>
      </c>
    </row>
    <row r="1999" spans="34:35">
      <c r="AH1999" s="2">
        <f t="shared" ca="1" si="38"/>
        <v>0</v>
      </c>
      <c r="AI1999" s="2">
        <v>1999</v>
      </c>
    </row>
    <row r="2000" spans="34:35">
      <c r="AH2000" s="2">
        <f t="shared" ca="1" si="38"/>
        <v>0</v>
      </c>
      <c r="AI2000" s="2">
        <v>2000</v>
      </c>
    </row>
    <row r="2001" spans="34:35">
      <c r="AH2001" s="2">
        <f t="shared" ca="1" si="38"/>
        <v>0</v>
      </c>
      <c r="AI2001" s="2">
        <v>2001</v>
      </c>
    </row>
    <row r="2002" spans="34:35">
      <c r="AH2002" s="2">
        <f t="shared" ca="1" si="38"/>
        <v>0</v>
      </c>
      <c r="AI2002" s="2">
        <v>2002</v>
      </c>
    </row>
    <row r="2003" spans="34:35">
      <c r="AH2003" s="2">
        <f t="shared" ca="1" si="38"/>
        <v>0</v>
      </c>
      <c r="AI2003" s="2">
        <v>2003</v>
      </c>
    </row>
    <row r="2004" spans="34:35">
      <c r="AH2004" s="2">
        <f t="shared" ca="1" si="38"/>
        <v>0</v>
      </c>
      <c r="AI2004" s="2">
        <v>2004</v>
      </c>
    </row>
    <row r="2005" spans="34:35">
      <c r="AH2005" s="2">
        <f t="shared" ca="1" si="38"/>
        <v>0</v>
      </c>
      <c r="AI2005" s="2">
        <v>2005</v>
      </c>
    </row>
    <row r="2006" spans="34:35">
      <c r="AH2006" s="2">
        <f t="shared" ca="1" si="38"/>
        <v>0</v>
      </c>
      <c r="AI2006" s="2">
        <v>2006</v>
      </c>
    </row>
    <row r="2007" spans="34:35">
      <c r="AH2007" s="2">
        <f t="shared" ca="1" si="38"/>
        <v>0</v>
      </c>
      <c r="AI2007" s="2">
        <v>2007</v>
      </c>
    </row>
    <row r="2008" spans="34:35">
      <c r="AH2008" s="2">
        <f t="shared" ca="1" si="38"/>
        <v>0</v>
      </c>
      <c r="AI2008" s="2">
        <v>2008</v>
      </c>
    </row>
    <row r="2009" spans="34:35">
      <c r="AH2009" s="2">
        <f t="shared" ca="1" si="38"/>
        <v>0</v>
      </c>
      <c r="AI2009" s="2">
        <v>2009</v>
      </c>
    </row>
    <row r="2010" spans="34:35">
      <c r="AH2010" s="2">
        <f t="shared" ca="1" si="38"/>
        <v>0</v>
      </c>
      <c r="AI2010" s="2">
        <v>2010</v>
      </c>
    </row>
    <row r="2011" spans="34:35">
      <c r="AH2011" s="2">
        <f t="shared" ca="1" si="38"/>
        <v>0</v>
      </c>
      <c r="AI2011" s="2">
        <v>2011</v>
      </c>
    </row>
    <row r="2012" spans="34:35">
      <c r="AH2012" s="2">
        <f t="shared" ca="1" si="38"/>
        <v>0</v>
      </c>
      <c r="AI2012" s="2">
        <v>2012</v>
      </c>
    </row>
    <row r="2013" spans="34:35">
      <c r="AH2013" s="2">
        <f t="shared" ca="1" si="38"/>
        <v>0</v>
      </c>
      <c r="AI2013" s="2">
        <v>2013</v>
      </c>
    </row>
    <row r="2014" spans="34:35">
      <c r="AH2014" s="2">
        <f t="shared" ca="1" si="38"/>
        <v>0</v>
      </c>
      <c r="AI2014" s="2">
        <v>2014</v>
      </c>
    </row>
    <row r="2015" spans="34:35">
      <c r="AH2015" s="2">
        <f t="shared" ca="1" si="38"/>
        <v>0</v>
      </c>
      <c r="AI2015" s="2">
        <v>2015</v>
      </c>
    </row>
    <row r="2016" spans="34:35">
      <c r="AH2016" s="2">
        <f t="shared" ca="1" si="38"/>
        <v>0</v>
      </c>
      <c r="AI2016" s="2">
        <v>2016</v>
      </c>
    </row>
    <row r="2017" spans="34:35">
      <c r="AH2017" s="2">
        <f t="shared" ca="1" si="38"/>
        <v>0</v>
      </c>
      <c r="AI2017" s="2">
        <v>2017</v>
      </c>
    </row>
    <row r="2018" spans="34:35">
      <c r="AH2018" s="2">
        <f t="shared" ca="1" si="38"/>
        <v>0</v>
      </c>
      <c r="AI2018" s="2">
        <v>2018</v>
      </c>
    </row>
    <row r="2019" spans="34:35">
      <c r="AH2019" s="2">
        <f t="shared" ca="1" si="38"/>
        <v>0</v>
      </c>
      <c r="AI2019" s="2">
        <v>2019</v>
      </c>
    </row>
    <row r="2020" spans="34:35">
      <c r="AH2020" s="2">
        <f t="shared" ca="1" si="38"/>
        <v>0</v>
      </c>
      <c r="AI2020" s="2">
        <v>2020</v>
      </c>
    </row>
    <row r="2021" spans="34:35">
      <c r="AH2021" s="2">
        <f t="shared" ca="1" si="38"/>
        <v>0</v>
      </c>
      <c r="AI2021" s="2">
        <v>2021</v>
      </c>
    </row>
    <row r="2022" spans="34:35">
      <c r="AH2022" s="2">
        <f t="shared" ca="1" si="38"/>
        <v>0</v>
      </c>
      <c r="AI2022" s="2">
        <v>2022</v>
      </c>
    </row>
    <row r="2023" spans="34:35">
      <c r="AH2023" s="2">
        <f t="shared" ca="1" si="38"/>
        <v>0</v>
      </c>
      <c r="AI2023" s="2">
        <v>2023</v>
      </c>
    </row>
    <row r="2024" spans="34:35">
      <c r="AH2024" s="2">
        <f t="shared" ca="1" si="38"/>
        <v>0</v>
      </c>
      <c r="AI2024" s="2">
        <v>2024</v>
      </c>
    </row>
    <row r="2025" spans="34:35">
      <c r="AH2025" s="2">
        <f t="shared" ca="1" si="38"/>
        <v>0</v>
      </c>
      <c r="AI2025" s="2">
        <v>2025</v>
      </c>
    </row>
    <row r="2026" spans="34:35">
      <c r="AH2026" s="2">
        <f t="shared" ca="1" si="38"/>
        <v>0</v>
      </c>
      <c r="AI2026" s="2">
        <v>2026</v>
      </c>
    </row>
    <row r="2027" spans="34:35">
      <c r="AH2027" s="2">
        <f t="shared" ca="1" si="38"/>
        <v>0</v>
      </c>
      <c r="AI2027" s="2">
        <v>2027</v>
      </c>
    </row>
    <row r="2028" spans="34:35">
      <c r="AH2028" s="2">
        <f t="shared" ca="1" si="38"/>
        <v>0</v>
      </c>
      <c r="AI2028" s="2">
        <v>2028</v>
      </c>
    </row>
    <row r="2029" spans="34:35">
      <c r="AH2029" s="2">
        <f t="shared" ca="1" si="38"/>
        <v>0</v>
      </c>
      <c r="AI2029" s="2">
        <v>2029</v>
      </c>
    </row>
    <row r="2030" spans="34:35">
      <c r="AH2030" s="2">
        <f t="shared" ca="1" si="38"/>
        <v>0</v>
      </c>
      <c r="AI2030" s="2">
        <v>2030</v>
      </c>
    </row>
    <row r="2031" spans="34:35">
      <c r="AH2031" s="2">
        <f t="shared" ca="1" si="38"/>
        <v>0</v>
      </c>
      <c r="AI2031" s="2">
        <v>2031</v>
      </c>
    </row>
    <row r="2032" spans="34:35">
      <c r="AH2032" s="2">
        <f t="shared" ca="1" si="38"/>
        <v>0</v>
      </c>
      <c r="AI2032" s="2">
        <v>2032</v>
      </c>
    </row>
    <row r="2033" spans="34:35">
      <c r="AH2033" s="2">
        <f t="shared" ca="1" si="38"/>
        <v>0</v>
      </c>
      <c r="AI2033" s="2">
        <v>2033</v>
      </c>
    </row>
    <row r="2034" spans="34:35">
      <c r="AH2034" s="2">
        <f t="shared" ca="1" si="38"/>
        <v>0</v>
      </c>
      <c r="AI2034" s="2">
        <v>2034</v>
      </c>
    </row>
    <row r="2035" spans="34:35">
      <c r="AH2035" s="2">
        <f t="shared" ca="1" si="38"/>
        <v>0</v>
      </c>
      <c r="AI2035" s="2">
        <v>2035</v>
      </c>
    </row>
    <row r="2036" spans="34:35">
      <c r="AH2036" s="2">
        <f t="shared" ca="1" si="38"/>
        <v>0</v>
      </c>
      <c r="AI2036" s="2">
        <v>2036</v>
      </c>
    </row>
    <row r="2037" spans="34:35">
      <c r="AH2037" s="2">
        <f t="shared" ca="1" si="38"/>
        <v>0</v>
      </c>
      <c r="AI2037" s="2">
        <v>2037</v>
      </c>
    </row>
    <row r="2038" spans="34:35">
      <c r="AH2038" s="2">
        <f t="shared" ca="1" si="38"/>
        <v>0</v>
      </c>
      <c r="AI2038" s="2">
        <v>2038</v>
      </c>
    </row>
    <row r="2039" spans="34:35">
      <c r="AH2039" s="2">
        <f t="shared" ca="1" si="38"/>
        <v>0</v>
      </c>
      <c r="AI2039" s="2">
        <v>2039</v>
      </c>
    </row>
    <row r="2040" spans="34:35">
      <c r="AH2040" s="2">
        <f t="shared" ca="1" si="38"/>
        <v>0</v>
      </c>
      <c r="AI2040" s="2">
        <v>2040</v>
      </c>
    </row>
    <row r="2041" spans="34:35">
      <c r="AH2041" s="2">
        <f t="shared" ca="1" si="38"/>
        <v>0</v>
      </c>
      <c r="AI2041" s="2">
        <v>2041</v>
      </c>
    </row>
    <row r="2042" spans="34:35">
      <c r="AH2042" s="2">
        <f t="shared" ca="1" si="38"/>
        <v>0</v>
      </c>
      <c r="AI2042" s="2">
        <v>2042</v>
      </c>
    </row>
    <row r="2043" spans="34:35">
      <c r="AH2043" s="2">
        <f t="shared" ca="1" si="38"/>
        <v>0</v>
      </c>
      <c r="AI2043" s="2">
        <v>2043</v>
      </c>
    </row>
    <row r="2044" spans="34:35">
      <c r="AH2044" s="2">
        <f t="shared" ca="1" si="38"/>
        <v>0</v>
      </c>
      <c r="AI2044" s="2">
        <v>2044</v>
      </c>
    </row>
    <row r="2045" spans="34:35">
      <c r="AH2045" s="2">
        <f t="shared" ca="1" si="38"/>
        <v>0</v>
      </c>
      <c r="AI2045" s="2">
        <v>2045</v>
      </c>
    </row>
    <row r="2046" spans="34:35">
      <c r="AH2046" s="2">
        <f t="shared" ca="1" si="38"/>
        <v>0</v>
      </c>
      <c r="AI2046" s="2">
        <v>2046</v>
      </c>
    </row>
    <row r="2047" spans="34:35">
      <c r="AH2047" s="2">
        <f t="shared" ca="1" si="38"/>
        <v>0</v>
      </c>
      <c r="AI2047" s="2">
        <v>2047</v>
      </c>
    </row>
    <row r="2048" spans="34:35">
      <c r="AH2048" s="2">
        <f t="shared" ca="1" si="38"/>
        <v>0</v>
      </c>
      <c r="AI2048" s="2">
        <v>2048</v>
      </c>
    </row>
    <row r="2049" spans="34:35">
      <c r="AH2049" s="2">
        <f t="shared" ca="1" si="38"/>
        <v>0</v>
      </c>
      <c r="AI2049" s="2">
        <v>2049</v>
      </c>
    </row>
    <row r="2050" spans="34:35">
      <c r="AH2050" s="2">
        <f t="shared" ca="1" si="38"/>
        <v>0</v>
      </c>
      <c r="AI2050" s="2">
        <v>2050</v>
      </c>
    </row>
    <row r="2051" spans="34:35">
      <c r="AH2051" s="2">
        <f t="shared" ca="1" si="38"/>
        <v>0</v>
      </c>
      <c r="AI2051" s="2">
        <v>2051</v>
      </c>
    </row>
    <row r="2052" spans="34:35">
      <c r="AH2052" s="2">
        <f t="shared" ca="1" si="38"/>
        <v>0</v>
      </c>
      <c r="AI2052" s="2">
        <v>2052</v>
      </c>
    </row>
    <row r="2053" spans="34:35">
      <c r="AH2053" s="2">
        <f t="shared" ca="1" si="38"/>
        <v>0</v>
      </c>
      <c r="AI2053" s="2">
        <v>2053</v>
      </c>
    </row>
    <row r="2054" spans="34:35">
      <c r="AH2054" s="2">
        <f t="shared" ref="AH2054:AH2117" ca="1" si="39">INDIRECT("'"&amp;$AD$7&amp;"'!"&amp;"B"&amp;ROW(B2054))</f>
        <v>0</v>
      </c>
      <c r="AI2054" s="2">
        <v>2054</v>
      </c>
    </row>
    <row r="2055" spans="34:35">
      <c r="AH2055" s="2">
        <f t="shared" ca="1" si="39"/>
        <v>0</v>
      </c>
      <c r="AI2055" s="2">
        <v>2055</v>
      </c>
    </row>
    <row r="2056" spans="34:35">
      <c r="AH2056" s="2">
        <f t="shared" ca="1" si="39"/>
        <v>0</v>
      </c>
      <c r="AI2056" s="2">
        <v>2056</v>
      </c>
    </row>
    <row r="2057" spans="34:35">
      <c r="AH2057" s="2">
        <f t="shared" ca="1" si="39"/>
        <v>0</v>
      </c>
      <c r="AI2057" s="2">
        <v>2057</v>
      </c>
    </row>
    <row r="2058" spans="34:35">
      <c r="AH2058" s="2">
        <f t="shared" ca="1" si="39"/>
        <v>0</v>
      </c>
      <c r="AI2058" s="2">
        <v>2058</v>
      </c>
    </row>
    <row r="2059" spans="34:35">
      <c r="AH2059" s="2">
        <f t="shared" ca="1" si="39"/>
        <v>0</v>
      </c>
      <c r="AI2059" s="2">
        <v>2059</v>
      </c>
    </row>
    <row r="2060" spans="34:35">
      <c r="AH2060" s="2">
        <f t="shared" ca="1" si="39"/>
        <v>0</v>
      </c>
      <c r="AI2060" s="2">
        <v>2060</v>
      </c>
    </row>
    <row r="2061" spans="34:35">
      <c r="AH2061" s="2">
        <f t="shared" ca="1" si="39"/>
        <v>0</v>
      </c>
      <c r="AI2061" s="2">
        <v>2061</v>
      </c>
    </row>
    <row r="2062" spans="34:35">
      <c r="AH2062" s="2">
        <f t="shared" ca="1" si="39"/>
        <v>0</v>
      </c>
      <c r="AI2062" s="2">
        <v>2062</v>
      </c>
    </row>
    <row r="2063" spans="34:35">
      <c r="AH2063" s="2">
        <f t="shared" ca="1" si="39"/>
        <v>0</v>
      </c>
      <c r="AI2063" s="2">
        <v>2063</v>
      </c>
    </row>
    <row r="2064" spans="34:35">
      <c r="AH2064" s="2">
        <f t="shared" ca="1" si="39"/>
        <v>0</v>
      </c>
      <c r="AI2064" s="2">
        <v>2064</v>
      </c>
    </row>
    <row r="2065" spans="34:35">
      <c r="AH2065" s="2">
        <f t="shared" ca="1" si="39"/>
        <v>0</v>
      </c>
      <c r="AI2065" s="2">
        <v>2065</v>
      </c>
    </row>
    <row r="2066" spans="34:35">
      <c r="AH2066" s="2">
        <f t="shared" ca="1" si="39"/>
        <v>0</v>
      </c>
      <c r="AI2066" s="2">
        <v>2066</v>
      </c>
    </row>
    <row r="2067" spans="34:35">
      <c r="AH2067" s="2">
        <f t="shared" ca="1" si="39"/>
        <v>0</v>
      </c>
      <c r="AI2067" s="2">
        <v>2067</v>
      </c>
    </row>
    <row r="2068" spans="34:35">
      <c r="AH2068" s="2">
        <f t="shared" ca="1" si="39"/>
        <v>0</v>
      </c>
      <c r="AI2068" s="2">
        <v>2068</v>
      </c>
    </row>
    <row r="2069" spans="34:35">
      <c r="AH2069" s="2">
        <f t="shared" ca="1" si="39"/>
        <v>0</v>
      </c>
      <c r="AI2069" s="2">
        <v>2069</v>
      </c>
    </row>
    <row r="2070" spans="34:35">
      <c r="AH2070" s="2">
        <f t="shared" ca="1" si="39"/>
        <v>0</v>
      </c>
      <c r="AI2070" s="2">
        <v>2070</v>
      </c>
    </row>
    <row r="2071" spans="34:35">
      <c r="AH2071" s="2">
        <f t="shared" ca="1" si="39"/>
        <v>0</v>
      </c>
      <c r="AI2071" s="2">
        <v>2071</v>
      </c>
    </row>
    <row r="2072" spans="34:35">
      <c r="AH2072" s="2">
        <f t="shared" ca="1" si="39"/>
        <v>0</v>
      </c>
      <c r="AI2072" s="2">
        <v>2072</v>
      </c>
    </row>
    <row r="2073" spans="34:35">
      <c r="AH2073" s="2">
        <f t="shared" ca="1" si="39"/>
        <v>0</v>
      </c>
      <c r="AI2073" s="2">
        <v>2073</v>
      </c>
    </row>
    <row r="2074" spans="34:35">
      <c r="AH2074" s="2">
        <f t="shared" ca="1" si="39"/>
        <v>0</v>
      </c>
      <c r="AI2074" s="2">
        <v>2074</v>
      </c>
    </row>
    <row r="2075" spans="34:35">
      <c r="AH2075" s="2">
        <f t="shared" ca="1" si="39"/>
        <v>0</v>
      </c>
      <c r="AI2075" s="2">
        <v>2075</v>
      </c>
    </row>
    <row r="2076" spans="34:35">
      <c r="AH2076" s="2">
        <f t="shared" ca="1" si="39"/>
        <v>0</v>
      </c>
      <c r="AI2076" s="2">
        <v>2076</v>
      </c>
    </row>
    <row r="2077" spans="34:35">
      <c r="AH2077" s="2">
        <f t="shared" ca="1" si="39"/>
        <v>0</v>
      </c>
      <c r="AI2077" s="2">
        <v>2077</v>
      </c>
    </row>
    <row r="2078" spans="34:35">
      <c r="AH2078" s="2">
        <f t="shared" ca="1" si="39"/>
        <v>0</v>
      </c>
      <c r="AI2078" s="2">
        <v>2078</v>
      </c>
    </row>
    <row r="2079" spans="34:35">
      <c r="AH2079" s="2">
        <f t="shared" ca="1" si="39"/>
        <v>0</v>
      </c>
      <c r="AI2079" s="2">
        <v>2079</v>
      </c>
    </row>
    <row r="2080" spans="34:35">
      <c r="AH2080" s="2">
        <f t="shared" ca="1" si="39"/>
        <v>0</v>
      </c>
      <c r="AI2080" s="2">
        <v>2080</v>
      </c>
    </row>
    <row r="2081" spans="34:35">
      <c r="AH2081" s="2">
        <f t="shared" ca="1" si="39"/>
        <v>0</v>
      </c>
      <c r="AI2081" s="2">
        <v>2081</v>
      </c>
    </row>
    <row r="2082" spans="34:35">
      <c r="AH2082" s="2">
        <f t="shared" ca="1" si="39"/>
        <v>0</v>
      </c>
      <c r="AI2082" s="2">
        <v>2082</v>
      </c>
    </row>
    <row r="2083" spans="34:35">
      <c r="AH2083" s="2">
        <f t="shared" ca="1" si="39"/>
        <v>0</v>
      </c>
      <c r="AI2083" s="2">
        <v>2083</v>
      </c>
    </row>
    <row r="2084" spans="34:35">
      <c r="AH2084" s="2">
        <f t="shared" ca="1" si="39"/>
        <v>0</v>
      </c>
      <c r="AI2084" s="2">
        <v>2084</v>
      </c>
    </row>
    <row r="2085" spans="34:35">
      <c r="AH2085" s="2">
        <f t="shared" ca="1" si="39"/>
        <v>0</v>
      </c>
      <c r="AI2085" s="2">
        <v>2085</v>
      </c>
    </row>
    <row r="2086" spans="34:35">
      <c r="AH2086" s="2">
        <f t="shared" ca="1" si="39"/>
        <v>0</v>
      </c>
      <c r="AI2086" s="2">
        <v>2086</v>
      </c>
    </row>
    <row r="2087" spans="34:35">
      <c r="AH2087" s="2">
        <f t="shared" ca="1" si="39"/>
        <v>0</v>
      </c>
      <c r="AI2087" s="2">
        <v>2087</v>
      </c>
    </row>
    <row r="2088" spans="34:35">
      <c r="AH2088" s="2">
        <f t="shared" ca="1" si="39"/>
        <v>0</v>
      </c>
      <c r="AI2088" s="2">
        <v>2088</v>
      </c>
    </row>
    <row r="2089" spans="34:35">
      <c r="AH2089" s="2">
        <f t="shared" ca="1" si="39"/>
        <v>0</v>
      </c>
      <c r="AI2089" s="2">
        <v>2089</v>
      </c>
    </row>
    <row r="2090" spans="34:35">
      <c r="AH2090" s="2">
        <f t="shared" ca="1" si="39"/>
        <v>0</v>
      </c>
      <c r="AI2090" s="2">
        <v>2090</v>
      </c>
    </row>
    <row r="2091" spans="34:35">
      <c r="AH2091" s="2">
        <f t="shared" ca="1" si="39"/>
        <v>0</v>
      </c>
      <c r="AI2091" s="2">
        <v>2091</v>
      </c>
    </row>
    <row r="2092" spans="34:35">
      <c r="AH2092" s="2">
        <f t="shared" ca="1" si="39"/>
        <v>0</v>
      </c>
      <c r="AI2092" s="2">
        <v>2092</v>
      </c>
    </row>
    <row r="2093" spans="34:35">
      <c r="AH2093" s="2">
        <f t="shared" ca="1" si="39"/>
        <v>0</v>
      </c>
      <c r="AI2093" s="2">
        <v>2093</v>
      </c>
    </row>
    <row r="2094" spans="34:35">
      <c r="AH2094" s="2">
        <f t="shared" ca="1" si="39"/>
        <v>0</v>
      </c>
      <c r="AI2094" s="2">
        <v>2094</v>
      </c>
    </row>
    <row r="2095" spans="34:35">
      <c r="AH2095" s="2">
        <f t="shared" ca="1" si="39"/>
        <v>0</v>
      </c>
      <c r="AI2095" s="2">
        <v>2095</v>
      </c>
    </row>
    <row r="2096" spans="34:35">
      <c r="AH2096" s="2">
        <f t="shared" ca="1" si="39"/>
        <v>0</v>
      </c>
      <c r="AI2096" s="2">
        <v>2096</v>
      </c>
    </row>
    <row r="2097" spans="34:35">
      <c r="AH2097" s="2">
        <f t="shared" ca="1" si="39"/>
        <v>0</v>
      </c>
      <c r="AI2097" s="2">
        <v>2097</v>
      </c>
    </row>
    <row r="2098" spans="34:35">
      <c r="AH2098" s="2">
        <f t="shared" ca="1" si="39"/>
        <v>0</v>
      </c>
      <c r="AI2098" s="2">
        <v>2098</v>
      </c>
    </row>
    <row r="2099" spans="34:35">
      <c r="AH2099" s="2">
        <f t="shared" ca="1" si="39"/>
        <v>0</v>
      </c>
      <c r="AI2099" s="2">
        <v>2099</v>
      </c>
    </row>
    <row r="2100" spans="34:35">
      <c r="AH2100" s="2">
        <f t="shared" ca="1" si="39"/>
        <v>0</v>
      </c>
      <c r="AI2100" s="2">
        <v>2100</v>
      </c>
    </row>
    <row r="2101" spans="34:35">
      <c r="AH2101" s="2">
        <f t="shared" ca="1" si="39"/>
        <v>0</v>
      </c>
      <c r="AI2101" s="2">
        <v>2101</v>
      </c>
    </row>
    <row r="2102" spans="34:35">
      <c r="AH2102" s="2">
        <f t="shared" ca="1" si="39"/>
        <v>0</v>
      </c>
      <c r="AI2102" s="2">
        <v>2102</v>
      </c>
    </row>
    <row r="2103" spans="34:35">
      <c r="AH2103" s="2">
        <f t="shared" ca="1" si="39"/>
        <v>0</v>
      </c>
      <c r="AI2103" s="2">
        <v>2103</v>
      </c>
    </row>
    <row r="2104" spans="34:35">
      <c r="AH2104" s="2">
        <f t="shared" ca="1" si="39"/>
        <v>0</v>
      </c>
      <c r="AI2104" s="2">
        <v>2104</v>
      </c>
    </row>
    <row r="2105" spans="34:35">
      <c r="AH2105" s="2">
        <f t="shared" ca="1" si="39"/>
        <v>0</v>
      </c>
      <c r="AI2105" s="2">
        <v>2105</v>
      </c>
    </row>
    <row r="2106" spans="34:35">
      <c r="AH2106" s="2">
        <f t="shared" ca="1" si="39"/>
        <v>0</v>
      </c>
      <c r="AI2106" s="2">
        <v>2106</v>
      </c>
    </row>
    <row r="2107" spans="34:35">
      <c r="AH2107" s="2">
        <f t="shared" ca="1" si="39"/>
        <v>0</v>
      </c>
      <c r="AI2107" s="2">
        <v>2107</v>
      </c>
    </row>
    <row r="2108" spans="34:35">
      <c r="AH2108" s="2">
        <f t="shared" ca="1" si="39"/>
        <v>0</v>
      </c>
      <c r="AI2108" s="2">
        <v>2108</v>
      </c>
    </row>
    <row r="2109" spans="34:35">
      <c r="AH2109" s="2">
        <f t="shared" ca="1" si="39"/>
        <v>0</v>
      </c>
      <c r="AI2109" s="2">
        <v>2109</v>
      </c>
    </row>
    <row r="2110" spans="34:35">
      <c r="AH2110" s="2">
        <f t="shared" ca="1" si="39"/>
        <v>0</v>
      </c>
      <c r="AI2110" s="2">
        <v>2110</v>
      </c>
    </row>
    <row r="2111" spans="34:35">
      <c r="AH2111" s="2">
        <f t="shared" ca="1" si="39"/>
        <v>0</v>
      </c>
      <c r="AI2111" s="2">
        <v>2111</v>
      </c>
    </row>
    <row r="2112" spans="34:35">
      <c r="AH2112" s="2">
        <f t="shared" ca="1" si="39"/>
        <v>0</v>
      </c>
      <c r="AI2112" s="2">
        <v>2112</v>
      </c>
    </row>
    <row r="2113" spans="34:35">
      <c r="AH2113" s="2">
        <f t="shared" ca="1" si="39"/>
        <v>0</v>
      </c>
      <c r="AI2113" s="2">
        <v>2113</v>
      </c>
    </row>
    <row r="2114" spans="34:35">
      <c r="AH2114" s="2">
        <f t="shared" ca="1" si="39"/>
        <v>0</v>
      </c>
      <c r="AI2114" s="2">
        <v>2114</v>
      </c>
    </row>
    <row r="2115" spans="34:35">
      <c r="AH2115" s="2">
        <f t="shared" ca="1" si="39"/>
        <v>0</v>
      </c>
      <c r="AI2115" s="2">
        <v>2115</v>
      </c>
    </row>
    <row r="2116" spans="34:35">
      <c r="AH2116" s="2">
        <f t="shared" ca="1" si="39"/>
        <v>0</v>
      </c>
      <c r="AI2116" s="2">
        <v>2116</v>
      </c>
    </row>
    <row r="2117" spans="34:35">
      <c r="AH2117" s="2">
        <f t="shared" ca="1" si="39"/>
        <v>0</v>
      </c>
      <c r="AI2117" s="2">
        <v>2117</v>
      </c>
    </row>
    <row r="2118" spans="34:35">
      <c r="AH2118" s="2">
        <f t="shared" ref="AH2118:AH2181" ca="1" si="40">INDIRECT("'"&amp;$AD$7&amp;"'!"&amp;"B"&amp;ROW(B2118))</f>
        <v>0</v>
      </c>
      <c r="AI2118" s="2">
        <v>2118</v>
      </c>
    </row>
    <row r="2119" spans="34:35">
      <c r="AH2119" s="2">
        <f t="shared" ca="1" si="40"/>
        <v>0</v>
      </c>
      <c r="AI2119" s="2">
        <v>2119</v>
      </c>
    </row>
    <row r="2120" spans="34:35">
      <c r="AH2120" s="2">
        <f t="shared" ca="1" si="40"/>
        <v>0</v>
      </c>
      <c r="AI2120" s="2">
        <v>2120</v>
      </c>
    </row>
    <row r="2121" spans="34:35">
      <c r="AH2121" s="2">
        <f t="shared" ca="1" si="40"/>
        <v>0</v>
      </c>
      <c r="AI2121" s="2">
        <v>2121</v>
      </c>
    </row>
    <row r="2122" spans="34:35">
      <c r="AH2122" s="2">
        <f t="shared" ca="1" si="40"/>
        <v>0</v>
      </c>
      <c r="AI2122" s="2">
        <v>2122</v>
      </c>
    </row>
    <row r="2123" spans="34:35">
      <c r="AH2123" s="2">
        <f t="shared" ca="1" si="40"/>
        <v>0</v>
      </c>
      <c r="AI2123" s="2">
        <v>2123</v>
      </c>
    </row>
    <row r="2124" spans="34:35">
      <c r="AH2124" s="2">
        <f t="shared" ca="1" si="40"/>
        <v>0</v>
      </c>
      <c r="AI2124" s="2">
        <v>2124</v>
      </c>
    </row>
    <row r="2125" spans="34:35">
      <c r="AH2125" s="2">
        <f t="shared" ca="1" si="40"/>
        <v>0</v>
      </c>
      <c r="AI2125" s="2">
        <v>2125</v>
      </c>
    </row>
    <row r="2126" spans="34:35">
      <c r="AH2126" s="2">
        <f t="shared" ca="1" si="40"/>
        <v>0</v>
      </c>
      <c r="AI2126" s="2">
        <v>2126</v>
      </c>
    </row>
    <row r="2127" spans="34:35">
      <c r="AH2127" s="2">
        <f t="shared" ca="1" si="40"/>
        <v>0</v>
      </c>
      <c r="AI2127" s="2">
        <v>2127</v>
      </c>
    </row>
    <row r="2128" spans="34:35">
      <c r="AH2128" s="2">
        <f t="shared" ca="1" si="40"/>
        <v>0</v>
      </c>
      <c r="AI2128" s="2">
        <v>2128</v>
      </c>
    </row>
    <row r="2129" spans="34:35">
      <c r="AH2129" s="2">
        <f t="shared" ca="1" si="40"/>
        <v>0</v>
      </c>
      <c r="AI2129" s="2">
        <v>2129</v>
      </c>
    </row>
    <row r="2130" spans="34:35">
      <c r="AH2130" s="2">
        <f t="shared" ca="1" si="40"/>
        <v>0</v>
      </c>
      <c r="AI2130" s="2">
        <v>2130</v>
      </c>
    </row>
    <row r="2131" spans="34:35">
      <c r="AH2131" s="2">
        <f t="shared" ca="1" si="40"/>
        <v>0</v>
      </c>
      <c r="AI2131" s="2">
        <v>2131</v>
      </c>
    </row>
    <row r="2132" spans="34:35">
      <c r="AH2132" s="2">
        <f t="shared" ca="1" si="40"/>
        <v>0</v>
      </c>
      <c r="AI2132" s="2">
        <v>2132</v>
      </c>
    </row>
    <row r="2133" spans="34:35">
      <c r="AH2133" s="2">
        <f t="shared" ca="1" si="40"/>
        <v>0</v>
      </c>
      <c r="AI2133" s="2">
        <v>2133</v>
      </c>
    </row>
    <row r="2134" spans="34:35">
      <c r="AH2134" s="2">
        <f t="shared" ca="1" si="40"/>
        <v>0</v>
      </c>
      <c r="AI2134" s="2">
        <v>2134</v>
      </c>
    </row>
    <row r="2135" spans="34:35">
      <c r="AH2135" s="2">
        <f t="shared" ca="1" si="40"/>
        <v>0</v>
      </c>
      <c r="AI2135" s="2">
        <v>2135</v>
      </c>
    </row>
    <row r="2136" spans="34:35">
      <c r="AH2136" s="2">
        <f t="shared" ca="1" si="40"/>
        <v>0</v>
      </c>
      <c r="AI2136" s="2">
        <v>2136</v>
      </c>
    </row>
    <row r="2137" spans="34:35">
      <c r="AH2137" s="2">
        <f t="shared" ca="1" si="40"/>
        <v>0</v>
      </c>
      <c r="AI2137" s="2">
        <v>2137</v>
      </c>
    </row>
    <row r="2138" spans="34:35">
      <c r="AH2138" s="2">
        <f t="shared" ca="1" si="40"/>
        <v>0</v>
      </c>
      <c r="AI2138" s="2">
        <v>2138</v>
      </c>
    </row>
    <row r="2139" spans="34:35">
      <c r="AH2139" s="2">
        <f t="shared" ca="1" si="40"/>
        <v>0</v>
      </c>
      <c r="AI2139" s="2">
        <v>2139</v>
      </c>
    </row>
    <row r="2140" spans="34:35">
      <c r="AH2140" s="2">
        <f t="shared" ca="1" si="40"/>
        <v>0</v>
      </c>
      <c r="AI2140" s="2">
        <v>2140</v>
      </c>
    </row>
    <row r="2141" spans="34:35">
      <c r="AH2141" s="2">
        <f t="shared" ca="1" si="40"/>
        <v>0</v>
      </c>
      <c r="AI2141" s="2">
        <v>2141</v>
      </c>
    </row>
    <row r="2142" spans="34:35">
      <c r="AH2142" s="2">
        <f t="shared" ca="1" si="40"/>
        <v>0</v>
      </c>
      <c r="AI2142" s="2">
        <v>2142</v>
      </c>
    </row>
    <row r="2143" spans="34:35">
      <c r="AH2143" s="2">
        <f t="shared" ca="1" si="40"/>
        <v>0</v>
      </c>
      <c r="AI2143" s="2">
        <v>2143</v>
      </c>
    </row>
    <row r="2144" spans="34:35">
      <c r="AH2144" s="2">
        <f t="shared" ca="1" si="40"/>
        <v>0</v>
      </c>
      <c r="AI2144" s="2">
        <v>2144</v>
      </c>
    </row>
    <row r="2145" spans="34:35">
      <c r="AH2145" s="2">
        <f t="shared" ca="1" si="40"/>
        <v>0</v>
      </c>
      <c r="AI2145" s="2">
        <v>2145</v>
      </c>
    </row>
    <row r="2146" spans="34:35">
      <c r="AH2146" s="2">
        <f t="shared" ca="1" si="40"/>
        <v>0</v>
      </c>
      <c r="AI2146" s="2">
        <v>2146</v>
      </c>
    </row>
    <row r="2147" spans="34:35">
      <c r="AH2147" s="2">
        <f t="shared" ca="1" si="40"/>
        <v>0</v>
      </c>
      <c r="AI2147" s="2">
        <v>2147</v>
      </c>
    </row>
    <row r="2148" spans="34:35">
      <c r="AH2148" s="2">
        <f t="shared" ca="1" si="40"/>
        <v>0</v>
      </c>
      <c r="AI2148" s="2">
        <v>2148</v>
      </c>
    </row>
    <row r="2149" spans="34:35">
      <c r="AH2149" s="2">
        <f t="shared" ca="1" si="40"/>
        <v>0</v>
      </c>
      <c r="AI2149" s="2">
        <v>2149</v>
      </c>
    </row>
    <row r="2150" spans="34:35">
      <c r="AH2150" s="2">
        <f t="shared" ca="1" si="40"/>
        <v>0</v>
      </c>
      <c r="AI2150" s="2">
        <v>2150</v>
      </c>
    </row>
    <row r="2151" spans="34:35">
      <c r="AH2151" s="2">
        <f t="shared" ca="1" si="40"/>
        <v>0</v>
      </c>
      <c r="AI2151" s="2">
        <v>2151</v>
      </c>
    </row>
    <row r="2152" spans="34:35">
      <c r="AH2152" s="2">
        <f t="shared" ca="1" si="40"/>
        <v>0</v>
      </c>
      <c r="AI2152" s="2">
        <v>2152</v>
      </c>
    </row>
    <row r="2153" spans="34:35">
      <c r="AH2153" s="2">
        <f t="shared" ca="1" si="40"/>
        <v>0</v>
      </c>
      <c r="AI2153" s="2">
        <v>2153</v>
      </c>
    </row>
    <row r="2154" spans="34:35">
      <c r="AH2154" s="2">
        <f t="shared" ca="1" si="40"/>
        <v>0</v>
      </c>
      <c r="AI2154" s="2">
        <v>2154</v>
      </c>
    </row>
    <row r="2155" spans="34:35">
      <c r="AH2155" s="2">
        <f t="shared" ca="1" si="40"/>
        <v>0</v>
      </c>
      <c r="AI2155" s="2">
        <v>2155</v>
      </c>
    </row>
    <row r="2156" spans="34:35">
      <c r="AH2156" s="2">
        <f t="shared" ca="1" si="40"/>
        <v>0</v>
      </c>
      <c r="AI2156" s="2">
        <v>2156</v>
      </c>
    </row>
    <row r="2157" spans="34:35">
      <c r="AH2157" s="2">
        <f t="shared" ca="1" si="40"/>
        <v>0</v>
      </c>
      <c r="AI2157" s="2">
        <v>2157</v>
      </c>
    </row>
    <row r="2158" spans="34:35">
      <c r="AH2158" s="2">
        <f t="shared" ca="1" si="40"/>
        <v>0</v>
      </c>
      <c r="AI2158" s="2">
        <v>2158</v>
      </c>
    </row>
    <row r="2159" spans="34:35">
      <c r="AH2159" s="2">
        <f t="shared" ca="1" si="40"/>
        <v>0</v>
      </c>
      <c r="AI2159" s="2">
        <v>2159</v>
      </c>
    </row>
    <row r="2160" spans="34:35">
      <c r="AH2160" s="2">
        <f t="shared" ca="1" si="40"/>
        <v>0</v>
      </c>
      <c r="AI2160" s="2">
        <v>2160</v>
      </c>
    </row>
    <row r="2161" spans="34:35">
      <c r="AH2161" s="2">
        <f t="shared" ca="1" si="40"/>
        <v>0</v>
      </c>
      <c r="AI2161" s="2">
        <v>2161</v>
      </c>
    </row>
    <row r="2162" spans="34:35">
      <c r="AH2162" s="2">
        <f t="shared" ca="1" si="40"/>
        <v>0</v>
      </c>
      <c r="AI2162" s="2">
        <v>2162</v>
      </c>
    </row>
    <row r="2163" spans="34:35">
      <c r="AH2163" s="2">
        <f t="shared" ca="1" si="40"/>
        <v>0</v>
      </c>
      <c r="AI2163" s="2">
        <v>2163</v>
      </c>
    </row>
    <row r="2164" spans="34:35">
      <c r="AH2164" s="2">
        <f t="shared" ca="1" si="40"/>
        <v>0</v>
      </c>
      <c r="AI2164" s="2">
        <v>2164</v>
      </c>
    </row>
    <row r="2165" spans="34:35">
      <c r="AH2165" s="2">
        <f t="shared" ca="1" si="40"/>
        <v>0</v>
      </c>
      <c r="AI2165" s="2">
        <v>2165</v>
      </c>
    </row>
    <row r="2166" spans="34:35">
      <c r="AH2166" s="2">
        <f t="shared" ca="1" si="40"/>
        <v>0</v>
      </c>
      <c r="AI2166" s="2">
        <v>2166</v>
      </c>
    </row>
    <row r="2167" spans="34:35">
      <c r="AH2167" s="2">
        <f t="shared" ca="1" si="40"/>
        <v>0</v>
      </c>
      <c r="AI2167" s="2">
        <v>2167</v>
      </c>
    </row>
    <row r="2168" spans="34:35">
      <c r="AH2168" s="2">
        <f t="shared" ca="1" si="40"/>
        <v>0</v>
      </c>
      <c r="AI2168" s="2">
        <v>2168</v>
      </c>
    </row>
    <row r="2169" spans="34:35">
      <c r="AH2169" s="2">
        <f t="shared" ca="1" si="40"/>
        <v>0</v>
      </c>
      <c r="AI2169" s="2">
        <v>2169</v>
      </c>
    </row>
    <row r="2170" spans="34:35">
      <c r="AH2170" s="2">
        <f t="shared" ca="1" si="40"/>
        <v>0</v>
      </c>
      <c r="AI2170" s="2">
        <v>2170</v>
      </c>
    </row>
    <row r="2171" spans="34:35">
      <c r="AH2171" s="2">
        <f t="shared" ca="1" si="40"/>
        <v>0</v>
      </c>
      <c r="AI2171" s="2">
        <v>2171</v>
      </c>
    </row>
    <row r="2172" spans="34:35">
      <c r="AH2172" s="2">
        <f t="shared" ca="1" si="40"/>
        <v>0</v>
      </c>
      <c r="AI2172" s="2">
        <v>2172</v>
      </c>
    </row>
    <row r="2173" spans="34:35">
      <c r="AH2173" s="2">
        <f t="shared" ca="1" si="40"/>
        <v>0</v>
      </c>
      <c r="AI2173" s="2">
        <v>2173</v>
      </c>
    </row>
    <row r="2174" spans="34:35">
      <c r="AH2174" s="2">
        <f t="shared" ca="1" si="40"/>
        <v>0</v>
      </c>
      <c r="AI2174" s="2">
        <v>2174</v>
      </c>
    </row>
    <row r="2175" spans="34:35">
      <c r="AH2175" s="2">
        <f t="shared" ca="1" si="40"/>
        <v>0</v>
      </c>
      <c r="AI2175" s="2">
        <v>2175</v>
      </c>
    </row>
    <row r="2176" spans="34:35">
      <c r="AH2176" s="2">
        <f t="shared" ca="1" si="40"/>
        <v>0</v>
      </c>
      <c r="AI2176" s="2">
        <v>2176</v>
      </c>
    </row>
    <row r="2177" spans="34:35">
      <c r="AH2177" s="2">
        <f t="shared" ca="1" si="40"/>
        <v>0</v>
      </c>
      <c r="AI2177" s="2">
        <v>2177</v>
      </c>
    </row>
    <row r="2178" spans="34:35">
      <c r="AH2178" s="2">
        <f t="shared" ca="1" si="40"/>
        <v>0</v>
      </c>
      <c r="AI2178" s="2">
        <v>2178</v>
      </c>
    </row>
    <row r="2179" spans="34:35">
      <c r="AH2179" s="2">
        <f t="shared" ca="1" si="40"/>
        <v>0</v>
      </c>
      <c r="AI2179" s="2">
        <v>2179</v>
      </c>
    </row>
    <row r="2180" spans="34:35">
      <c r="AH2180" s="2">
        <f t="shared" ca="1" si="40"/>
        <v>0</v>
      </c>
      <c r="AI2180" s="2">
        <v>2180</v>
      </c>
    </row>
    <row r="2181" spans="34:35">
      <c r="AH2181" s="2">
        <f t="shared" ca="1" si="40"/>
        <v>0</v>
      </c>
      <c r="AI2181" s="2">
        <v>2181</v>
      </c>
    </row>
    <row r="2182" spans="34:35">
      <c r="AH2182" s="2">
        <f t="shared" ref="AH2182:AH2245" ca="1" si="41">INDIRECT("'"&amp;$AD$7&amp;"'!"&amp;"B"&amp;ROW(B2182))</f>
        <v>0</v>
      </c>
      <c r="AI2182" s="2">
        <v>2182</v>
      </c>
    </row>
    <row r="2183" spans="34:35">
      <c r="AH2183" s="2">
        <f t="shared" ca="1" si="41"/>
        <v>0</v>
      </c>
      <c r="AI2183" s="2">
        <v>2183</v>
      </c>
    </row>
    <row r="2184" spans="34:35">
      <c r="AH2184" s="2">
        <f t="shared" ca="1" si="41"/>
        <v>0</v>
      </c>
      <c r="AI2184" s="2">
        <v>2184</v>
      </c>
    </row>
    <row r="2185" spans="34:35">
      <c r="AH2185" s="2">
        <f t="shared" ca="1" si="41"/>
        <v>0</v>
      </c>
      <c r="AI2185" s="2">
        <v>2185</v>
      </c>
    </row>
    <row r="2186" spans="34:35">
      <c r="AH2186" s="2">
        <f t="shared" ca="1" si="41"/>
        <v>0</v>
      </c>
      <c r="AI2186" s="2">
        <v>2186</v>
      </c>
    </row>
    <row r="2187" spans="34:35">
      <c r="AH2187" s="2">
        <f t="shared" ca="1" si="41"/>
        <v>0</v>
      </c>
      <c r="AI2187" s="2">
        <v>2187</v>
      </c>
    </row>
    <row r="2188" spans="34:35">
      <c r="AH2188" s="2">
        <f t="shared" ca="1" si="41"/>
        <v>0</v>
      </c>
      <c r="AI2188" s="2">
        <v>2188</v>
      </c>
    </row>
    <row r="2189" spans="34:35">
      <c r="AH2189" s="2">
        <f t="shared" ca="1" si="41"/>
        <v>0</v>
      </c>
      <c r="AI2189" s="2">
        <v>2189</v>
      </c>
    </row>
    <row r="2190" spans="34:35">
      <c r="AH2190" s="2">
        <f t="shared" ca="1" si="41"/>
        <v>0</v>
      </c>
      <c r="AI2190" s="2">
        <v>2190</v>
      </c>
    </row>
    <row r="2191" spans="34:35">
      <c r="AH2191" s="2">
        <f t="shared" ca="1" si="41"/>
        <v>0</v>
      </c>
      <c r="AI2191" s="2">
        <v>2191</v>
      </c>
    </row>
    <row r="2192" spans="34:35">
      <c r="AH2192" s="2">
        <f t="shared" ca="1" si="41"/>
        <v>0</v>
      </c>
      <c r="AI2192" s="2">
        <v>2192</v>
      </c>
    </row>
    <row r="2193" spans="34:35">
      <c r="AH2193" s="2">
        <f t="shared" ca="1" si="41"/>
        <v>0</v>
      </c>
      <c r="AI2193" s="2">
        <v>2193</v>
      </c>
    </row>
    <row r="2194" spans="34:35">
      <c r="AH2194" s="2">
        <f t="shared" ca="1" si="41"/>
        <v>0</v>
      </c>
      <c r="AI2194" s="2">
        <v>2194</v>
      </c>
    </row>
    <row r="2195" spans="34:35">
      <c r="AH2195" s="2">
        <f t="shared" ca="1" si="41"/>
        <v>0</v>
      </c>
      <c r="AI2195" s="2">
        <v>2195</v>
      </c>
    </row>
    <row r="2196" spans="34:35">
      <c r="AH2196" s="2">
        <f t="shared" ca="1" si="41"/>
        <v>0</v>
      </c>
      <c r="AI2196" s="2">
        <v>2196</v>
      </c>
    </row>
    <row r="2197" spans="34:35">
      <c r="AH2197" s="2">
        <f t="shared" ca="1" si="41"/>
        <v>0</v>
      </c>
      <c r="AI2197" s="2">
        <v>2197</v>
      </c>
    </row>
    <row r="2198" spans="34:35">
      <c r="AH2198" s="2">
        <f t="shared" ca="1" si="41"/>
        <v>0</v>
      </c>
      <c r="AI2198" s="2">
        <v>2198</v>
      </c>
    </row>
    <row r="2199" spans="34:35">
      <c r="AH2199" s="2">
        <f t="shared" ca="1" si="41"/>
        <v>0</v>
      </c>
      <c r="AI2199" s="2">
        <v>2199</v>
      </c>
    </row>
    <row r="2200" spans="34:35">
      <c r="AH2200" s="2">
        <f t="shared" ca="1" si="41"/>
        <v>0</v>
      </c>
      <c r="AI2200" s="2">
        <v>2200</v>
      </c>
    </row>
    <row r="2201" spans="34:35">
      <c r="AH2201" s="2">
        <f t="shared" ca="1" si="41"/>
        <v>0</v>
      </c>
      <c r="AI2201" s="2">
        <v>2201</v>
      </c>
    </row>
    <row r="2202" spans="34:35">
      <c r="AH2202" s="2">
        <f t="shared" ca="1" si="41"/>
        <v>0</v>
      </c>
      <c r="AI2202" s="2">
        <v>2202</v>
      </c>
    </row>
    <row r="2203" spans="34:35">
      <c r="AH2203" s="2">
        <f t="shared" ca="1" si="41"/>
        <v>0</v>
      </c>
      <c r="AI2203" s="2">
        <v>2203</v>
      </c>
    </row>
    <row r="2204" spans="34:35">
      <c r="AH2204" s="2">
        <f t="shared" ca="1" si="41"/>
        <v>0</v>
      </c>
      <c r="AI2204" s="2">
        <v>2204</v>
      </c>
    </row>
    <row r="2205" spans="34:35">
      <c r="AH2205" s="2">
        <f t="shared" ca="1" si="41"/>
        <v>0</v>
      </c>
      <c r="AI2205" s="2">
        <v>2205</v>
      </c>
    </row>
    <row r="2206" spans="34:35">
      <c r="AH2206" s="2">
        <f t="shared" ca="1" si="41"/>
        <v>0</v>
      </c>
      <c r="AI2206" s="2">
        <v>2206</v>
      </c>
    </row>
    <row r="2207" spans="34:35">
      <c r="AH2207" s="2">
        <f t="shared" ca="1" si="41"/>
        <v>0</v>
      </c>
      <c r="AI2207" s="2">
        <v>2207</v>
      </c>
    </row>
    <row r="2208" spans="34:35">
      <c r="AH2208" s="2">
        <f t="shared" ca="1" si="41"/>
        <v>0</v>
      </c>
      <c r="AI2208" s="2">
        <v>2208</v>
      </c>
    </row>
    <row r="2209" spans="34:35">
      <c r="AH2209" s="2">
        <f t="shared" ca="1" si="41"/>
        <v>0</v>
      </c>
      <c r="AI2209" s="2">
        <v>2209</v>
      </c>
    </row>
    <row r="2210" spans="34:35">
      <c r="AH2210" s="2">
        <f t="shared" ca="1" si="41"/>
        <v>0</v>
      </c>
      <c r="AI2210" s="2">
        <v>2210</v>
      </c>
    </row>
    <row r="2211" spans="34:35">
      <c r="AH2211" s="2">
        <f t="shared" ca="1" si="41"/>
        <v>0</v>
      </c>
      <c r="AI2211" s="2">
        <v>2211</v>
      </c>
    </row>
    <row r="2212" spans="34:35">
      <c r="AH2212" s="2">
        <f t="shared" ca="1" si="41"/>
        <v>0</v>
      </c>
      <c r="AI2212" s="2">
        <v>2212</v>
      </c>
    </row>
    <row r="2213" spans="34:35">
      <c r="AH2213" s="2">
        <f t="shared" ca="1" si="41"/>
        <v>0</v>
      </c>
      <c r="AI2213" s="2">
        <v>2213</v>
      </c>
    </row>
    <row r="2214" spans="34:35">
      <c r="AH2214" s="2">
        <f t="shared" ca="1" si="41"/>
        <v>0</v>
      </c>
      <c r="AI2214" s="2">
        <v>2214</v>
      </c>
    </row>
    <row r="2215" spans="34:35">
      <c r="AH2215" s="2">
        <f t="shared" ca="1" si="41"/>
        <v>0</v>
      </c>
      <c r="AI2215" s="2">
        <v>2215</v>
      </c>
    </row>
    <row r="2216" spans="34:35">
      <c r="AH2216" s="2">
        <f t="shared" ca="1" si="41"/>
        <v>0</v>
      </c>
      <c r="AI2216" s="2">
        <v>2216</v>
      </c>
    </row>
    <row r="2217" spans="34:35">
      <c r="AH2217" s="2">
        <f t="shared" ca="1" si="41"/>
        <v>0</v>
      </c>
      <c r="AI2217" s="2">
        <v>2217</v>
      </c>
    </row>
    <row r="2218" spans="34:35">
      <c r="AH2218" s="2">
        <f t="shared" ca="1" si="41"/>
        <v>0</v>
      </c>
      <c r="AI2218" s="2">
        <v>2218</v>
      </c>
    </row>
    <row r="2219" spans="34:35">
      <c r="AH2219" s="2">
        <f t="shared" ca="1" si="41"/>
        <v>0</v>
      </c>
      <c r="AI2219" s="2">
        <v>2219</v>
      </c>
    </row>
    <row r="2220" spans="34:35">
      <c r="AH2220" s="2">
        <f t="shared" ca="1" si="41"/>
        <v>0</v>
      </c>
      <c r="AI2220" s="2">
        <v>2220</v>
      </c>
    </row>
    <row r="2221" spans="34:35">
      <c r="AH2221" s="2">
        <f t="shared" ca="1" si="41"/>
        <v>0</v>
      </c>
      <c r="AI2221" s="2">
        <v>2221</v>
      </c>
    </row>
    <row r="2222" spans="34:35">
      <c r="AH2222" s="2">
        <f t="shared" ca="1" si="41"/>
        <v>0</v>
      </c>
      <c r="AI2222" s="2">
        <v>2222</v>
      </c>
    </row>
    <row r="2223" spans="34:35">
      <c r="AH2223" s="2">
        <f t="shared" ca="1" si="41"/>
        <v>0</v>
      </c>
      <c r="AI2223" s="2">
        <v>2223</v>
      </c>
    </row>
    <row r="2224" spans="34:35">
      <c r="AH2224" s="2">
        <f t="shared" ca="1" si="41"/>
        <v>0</v>
      </c>
      <c r="AI2224" s="2">
        <v>2224</v>
      </c>
    </row>
    <row r="2225" spans="34:35">
      <c r="AH2225" s="2">
        <f t="shared" ca="1" si="41"/>
        <v>0</v>
      </c>
      <c r="AI2225" s="2">
        <v>2225</v>
      </c>
    </row>
    <row r="2226" spans="34:35">
      <c r="AH2226" s="2">
        <f t="shared" ca="1" si="41"/>
        <v>0</v>
      </c>
      <c r="AI2226" s="2">
        <v>2226</v>
      </c>
    </row>
    <row r="2227" spans="34:35">
      <c r="AH2227" s="2">
        <f t="shared" ca="1" si="41"/>
        <v>0</v>
      </c>
      <c r="AI2227" s="2">
        <v>2227</v>
      </c>
    </row>
    <row r="2228" spans="34:35">
      <c r="AH2228" s="2">
        <f t="shared" ca="1" si="41"/>
        <v>0</v>
      </c>
      <c r="AI2228" s="2">
        <v>2228</v>
      </c>
    </row>
    <row r="2229" spans="34:35">
      <c r="AH2229" s="2">
        <f t="shared" ca="1" si="41"/>
        <v>0</v>
      </c>
      <c r="AI2229" s="2">
        <v>2229</v>
      </c>
    </row>
    <row r="2230" spans="34:35">
      <c r="AH2230" s="2">
        <f t="shared" ca="1" si="41"/>
        <v>0</v>
      </c>
      <c r="AI2230" s="2">
        <v>2230</v>
      </c>
    </row>
    <row r="2231" spans="34:35">
      <c r="AH2231" s="2">
        <f t="shared" ca="1" si="41"/>
        <v>0</v>
      </c>
      <c r="AI2231" s="2">
        <v>2231</v>
      </c>
    </row>
    <row r="2232" spans="34:35">
      <c r="AH2232" s="2">
        <f t="shared" ca="1" si="41"/>
        <v>0</v>
      </c>
      <c r="AI2232" s="2">
        <v>2232</v>
      </c>
    </row>
    <row r="2233" spans="34:35">
      <c r="AH2233" s="2">
        <f t="shared" ca="1" si="41"/>
        <v>0</v>
      </c>
      <c r="AI2233" s="2">
        <v>2233</v>
      </c>
    </row>
    <row r="2234" spans="34:35">
      <c r="AH2234" s="2">
        <f t="shared" ca="1" si="41"/>
        <v>0</v>
      </c>
      <c r="AI2234" s="2">
        <v>2234</v>
      </c>
    </row>
    <row r="2235" spans="34:35">
      <c r="AH2235" s="2">
        <f t="shared" ca="1" si="41"/>
        <v>0</v>
      </c>
      <c r="AI2235" s="2">
        <v>2235</v>
      </c>
    </row>
    <row r="2236" spans="34:35">
      <c r="AH2236" s="2">
        <f t="shared" ca="1" si="41"/>
        <v>0</v>
      </c>
      <c r="AI2236" s="2">
        <v>2236</v>
      </c>
    </row>
    <row r="2237" spans="34:35">
      <c r="AH2237" s="2">
        <f t="shared" ca="1" si="41"/>
        <v>0</v>
      </c>
      <c r="AI2237" s="2">
        <v>2237</v>
      </c>
    </row>
    <row r="2238" spans="34:35">
      <c r="AH2238" s="2">
        <f t="shared" ca="1" si="41"/>
        <v>0</v>
      </c>
      <c r="AI2238" s="2">
        <v>2238</v>
      </c>
    </row>
    <row r="2239" spans="34:35">
      <c r="AH2239" s="2">
        <f t="shared" ca="1" si="41"/>
        <v>0</v>
      </c>
      <c r="AI2239" s="2">
        <v>2239</v>
      </c>
    </row>
    <row r="2240" spans="34:35">
      <c r="AH2240" s="2">
        <f t="shared" ca="1" si="41"/>
        <v>0</v>
      </c>
      <c r="AI2240" s="2">
        <v>2240</v>
      </c>
    </row>
    <row r="2241" spans="34:35">
      <c r="AH2241" s="2">
        <f t="shared" ca="1" si="41"/>
        <v>0</v>
      </c>
      <c r="AI2241" s="2">
        <v>2241</v>
      </c>
    </row>
    <row r="2242" spans="34:35">
      <c r="AH2242" s="2">
        <f t="shared" ca="1" si="41"/>
        <v>0</v>
      </c>
      <c r="AI2242" s="2">
        <v>2242</v>
      </c>
    </row>
    <row r="2243" spans="34:35">
      <c r="AH2243" s="2">
        <f t="shared" ca="1" si="41"/>
        <v>0</v>
      </c>
      <c r="AI2243" s="2">
        <v>2243</v>
      </c>
    </row>
    <row r="2244" spans="34:35">
      <c r="AH2244" s="2">
        <f t="shared" ca="1" si="41"/>
        <v>0</v>
      </c>
      <c r="AI2244" s="2">
        <v>2244</v>
      </c>
    </row>
    <row r="2245" spans="34:35">
      <c r="AH2245" s="2">
        <f t="shared" ca="1" si="41"/>
        <v>0</v>
      </c>
      <c r="AI2245" s="2">
        <v>2245</v>
      </c>
    </row>
    <row r="2246" spans="34:35">
      <c r="AH2246" s="2">
        <f t="shared" ref="AH2246:AH2309" ca="1" si="42">INDIRECT("'"&amp;$AD$7&amp;"'!"&amp;"B"&amp;ROW(B2246))</f>
        <v>0</v>
      </c>
      <c r="AI2246" s="2">
        <v>2246</v>
      </c>
    </row>
    <row r="2247" spans="34:35">
      <c r="AH2247" s="2">
        <f t="shared" ca="1" si="42"/>
        <v>0</v>
      </c>
      <c r="AI2247" s="2">
        <v>2247</v>
      </c>
    </row>
    <row r="2248" spans="34:35">
      <c r="AH2248" s="2">
        <f t="shared" ca="1" si="42"/>
        <v>0</v>
      </c>
      <c r="AI2248" s="2">
        <v>2248</v>
      </c>
    </row>
    <row r="2249" spans="34:35">
      <c r="AH2249" s="2">
        <f t="shared" ca="1" si="42"/>
        <v>0</v>
      </c>
      <c r="AI2249" s="2">
        <v>2249</v>
      </c>
    </row>
    <row r="2250" spans="34:35">
      <c r="AH2250" s="2">
        <f t="shared" ca="1" si="42"/>
        <v>0</v>
      </c>
      <c r="AI2250" s="2">
        <v>2250</v>
      </c>
    </row>
    <row r="2251" spans="34:35">
      <c r="AH2251" s="2">
        <f t="shared" ca="1" si="42"/>
        <v>0</v>
      </c>
      <c r="AI2251" s="2">
        <v>2251</v>
      </c>
    </row>
    <row r="2252" spans="34:35">
      <c r="AH2252" s="2">
        <f t="shared" ca="1" si="42"/>
        <v>0</v>
      </c>
      <c r="AI2252" s="2">
        <v>2252</v>
      </c>
    </row>
    <row r="2253" spans="34:35">
      <c r="AH2253" s="2">
        <f t="shared" ca="1" si="42"/>
        <v>0</v>
      </c>
      <c r="AI2253" s="2">
        <v>2253</v>
      </c>
    </row>
    <row r="2254" spans="34:35">
      <c r="AH2254" s="2">
        <f t="shared" ca="1" si="42"/>
        <v>0</v>
      </c>
      <c r="AI2254" s="2">
        <v>2254</v>
      </c>
    </row>
    <row r="2255" spans="34:35">
      <c r="AH2255" s="2">
        <f t="shared" ca="1" si="42"/>
        <v>0</v>
      </c>
      <c r="AI2255" s="2">
        <v>2255</v>
      </c>
    </row>
    <row r="2256" spans="34:35">
      <c r="AH2256" s="2">
        <f t="shared" ca="1" si="42"/>
        <v>0</v>
      </c>
      <c r="AI2256" s="2">
        <v>2256</v>
      </c>
    </row>
    <row r="2257" spans="34:35">
      <c r="AH2257" s="2">
        <f t="shared" ca="1" si="42"/>
        <v>0</v>
      </c>
      <c r="AI2257" s="2">
        <v>2257</v>
      </c>
    </row>
    <row r="2258" spans="34:35">
      <c r="AH2258" s="2">
        <f t="shared" ca="1" si="42"/>
        <v>0</v>
      </c>
      <c r="AI2258" s="2">
        <v>2258</v>
      </c>
    </row>
    <row r="2259" spans="34:35">
      <c r="AH2259" s="2">
        <f t="shared" ca="1" si="42"/>
        <v>0</v>
      </c>
      <c r="AI2259" s="2">
        <v>2259</v>
      </c>
    </row>
    <row r="2260" spans="34:35">
      <c r="AH2260" s="2">
        <f t="shared" ca="1" si="42"/>
        <v>0</v>
      </c>
      <c r="AI2260" s="2">
        <v>2260</v>
      </c>
    </row>
    <row r="2261" spans="34:35">
      <c r="AH2261" s="2">
        <f t="shared" ca="1" si="42"/>
        <v>0</v>
      </c>
      <c r="AI2261" s="2">
        <v>2261</v>
      </c>
    </row>
    <row r="2262" spans="34:35">
      <c r="AH2262" s="2">
        <f t="shared" ca="1" si="42"/>
        <v>0</v>
      </c>
      <c r="AI2262" s="2">
        <v>2262</v>
      </c>
    </row>
    <row r="2263" spans="34:35">
      <c r="AH2263" s="2">
        <f t="shared" ca="1" si="42"/>
        <v>0</v>
      </c>
      <c r="AI2263" s="2">
        <v>2263</v>
      </c>
    </row>
    <row r="2264" spans="34:35">
      <c r="AH2264" s="2">
        <f t="shared" ca="1" si="42"/>
        <v>0</v>
      </c>
      <c r="AI2264" s="2">
        <v>2264</v>
      </c>
    </row>
    <row r="2265" spans="34:35">
      <c r="AH2265" s="2">
        <f t="shared" ca="1" si="42"/>
        <v>0</v>
      </c>
      <c r="AI2265" s="2">
        <v>2265</v>
      </c>
    </row>
    <row r="2266" spans="34:35">
      <c r="AH2266" s="2">
        <f t="shared" ca="1" si="42"/>
        <v>0</v>
      </c>
      <c r="AI2266" s="2">
        <v>2266</v>
      </c>
    </row>
    <row r="2267" spans="34:35">
      <c r="AH2267" s="2">
        <f t="shared" ca="1" si="42"/>
        <v>0</v>
      </c>
      <c r="AI2267" s="2">
        <v>2267</v>
      </c>
    </row>
    <row r="2268" spans="34:35">
      <c r="AH2268" s="2">
        <f t="shared" ca="1" si="42"/>
        <v>0</v>
      </c>
      <c r="AI2268" s="2">
        <v>2268</v>
      </c>
    </row>
    <row r="2269" spans="34:35">
      <c r="AH2269" s="2">
        <f t="shared" ca="1" si="42"/>
        <v>0</v>
      </c>
      <c r="AI2269" s="2">
        <v>2269</v>
      </c>
    </row>
    <row r="2270" spans="34:35">
      <c r="AH2270" s="2">
        <f t="shared" ca="1" si="42"/>
        <v>0</v>
      </c>
      <c r="AI2270" s="2">
        <v>2270</v>
      </c>
    </row>
    <row r="2271" spans="34:35">
      <c r="AH2271" s="2">
        <f t="shared" ca="1" si="42"/>
        <v>0</v>
      </c>
      <c r="AI2271" s="2">
        <v>2271</v>
      </c>
    </row>
    <row r="2272" spans="34:35">
      <c r="AH2272" s="2">
        <f t="shared" ca="1" si="42"/>
        <v>0</v>
      </c>
      <c r="AI2272" s="2">
        <v>2272</v>
      </c>
    </row>
    <row r="2273" spans="34:35">
      <c r="AH2273" s="2">
        <f t="shared" ca="1" si="42"/>
        <v>0</v>
      </c>
      <c r="AI2273" s="2">
        <v>2273</v>
      </c>
    </row>
    <row r="2274" spans="34:35">
      <c r="AH2274" s="2">
        <f t="shared" ca="1" si="42"/>
        <v>0</v>
      </c>
      <c r="AI2274" s="2">
        <v>2274</v>
      </c>
    </row>
    <row r="2275" spans="34:35">
      <c r="AH2275" s="2">
        <f t="shared" ca="1" si="42"/>
        <v>0</v>
      </c>
      <c r="AI2275" s="2">
        <v>2275</v>
      </c>
    </row>
    <row r="2276" spans="34:35">
      <c r="AH2276" s="2">
        <f t="shared" ca="1" si="42"/>
        <v>0</v>
      </c>
      <c r="AI2276" s="2">
        <v>2276</v>
      </c>
    </row>
    <row r="2277" spans="34:35">
      <c r="AH2277" s="2">
        <f t="shared" ca="1" si="42"/>
        <v>0</v>
      </c>
      <c r="AI2277" s="2">
        <v>2277</v>
      </c>
    </row>
    <row r="2278" spans="34:35">
      <c r="AH2278" s="2">
        <f t="shared" ca="1" si="42"/>
        <v>0</v>
      </c>
      <c r="AI2278" s="2">
        <v>2278</v>
      </c>
    </row>
    <row r="2279" spans="34:35">
      <c r="AH2279" s="2">
        <f t="shared" ca="1" si="42"/>
        <v>0</v>
      </c>
      <c r="AI2279" s="2">
        <v>2279</v>
      </c>
    </row>
    <row r="2280" spans="34:35">
      <c r="AH2280" s="2">
        <f t="shared" ca="1" si="42"/>
        <v>0</v>
      </c>
      <c r="AI2280" s="2">
        <v>2280</v>
      </c>
    </row>
    <row r="2281" spans="34:35">
      <c r="AH2281" s="2">
        <f t="shared" ca="1" si="42"/>
        <v>0</v>
      </c>
      <c r="AI2281" s="2">
        <v>2281</v>
      </c>
    </row>
    <row r="2282" spans="34:35">
      <c r="AH2282" s="2">
        <f t="shared" ca="1" si="42"/>
        <v>0</v>
      </c>
      <c r="AI2282" s="2">
        <v>2282</v>
      </c>
    </row>
    <row r="2283" spans="34:35">
      <c r="AH2283" s="2">
        <f t="shared" ca="1" si="42"/>
        <v>0</v>
      </c>
      <c r="AI2283" s="2">
        <v>2283</v>
      </c>
    </row>
    <row r="2284" spans="34:35">
      <c r="AH2284" s="2">
        <f t="shared" ca="1" si="42"/>
        <v>0</v>
      </c>
      <c r="AI2284" s="2">
        <v>2284</v>
      </c>
    </row>
    <row r="2285" spans="34:35">
      <c r="AH2285" s="2">
        <f t="shared" ca="1" si="42"/>
        <v>0</v>
      </c>
      <c r="AI2285" s="2">
        <v>2285</v>
      </c>
    </row>
    <row r="2286" spans="34:35">
      <c r="AH2286" s="2">
        <f t="shared" ca="1" si="42"/>
        <v>0</v>
      </c>
      <c r="AI2286" s="2">
        <v>2286</v>
      </c>
    </row>
    <row r="2287" spans="34:35">
      <c r="AH2287" s="2">
        <f t="shared" ca="1" si="42"/>
        <v>0</v>
      </c>
      <c r="AI2287" s="2">
        <v>2287</v>
      </c>
    </row>
    <row r="2288" spans="34:35">
      <c r="AH2288" s="2">
        <f t="shared" ca="1" si="42"/>
        <v>0</v>
      </c>
      <c r="AI2288" s="2">
        <v>2288</v>
      </c>
    </row>
    <row r="2289" spans="34:35">
      <c r="AH2289" s="2">
        <f t="shared" ca="1" si="42"/>
        <v>0</v>
      </c>
      <c r="AI2289" s="2">
        <v>2289</v>
      </c>
    </row>
    <row r="2290" spans="34:35">
      <c r="AH2290" s="2">
        <f t="shared" ca="1" si="42"/>
        <v>0</v>
      </c>
      <c r="AI2290" s="2">
        <v>2290</v>
      </c>
    </row>
    <row r="2291" spans="34:35">
      <c r="AH2291" s="2">
        <f t="shared" ca="1" si="42"/>
        <v>0</v>
      </c>
      <c r="AI2291" s="2">
        <v>2291</v>
      </c>
    </row>
    <row r="2292" spans="34:35">
      <c r="AH2292" s="2">
        <f t="shared" ca="1" si="42"/>
        <v>0</v>
      </c>
      <c r="AI2292" s="2">
        <v>2292</v>
      </c>
    </row>
    <row r="2293" spans="34:35">
      <c r="AH2293" s="2">
        <f t="shared" ca="1" si="42"/>
        <v>0</v>
      </c>
      <c r="AI2293" s="2">
        <v>2293</v>
      </c>
    </row>
    <row r="2294" spans="34:35">
      <c r="AH2294" s="2">
        <f t="shared" ca="1" si="42"/>
        <v>0</v>
      </c>
      <c r="AI2294" s="2">
        <v>2294</v>
      </c>
    </row>
    <row r="2295" spans="34:35">
      <c r="AH2295" s="2">
        <f t="shared" ca="1" si="42"/>
        <v>0</v>
      </c>
      <c r="AI2295" s="2">
        <v>2295</v>
      </c>
    </row>
    <row r="2296" spans="34:35">
      <c r="AH2296" s="2">
        <f t="shared" ca="1" si="42"/>
        <v>0</v>
      </c>
      <c r="AI2296" s="2">
        <v>2296</v>
      </c>
    </row>
    <row r="2297" spans="34:35">
      <c r="AH2297" s="2">
        <f t="shared" ca="1" si="42"/>
        <v>0</v>
      </c>
      <c r="AI2297" s="2">
        <v>2297</v>
      </c>
    </row>
    <row r="2298" spans="34:35">
      <c r="AH2298" s="2">
        <f t="shared" ca="1" si="42"/>
        <v>0</v>
      </c>
      <c r="AI2298" s="2">
        <v>2298</v>
      </c>
    </row>
    <row r="2299" spans="34:35">
      <c r="AH2299" s="2">
        <f t="shared" ca="1" si="42"/>
        <v>0</v>
      </c>
      <c r="AI2299" s="2">
        <v>2299</v>
      </c>
    </row>
    <row r="2300" spans="34:35">
      <c r="AH2300" s="2">
        <f t="shared" ca="1" si="42"/>
        <v>0</v>
      </c>
      <c r="AI2300" s="2">
        <v>2300</v>
      </c>
    </row>
    <row r="2301" spans="34:35">
      <c r="AH2301" s="2">
        <f t="shared" ca="1" si="42"/>
        <v>0</v>
      </c>
      <c r="AI2301" s="2">
        <v>2301</v>
      </c>
    </row>
    <row r="2302" spans="34:35">
      <c r="AH2302" s="2">
        <f t="shared" ca="1" si="42"/>
        <v>0</v>
      </c>
      <c r="AI2302" s="2">
        <v>2302</v>
      </c>
    </row>
    <row r="2303" spans="34:35">
      <c r="AH2303" s="2">
        <f t="shared" ca="1" si="42"/>
        <v>0</v>
      </c>
      <c r="AI2303" s="2">
        <v>2303</v>
      </c>
    </row>
    <row r="2304" spans="34:35">
      <c r="AH2304" s="2">
        <f t="shared" ca="1" si="42"/>
        <v>0</v>
      </c>
      <c r="AI2304" s="2">
        <v>2304</v>
      </c>
    </row>
    <row r="2305" spans="34:35">
      <c r="AH2305" s="2">
        <f t="shared" ca="1" si="42"/>
        <v>0</v>
      </c>
      <c r="AI2305" s="2">
        <v>2305</v>
      </c>
    </row>
    <row r="2306" spans="34:35">
      <c r="AH2306" s="2">
        <f t="shared" ca="1" si="42"/>
        <v>0</v>
      </c>
      <c r="AI2306" s="2">
        <v>2306</v>
      </c>
    </row>
    <row r="2307" spans="34:35">
      <c r="AH2307" s="2">
        <f t="shared" ca="1" si="42"/>
        <v>0</v>
      </c>
      <c r="AI2307" s="2">
        <v>2307</v>
      </c>
    </row>
    <row r="2308" spans="34:35">
      <c r="AH2308" s="2">
        <f t="shared" ca="1" si="42"/>
        <v>0</v>
      </c>
      <c r="AI2308" s="2">
        <v>2308</v>
      </c>
    </row>
    <row r="2309" spans="34:35">
      <c r="AH2309" s="2">
        <f t="shared" ca="1" si="42"/>
        <v>0</v>
      </c>
      <c r="AI2309" s="2">
        <v>2309</v>
      </c>
    </row>
    <row r="2310" spans="34:35">
      <c r="AH2310" s="2">
        <f t="shared" ref="AH2310:AH2373" ca="1" si="43">INDIRECT("'"&amp;$AD$7&amp;"'!"&amp;"B"&amp;ROW(B2310))</f>
        <v>0</v>
      </c>
      <c r="AI2310" s="2">
        <v>2310</v>
      </c>
    </row>
    <row r="2311" spans="34:35">
      <c r="AH2311" s="2">
        <f t="shared" ca="1" si="43"/>
        <v>0</v>
      </c>
      <c r="AI2311" s="2">
        <v>2311</v>
      </c>
    </row>
    <row r="2312" spans="34:35">
      <c r="AH2312" s="2">
        <f t="shared" ca="1" si="43"/>
        <v>0</v>
      </c>
      <c r="AI2312" s="2">
        <v>2312</v>
      </c>
    </row>
    <row r="2313" spans="34:35">
      <c r="AH2313" s="2">
        <f t="shared" ca="1" si="43"/>
        <v>0</v>
      </c>
      <c r="AI2313" s="2">
        <v>2313</v>
      </c>
    </row>
    <row r="2314" spans="34:35">
      <c r="AH2314" s="2">
        <f t="shared" ca="1" si="43"/>
        <v>0</v>
      </c>
      <c r="AI2314" s="2">
        <v>2314</v>
      </c>
    </row>
    <row r="2315" spans="34:35">
      <c r="AH2315" s="2">
        <f t="shared" ca="1" si="43"/>
        <v>0</v>
      </c>
      <c r="AI2315" s="2">
        <v>2315</v>
      </c>
    </row>
    <row r="2316" spans="34:35">
      <c r="AH2316" s="2">
        <f t="shared" ca="1" si="43"/>
        <v>0</v>
      </c>
      <c r="AI2316" s="2">
        <v>2316</v>
      </c>
    </row>
    <row r="2317" spans="34:35">
      <c r="AH2317" s="2">
        <f t="shared" ca="1" si="43"/>
        <v>0</v>
      </c>
      <c r="AI2317" s="2">
        <v>2317</v>
      </c>
    </row>
    <row r="2318" spans="34:35">
      <c r="AH2318" s="2">
        <f t="shared" ca="1" si="43"/>
        <v>0</v>
      </c>
      <c r="AI2318" s="2">
        <v>2318</v>
      </c>
    </row>
    <row r="2319" spans="34:35">
      <c r="AH2319" s="2">
        <f t="shared" ca="1" si="43"/>
        <v>0</v>
      </c>
      <c r="AI2319" s="2">
        <v>2319</v>
      </c>
    </row>
    <row r="2320" spans="34:35">
      <c r="AH2320" s="2">
        <f t="shared" ca="1" si="43"/>
        <v>0</v>
      </c>
      <c r="AI2320" s="2">
        <v>2320</v>
      </c>
    </row>
    <row r="2321" spans="34:35">
      <c r="AH2321" s="2">
        <f t="shared" ca="1" si="43"/>
        <v>0</v>
      </c>
      <c r="AI2321" s="2">
        <v>2321</v>
      </c>
    </row>
    <row r="2322" spans="34:35">
      <c r="AH2322" s="2">
        <f t="shared" ca="1" si="43"/>
        <v>0</v>
      </c>
      <c r="AI2322" s="2">
        <v>2322</v>
      </c>
    </row>
    <row r="2323" spans="34:35">
      <c r="AH2323" s="2">
        <f t="shared" ca="1" si="43"/>
        <v>0</v>
      </c>
      <c r="AI2323" s="2">
        <v>2323</v>
      </c>
    </row>
    <row r="2324" spans="34:35">
      <c r="AH2324" s="2">
        <f t="shared" ca="1" si="43"/>
        <v>0</v>
      </c>
      <c r="AI2324" s="2">
        <v>2324</v>
      </c>
    </row>
    <row r="2325" spans="34:35">
      <c r="AH2325" s="2">
        <f t="shared" ca="1" si="43"/>
        <v>0</v>
      </c>
      <c r="AI2325" s="2">
        <v>2325</v>
      </c>
    </row>
    <row r="2326" spans="34:35">
      <c r="AH2326" s="2">
        <f t="shared" ca="1" si="43"/>
        <v>0</v>
      </c>
      <c r="AI2326" s="2">
        <v>2326</v>
      </c>
    </row>
    <row r="2327" spans="34:35">
      <c r="AH2327" s="2">
        <f t="shared" ca="1" si="43"/>
        <v>0</v>
      </c>
      <c r="AI2327" s="2">
        <v>2327</v>
      </c>
    </row>
    <row r="2328" spans="34:35">
      <c r="AH2328" s="2">
        <f t="shared" ca="1" si="43"/>
        <v>0</v>
      </c>
      <c r="AI2328" s="2">
        <v>2328</v>
      </c>
    </row>
    <row r="2329" spans="34:35">
      <c r="AH2329" s="2">
        <f t="shared" ca="1" si="43"/>
        <v>0</v>
      </c>
      <c r="AI2329" s="2">
        <v>2329</v>
      </c>
    </row>
    <row r="2330" spans="34:35">
      <c r="AH2330" s="2">
        <f t="shared" ca="1" si="43"/>
        <v>0</v>
      </c>
      <c r="AI2330" s="2">
        <v>2330</v>
      </c>
    </row>
    <row r="2331" spans="34:35">
      <c r="AH2331" s="2">
        <f t="shared" ca="1" si="43"/>
        <v>0</v>
      </c>
      <c r="AI2331" s="2">
        <v>2331</v>
      </c>
    </row>
    <row r="2332" spans="34:35">
      <c r="AH2332" s="2">
        <f t="shared" ca="1" si="43"/>
        <v>0</v>
      </c>
      <c r="AI2332" s="2">
        <v>2332</v>
      </c>
    </row>
    <row r="2333" spans="34:35">
      <c r="AH2333" s="2">
        <f t="shared" ca="1" si="43"/>
        <v>0</v>
      </c>
      <c r="AI2333" s="2">
        <v>2333</v>
      </c>
    </row>
    <row r="2334" spans="34:35">
      <c r="AH2334" s="2">
        <f t="shared" ca="1" si="43"/>
        <v>0</v>
      </c>
      <c r="AI2334" s="2">
        <v>2334</v>
      </c>
    </row>
    <row r="2335" spans="34:35">
      <c r="AH2335" s="2">
        <f t="shared" ca="1" si="43"/>
        <v>0</v>
      </c>
      <c r="AI2335" s="2">
        <v>2335</v>
      </c>
    </row>
    <row r="2336" spans="34:35">
      <c r="AH2336" s="2">
        <f t="shared" ca="1" si="43"/>
        <v>0</v>
      </c>
      <c r="AI2336" s="2">
        <v>2336</v>
      </c>
    </row>
    <row r="2337" spans="34:35">
      <c r="AH2337" s="2">
        <f t="shared" ca="1" si="43"/>
        <v>0</v>
      </c>
      <c r="AI2337" s="2">
        <v>2337</v>
      </c>
    </row>
    <row r="2338" spans="34:35">
      <c r="AH2338" s="2">
        <f t="shared" ca="1" si="43"/>
        <v>0</v>
      </c>
      <c r="AI2338" s="2">
        <v>2338</v>
      </c>
    </row>
    <row r="2339" spans="34:35">
      <c r="AH2339" s="2">
        <f t="shared" ca="1" si="43"/>
        <v>0</v>
      </c>
      <c r="AI2339" s="2">
        <v>2339</v>
      </c>
    </row>
    <row r="2340" spans="34:35">
      <c r="AH2340" s="2">
        <f t="shared" ca="1" si="43"/>
        <v>0</v>
      </c>
      <c r="AI2340" s="2">
        <v>2340</v>
      </c>
    </row>
    <row r="2341" spans="34:35">
      <c r="AH2341" s="2">
        <f t="shared" ca="1" si="43"/>
        <v>0</v>
      </c>
      <c r="AI2341" s="2">
        <v>2341</v>
      </c>
    </row>
    <row r="2342" spans="34:35">
      <c r="AH2342" s="2">
        <f t="shared" ca="1" si="43"/>
        <v>0</v>
      </c>
      <c r="AI2342" s="2">
        <v>2342</v>
      </c>
    </row>
    <row r="2343" spans="34:35">
      <c r="AH2343" s="2">
        <f t="shared" ca="1" si="43"/>
        <v>0</v>
      </c>
      <c r="AI2343" s="2">
        <v>2343</v>
      </c>
    </row>
    <row r="2344" spans="34:35">
      <c r="AH2344" s="2">
        <f t="shared" ca="1" si="43"/>
        <v>0</v>
      </c>
      <c r="AI2344" s="2">
        <v>2344</v>
      </c>
    </row>
    <row r="2345" spans="34:35">
      <c r="AH2345" s="2">
        <f t="shared" ca="1" si="43"/>
        <v>0</v>
      </c>
      <c r="AI2345" s="2">
        <v>2345</v>
      </c>
    </row>
    <row r="2346" spans="34:35">
      <c r="AH2346" s="2">
        <f t="shared" ca="1" si="43"/>
        <v>0</v>
      </c>
      <c r="AI2346" s="2">
        <v>2346</v>
      </c>
    </row>
    <row r="2347" spans="34:35">
      <c r="AH2347" s="2">
        <f t="shared" ca="1" si="43"/>
        <v>0</v>
      </c>
      <c r="AI2347" s="2">
        <v>2347</v>
      </c>
    </row>
    <row r="2348" spans="34:35">
      <c r="AH2348" s="2">
        <f t="shared" ca="1" si="43"/>
        <v>0</v>
      </c>
      <c r="AI2348" s="2">
        <v>2348</v>
      </c>
    </row>
    <row r="2349" spans="34:35">
      <c r="AH2349" s="2">
        <f t="shared" ca="1" si="43"/>
        <v>0</v>
      </c>
      <c r="AI2349" s="2">
        <v>2349</v>
      </c>
    </row>
    <row r="2350" spans="34:35">
      <c r="AH2350" s="2">
        <f t="shared" ca="1" si="43"/>
        <v>0</v>
      </c>
      <c r="AI2350" s="2">
        <v>2350</v>
      </c>
    </row>
    <row r="2351" spans="34:35">
      <c r="AH2351" s="2">
        <f t="shared" ca="1" si="43"/>
        <v>0</v>
      </c>
      <c r="AI2351" s="2">
        <v>2351</v>
      </c>
    </row>
    <row r="2352" spans="34:35">
      <c r="AH2352" s="2">
        <f t="shared" ca="1" si="43"/>
        <v>0</v>
      </c>
      <c r="AI2352" s="2">
        <v>2352</v>
      </c>
    </row>
    <row r="2353" spans="34:35">
      <c r="AH2353" s="2">
        <f t="shared" ca="1" si="43"/>
        <v>0</v>
      </c>
      <c r="AI2353" s="2">
        <v>2353</v>
      </c>
    </row>
    <row r="2354" spans="34:35">
      <c r="AH2354" s="2">
        <f t="shared" ca="1" si="43"/>
        <v>0</v>
      </c>
      <c r="AI2354" s="2">
        <v>2354</v>
      </c>
    </row>
    <row r="2355" spans="34:35">
      <c r="AH2355" s="2">
        <f t="shared" ca="1" si="43"/>
        <v>0</v>
      </c>
      <c r="AI2355" s="2">
        <v>2355</v>
      </c>
    </row>
    <row r="2356" spans="34:35">
      <c r="AH2356" s="2">
        <f t="shared" ca="1" si="43"/>
        <v>0</v>
      </c>
      <c r="AI2356" s="2">
        <v>2356</v>
      </c>
    </row>
    <row r="2357" spans="34:35">
      <c r="AH2357" s="2">
        <f t="shared" ca="1" si="43"/>
        <v>0</v>
      </c>
      <c r="AI2357" s="2">
        <v>2357</v>
      </c>
    </row>
    <row r="2358" spans="34:35">
      <c r="AH2358" s="2">
        <f t="shared" ca="1" si="43"/>
        <v>0</v>
      </c>
      <c r="AI2358" s="2">
        <v>2358</v>
      </c>
    </row>
    <row r="2359" spans="34:35">
      <c r="AH2359" s="2">
        <f t="shared" ca="1" si="43"/>
        <v>0</v>
      </c>
      <c r="AI2359" s="2">
        <v>2359</v>
      </c>
    </row>
    <row r="2360" spans="34:35">
      <c r="AH2360" s="2">
        <f t="shared" ca="1" si="43"/>
        <v>0</v>
      </c>
      <c r="AI2360" s="2">
        <v>2360</v>
      </c>
    </row>
    <row r="2361" spans="34:35">
      <c r="AH2361" s="2">
        <f t="shared" ca="1" si="43"/>
        <v>0</v>
      </c>
      <c r="AI2361" s="2">
        <v>2361</v>
      </c>
    </row>
    <row r="2362" spans="34:35">
      <c r="AH2362" s="2">
        <f t="shared" ca="1" si="43"/>
        <v>0</v>
      </c>
      <c r="AI2362" s="2">
        <v>2362</v>
      </c>
    </row>
    <row r="2363" spans="34:35">
      <c r="AH2363" s="2">
        <f t="shared" ca="1" si="43"/>
        <v>0</v>
      </c>
      <c r="AI2363" s="2">
        <v>2363</v>
      </c>
    </row>
    <row r="2364" spans="34:35">
      <c r="AH2364" s="2">
        <f t="shared" ca="1" si="43"/>
        <v>0</v>
      </c>
      <c r="AI2364" s="2">
        <v>2364</v>
      </c>
    </row>
    <row r="2365" spans="34:35">
      <c r="AH2365" s="2">
        <f t="shared" ca="1" si="43"/>
        <v>0</v>
      </c>
      <c r="AI2365" s="2">
        <v>2365</v>
      </c>
    </row>
    <row r="2366" spans="34:35">
      <c r="AH2366" s="2">
        <f t="shared" ca="1" si="43"/>
        <v>0</v>
      </c>
      <c r="AI2366" s="2">
        <v>2366</v>
      </c>
    </row>
    <row r="2367" spans="34:35">
      <c r="AH2367" s="2">
        <f t="shared" ca="1" si="43"/>
        <v>0</v>
      </c>
      <c r="AI2367" s="2">
        <v>2367</v>
      </c>
    </row>
    <row r="2368" spans="34:35">
      <c r="AH2368" s="2">
        <f t="shared" ca="1" si="43"/>
        <v>0</v>
      </c>
      <c r="AI2368" s="2">
        <v>2368</v>
      </c>
    </row>
    <row r="2369" spans="34:35">
      <c r="AH2369" s="2">
        <f t="shared" ca="1" si="43"/>
        <v>0</v>
      </c>
      <c r="AI2369" s="2">
        <v>2369</v>
      </c>
    </row>
    <row r="2370" spans="34:35">
      <c r="AH2370" s="2">
        <f t="shared" ca="1" si="43"/>
        <v>0</v>
      </c>
      <c r="AI2370" s="2">
        <v>2370</v>
      </c>
    </row>
    <row r="2371" spans="34:35">
      <c r="AH2371" s="2">
        <f t="shared" ca="1" si="43"/>
        <v>0</v>
      </c>
      <c r="AI2371" s="2">
        <v>2371</v>
      </c>
    </row>
    <row r="2372" spans="34:35">
      <c r="AH2372" s="2">
        <f t="shared" ca="1" si="43"/>
        <v>0</v>
      </c>
      <c r="AI2372" s="2">
        <v>2372</v>
      </c>
    </row>
    <row r="2373" spans="34:35">
      <c r="AH2373" s="2">
        <f t="shared" ca="1" si="43"/>
        <v>0</v>
      </c>
      <c r="AI2373" s="2">
        <v>2373</v>
      </c>
    </row>
    <row r="2374" spans="34:35">
      <c r="AH2374" s="2">
        <f t="shared" ref="AH2374:AH2400" ca="1" si="44">INDIRECT("'"&amp;$AD$7&amp;"'!"&amp;"B"&amp;ROW(B2374))</f>
        <v>0</v>
      </c>
      <c r="AI2374" s="2">
        <v>2374</v>
      </c>
    </row>
    <row r="2375" spans="34:35">
      <c r="AH2375" s="2">
        <f t="shared" ca="1" si="44"/>
        <v>0</v>
      </c>
      <c r="AI2375" s="2">
        <v>2375</v>
      </c>
    </row>
    <row r="2376" spans="34:35">
      <c r="AH2376" s="2">
        <f t="shared" ca="1" si="44"/>
        <v>0</v>
      </c>
      <c r="AI2376" s="2">
        <v>2376</v>
      </c>
    </row>
    <row r="2377" spans="34:35">
      <c r="AH2377" s="2">
        <f t="shared" ca="1" si="44"/>
        <v>0</v>
      </c>
      <c r="AI2377" s="2">
        <v>2377</v>
      </c>
    </row>
    <row r="2378" spans="34:35">
      <c r="AH2378" s="2">
        <f t="shared" ca="1" si="44"/>
        <v>0</v>
      </c>
      <c r="AI2378" s="2">
        <v>2378</v>
      </c>
    </row>
    <row r="2379" spans="34:35">
      <c r="AH2379" s="2">
        <f t="shared" ca="1" si="44"/>
        <v>0</v>
      </c>
      <c r="AI2379" s="2">
        <v>2379</v>
      </c>
    </row>
    <row r="2380" spans="34:35">
      <c r="AH2380" s="2">
        <f t="shared" ca="1" si="44"/>
        <v>0</v>
      </c>
      <c r="AI2380" s="2">
        <v>2380</v>
      </c>
    </row>
    <row r="2381" spans="34:35">
      <c r="AH2381" s="2">
        <f t="shared" ca="1" si="44"/>
        <v>0</v>
      </c>
      <c r="AI2381" s="2">
        <v>2381</v>
      </c>
    </row>
    <row r="2382" spans="34:35">
      <c r="AH2382" s="2">
        <f t="shared" ca="1" si="44"/>
        <v>0</v>
      </c>
      <c r="AI2382" s="2">
        <v>2382</v>
      </c>
    </row>
    <row r="2383" spans="34:35">
      <c r="AH2383" s="2">
        <f t="shared" ca="1" si="44"/>
        <v>0</v>
      </c>
      <c r="AI2383" s="2">
        <v>2383</v>
      </c>
    </row>
    <row r="2384" spans="34:35">
      <c r="AH2384" s="2">
        <f t="shared" ca="1" si="44"/>
        <v>0</v>
      </c>
      <c r="AI2384" s="2">
        <v>2384</v>
      </c>
    </row>
    <row r="2385" spans="34:35">
      <c r="AH2385" s="2">
        <f t="shared" ca="1" si="44"/>
        <v>0</v>
      </c>
      <c r="AI2385" s="2">
        <v>2385</v>
      </c>
    </row>
    <row r="2386" spans="34:35">
      <c r="AH2386" s="2">
        <f t="shared" ca="1" si="44"/>
        <v>0</v>
      </c>
      <c r="AI2386" s="2">
        <v>2386</v>
      </c>
    </row>
    <row r="2387" spans="34:35">
      <c r="AH2387" s="2">
        <f t="shared" ca="1" si="44"/>
        <v>0</v>
      </c>
      <c r="AI2387" s="2">
        <v>2387</v>
      </c>
    </row>
    <row r="2388" spans="34:35">
      <c r="AH2388" s="2">
        <f t="shared" ca="1" si="44"/>
        <v>0</v>
      </c>
      <c r="AI2388" s="2">
        <v>2388</v>
      </c>
    </row>
    <row r="2389" spans="34:35">
      <c r="AH2389" s="2">
        <f t="shared" ca="1" si="44"/>
        <v>0</v>
      </c>
      <c r="AI2389" s="2">
        <v>2389</v>
      </c>
    </row>
    <row r="2390" spans="34:35">
      <c r="AH2390" s="2">
        <f t="shared" ca="1" si="44"/>
        <v>0</v>
      </c>
      <c r="AI2390" s="2">
        <v>2390</v>
      </c>
    </row>
    <row r="2391" spans="34:35">
      <c r="AH2391" s="2">
        <f t="shared" ca="1" si="44"/>
        <v>0</v>
      </c>
      <c r="AI2391" s="2">
        <v>2391</v>
      </c>
    </row>
    <row r="2392" spans="34:35">
      <c r="AH2392" s="2">
        <f t="shared" ca="1" si="44"/>
        <v>0</v>
      </c>
      <c r="AI2392" s="2">
        <v>2392</v>
      </c>
    </row>
    <row r="2393" spans="34:35">
      <c r="AH2393" s="2">
        <f t="shared" ca="1" si="44"/>
        <v>0</v>
      </c>
      <c r="AI2393" s="2">
        <v>2393</v>
      </c>
    </row>
    <row r="2394" spans="34:35">
      <c r="AH2394" s="2">
        <f t="shared" ca="1" si="44"/>
        <v>0</v>
      </c>
      <c r="AI2394" s="2">
        <v>2394</v>
      </c>
    </row>
    <row r="2395" spans="34:35">
      <c r="AH2395" s="2">
        <f t="shared" ca="1" si="44"/>
        <v>0</v>
      </c>
      <c r="AI2395" s="2">
        <v>2395</v>
      </c>
    </row>
    <row r="2396" spans="34:35">
      <c r="AH2396" s="2">
        <f t="shared" ca="1" si="44"/>
        <v>0</v>
      </c>
      <c r="AI2396" s="2">
        <v>2396</v>
      </c>
    </row>
    <row r="2397" spans="34:35">
      <c r="AH2397" s="2">
        <f t="shared" ca="1" si="44"/>
        <v>0</v>
      </c>
      <c r="AI2397" s="2">
        <v>2397</v>
      </c>
    </row>
    <row r="2398" spans="34:35">
      <c r="AH2398" s="2">
        <f t="shared" ca="1" si="44"/>
        <v>0</v>
      </c>
      <c r="AI2398" s="2">
        <v>2398</v>
      </c>
    </row>
    <row r="2399" spans="34:35">
      <c r="AH2399" s="2">
        <f t="shared" ca="1" si="44"/>
        <v>0</v>
      </c>
      <c r="AI2399" s="2">
        <v>2399</v>
      </c>
    </row>
    <row r="2400" spans="34:35">
      <c r="AH2400" s="2">
        <f t="shared" ca="1" si="44"/>
        <v>0</v>
      </c>
      <c r="AI2400" s="2">
        <v>2400</v>
      </c>
    </row>
  </sheetData>
  <mergeCells count="42">
    <mergeCell ref="B6:D6"/>
    <mergeCell ref="H6:K6"/>
    <mergeCell ref="B7:D7"/>
    <mergeCell ref="H7:H14"/>
    <mergeCell ref="I7:I10"/>
    <mergeCell ref="J7:K7"/>
    <mergeCell ref="B8:D8"/>
    <mergeCell ref="J8:K8"/>
    <mergeCell ref="B9:D9"/>
    <mergeCell ref="J9:K9"/>
    <mergeCell ref="B10:D10"/>
    <mergeCell ref="J10:K10"/>
    <mergeCell ref="B11:D11"/>
    <mergeCell ref="I11:K11"/>
    <mergeCell ref="B12:D12"/>
    <mergeCell ref="I12:K12"/>
    <mergeCell ref="B13:D13"/>
    <mergeCell ref="I13:K13"/>
    <mergeCell ref="C14:D14"/>
    <mergeCell ref="B15:D15"/>
    <mergeCell ref="H15:H30"/>
    <mergeCell ref="I15:I18"/>
    <mergeCell ref="B16:D16"/>
    <mergeCell ref="J16:J18"/>
    <mergeCell ref="C17:D17"/>
    <mergeCell ref="I19:I21"/>
    <mergeCell ref="J19:K19"/>
    <mergeCell ref="B20:D20"/>
    <mergeCell ref="J20:K20"/>
    <mergeCell ref="B21:D21"/>
    <mergeCell ref="J21:K21"/>
    <mergeCell ref="I22:K22"/>
    <mergeCell ref="I28:K28"/>
    <mergeCell ref="I29:K29"/>
    <mergeCell ref="H31:K31"/>
    <mergeCell ref="H32:K32"/>
    <mergeCell ref="I23:I26"/>
    <mergeCell ref="J23:K23"/>
    <mergeCell ref="J24:K24"/>
    <mergeCell ref="J25:K25"/>
    <mergeCell ref="J26:K26"/>
    <mergeCell ref="I27:K2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johgo</dc:creator>
  <cp:lastPrinted>2017-02-19T02:15:28Z</cp:lastPrinted>
  <dcterms:created xsi:type="dcterms:W3CDTF">2008-01-24T06:28:57Z</dcterms:created>
  <dcterms:modified xsi:type="dcterms:W3CDTF">2022-03-16T05:29:08Z</dcterms:modified>
</cp:coreProperties>
</file>