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3熊本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'災害廃棄物事業経費（歳出）'!$2:$59</definedName>
    <definedName name="_xlnm.Print_Area" localSheetId="2">'災害廃棄物事業経費（歳入）'!$2:$59</definedName>
    <definedName name="_xlnm.Print_Area" localSheetId="0">'災害廃棄物事業経費（市町村）'!$2:$46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組合分担金内訳!$2:$46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S59" i="3" s="1"/>
  <c r="D20" i="6"/>
  <c r="J20" i="2" s="1"/>
  <c r="CC59" i="4"/>
  <c r="BW59" i="4"/>
  <c r="BJ59" i="4"/>
  <c r="CE59" i="4"/>
  <c r="CB59" i="4"/>
  <c r="BS59" i="4"/>
  <c r="CH59" i="4"/>
  <c r="CG59" i="4"/>
  <c r="CD59" i="4"/>
  <c r="BZ59" i="4"/>
  <c r="BX59" i="4"/>
  <c r="BV59" i="4"/>
  <c r="BU59" i="4"/>
  <c r="BT59" i="4"/>
  <c r="BR59" i="4"/>
  <c r="BN59" i="4"/>
  <c r="BM59" i="4"/>
  <c r="BK59" i="4"/>
  <c r="M59" i="3"/>
  <c r="DH20" i="2"/>
  <c r="DA20" i="2"/>
  <c r="CZ20" i="2"/>
  <c r="CU20" i="2"/>
  <c r="CT20" i="2"/>
  <c r="CN20" i="2"/>
  <c r="CM20" i="2"/>
  <c r="DI20" i="2"/>
  <c r="DE20" i="2"/>
  <c r="DD20" i="2"/>
  <c r="DC20" i="2"/>
  <c r="CY20" i="2"/>
  <c r="CX20" i="2"/>
  <c r="BU20" i="2"/>
  <c r="CV20" i="2"/>
  <c r="CS20" i="2"/>
  <c r="CO20" i="2"/>
  <c r="CL20" i="2"/>
  <c r="CK20" i="2"/>
  <c r="BH20" i="2"/>
  <c r="DF20" i="2"/>
  <c r="AX20" i="2"/>
  <c r="AS20" i="2"/>
  <c r="AN20" i="2"/>
  <c r="AF20" i="2"/>
  <c r="AE20" i="2" s="1"/>
  <c r="N20" i="2"/>
  <c r="E20" i="2"/>
  <c r="D19" i="6"/>
  <c r="E19" i="6"/>
  <c r="CG58" i="4"/>
  <c r="CC58" i="4"/>
  <c r="BZ58" i="4"/>
  <c r="BW58" i="4"/>
  <c r="BT58" i="4"/>
  <c r="BM58" i="4"/>
  <c r="BJ58" i="4"/>
  <c r="CB58" i="4"/>
  <c r="CH58" i="4"/>
  <c r="CE58" i="4"/>
  <c r="CD58" i="4"/>
  <c r="BY58" i="4"/>
  <c r="BX58" i="4"/>
  <c r="BU58" i="4"/>
  <c r="BS58" i="4"/>
  <c r="BN58" i="4"/>
  <c r="BL58" i="4"/>
  <c r="BK58" i="4"/>
  <c r="M58" i="3"/>
  <c r="DI19" i="2"/>
  <c r="DH19" i="2"/>
  <c r="DA19" i="2"/>
  <c r="CV19" i="2"/>
  <c r="CU19" i="2"/>
  <c r="CO19" i="2"/>
  <c r="CN19" i="2"/>
  <c r="DF19" i="2"/>
  <c r="DE19" i="2"/>
  <c r="DD19" i="2"/>
  <c r="DC19" i="2"/>
  <c r="CZ19" i="2"/>
  <c r="CY19" i="2"/>
  <c r="CX19" i="2"/>
  <c r="BU19" i="2"/>
  <c r="CT19" i="2"/>
  <c r="CS19" i="2"/>
  <c r="BP19" i="2"/>
  <c r="CM19" i="2"/>
  <c r="CL19" i="2"/>
  <c r="CK19" i="2"/>
  <c r="BH19" i="2"/>
  <c r="AX19" i="2"/>
  <c r="AS19" i="2"/>
  <c r="AN19" i="2"/>
  <c r="AF19" i="2"/>
  <c r="AE19" i="2" s="1"/>
  <c r="N19" i="2"/>
  <c r="M19" i="2" s="1"/>
  <c r="E19" i="2"/>
  <c r="D19" i="2" s="1"/>
  <c r="E18" i="6"/>
  <c r="D18" i="6"/>
  <c r="J57" i="3" s="1"/>
  <c r="CG57" i="4"/>
  <c r="BZ57" i="4"/>
  <c r="BT57" i="4"/>
  <c r="BM57" i="4"/>
  <c r="CH57" i="4"/>
  <c r="CB57" i="4"/>
  <c r="BU57" i="4"/>
  <c r="BN57" i="4"/>
  <c r="CE57" i="4"/>
  <c r="CD57" i="4"/>
  <c r="CC57" i="4"/>
  <c r="BY57" i="4"/>
  <c r="BX57" i="4"/>
  <c r="BV57" i="4"/>
  <c r="BS57" i="4"/>
  <c r="BL57" i="4"/>
  <c r="BK57" i="4"/>
  <c r="M57" i="3"/>
  <c r="DH18" i="2"/>
  <c r="DA18" i="2"/>
  <c r="CU18" i="2"/>
  <c r="CN18" i="2"/>
  <c r="DI18" i="2"/>
  <c r="DE18" i="2"/>
  <c r="DD18" i="2"/>
  <c r="DC18" i="2"/>
  <c r="CY18" i="2"/>
  <c r="CX18" i="2"/>
  <c r="BU18" i="2"/>
  <c r="CV18" i="2"/>
  <c r="CS18" i="2"/>
  <c r="CO18" i="2"/>
  <c r="CL18" i="2"/>
  <c r="CK18" i="2"/>
  <c r="BH18" i="2"/>
  <c r="DF18" i="2"/>
  <c r="AX18" i="2"/>
  <c r="CZ18" i="2"/>
  <c r="AS18" i="2"/>
  <c r="CT18" i="2"/>
  <c r="AN18" i="2"/>
  <c r="CM18" i="2"/>
  <c r="AF18" i="2"/>
  <c r="AE18" i="2" s="1"/>
  <c r="N18" i="2"/>
  <c r="E18" i="2"/>
  <c r="D18" i="2" s="1"/>
  <c r="E17" i="6"/>
  <c r="D17" i="6"/>
  <c r="CE56" i="4"/>
  <c r="BY56" i="4"/>
  <c r="BS56" i="4"/>
  <c r="BL56" i="4"/>
  <c r="BZ56" i="4"/>
  <c r="BT56" i="4"/>
  <c r="BM56" i="4"/>
  <c r="CH56" i="4"/>
  <c r="CG56" i="4"/>
  <c r="CD56" i="4"/>
  <c r="CC56" i="4"/>
  <c r="CB56" i="4"/>
  <c r="BX56" i="4"/>
  <c r="BV56" i="4"/>
  <c r="BU56" i="4"/>
  <c r="BR56" i="4"/>
  <c r="BN56" i="4"/>
  <c r="BK56" i="4"/>
  <c r="M56" i="3"/>
  <c r="DH17" i="2"/>
  <c r="DF17" i="2"/>
  <c r="DA17" i="2"/>
  <c r="CZ17" i="2"/>
  <c r="CU17" i="2"/>
  <c r="CT17" i="2"/>
  <c r="CN17" i="2"/>
  <c r="CM17" i="2"/>
  <c r="DI17" i="2"/>
  <c r="DD17" i="2"/>
  <c r="DC17" i="2"/>
  <c r="BZ17" i="2"/>
  <c r="CX17" i="2"/>
  <c r="BU17" i="2"/>
  <c r="CV17" i="2"/>
  <c r="CO17" i="2"/>
  <c r="CK17" i="2"/>
  <c r="BH17" i="2"/>
  <c r="DE17" i="2"/>
  <c r="AX17" i="2"/>
  <c r="CY17" i="2"/>
  <c r="AS17" i="2"/>
  <c r="AN17" i="2"/>
  <c r="CL17" i="2"/>
  <c r="AF17" i="2"/>
  <c r="AE17" i="2" s="1"/>
  <c r="N17" i="2"/>
  <c r="E17" i="2"/>
  <c r="E16" i="6"/>
  <c r="D16" i="6"/>
  <c r="CG55" i="4"/>
  <c r="CC55" i="4"/>
  <c r="BZ55" i="4"/>
  <c r="BW55" i="4"/>
  <c r="BT55" i="4"/>
  <c r="BM55" i="4"/>
  <c r="BJ55" i="4"/>
  <c r="CE55" i="4"/>
  <c r="CB55" i="4"/>
  <c r="BS55" i="4"/>
  <c r="CH55" i="4"/>
  <c r="CD55" i="4"/>
  <c r="BX55" i="4"/>
  <c r="BU55" i="4"/>
  <c r="BR55" i="4"/>
  <c r="BN55" i="4"/>
  <c r="BK55" i="4"/>
  <c r="M55" i="3"/>
  <c r="DH16" i="2"/>
  <c r="DF16" i="2"/>
  <c r="DA16" i="2"/>
  <c r="CZ16" i="2"/>
  <c r="CU16" i="2"/>
  <c r="CT16" i="2"/>
  <c r="CN16" i="2"/>
  <c r="CM16" i="2"/>
  <c r="DI16" i="2"/>
  <c r="DD16" i="2"/>
  <c r="DC16" i="2"/>
  <c r="CX16" i="2"/>
  <c r="BU16" i="2"/>
  <c r="CV16" i="2"/>
  <c r="CO16" i="2"/>
  <c r="CK16" i="2"/>
  <c r="BH16" i="2"/>
  <c r="DE16" i="2"/>
  <c r="AX16" i="2"/>
  <c r="CY16" i="2"/>
  <c r="AS16" i="2"/>
  <c r="AN16" i="2"/>
  <c r="CL16" i="2"/>
  <c r="AF16" i="2"/>
  <c r="AE16" i="2" s="1"/>
  <c r="N16" i="2"/>
  <c r="E16" i="2"/>
  <c r="E15" i="6"/>
  <c r="D15" i="6"/>
  <c r="J15" i="2" s="1"/>
  <c r="CG54" i="4"/>
  <c r="CC54" i="4"/>
  <c r="BZ54" i="4"/>
  <c r="BW54" i="4"/>
  <c r="BT54" i="4"/>
  <c r="BM54" i="4"/>
  <c r="BJ54" i="4"/>
  <c r="CB54" i="4"/>
  <c r="CH54" i="4"/>
  <c r="CE54" i="4"/>
  <c r="CD54" i="4"/>
  <c r="BY54" i="4"/>
  <c r="BX54" i="4"/>
  <c r="BU54" i="4"/>
  <c r="BS54" i="4"/>
  <c r="BN54" i="4"/>
  <c r="BL54" i="4"/>
  <c r="BK54" i="4"/>
  <c r="DH15" i="2"/>
  <c r="DA15" i="2"/>
  <c r="CU15" i="2"/>
  <c r="CN15" i="2"/>
  <c r="CM15" i="2"/>
  <c r="DI15" i="2"/>
  <c r="DE15" i="2"/>
  <c r="DD15" i="2"/>
  <c r="DC15" i="2"/>
  <c r="BZ15" i="2"/>
  <c r="DB15" i="2" s="1"/>
  <c r="CY15" i="2"/>
  <c r="CX15" i="2"/>
  <c r="BU15" i="2"/>
  <c r="CV15" i="2"/>
  <c r="CS15" i="2"/>
  <c r="CO15" i="2"/>
  <c r="CL15" i="2"/>
  <c r="CK15" i="2"/>
  <c r="BH15" i="2"/>
  <c r="BG15" i="2" s="1"/>
  <c r="DF15" i="2"/>
  <c r="AX15" i="2"/>
  <c r="CZ15" i="2"/>
  <c r="AS15" i="2"/>
  <c r="CT15" i="2"/>
  <c r="AN15" i="2"/>
  <c r="AF15" i="2"/>
  <c r="AE15" i="2" s="1"/>
  <c r="N15" i="2"/>
  <c r="E15" i="2"/>
  <c r="D14" i="6"/>
  <c r="E14" i="6"/>
  <c r="CG53" i="4"/>
  <c r="CC53" i="4"/>
  <c r="BZ53" i="4"/>
  <c r="BW53" i="4"/>
  <c r="BT53" i="4"/>
  <c r="BM53" i="4"/>
  <c r="BJ53" i="4"/>
  <c r="CB53" i="4"/>
  <c r="CH53" i="4"/>
  <c r="CE53" i="4"/>
  <c r="CD53" i="4"/>
  <c r="BY53" i="4"/>
  <c r="BX53" i="4"/>
  <c r="BU53" i="4"/>
  <c r="BS53" i="4"/>
  <c r="BN53" i="4"/>
  <c r="BL53" i="4"/>
  <c r="BK53" i="4"/>
  <c r="M53" i="3"/>
  <c r="DI14" i="2"/>
  <c r="DC14" i="2"/>
  <c r="CV14" i="2"/>
  <c r="CO14" i="2"/>
  <c r="DH14" i="2"/>
  <c r="DF14" i="2"/>
  <c r="DE14" i="2"/>
  <c r="BZ14" i="2"/>
  <c r="DA14" i="2"/>
  <c r="CZ14" i="2"/>
  <c r="CY14" i="2"/>
  <c r="BU14" i="2"/>
  <c r="CU14" i="2"/>
  <c r="CT14" i="2"/>
  <c r="CS14" i="2"/>
  <c r="BP14" i="2"/>
  <c r="BO14" i="2" s="1"/>
  <c r="CN14" i="2"/>
  <c r="CM14" i="2"/>
  <c r="CL14" i="2"/>
  <c r="BH14" i="2"/>
  <c r="AX14" i="2"/>
  <c r="AS14" i="2"/>
  <c r="AN14" i="2"/>
  <c r="AF14" i="2"/>
  <c r="AE14" i="2" s="1"/>
  <c r="N14" i="2"/>
  <c r="M14" i="2" s="1"/>
  <c r="E14" i="2"/>
  <c r="E13" i="6"/>
  <c r="D13" i="6"/>
  <c r="CC52" i="4"/>
  <c r="BW52" i="4"/>
  <c r="BJ52" i="4"/>
  <c r="CE52" i="4"/>
  <c r="CB52" i="4"/>
  <c r="BS52" i="4"/>
  <c r="CH52" i="4"/>
  <c r="CG52" i="4"/>
  <c r="CD52" i="4"/>
  <c r="BZ52" i="4"/>
  <c r="BX52" i="4"/>
  <c r="BV52" i="4"/>
  <c r="BU52" i="4"/>
  <c r="BT52" i="4"/>
  <c r="BR52" i="4"/>
  <c r="BN52" i="4"/>
  <c r="BM52" i="4"/>
  <c r="BK52" i="4"/>
  <c r="M52" i="3"/>
  <c r="DD13" i="2"/>
  <c r="CY13" i="2"/>
  <c r="CX13" i="2"/>
  <c r="CS13" i="2"/>
  <c r="CL13" i="2"/>
  <c r="CK13" i="2"/>
  <c r="DI13" i="2"/>
  <c r="DH13" i="2"/>
  <c r="DF13" i="2"/>
  <c r="DC13" i="2"/>
  <c r="DA13" i="2"/>
  <c r="BU13" i="2"/>
  <c r="CV13" i="2"/>
  <c r="CU13" i="2"/>
  <c r="BP13" i="2"/>
  <c r="CO13" i="2"/>
  <c r="CN13" i="2"/>
  <c r="BH13" i="2"/>
  <c r="DE13" i="2"/>
  <c r="AX13" i="2"/>
  <c r="AS13" i="2"/>
  <c r="AN13" i="2"/>
  <c r="AF13" i="2"/>
  <c r="AE13" i="2" s="1"/>
  <c r="N13" i="2"/>
  <c r="M13" i="2" s="1"/>
  <c r="E13" i="2"/>
  <c r="E12" i="6"/>
  <c r="D12" i="6"/>
  <c r="J51" i="3" s="1"/>
  <c r="CG51" i="4"/>
  <c r="CC51" i="4"/>
  <c r="BZ51" i="4"/>
  <c r="BW51" i="4"/>
  <c r="BT51" i="4"/>
  <c r="BM51" i="4"/>
  <c r="BJ51" i="4"/>
  <c r="CB51" i="4"/>
  <c r="CH51" i="4"/>
  <c r="CE51" i="4"/>
  <c r="CD51" i="4"/>
  <c r="CA51" i="4"/>
  <c r="BY51" i="4"/>
  <c r="BX51" i="4"/>
  <c r="BV51" i="4"/>
  <c r="BU51" i="4"/>
  <c r="BS51" i="4"/>
  <c r="BN51" i="4"/>
  <c r="BL51" i="4"/>
  <c r="BK51" i="4"/>
  <c r="M51" i="3"/>
  <c r="DH12" i="2"/>
  <c r="DA12" i="2"/>
  <c r="CU12" i="2"/>
  <c r="CN12" i="2"/>
  <c r="DI12" i="2"/>
  <c r="DE12" i="2"/>
  <c r="DD12" i="2"/>
  <c r="DC12" i="2"/>
  <c r="CY12" i="2"/>
  <c r="CX12" i="2"/>
  <c r="BU12" i="2"/>
  <c r="CV12" i="2"/>
  <c r="CS12" i="2"/>
  <c r="CO12" i="2"/>
  <c r="CL12" i="2"/>
  <c r="CK12" i="2"/>
  <c r="BH12" i="2"/>
  <c r="DF12" i="2"/>
  <c r="AX12" i="2"/>
  <c r="CZ12" i="2"/>
  <c r="AS12" i="2"/>
  <c r="CT12" i="2"/>
  <c r="AN12" i="2"/>
  <c r="CM12" i="2"/>
  <c r="AF12" i="2"/>
  <c r="AE12" i="2" s="1"/>
  <c r="N12" i="2"/>
  <c r="E12" i="2"/>
  <c r="E11" i="6"/>
  <c r="D11" i="6"/>
  <c r="J50" i="3" s="1"/>
  <c r="CH50" i="4"/>
  <c r="CG50" i="4"/>
  <c r="BZ50" i="4"/>
  <c r="BU50" i="4"/>
  <c r="BT50" i="4"/>
  <c r="BN50" i="4"/>
  <c r="BM50" i="4"/>
  <c r="CB50" i="4"/>
  <c r="CE50" i="4"/>
  <c r="CD50" i="4"/>
  <c r="CC50" i="4"/>
  <c r="BY50" i="4"/>
  <c r="BX50" i="4"/>
  <c r="BV50" i="4"/>
  <c r="BS50" i="4"/>
  <c r="BL50" i="4"/>
  <c r="BK50" i="4"/>
  <c r="M50" i="3"/>
  <c r="DH11" i="2"/>
  <c r="DD11" i="2"/>
  <c r="DA11" i="2"/>
  <c r="CX11" i="2"/>
  <c r="CU11" i="2"/>
  <c r="CN11" i="2"/>
  <c r="CK11" i="2"/>
  <c r="DI11" i="2"/>
  <c r="DF11" i="2"/>
  <c r="DC11" i="2"/>
  <c r="BU11" i="2"/>
  <c r="CV11" i="2"/>
  <c r="BP11" i="2"/>
  <c r="CO11" i="2"/>
  <c r="BH11" i="2"/>
  <c r="DE11" i="2"/>
  <c r="AX11" i="2"/>
  <c r="CY11" i="2"/>
  <c r="AS11" i="2"/>
  <c r="AN11" i="2"/>
  <c r="CS11" i="2"/>
  <c r="CL11" i="2"/>
  <c r="AF11" i="2"/>
  <c r="AE11" i="2" s="1"/>
  <c r="N11" i="2"/>
  <c r="M11" i="2" s="1"/>
  <c r="E11" i="2"/>
  <c r="D10" i="6"/>
  <c r="E10" i="6"/>
  <c r="CG49" i="4"/>
  <c r="CC49" i="4"/>
  <c r="BZ49" i="4"/>
  <c r="BW49" i="4"/>
  <c r="BT49" i="4"/>
  <c r="BM49" i="4"/>
  <c r="BJ49" i="4"/>
  <c r="CB49" i="4"/>
  <c r="CH49" i="4"/>
  <c r="CE49" i="4"/>
  <c r="CD49" i="4"/>
  <c r="BY49" i="4"/>
  <c r="BX49" i="4"/>
  <c r="BU49" i="4"/>
  <c r="BS49" i="4"/>
  <c r="BN49" i="4"/>
  <c r="BL49" i="4"/>
  <c r="BK49" i="4"/>
  <c r="M49" i="3"/>
  <c r="DF10" i="2"/>
  <c r="DA10" i="2"/>
  <c r="CZ10" i="2"/>
  <c r="CU10" i="2"/>
  <c r="CT10" i="2"/>
  <c r="CN10" i="2"/>
  <c r="CM10" i="2"/>
  <c r="DI10" i="2"/>
  <c r="DE10" i="2"/>
  <c r="DD10" i="2"/>
  <c r="DC10" i="2"/>
  <c r="BZ10" i="2"/>
  <c r="CY10" i="2"/>
  <c r="CX10" i="2"/>
  <c r="BU10" i="2"/>
  <c r="CV10" i="2"/>
  <c r="CS10" i="2"/>
  <c r="CO10" i="2"/>
  <c r="CL10" i="2"/>
  <c r="CK10" i="2"/>
  <c r="BH10" i="2"/>
  <c r="BG10" i="2" s="1"/>
  <c r="DH10" i="2"/>
  <c r="AX10" i="2"/>
  <c r="AS10" i="2"/>
  <c r="AN10" i="2"/>
  <c r="AF10" i="2"/>
  <c r="AE10" i="2" s="1"/>
  <c r="N10" i="2"/>
  <c r="E10" i="2"/>
  <c r="D9" i="6"/>
  <c r="E9" i="6"/>
  <c r="CG48" i="4"/>
  <c r="BZ48" i="4"/>
  <c r="BT48" i="4"/>
  <c r="BM48" i="4"/>
  <c r="CH48" i="4"/>
  <c r="CB48" i="4"/>
  <c r="BU48" i="4"/>
  <c r="BN48" i="4"/>
  <c r="CE48" i="4"/>
  <c r="CD48" i="4"/>
  <c r="CC48" i="4"/>
  <c r="BY48" i="4"/>
  <c r="BX48" i="4"/>
  <c r="BV48" i="4"/>
  <c r="BS48" i="4"/>
  <c r="BL48" i="4"/>
  <c r="BK48" i="4"/>
  <c r="DH9" i="2"/>
  <c r="DA9" i="2"/>
  <c r="CU9" i="2"/>
  <c r="CN9" i="2"/>
  <c r="DI9" i="2"/>
  <c r="DE9" i="2"/>
  <c r="DD9" i="2"/>
  <c r="DC9" i="2"/>
  <c r="CY9" i="2"/>
  <c r="CX9" i="2"/>
  <c r="BU9" i="2"/>
  <c r="CV9" i="2"/>
  <c r="CS9" i="2"/>
  <c r="CO9" i="2"/>
  <c r="CL9" i="2"/>
  <c r="CK9" i="2"/>
  <c r="BH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G47" i="4"/>
  <c r="CC47" i="4"/>
  <c r="BZ47" i="4"/>
  <c r="BW47" i="4"/>
  <c r="BT47" i="4"/>
  <c r="BM47" i="4"/>
  <c r="BJ47" i="4"/>
  <c r="CB47" i="4"/>
  <c r="CH47" i="4"/>
  <c r="CE47" i="4"/>
  <c r="CD47" i="4"/>
  <c r="BY47" i="4"/>
  <c r="BX47" i="4"/>
  <c r="BU47" i="4"/>
  <c r="BS47" i="4"/>
  <c r="BN47" i="4"/>
  <c r="BL47" i="4"/>
  <c r="BK47" i="4"/>
  <c r="M47" i="3"/>
  <c r="CX8" i="2"/>
  <c r="CK8" i="2"/>
  <c r="DI8" i="2"/>
  <c r="DH8" i="2"/>
  <c r="DF8" i="2"/>
  <c r="DC8" i="2"/>
  <c r="DA8" i="2"/>
  <c r="BU8" i="2"/>
  <c r="CV8" i="2"/>
  <c r="CU8" i="2"/>
  <c r="BP8" i="2"/>
  <c r="CO8" i="2"/>
  <c r="CN8" i="2"/>
  <c r="BH8" i="2"/>
  <c r="DE8" i="2"/>
  <c r="DD8" i="2"/>
  <c r="AX8" i="2"/>
  <c r="CY8" i="2"/>
  <c r="AS8" i="2"/>
  <c r="AN8" i="2"/>
  <c r="CS8" i="2"/>
  <c r="CL8" i="2"/>
  <c r="AF8" i="2"/>
  <c r="AE8" i="2" s="1"/>
  <c r="N8" i="2"/>
  <c r="M8" i="2" s="1"/>
  <c r="E8" i="2"/>
  <c r="BE46" i="5"/>
  <c r="BB46" i="5"/>
  <c r="AW46" i="5"/>
  <c r="AT46" i="5"/>
  <c r="AO46" i="5"/>
  <c r="AL46" i="5"/>
  <c r="AG46" i="5"/>
  <c r="H46" i="5"/>
  <c r="Q46" i="5"/>
  <c r="N46" i="5"/>
  <c r="D46" i="5"/>
  <c r="G46" i="5"/>
  <c r="CH46" i="4"/>
  <c r="CG46" i="4"/>
  <c r="CD46" i="4"/>
  <c r="BX46" i="4"/>
  <c r="BU46" i="4"/>
  <c r="BR46" i="4"/>
  <c r="BL46" i="4"/>
  <c r="CE46" i="4"/>
  <c r="CC46" i="4"/>
  <c r="CB46" i="4"/>
  <c r="BZ46" i="4"/>
  <c r="BY46" i="4"/>
  <c r="BW46" i="4"/>
  <c r="BS46" i="4"/>
  <c r="BN46" i="4"/>
  <c r="BM46" i="4"/>
  <c r="BK46" i="4"/>
  <c r="BJ46" i="4"/>
  <c r="M46" i="3"/>
  <c r="DH46" i="1"/>
  <c r="CV46" i="1"/>
  <c r="DF46" i="1"/>
  <c r="BZ46" i="1"/>
  <c r="DA46" i="1"/>
  <c r="CZ46" i="1"/>
  <c r="CY46" i="1"/>
  <c r="CU46" i="1"/>
  <c r="CT46" i="1"/>
  <c r="BP46" i="1"/>
  <c r="CO46" i="1"/>
  <c r="CN46" i="1"/>
  <c r="BH46" i="1"/>
  <c r="DI46" i="1"/>
  <c r="DD46" i="1"/>
  <c r="DC46" i="1"/>
  <c r="CX46" i="1"/>
  <c r="AN46" i="1"/>
  <c r="CL46" i="1"/>
  <c r="CK46" i="1"/>
  <c r="N46" i="1"/>
  <c r="E46" i="1"/>
  <c r="BE45" i="5"/>
  <c r="BB45" i="5"/>
  <c r="AW45" i="5"/>
  <c r="AT45" i="5"/>
  <c r="AO45" i="5"/>
  <c r="AL45" i="5"/>
  <c r="AG45" i="5"/>
  <c r="Q45" i="5"/>
  <c r="N45" i="5"/>
  <c r="E45" i="5"/>
  <c r="H45" i="5"/>
  <c r="CE45" i="1" s="1"/>
  <c r="G45" i="5"/>
  <c r="AM45" i="4" s="1"/>
  <c r="D45" i="5"/>
  <c r="K45" i="4" s="1"/>
  <c r="CG45" i="4"/>
  <c r="CD45" i="4"/>
  <c r="BX45" i="4"/>
  <c r="BU45" i="4"/>
  <c r="BR45" i="4"/>
  <c r="BL45" i="4"/>
  <c r="CH45" i="4"/>
  <c r="CE45" i="4"/>
  <c r="CC45" i="4"/>
  <c r="CB45" i="4"/>
  <c r="BZ45" i="4"/>
  <c r="BY45" i="4"/>
  <c r="BW45" i="4"/>
  <c r="BV45" i="4"/>
  <c r="BS45" i="4"/>
  <c r="BN45" i="4"/>
  <c r="BM45" i="4"/>
  <c r="BK45" i="4"/>
  <c r="BJ45" i="4"/>
  <c r="M45" i="3"/>
  <c r="DH45" i="1"/>
  <c r="DE45" i="1"/>
  <c r="CY45" i="1"/>
  <c r="CV45" i="1"/>
  <c r="CS45" i="1"/>
  <c r="CM45" i="1"/>
  <c r="DI45" i="1"/>
  <c r="DF45" i="1"/>
  <c r="BZ45" i="1"/>
  <c r="DA45" i="1"/>
  <c r="CZ45" i="1"/>
  <c r="BU45" i="1"/>
  <c r="CU45" i="1"/>
  <c r="CT45" i="1"/>
  <c r="BP45" i="1"/>
  <c r="CO45" i="1"/>
  <c r="CN45" i="1"/>
  <c r="BH45" i="1"/>
  <c r="DD45" i="1"/>
  <c r="AX45" i="1"/>
  <c r="CX45" i="1"/>
  <c r="AN45" i="1"/>
  <c r="CL45" i="1"/>
  <c r="AF45" i="1"/>
  <c r="AE45" i="1" s="1"/>
  <c r="N45" i="1"/>
  <c r="BE44" i="5"/>
  <c r="BB44" i="5"/>
  <c r="AW44" i="5"/>
  <c r="AT44" i="5"/>
  <c r="AO44" i="5"/>
  <c r="AL44" i="5"/>
  <c r="AG44" i="5"/>
  <c r="H44" i="5"/>
  <c r="Q44" i="5"/>
  <c r="N44" i="5"/>
  <c r="D44" i="5"/>
  <c r="G44" i="5"/>
  <c r="AM44" i="4" s="1"/>
  <c r="CD44" i="4"/>
  <c r="CC44" i="4"/>
  <c r="BX44" i="4"/>
  <c r="BW44" i="4"/>
  <c r="BR44" i="4"/>
  <c r="BL44" i="4"/>
  <c r="BK44" i="4"/>
  <c r="CH44" i="4"/>
  <c r="CG44" i="4"/>
  <c r="CE44" i="4"/>
  <c r="CB44" i="4"/>
  <c r="BZ44" i="4"/>
  <c r="BY44" i="4"/>
  <c r="BV44" i="4"/>
  <c r="BU44" i="4"/>
  <c r="BT44" i="4"/>
  <c r="BS44" i="4"/>
  <c r="BN44" i="4"/>
  <c r="BM44" i="4"/>
  <c r="BJ44" i="4"/>
  <c r="M44" i="3"/>
  <c r="DH44" i="1"/>
  <c r="CV44" i="1"/>
  <c r="DF44" i="1"/>
  <c r="BZ44" i="1"/>
  <c r="DA44" i="1"/>
  <c r="CZ44" i="1"/>
  <c r="CY44" i="1"/>
  <c r="CU44" i="1"/>
  <c r="CT44" i="1"/>
  <c r="BP44" i="1"/>
  <c r="CO44" i="1"/>
  <c r="CN44" i="1"/>
  <c r="BH44" i="1"/>
  <c r="DI44" i="1"/>
  <c r="DD44" i="1"/>
  <c r="DC44" i="1"/>
  <c r="CX44" i="1"/>
  <c r="AN44" i="1"/>
  <c r="CL44" i="1"/>
  <c r="CK44" i="1"/>
  <c r="N44" i="1"/>
  <c r="E44" i="1"/>
  <c r="BE43" i="5"/>
  <c r="BB43" i="5"/>
  <c r="AW43" i="5"/>
  <c r="AT43" i="5"/>
  <c r="AO43" i="5"/>
  <c r="AL43" i="5"/>
  <c r="AG43" i="5"/>
  <c r="E43" i="5"/>
  <c r="H43" i="5"/>
  <c r="G43" i="5"/>
  <c r="N43" i="5"/>
  <c r="D43" i="5"/>
  <c r="AL43" i="1" s="1"/>
  <c r="CG43" i="4"/>
  <c r="BZ43" i="4"/>
  <c r="BU43" i="4"/>
  <c r="BT43" i="4"/>
  <c r="BN43" i="4"/>
  <c r="CD43" i="4"/>
  <c r="BX43" i="4"/>
  <c r="BL43" i="4"/>
  <c r="CH43" i="4"/>
  <c r="CE43" i="4"/>
  <c r="CC43" i="4"/>
  <c r="CB43" i="4"/>
  <c r="BY43" i="4"/>
  <c r="BW43" i="4"/>
  <c r="BS43" i="4"/>
  <c r="BM43" i="4"/>
  <c r="BK43" i="4"/>
  <c r="BJ43" i="4"/>
  <c r="M43" i="3"/>
  <c r="DH43" i="1"/>
  <c r="DA43" i="1"/>
  <c r="CV43" i="1"/>
  <c r="CU43" i="1"/>
  <c r="CO43" i="1"/>
  <c r="DF43" i="1"/>
  <c r="BZ43" i="1"/>
  <c r="CZ43" i="1"/>
  <c r="CY43" i="1"/>
  <c r="CT43" i="1"/>
  <c r="BP43" i="1"/>
  <c r="CN43" i="1"/>
  <c r="BH43" i="1"/>
  <c r="DI43" i="1"/>
  <c r="DD43" i="1"/>
  <c r="DC43" i="1"/>
  <c r="CX43" i="1"/>
  <c r="AS43" i="1"/>
  <c r="AN43" i="1"/>
  <c r="CL43" i="1"/>
  <c r="CK43" i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AM42" i="4" s="1"/>
  <c r="CG42" i="4"/>
  <c r="BZ42" i="4"/>
  <c r="BU42" i="4"/>
  <c r="BT42" i="4"/>
  <c r="BN42" i="4"/>
  <c r="CH42" i="4"/>
  <c r="CE42" i="4"/>
  <c r="CD42" i="4"/>
  <c r="CC42" i="4"/>
  <c r="CB42" i="4"/>
  <c r="BY42" i="4"/>
  <c r="BX42" i="4"/>
  <c r="BW42" i="4"/>
  <c r="BV42" i="4"/>
  <c r="BS42" i="4"/>
  <c r="BR42" i="4"/>
  <c r="BQ42" i="4"/>
  <c r="BM42" i="4"/>
  <c r="BL42" i="4"/>
  <c r="BK42" i="4"/>
  <c r="BJ42" i="4"/>
  <c r="DH42" i="1"/>
  <c r="CV42" i="1"/>
  <c r="DF42" i="1"/>
  <c r="BZ42" i="1"/>
  <c r="DA42" i="1"/>
  <c r="CZ42" i="1"/>
  <c r="CY42" i="1"/>
  <c r="CU42" i="1"/>
  <c r="CT42" i="1"/>
  <c r="BP42" i="1"/>
  <c r="CO42" i="1"/>
  <c r="CN42" i="1"/>
  <c r="BH42" i="1"/>
  <c r="DI42" i="1"/>
  <c r="DD42" i="1"/>
  <c r="DC42" i="1"/>
  <c r="CX42" i="1"/>
  <c r="AN42" i="1"/>
  <c r="CL42" i="1"/>
  <c r="CK42" i="1"/>
  <c r="N42" i="1"/>
  <c r="E42" i="1"/>
  <c r="BE41" i="5"/>
  <c r="BB41" i="5"/>
  <c r="AW41" i="5"/>
  <c r="AT41" i="5"/>
  <c r="AO41" i="5"/>
  <c r="AL41" i="5"/>
  <c r="AG41" i="5"/>
  <c r="H41" i="5"/>
  <c r="N41" i="5"/>
  <c r="D41" i="5"/>
  <c r="G41" i="5"/>
  <c r="CG41" i="4"/>
  <c r="CD41" i="4"/>
  <c r="BX41" i="4"/>
  <c r="BU41" i="4"/>
  <c r="BL41" i="4"/>
  <c r="CH41" i="4"/>
  <c r="CE41" i="4"/>
  <c r="CC41" i="4"/>
  <c r="CB41" i="4"/>
  <c r="BZ41" i="4"/>
  <c r="BY41" i="4"/>
  <c r="BW41" i="4"/>
  <c r="BV41" i="4"/>
  <c r="BS41" i="4"/>
  <c r="BN41" i="4"/>
  <c r="BM41" i="4"/>
  <c r="BK41" i="4"/>
  <c r="BJ41" i="4"/>
  <c r="M41" i="3"/>
  <c r="DF41" i="1"/>
  <c r="CZ41" i="1"/>
  <c r="CT41" i="1"/>
  <c r="CN41" i="1"/>
  <c r="DI41" i="1"/>
  <c r="DH41" i="1"/>
  <c r="DD41" i="1"/>
  <c r="BZ41" i="1"/>
  <c r="DB41" i="1" s="1"/>
  <c r="DA41" i="1"/>
  <c r="CX41" i="1"/>
  <c r="CV41" i="1"/>
  <c r="CU41" i="1"/>
  <c r="BP41" i="1"/>
  <c r="CO41" i="1"/>
  <c r="CL41" i="1"/>
  <c r="BH41" i="1"/>
  <c r="DE41" i="1"/>
  <c r="AX41" i="1"/>
  <c r="AS41" i="1"/>
  <c r="AN41" i="1"/>
  <c r="CM41" i="1"/>
  <c r="AF41" i="1"/>
  <c r="AE41" i="1" s="1"/>
  <c r="N41" i="1"/>
  <c r="M41" i="1" s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CG40" i="4"/>
  <c r="BU40" i="4"/>
  <c r="BZ40" i="4"/>
  <c r="BT40" i="4"/>
  <c r="BN40" i="4"/>
  <c r="CH40" i="4"/>
  <c r="CE40" i="4"/>
  <c r="CD40" i="4"/>
  <c r="CC40" i="4"/>
  <c r="CB40" i="4"/>
  <c r="BY40" i="4"/>
  <c r="BX40" i="4"/>
  <c r="BW40" i="4"/>
  <c r="BV40" i="4"/>
  <c r="BS40" i="4"/>
  <c r="BR40" i="4"/>
  <c r="BM40" i="4"/>
  <c r="BL40" i="4"/>
  <c r="BK40" i="4"/>
  <c r="BJ40" i="4"/>
  <c r="M40" i="3"/>
  <c r="DI40" i="1"/>
  <c r="DC40" i="1"/>
  <c r="CK40" i="1"/>
  <c r="DH40" i="1"/>
  <c r="DF40" i="1"/>
  <c r="BZ40" i="1"/>
  <c r="DA40" i="1"/>
  <c r="CZ40" i="1"/>
  <c r="CV40" i="1"/>
  <c r="CU40" i="1"/>
  <c r="CT40" i="1"/>
  <c r="CO40" i="1"/>
  <c r="CN40" i="1"/>
  <c r="BH40" i="1"/>
  <c r="BG40" i="1" s="1"/>
  <c r="DE40" i="1"/>
  <c r="DD40" i="1"/>
  <c r="CY40" i="1"/>
  <c r="CX40" i="1"/>
  <c r="AN40" i="1"/>
  <c r="CS40" i="1"/>
  <c r="CM40" i="1"/>
  <c r="CL40" i="1"/>
  <c r="N40" i="1"/>
  <c r="E40" i="1"/>
  <c r="BE39" i="5"/>
  <c r="BB39" i="5"/>
  <c r="AW39" i="5"/>
  <c r="AT39" i="5"/>
  <c r="AO39" i="5"/>
  <c r="AL39" i="5"/>
  <c r="AG39" i="5"/>
  <c r="H39" i="5"/>
  <c r="N39" i="5"/>
  <c r="D39" i="5"/>
  <c r="G39" i="5"/>
  <c r="BN39" i="1" s="1"/>
  <c r="CG39" i="4"/>
  <c r="BZ39" i="4"/>
  <c r="BT39" i="4"/>
  <c r="BN39" i="4"/>
  <c r="CD39" i="4"/>
  <c r="BX39" i="4"/>
  <c r="BU39" i="4"/>
  <c r="BL39" i="4"/>
  <c r="CH39" i="4"/>
  <c r="CE39" i="4"/>
  <c r="CC39" i="4"/>
  <c r="CB39" i="4"/>
  <c r="BY39" i="4"/>
  <c r="BW39" i="4"/>
  <c r="BM39" i="4"/>
  <c r="BK39" i="4"/>
  <c r="BJ39" i="4"/>
  <c r="M39" i="3"/>
  <c r="DI39" i="1"/>
  <c r="DH39" i="1"/>
  <c r="DC39" i="1"/>
  <c r="CV39" i="1"/>
  <c r="CK39" i="1"/>
  <c r="BZ39" i="1"/>
  <c r="DE39" i="1"/>
  <c r="DA39" i="1"/>
  <c r="CZ39" i="1"/>
  <c r="CY39" i="1"/>
  <c r="CU39" i="1"/>
  <c r="CT39" i="1"/>
  <c r="CS39" i="1"/>
  <c r="CO39" i="1"/>
  <c r="BH39" i="1"/>
  <c r="CM39" i="1"/>
  <c r="DD39" i="1"/>
  <c r="CX39" i="1"/>
  <c r="AN39" i="1"/>
  <c r="CL39" i="1"/>
  <c r="N39" i="1"/>
  <c r="E39" i="1"/>
  <c r="BE38" i="5"/>
  <c r="BB38" i="5"/>
  <c r="AW38" i="5"/>
  <c r="AT38" i="5"/>
  <c r="AO38" i="5"/>
  <c r="AL38" i="5"/>
  <c r="AG38" i="5"/>
  <c r="Q38" i="5"/>
  <c r="N38" i="5"/>
  <c r="E38" i="5"/>
  <c r="D38" i="5"/>
  <c r="H38" i="5"/>
  <c r="CE38" i="1" s="1"/>
  <c r="G38" i="5"/>
  <c r="AM38" i="4" s="1"/>
  <c r="CG38" i="4"/>
  <c r="BZ38" i="4"/>
  <c r="BU38" i="4"/>
  <c r="BT38" i="4"/>
  <c r="BN38" i="4"/>
  <c r="CH38" i="4"/>
  <c r="CE38" i="4"/>
  <c r="CD38" i="4"/>
  <c r="CC38" i="4"/>
  <c r="CB38" i="4"/>
  <c r="BY38" i="4"/>
  <c r="BX38" i="4"/>
  <c r="BW38" i="4"/>
  <c r="BV38" i="4"/>
  <c r="BS38" i="4"/>
  <c r="BR38" i="4"/>
  <c r="BM38" i="4"/>
  <c r="BL38" i="4"/>
  <c r="BK38" i="4"/>
  <c r="BJ38" i="4"/>
  <c r="M38" i="3"/>
  <c r="DH38" i="1"/>
  <c r="CV38" i="1"/>
  <c r="DF38" i="1"/>
  <c r="BZ38" i="1"/>
  <c r="DA38" i="1"/>
  <c r="CZ38" i="1"/>
  <c r="CY38" i="1"/>
  <c r="CU38" i="1"/>
  <c r="CT38" i="1"/>
  <c r="BP38" i="1"/>
  <c r="CO38" i="1"/>
  <c r="CN38" i="1"/>
  <c r="BH38" i="1"/>
  <c r="DI38" i="1"/>
  <c r="DD38" i="1"/>
  <c r="DC38" i="1"/>
  <c r="CX38" i="1"/>
  <c r="AN38" i="1"/>
  <c r="CL38" i="1"/>
  <c r="CK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AM37" i="4" s="1"/>
  <c r="CG37" i="4"/>
  <c r="BZ37" i="4"/>
  <c r="BU37" i="4"/>
  <c r="BT37" i="4"/>
  <c r="BN37" i="4"/>
  <c r="CH37" i="4"/>
  <c r="CE37" i="4"/>
  <c r="CD37" i="4"/>
  <c r="CC37" i="4"/>
  <c r="CB37" i="4"/>
  <c r="BY37" i="4"/>
  <c r="BX37" i="4"/>
  <c r="BW37" i="4"/>
  <c r="BV37" i="4"/>
  <c r="BS37" i="4"/>
  <c r="BR37" i="4"/>
  <c r="BQ37" i="4"/>
  <c r="BM37" i="4"/>
  <c r="BL37" i="4"/>
  <c r="BK37" i="4"/>
  <c r="BJ37" i="4"/>
  <c r="M37" i="3"/>
  <c r="DH37" i="1"/>
  <c r="CV37" i="1"/>
  <c r="DF37" i="1"/>
  <c r="BZ37" i="1"/>
  <c r="DA37" i="1"/>
  <c r="CZ37" i="1"/>
  <c r="CY37" i="1"/>
  <c r="CU37" i="1"/>
  <c r="CT37" i="1"/>
  <c r="BP37" i="1"/>
  <c r="CO37" i="1"/>
  <c r="CN37" i="1"/>
  <c r="BH37" i="1"/>
  <c r="DI37" i="1"/>
  <c r="DD37" i="1"/>
  <c r="DC37" i="1"/>
  <c r="CX37" i="1"/>
  <c r="AN37" i="1"/>
  <c r="CL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AM36" i="4" s="1"/>
  <c r="CG36" i="4"/>
  <c r="BZ36" i="4"/>
  <c r="BU36" i="4"/>
  <c r="BT36" i="4"/>
  <c r="BN36" i="4"/>
  <c r="CH36" i="4"/>
  <c r="CE36" i="4"/>
  <c r="CD36" i="4"/>
  <c r="CC36" i="4"/>
  <c r="BY36" i="4"/>
  <c r="BX36" i="4"/>
  <c r="BW36" i="4"/>
  <c r="BV36" i="4"/>
  <c r="BS36" i="4"/>
  <c r="BR36" i="4"/>
  <c r="BQ36" i="4"/>
  <c r="BM36" i="4"/>
  <c r="BL36" i="4"/>
  <c r="BK36" i="4"/>
  <c r="DH36" i="1"/>
  <c r="CV36" i="1"/>
  <c r="DF36" i="1"/>
  <c r="BZ36" i="1"/>
  <c r="DA36" i="1"/>
  <c r="CZ36" i="1"/>
  <c r="CY36" i="1"/>
  <c r="CU36" i="1"/>
  <c r="CT36" i="1"/>
  <c r="BP36" i="1"/>
  <c r="CO36" i="1"/>
  <c r="CN36" i="1"/>
  <c r="BH36" i="1"/>
  <c r="DI36" i="1"/>
  <c r="DD36" i="1"/>
  <c r="DC36" i="1"/>
  <c r="CX36" i="1"/>
  <c r="AN36" i="1"/>
  <c r="CL36" i="1"/>
  <c r="CK36" i="1"/>
  <c r="N36" i="1"/>
  <c r="E36" i="1"/>
  <c r="BE35" i="5"/>
  <c r="BB35" i="5"/>
  <c r="AW35" i="5"/>
  <c r="AT35" i="5"/>
  <c r="AO35" i="5"/>
  <c r="AL35" i="5"/>
  <c r="AG35" i="5"/>
  <c r="H35" i="5"/>
  <c r="N35" i="5"/>
  <c r="D35" i="5"/>
  <c r="G35" i="5"/>
  <c r="AM35" i="4" s="1"/>
  <c r="CG35" i="4"/>
  <c r="CD35" i="4"/>
  <c r="BX35" i="4"/>
  <c r="BU35" i="4"/>
  <c r="BR35" i="4"/>
  <c r="BL35" i="4"/>
  <c r="CH35" i="4"/>
  <c r="CE35" i="4"/>
  <c r="CC35" i="4"/>
  <c r="CB35" i="4"/>
  <c r="BZ35" i="4"/>
  <c r="BY35" i="4"/>
  <c r="BW35" i="4"/>
  <c r="BS35" i="4"/>
  <c r="BN35" i="4"/>
  <c r="BM35" i="4"/>
  <c r="BK35" i="4"/>
  <c r="BJ35" i="4"/>
  <c r="M35" i="3"/>
  <c r="DF35" i="1"/>
  <c r="DE35" i="1"/>
  <c r="CZ35" i="1"/>
  <c r="CY35" i="1"/>
  <c r="CT35" i="1"/>
  <c r="CS35" i="1"/>
  <c r="CN35" i="1"/>
  <c r="CM35" i="1"/>
  <c r="DI35" i="1"/>
  <c r="DD35" i="1"/>
  <c r="BZ35" i="1"/>
  <c r="DA35" i="1"/>
  <c r="CX35" i="1"/>
  <c r="BU35" i="1"/>
  <c r="CU35" i="1"/>
  <c r="CO35" i="1"/>
  <c r="CL35" i="1"/>
  <c r="BH35" i="1"/>
  <c r="DH35" i="1"/>
  <c r="AX35" i="1"/>
  <c r="AS35" i="1"/>
  <c r="CV35" i="1"/>
  <c r="AN35" i="1"/>
  <c r="AF35" i="1"/>
  <c r="N35" i="1"/>
  <c r="M35" i="1" s="1"/>
  <c r="BE34" i="5"/>
  <c r="BB34" i="5"/>
  <c r="AW34" i="5"/>
  <c r="AT34" i="5"/>
  <c r="AO34" i="5"/>
  <c r="AL34" i="5"/>
  <c r="AG34" i="5"/>
  <c r="H34" i="5"/>
  <c r="Q34" i="5"/>
  <c r="N34" i="5"/>
  <c r="D34" i="5"/>
  <c r="G34" i="5"/>
  <c r="CC34" i="4"/>
  <c r="BZ34" i="4"/>
  <c r="BW34" i="4"/>
  <c r="BT34" i="4"/>
  <c r="BN34" i="4"/>
  <c r="BK34" i="4"/>
  <c r="BX34" i="4"/>
  <c r="CH34" i="4"/>
  <c r="CG34" i="4"/>
  <c r="CE34" i="4"/>
  <c r="CD34" i="4"/>
  <c r="CB34" i="4"/>
  <c r="BY34" i="4"/>
  <c r="BU34" i="4"/>
  <c r="BM34" i="4"/>
  <c r="BJ34" i="4"/>
  <c r="M34" i="3"/>
  <c r="DH34" i="1"/>
  <c r="CV34" i="1"/>
  <c r="DF34" i="1"/>
  <c r="BZ34" i="1"/>
  <c r="DA34" i="1"/>
  <c r="CZ34" i="1"/>
  <c r="CY34" i="1"/>
  <c r="CU34" i="1"/>
  <c r="CT34" i="1"/>
  <c r="BP34" i="1"/>
  <c r="CO34" i="1"/>
  <c r="CN34" i="1"/>
  <c r="BH34" i="1"/>
  <c r="DI34" i="1"/>
  <c r="DD34" i="1"/>
  <c r="DC34" i="1"/>
  <c r="CX34" i="1"/>
  <c r="AN34" i="1"/>
  <c r="CL34" i="1"/>
  <c r="CK34" i="1"/>
  <c r="N34" i="1"/>
  <c r="E34" i="1"/>
  <c r="BE33" i="5"/>
  <c r="BB33" i="5"/>
  <c r="AW33" i="5"/>
  <c r="AT33" i="5"/>
  <c r="AO33" i="5"/>
  <c r="AL33" i="5"/>
  <c r="AG33" i="5"/>
  <c r="E33" i="5"/>
  <c r="Q33" i="5"/>
  <c r="G33" i="5"/>
  <c r="N33" i="5"/>
  <c r="H33" i="5"/>
  <c r="CE33" i="1" s="1"/>
  <c r="CG33" i="4"/>
  <c r="CD33" i="4"/>
  <c r="BX33" i="4"/>
  <c r="BU33" i="4"/>
  <c r="BR33" i="4"/>
  <c r="BL33" i="4"/>
  <c r="CH33" i="4"/>
  <c r="CE33" i="4"/>
  <c r="CC33" i="4"/>
  <c r="CB33" i="4"/>
  <c r="BZ33" i="4"/>
  <c r="BY33" i="4"/>
  <c r="BW33" i="4"/>
  <c r="BS33" i="4"/>
  <c r="BN33" i="4"/>
  <c r="BM33" i="4"/>
  <c r="BK33" i="4"/>
  <c r="BJ33" i="4"/>
  <c r="M33" i="3"/>
  <c r="DF33" i="1"/>
  <c r="CZ33" i="1"/>
  <c r="CT33" i="1"/>
  <c r="CN33" i="1"/>
  <c r="DI33" i="1"/>
  <c r="DH33" i="1"/>
  <c r="DE33" i="1"/>
  <c r="DD33" i="1"/>
  <c r="BZ33" i="1"/>
  <c r="CY33" i="1"/>
  <c r="CX33" i="1"/>
  <c r="CV33" i="1"/>
  <c r="CS33" i="1"/>
  <c r="BP33" i="1"/>
  <c r="CM33" i="1"/>
  <c r="CL33" i="1"/>
  <c r="BH33" i="1"/>
  <c r="AX33" i="1"/>
  <c r="DA33" i="1"/>
  <c r="AS33" i="1"/>
  <c r="CU33" i="1"/>
  <c r="AN33" i="1"/>
  <c r="CO33" i="1"/>
  <c r="AF33" i="1"/>
  <c r="AE33" i="1" s="1"/>
  <c r="N33" i="1"/>
  <c r="M33" i="1" s="1"/>
  <c r="BE32" i="5"/>
  <c r="BB32" i="5"/>
  <c r="AW32" i="5"/>
  <c r="AT32" i="5"/>
  <c r="AO32" i="5"/>
  <c r="AL32" i="5"/>
  <c r="AG32" i="5"/>
  <c r="H32" i="5"/>
  <c r="N32" i="5"/>
  <c r="E32" i="5"/>
  <c r="BC32" i="1" s="1"/>
  <c r="D32" i="5"/>
  <c r="K32" i="4" s="1"/>
  <c r="CG32" i="4"/>
  <c r="BU32" i="4"/>
  <c r="BT32" i="4"/>
  <c r="BN32" i="4"/>
  <c r="BZ32" i="4"/>
  <c r="CH32" i="4"/>
  <c r="CE32" i="4"/>
  <c r="CD32" i="4"/>
  <c r="CC32" i="4"/>
  <c r="CB32" i="4"/>
  <c r="BY32" i="4"/>
  <c r="BX32" i="4"/>
  <c r="BW32" i="4"/>
  <c r="BS32" i="4"/>
  <c r="BR32" i="4"/>
  <c r="BM32" i="4"/>
  <c r="BL32" i="4"/>
  <c r="BK32" i="4"/>
  <c r="BJ32" i="4"/>
  <c r="M32" i="3"/>
  <c r="DH32" i="1"/>
  <c r="DA32" i="1"/>
  <c r="CV32" i="1"/>
  <c r="CU32" i="1"/>
  <c r="CO32" i="1"/>
  <c r="DF32" i="1"/>
  <c r="BZ32" i="1"/>
  <c r="DB32" i="1" s="1"/>
  <c r="CZ32" i="1"/>
  <c r="CY32" i="1"/>
  <c r="CT32" i="1"/>
  <c r="BP32" i="1"/>
  <c r="CN32" i="1"/>
  <c r="BH32" i="1"/>
  <c r="DI32" i="1"/>
  <c r="DD32" i="1"/>
  <c r="AX32" i="1"/>
  <c r="CX32" i="1"/>
  <c r="AS32" i="1"/>
  <c r="AN32" i="1"/>
  <c r="CL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CH31" i="4"/>
  <c r="CC31" i="4"/>
  <c r="CB31" i="4"/>
  <c r="BJ31" i="4"/>
  <c r="CG31" i="4"/>
  <c r="BU31" i="4"/>
  <c r="CE31" i="4"/>
  <c r="CD31" i="4"/>
  <c r="CA31" i="4"/>
  <c r="BZ31" i="4"/>
  <c r="BY31" i="4"/>
  <c r="BX31" i="4"/>
  <c r="BT31" i="4"/>
  <c r="BR31" i="4"/>
  <c r="BN31" i="4"/>
  <c r="BM31" i="4"/>
  <c r="BL31" i="4"/>
  <c r="BK31" i="4"/>
  <c r="M31" i="3"/>
  <c r="DH31" i="1"/>
  <c r="CV31" i="1"/>
  <c r="DF31" i="1"/>
  <c r="BZ31" i="1"/>
  <c r="DA31" i="1"/>
  <c r="CZ31" i="1"/>
  <c r="CY31" i="1"/>
  <c r="CU31" i="1"/>
  <c r="CT31" i="1"/>
  <c r="BP31" i="1"/>
  <c r="CO31" i="1"/>
  <c r="CN31" i="1"/>
  <c r="BH31" i="1"/>
  <c r="DI31" i="1"/>
  <c r="DD31" i="1"/>
  <c r="DC31" i="1"/>
  <c r="CX31" i="1"/>
  <c r="AN31" i="1"/>
  <c r="CL31" i="1"/>
  <c r="CK31" i="1"/>
  <c r="N31" i="1"/>
  <c r="E31" i="1"/>
  <c r="BE30" i="5"/>
  <c r="BB30" i="5"/>
  <c r="AW30" i="5"/>
  <c r="AT30" i="5"/>
  <c r="AO30" i="5"/>
  <c r="AL30" i="5"/>
  <c r="AG30" i="5"/>
  <c r="Q30" i="5"/>
  <c r="E30" i="5"/>
  <c r="D30" i="5"/>
  <c r="G30" i="5"/>
  <c r="AM30" i="4" s="1"/>
  <c r="CC30" i="4"/>
  <c r="BZ30" i="4"/>
  <c r="BW30" i="4"/>
  <c r="BT30" i="4"/>
  <c r="BN30" i="4"/>
  <c r="BK30" i="4"/>
  <c r="CH30" i="4"/>
  <c r="CG30" i="4"/>
  <c r="CE30" i="4"/>
  <c r="CD30" i="4"/>
  <c r="CB30" i="4"/>
  <c r="BY30" i="4"/>
  <c r="BX30" i="4"/>
  <c r="BV30" i="4"/>
  <c r="BU30" i="4"/>
  <c r="BS30" i="4"/>
  <c r="BM30" i="4"/>
  <c r="BL30" i="4"/>
  <c r="BJ30" i="4"/>
  <c r="M30" i="3"/>
  <c r="DD30" i="1"/>
  <c r="CX30" i="1"/>
  <c r="CL30" i="1"/>
  <c r="DI30" i="1"/>
  <c r="DH30" i="1"/>
  <c r="DF30" i="1"/>
  <c r="DE30" i="1"/>
  <c r="BZ30" i="1"/>
  <c r="DA30" i="1"/>
  <c r="CZ30" i="1"/>
  <c r="BU30" i="1"/>
  <c r="CV30" i="1"/>
  <c r="CU30" i="1"/>
  <c r="CT30" i="1"/>
  <c r="BP30" i="1"/>
  <c r="CO30" i="1"/>
  <c r="CN30" i="1"/>
  <c r="CM30" i="1"/>
  <c r="BH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E29" i="5"/>
  <c r="D29" i="5"/>
  <c r="G29" i="5"/>
  <c r="BN29" i="1" s="1"/>
  <c r="CG29" i="4"/>
  <c r="BZ29" i="4"/>
  <c r="BU29" i="4"/>
  <c r="BT29" i="4"/>
  <c r="BN29" i="4"/>
  <c r="CH29" i="4"/>
  <c r="CE29" i="4"/>
  <c r="CD29" i="4"/>
  <c r="CC29" i="4"/>
  <c r="CB29" i="4"/>
  <c r="BY29" i="4"/>
  <c r="BX29" i="4"/>
  <c r="BW29" i="4"/>
  <c r="BV29" i="4"/>
  <c r="BS29" i="4"/>
  <c r="BR29" i="4"/>
  <c r="BQ29" i="4"/>
  <c r="BM29" i="4"/>
  <c r="BL29" i="4"/>
  <c r="BK29" i="4"/>
  <c r="M29" i="3"/>
  <c r="DH29" i="1"/>
  <c r="CV29" i="1"/>
  <c r="DF29" i="1"/>
  <c r="BZ29" i="1"/>
  <c r="DA29" i="1"/>
  <c r="CZ29" i="1"/>
  <c r="CY29" i="1"/>
  <c r="CU29" i="1"/>
  <c r="CT29" i="1"/>
  <c r="BP29" i="1"/>
  <c r="CO29" i="1"/>
  <c r="CN29" i="1"/>
  <c r="BH29" i="1"/>
  <c r="DI29" i="1"/>
  <c r="DD29" i="1"/>
  <c r="DC29" i="1"/>
  <c r="CX29" i="1"/>
  <c r="AN29" i="1"/>
  <c r="CL29" i="1"/>
  <c r="CK29" i="1"/>
  <c r="E29" i="1"/>
  <c r="BE28" i="5"/>
  <c r="BB28" i="5"/>
  <c r="AW28" i="5"/>
  <c r="AT28" i="5"/>
  <c r="AO28" i="5"/>
  <c r="AL28" i="5"/>
  <c r="AG28" i="5"/>
  <c r="Q28" i="5"/>
  <c r="E28" i="5"/>
  <c r="D28" i="5"/>
  <c r="G28" i="5"/>
  <c r="BN28" i="1" s="1"/>
  <c r="CH28" i="4"/>
  <c r="CG28" i="4"/>
  <c r="CB28" i="4"/>
  <c r="BU28" i="4"/>
  <c r="BJ28" i="4"/>
  <c r="CE28" i="4"/>
  <c r="CD28" i="4"/>
  <c r="CC28" i="4"/>
  <c r="CA28" i="4"/>
  <c r="BZ28" i="4"/>
  <c r="BY28" i="4"/>
  <c r="BX28" i="4"/>
  <c r="BT28" i="4"/>
  <c r="BS28" i="4"/>
  <c r="BR28" i="4"/>
  <c r="BN28" i="4"/>
  <c r="BM28" i="4"/>
  <c r="BL28" i="4"/>
  <c r="BK28" i="4"/>
  <c r="DH28" i="1"/>
  <c r="DA28" i="1"/>
  <c r="CV28" i="1"/>
  <c r="CU28" i="1"/>
  <c r="CO28" i="1"/>
  <c r="DF28" i="1"/>
  <c r="BZ28" i="1"/>
  <c r="CZ28" i="1"/>
  <c r="CY28" i="1"/>
  <c r="CT28" i="1"/>
  <c r="BP28" i="1"/>
  <c r="CN28" i="1"/>
  <c r="BH28" i="1"/>
  <c r="DI28" i="1"/>
  <c r="DD28" i="1"/>
  <c r="DC28" i="1"/>
  <c r="CX28" i="1"/>
  <c r="AS28" i="1"/>
  <c r="AN28" i="1"/>
  <c r="CL28" i="1"/>
  <c r="CK28" i="1"/>
  <c r="N28" i="1"/>
  <c r="M28" i="1" s="1"/>
  <c r="E28" i="1"/>
  <c r="BE27" i="5"/>
  <c r="BB27" i="5"/>
  <c r="AW27" i="5"/>
  <c r="AT27" i="5"/>
  <c r="AO27" i="5"/>
  <c r="AL27" i="5"/>
  <c r="AG27" i="5"/>
  <c r="Q27" i="5"/>
  <c r="E27" i="5"/>
  <c r="D27" i="5"/>
  <c r="G27" i="5"/>
  <c r="CG27" i="4"/>
  <c r="BU27" i="4"/>
  <c r="CH27" i="4"/>
  <c r="CE27" i="4"/>
  <c r="CD27" i="4"/>
  <c r="CC27" i="4"/>
  <c r="CB27" i="4"/>
  <c r="BZ27" i="4"/>
  <c r="BY27" i="4"/>
  <c r="BX27" i="4"/>
  <c r="BW27" i="4"/>
  <c r="BT27" i="4"/>
  <c r="BS27" i="4"/>
  <c r="BR27" i="4"/>
  <c r="BN27" i="4"/>
  <c r="BM27" i="4"/>
  <c r="BL27" i="4"/>
  <c r="BK27" i="4"/>
  <c r="BJ27" i="4"/>
  <c r="M27" i="3"/>
  <c r="DH27" i="1"/>
  <c r="CV27" i="1"/>
  <c r="DF27" i="1"/>
  <c r="BZ27" i="1"/>
  <c r="DA27" i="1"/>
  <c r="CZ27" i="1"/>
  <c r="CY27" i="1"/>
  <c r="CU27" i="1"/>
  <c r="CT27" i="1"/>
  <c r="BP27" i="1"/>
  <c r="CO27" i="1"/>
  <c r="CN27" i="1"/>
  <c r="BH27" i="1"/>
  <c r="DI27" i="1"/>
  <c r="DD27" i="1"/>
  <c r="DC27" i="1"/>
  <c r="CX27" i="1"/>
  <c r="AN27" i="1"/>
  <c r="CL27" i="1"/>
  <c r="CK27" i="1"/>
  <c r="N27" i="1"/>
  <c r="M27" i="1" s="1"/>
  <c r="E27" i="1"/>
  <c r="BE26" i="5"/>
  <c r="BB26" i="5"/>
  <c r="AW26" i="5"/>
  <c r="AT26" i="5"/>
  <c r="AO26" i="5"/>
  <c r="AL26" i="5"/>
  <c r="AG26" i="5"/>
  <c r="Q26" i="5"/>
  <c r="E26" i="5"/>
  <c r="D26" i="5"/>
  <c r="G26" i="5"/>
  <c r="BN26" i="1" s="1"/>
  <c r="CH26" i="4"/>
  <c r="CG26" i="4"/>
  <c r="CB26" i="4"/>
  <c r="BU26" i="4"/>
  <c r="BJ26" i="4"/>
  <c r="CE26" i="4"/>
  <c r="CD26" i="4"/>
  <c r="CC26" i="4"/>
  <c r="CA26" i="4"/>
  <c r="BZ26" i="4"/>
  <c r="BY26" i="4"/>
  <c r="BX26" i="4"/>
  <c r="BT26" i="4"/>
  <c r="BS26" i="4"/>
  <c r="BR26" i="4"/>
  <c r="BN26" i="4"/>
  <c r="BM26" i="4"/>
  <c r="BL26" i="4"/>
  <c r="BK26" i="4"/>
  <c r="M26" i="3"/>
  <c r="DH26" i="1"/>
  <c r="CV26" i="1"/>
  <c r="CK26" i="1"/>
  <c r="DF26" i="1"/>
  <c r="BZ26" i="1"/>
  <c r="DA26" i="1"/>
  <c r="CZ26" i="1"/>
  <c r="CY26" i="1"/>
  <c r="CU26" i="1"/>
  <c r="CT26" i="1"/>
  <c r="BP26" i="1"/>
  <c r="CO26" i="1"/>
  <c r="CN26" i="1"/>
  <c r="BH26" i="1"/>
  <c r="DI26" i="1"/>
  <c r="DD26" i="1"/>
  <c r="DC26" i="1"/>
  <c r="CX26" i="1"/>
  <c r="AN26" i="1"/>
  <c r="CL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D25" i="5"/>
  <c r="AL25" i="1" s="1"/>
  <c r="CG25" i="4"/>
  <c r="BZ25" i="4"/>
  <c r="BU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DH25" i="1"/>
  <c r="CV25" i="1"/>
  <c r="DF25" i="1"/>
  <c r="BZ25" i="1"/>
  <c r="DA25" i="1"/>
  <c r="CZ25" i="1"/>
  <c r="CY25" i="1"/>
  <c r="CU25" i="1"/>
  <c r="CT25" i="1"/>
  <c r="BP25" i="1"/>
  <c r="CO25" i="1"/>
  <c r="CN25" i="1"/>
  <c r="CM25" i="1"/>
  <c r="DI25" i="1"/>
  <c r="DD25" i="1"/>
  <c r="DC25" i="1"/>
  <c r="CX25" i="1"/>
  <c r="AN25" i="1"/>
  <c r="CL25" i="1"/>
  <c r="CK25" i="1"/>
  <c r="N25" i="1"/>
  <c r="E25" i="1"/>
  <c r="BE24" i="5"/>
  <c r="BB24" i="5"/>
  <c r="AW24" i="5"/>
  <c r="AT24" i="5"/>
  <c r="AO24" i="5"/>
  <c r="AL24" i="5"/>
  <c r="AG24" i="5"/>
  <c r="H24" i="5"/>
  <c r="N24" i="5"/>
  <c r="E24" i="5"/>
  <c r="BC24" i="1" s="1"/>
  <c r="D24" i="5"/>
  <c r="K24" i="4" s="1"/>
  <c r="CC24" i="4"/>
  <c r="BZ24" i="4"/>
  <c r="BW24" i="4"/>
  <c r="BT24" i="4"/>
  <c r="BN24" i="4"/>
  <c r="BK24" i="4"/>
  <c r="CH24" i="4"/>
  <c r="CG24" i="4"/>
  <c r="CE24" i="4"/>
  <c r="CD24" i="4"/>
  <c r="CB24" i="4"/>
  <c r="BY24" i="4"/>
  <c r="BX24" i="4"/>
  <c r="BV24" i="4"/>
  <c r="BU24" i="4"/>
  <c r="BS24" i="4"/>
  <c r="BM24" i="4"/>
  <c r="BL24" i="4"/>
  <c r="BJ24" i="4"/>
  <c r="DH24" i="1"/>
  <c r="DA24" i="1"/>
  <c r="CV24" i="1"/>
  <c r="CU24" i="1"/>
  <c r="CO24" i="1"/>
  <c r="DF24" i="1"/>
  <c r="DE24" i="1"/>
  <c r="DD24" i="1"/>
  <c r="BZ24" i="1"/>
  <c r="CZ24" i="1"/>
  <c r="CY24" i="1"/>
  <c r="CX24" i="1"/>
  <c r="CT24" i="1"/>
  <c r="BP24" i="1"/>
  <c r="CN24" i="1"/>
  <c r="CM24" i="1"/>
  <c r="CL24" i="1"/>
  <c r="BH24" i="1"/>
  <c r="DI24" i="1"/>
  <c r="DC24" i="1"/>
  <c r="AS24" i="1"/>
  <c r="AN24" i="1"/>
  <c r="CK24" i="1"/>
  <c r="E24" i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D23" i="5"/>
  <c r="CG23" i="4"/>
  <c r="BZ23" i="4"/>
  <c r="BU23" i="4"/>
  <c r="BT23" i="4"/>
  <c r="BN23" i="4"/>
  <c r="CH23" i="4"/>
  <c r="CE23" i="4"/>
  <c r="CD23" i="4"/>
  <c r="CC23" i="4"/>
  <c r="CB23" i="4"/>
  <c r="BY23" i="4"/>
  <c r="BX23" i="4"/>
  <c r="BW23" i="4"/>
  <c r="BV23" i="4"/>
  <c r="BS23" i="4"/>
  <c r="BR23" i="4"/>
  <c r="BQ23" i="4"/>
  <c r="BM23" i="4"/>
  <c r="BL23" i="4"/>
  <c r="BK23" i="4"/>
  <c r="BJ23" i="4"/>
  <c r="DH23" i="1"/>
  <c r="DA23" i="1"/>
  <c r="CV23" i="1"/>
  <c r="CU23" i="1"/>
  <c r="CO23" i="1"/>
  <c r="DF23" i="1"/>
  <c r="BZ23" i="1"/>
  <c r="CZ23" i="1"/>
  <c r="CY23" i="1"/>
  <c r="CT23" i="1"/>
  <c r="BP23" i="1"/>
  <c r="CN23" i="1"/>
  <c r="BH23" i="1"/>
  <c r="DI23" i="1"/>
  <c r="DD23" i="1"/>
  <c r="DC23" i="1"/>
  <c r="CX23" i="1"/>
  <c r="AS23" i="1"/>
  <c r="AN23" i="1"/>
  <c r="CL23" i="1"/>
  <c r="CK23" i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AM22" i="4" s="1"/>
  <c r="CG22" i="4"/>
  <c r="BZ22" i="4"/>
  <c r="BU22" i="4"/>
  <c r="BT22" i="4"/>
  <c r="BN22" i="4"/>
  <c r="CH22" i="4"/>
  <c r="CE22" i="4"/>
  <c r="CD22" i="4"/>
  <c r="CC22" i="4"/>
  <c r="BY22" i="4"/>
  <c r="BX22" i="4"/>
  <c r="BW22" i="4"/>
  <c r="BS22" i="4"/>
  <c r="BR22" i="4"/>
  <c r="BQ22" i="4"/>
  <c r="BM22" i="4"/>
  <c r="BL22" i="4"/>
  <c r="BK22" i="4"/>
  <c r="DH22" i="1"/>
  <c r="CV22" i="1"/>
  <c r="DF22" i="1"/>
  <c r="BZ22" i="1"/>
  <c r="DA22" i="1"/>
  <c r="CZ22" i="1"/>
  <c r="CY22" i="1"/>
  <c r="CU22" i="1"/>
  <c r="CT22" i="1"/>
  <c r="BP22" i="1"/>
  <c r="CO22" i="1"/>
  <c r="CN22" i="1"/>
  <c r="BH22" i="1"/>
  <c r="DI22" i="1"/>
  <c r="DD22" i="1"/>
  <c r="DC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Q21" i="5"/>
  <c r="E21" i="5"/>
  <c r="D21" i="5"/>
  <c r="G21" i="5"/>
  <c r="AM21" i="4" s="1"/>
  <c r="CD21" i="4"/>
  <c r="CC21" i="4"/>
  <c r="BX21" i="4"/>
  <c r="BW21" i="4"/>
  <c r="BR21" i="4"/>
  <c r="BL21" i="4"/>
  <c r="BK21" i="4"/>
  <c r="CG21" i="4"/>
  <c r="BU21" i="4"/>
  <c r="CH21" i="4"/>
  <c r="CE21" i="4"/>
  <c r="CA21" i="4"/>
  <c r="CB21" i="4"/>
  <c r="BZ21" i="4"/>
  <c r="BY21" i="4"/>
  <c r="BV21" i="4"/>
  <c r="BT21" i="4"/>
  <c r="BN21" i="4"/>
  <c r="BM21" i="4"/>
  <c r="BJ21" i="4"/>
  <c r="DH21" i="1"/>
  <c r="DA21" i="1"/>
  <c r="CV21" i="1"/>
  <c r="CU21" i="1"/>
  <c r="CO21" i="1"/>
  <c r="DF21" i="1"/>
  <c r="BZ21" i="1"/>
  <c r="CZ21" i="1"/>
  <c r="CY21" i="1"/>
  <c r="CT21" i="1"/>
  <c r="BP21" i="1"/>
  <c r="CN21" i="1"/>
  <c r="BH21" i="1"/>
  <c r="DI21" i="1"/>
  <c r="DD21" i="1"/>
  <c r="DC21" i="1"/>
  <c r="CX21" i="1"/>
  <c r="AS21" i="1"/>
  <c r="AN21" i="1"/>
  <c r="CL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BN20" i="1" s="1"/>
  <c r="CG20" i="4"/>
  <c r="BZ20" i="4"/>
  <c r="BU20" i="4"/>
  <c r="BT20" i="4"/>
  <c r="BN20" i="4"/>
  <c r="CE20" i="4"/>
  <c r="BY20" i="4"/>
  <c r="BS20" i="4"/>
  <c r="BM20" i="4"/>
  <c r="CH20" i="4"/>
  <c r="CD20" i="4"/>
  <c r="CC20" i="4"/>
  <c r="CB20" i="4"/>
  <c r="BX20" i="4"/>
  <c r="BW20" i="4"/>
  <c r="BR20" i="4"/>
  <c r="BQ20" i="4"/>
  <c r="BL20" i="4"/>
  <c r="BK20" i="4"/>
  <c r="BJ20" i="4"/>
  <c r="DH20" i="1"/>
  <c r="DA20" i="1"/>
  <c r="CV20" i="1"/>
  <c r="CU20" i="1"/>
  <c r="CO20" i="1"/>
  <c r="DF20" i="1"/>
  <c r="BZ20" i="1"/>
  <c r="CZ20" i="1"/>
  <c r="CY20" i="1"/>
  <c r="CT20" i="1"/>
  <c r="BP20" i="1"/>
  <c r="CN20" i="1"/>
  <c r="CM20" i="1"/>
  <c r="DI20" i="1"/>
  <c r="DD20" i="1"/>
  <c r="AX20" i="1"/>
  <c r="CX20" i="1"/>
  <c r="AS20" i="1"/>
  <c r="AN20" i="1"/>
  <c r="CL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G19" i="4"/>
  <c r="BZ19" i="4"/>
  <c r="BU19" i="4"/>
  <c r="BT19" i="4"/>
  <c r="BN19" i="4"/>
  <c r="CH19" i="4"/>
  <c r="CE19" i="4"/>
  <c r="CD19" i="4"/>
  <c r="CC19" i="4"/>
  <c r="CB19" i="4"/>
  <c r="BY19" i="4"/>
  <c r="BX19" i="4"/>
  <c r="BW19" i="4"/>
  <c r="BS19" i="4"/>
  <c r="BR19" i="4"/>
  <c r="BQ19" i="4"/>
  <c r="BM19" i="4"/>
  <c r="BL19" i="4"/>
  <c r="BK19" i="4"/>
  <c r="M19" i="3"/>
  <c r="DI19" i="1"/>
  <c r="DH19" i="1"/>
  <c r="DC19" i="1"/>
  <c r="CV19" i="1"/>
  <c r="CK19" i="1"/>
  <c r="DF19" i="1"/>
  <c r="DE19" i="1"/>
  <c r="DA19" i="1"/>
  <c r="CZ19" i="1"/>
  <c r="CY19" i="1"/>
  <c r="CU19" i="1"/>
  <c r="CT19" i="1"/>
  <c r="CS19" i="1"/>
  <c r="CO19" i="1"/>
  <c r="CN19" i="1"/>
  <c r="CM19" i="1"/>
  <c r="AX19" i="1"/>
  <c r="AS19" i="1"/>
  <c r="AN19" i="1"/>
  <c r="CL19" i="1"/>
  <c r="N19" i="1"/>
  <c r="E19" i="1"/>
  <c r="BE18" i="5"/>
  <c r="BB18" i="5"/>
  <c r="AW18" i="5"/>
  <c r="AT18" i="5"/>
  <c r="AO18" i="5"/>
  <c r="AL18" i="5"/>
  <c r="AG18" i="5"/>
  <c r="H18" i="5"/>
  <c r="Q18" i="5"/>
  <c r="N18" i="5"/>
  <c r="D18" i="5"/>
  <c r="G18" i="5"/>
  <c r="CG18" i="4"/>
  <c r="BZ18" i="4"/>
  <c r="BU18" i="4"/>
  <c r="BT18" i="4"/>
  <c r="BN18" i="4"/>
  <c r="CE18" i="4"/>
  <c r="BY18" i="4"/>
  <c r="BS18" i="4"/>
  <c r="BM18" i="4"/>
  <c r="CH18" i="4"/>
  <c r="CD18" i="4"/>
  <c r="CC18" i="4"/>
  <c r="CB18" i="4"/>
  <c r="BX18" i="4"/>
  <c r="BW18" i="4"/>
  <c r="BV18" i="4"/>
  <c r="BR18" i="4"/>
  <c r="BL18" i="4"/>
  <c r="BK18" i="4"/>
  <c r="BJ18" i="4"/>
  <c r="M18" i="3"/>
  <c r="DH18" i="1"/>
  <c r="DA18" i="1"/>
  <c r="CV18" i="1"/>
  <c r="CU18" i="1"/>
  <c r="CO18" i="1"/>
  <c r="DF18" i="1"/>
  <c r="BZ18" i="1"/>
  <c r="CZ18" i="1"/>
  <c r="CY18" i="1"/>
  <c r="CT18" i="1"/>
  <c r="BP18" i="1"/>
  <c r="CN18" i="1"/>
  <c r="BH18" i="1"/>
  <c r="DI18" i="1"/>
  <c r="DD18" i="1"/>
  <c r="AX18" i="1"/>
  <c r="CX18" i="1"/>
  <c r="AS18" i="1"/>
  <c r="AN18" i="1"/>
  <c r="CL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G17" i="5"/>
  <c r="CG17" i="4"/>
  <c r="BZ17" i="4"/>
  <c r="BU17" i="4"/>
  <c r="BT17" i="4"/>
  <c r="BN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M17" i="3"/>
  <c r="DH17" i="1"/>
  <c r="CV17" i="1"/>
  <c r="DF17" i="1"/>
  <c r="DE17" i="1"/>
  <c r="DA17" i="1"/>
  <c r="CZ17" i="1"/>
  <c r="CY17" i="1"/>
  <c r="CU17" i="1"/>
  <c r="CT17" i="1"/>
  <c r="BP17" i="1"/>
  <c r="CO17" i="1"/>
  <c r="CN17" i="1"/>
  <c r="CM17" i="1"/>
  <c r="DI17" i="1"/>
  <c r="DD17" i="1"/>
  <c r="AX17" i="1"/>
  <c r="AS17" i="1"/>
  <c r="AN17" i="1"/>
  <c r="CL17" i="1"/>
  <c r="CK17" i="1"/>
  <c r="M17" i="1"/>
  <c r="N17" i="1"/>
  <c r="E17" i="1"/>
  <c r="BE16" i="5"/>
  <c r="BB16" i="5"/>
  <c r="AW16" i="5"/>
  <c r="AT16" i="5"/>
  <c r="AO16" i="5"/>
  <c r="AL16" i="5"/>
  <c r="AG16" i="5"/>
  <c r="Q16" i="5"/>
  <c r="N16" i="5"/>
  <c r="H16" i="5"/>
  <c r="CE16" i="1" s="1"/>
  <c r="E16" i="5"/>
  <c r="BC16" i="1" s="1"/>
  <c r="D16" i="5"/>
  <c r="K16" i="4" s="1"/>
  <c r="CC16" i="4"/>
  <c r="BZ16" i="4"/>
  <c r="BW16" i="4"/>
  <c r="BT16" i="4"/>
  <c r="BN16" i="4"/>
  <c r="BK16" i="4"/>
  <c r="CH16" i="4"/>
  <c r="CG16" i="4"/>
  <c r="CE16" i="4"/>
  <c r="CD16" i="4"/>
  <c r="CB16" i="4"/>
  <c r="BY16" i="4"/>
  <c r="BX16" i="4"/>
  <c r="BV16" i="4"/>
  <c r="BU16" i="4"/>
  <c r="BS16" i="4"/>
  <c r="BM16" i="4"/>
  <c r="BL16" i="4"/>
  <c r="BJ16" i="4"/>
  <c r="M16" i="3"/>
  <c r="DF16" i="1"/>
  <c r="DE16" i="1"/>
  <c r="CZ16" i="1"/>
  <c r="CY16" i="1"/>
  <c r="CT16" i="1"/>
  <c r="CS16" i="1"/>
  <c r="CN16" i="1"/>
  <c r="CM16" i="1"/>
  <c r="DI16" i="1"/>
  <c r="DH16" i="1"/>
  <c r="DD16" i="1"/>
  <c r="BZ16" i="1"/>
  <c r="DA16" i="1"/>
  <c r="CX16" i="1"/>
  <c r="BU16" i="1"/>
  <c r="CV16" i="1"/>
  <c r="CU16" i="1"/>
  <c r="BP16" i="1"/>
  <c r="CO16" i="1"/>
  <c r="CL16" i="1"/>
  <c r="BH16" i="1"/>
  <c r="AX16" i="1"/>
  <c r="AS16" i="1"/>
  <c r="AN16" i="1"/>
  <c r="AF16" i="1"/>
  <c r="N16" i="1"/>
  <c r="M16" i="1" s="1"/>
  <c r="BE15" i="5"/>
  <c r="BB15" i="5"/>
  <c r="AW15" i="5"/>
  <c r="AT15" i="5"/>
  <c r="AO15" i="5"/>
  <c r="AL15" i="5"/>
  <c r="AG15" i="5"/>
  <c r="H15" i="5"/>
  <c r="N15" i="5"/>
  <c r="E15" i="5"/>
  <c r="AB15" i="4" s="1"/>
  <c r="D15" i="5"/>
  <c r="K15" i="4" s="1"/>
  <c r="CH15" i="4"/>
  <c r="CC15" i="4"/>
  <c r="CB15" i="4"/>
  <c r="BW15" i="4"/>
  <c r="BK15" i="4"/>
  <c r="BJ15" i="4"/>
  <c r="CG15" i="4"/>
  <c r="CE15" i="4"/>
  <c r="CA15" i="4"/>
  <c r="BZ15" i="4"/>
  <c r="BY15" i="4"/>
  <c r="BV15" i="4"/>
  <c r="BU15" i="4"/>
  <c r="BT15" i="4"/>
  <c r="BS15" i="4"/>
  <c r="BN15" i="4"/>
  <c r="BM15" i="4"/>
  <c r="BL15" i="4"/>
  <c r="M15" i="3"/>
  <c r="DH15" i="1"/>
  <c r="DA15" i="1"/>
  <c r="CV15" i="1"/>
  <c r="CU15" i="1"/>
  <c r="CO15" i="1"/>
  <c r="DF15" i="1"/>
  <c r="DE15" i="1"/>
  <c r="CZ15" i="1"/>
  <c r="CY15" i="1"/>
  <c r="CT15" i="1"/>
  <c r="BP15" i="1"/>
  <c r="CN15" i="1"/>
  <c r="CM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E14" i="5"/>
  <c r="G14" i="5"/>
  <c r="N14" i="5"/>
  <c r="D14" i="5"/>
  <c r="H14" i="5"/>
  <c r="BD14" i="4" s="1"/>
  <c r="CG14" i="4"/>
  <c r="BZ14" i="4"/>
  <c r="BU14" i="4"/>
  <c r="BT14" i="4"/>
  <c r="BN14" i="4"/>
  <c r="CH14" i="4"/>
  <c r="CE14" i="4"/>
  <c r="CD14" i="4"/>
  <c r="CC14" i="4"/>
  <c r="BY14" i="4"/>
  <c r="BX14" i="4"/>
  <c r="BW14" i="4"/>
  <c r="BV14" i="4"/>
  <c r="BS14" i="4"/>
  <c r="BR14" i="4"/>
  <c r="BM14" i="4"/>
  <c r="BL14" i="4"/>
  <c r="BK14" i="4"/>
  <c r="M14" i="3"/>
  <c r="DI14" i="1"/>
  <c r="DH14" i="1"/>
  <c r="DC14" i="1"/>
  <c r="CV14" i="1"/>
  <c r="CK14" i="1"/>
  <c r="BZ14" i="1"/>
  <c r="DE14" i="1"/>
  <c r="DA14" i="1"/>
  <c r="CZ14" i="1"/>
  <c r="CY14" i="1"/>
  <c r="CU14" i="1"/>
  <c r="CT14" i="1"/>
  <c r="CS14" i="1"/>
  <c r="CO14" i="1"/>
  <c r="BH14" i="1"/>
  <c r="CM14" i="1"/>
  <c r="AX14" i="1"/>
  <c r="AS14" i="1"/>
  <c r="AN14" i="1"/>
  <c r="AF14" i="1"/>
  <c r="AE14" i="1" s="1"/>
  <c r="N14" i="1"/>
  <c r="E14" i="1"/>
  <c r="BE13" i="5"/>
  <c r="BB13" i="5"/>
  <c r="AW13" i="5"/>
  <c r="AT13" i="5"/>
  <c r="AO13" i="5"/>
  <c r="AL13" i="5"/>
  <c r="AG13" i="5"/>
  <c r="Q13" i="5"/>
  <c r="E13" i="5"/>
  <c r="H13" i="5"/>
  <c r="CE13" i="1" s="1"/>
  <c r="G13" i="5"/>
  <c r="CH13" i="4"/>
  <c r="CG13" i="4"/>
  <c r="CB13" i="4"/>
  <c r="BU13" i="4"/>
  <c r="BJ13" i="4"/>
  <c r="CE13" i="4"/>
  <c r="CD13" i="4"/>
  <c r="CC13" i="4"/>
  <c r="BZ13" i="4"/>
  <c r="BY13" i="4"/>
  <c r="BX13" i="4"/>
  <c r="BT13" i="4"/>
  <c r="BS13" i="4"/>
  <c r="BR13" i="4"/>
  <c r="BN13" i="4"/>
  <c r="BM13" i="4"/>
  <c r="BL13" i="4"/>
  <c r="BK13" i="4"/>
  <c r="DI13" i="1"/>
  <c r="DH13" i="1"/>
  <c r="DC13" i="1"/>
  <c r="CV13" i="1"/>
  <c r="CK13" i="1"/>
  <c r="DF13" i="1"/>
  <c r="DE13" i="1"/>
  <c r="DA13" i="1"/>
  <c r="CZ13" i="1"/>
  <c r="CY13" i="1"/>
  <c r="CU13" i="1"/>
  <c r="CT13" i="1"/>
  <c r="BP13" i="1"/>
  <c r="CO13" i="1"/>
  <c r="CN13" i="1"/>
  <c r="CM13" i="1"/>
  <c r="DD13" i="1"/>
  <c r="AX13" i="1"/>
  <c r="AS13" i="1"/>
  <c r="AN13" i="1"/>
  <c r="CL13" i="1"/>
  <c r="AF13" i="1"/>
  <c r="AE13" i="1" s="1"/>
  <c r="N13" i="1"/>
  <c r="E13" i="1"/>
  <c r="BE12" i="5"/>
  <c r="BB12" i="5"/>
  <c r="AW12" i="5"/>
  <c r="AT12" i="5"/>
  <c r="AO12" i="5"/>
  <c r="AL12" i="5"/>
  <c r="AG12" i="5"/>
  <c r="H12" i="5"/>
  <c r="N12" i="5"/>
  <c r="E12" i="5"/>
  <c r="AB12" i="4" s="1"/>
  <c r="D12" i="5"/>
  <c r="K12" i="4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M12" i="3"/>
  <c r="DI12" i="1"/>
  <c r="DD12" i="1"/>
  <c r="DC12" i="1"/>
  <c r="CX12" i="1"/>
  <c r="CL12" i="1"/>
  <c r="CK12" i="1"/>
  <c r="DH12" i="1"/>
  <c r="DF12" i="1"/>
  <c r="BZ12" i="1"/>
  <c r="DA12" i="1"/>
  <c r="CZ12" i="1"/>
  <c r="CY12" i="1"/>
  <c r="CV12" i="1"/>
  <c r="CU12" i="1"/>
  <c r="CT12" i="1"/>
  <c r="BP12" i="1"/>
  <c r="CO12" i="1"/>
  <c r="CN12" i="1"/>
  <c r="CM12" i="1"/>
  <c r="AX12" i="1"/>
  <c r="AS12" i="1"/>
  <c r="A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H11" i="5"/>
  <c r="N11" i="5"/>
  <c r="D11" i="5"/>
  <c r="G11" i="5"/>
  <c r="AM11" i="4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M11" i="4"/>
  <c r="BL11" i="4"/>
  <c r="BK11" i="4"/>
  <c r="M11" i="3"/>
  <c r="DH11" i="1"/>
  <c r="DA11" i="1"/>
  <c r="CV11" i="1"/>
  <c r="CU11" i="1"/>
  <c r="CO11" i="1"/>
  <c r="DF11" i="1"/>
  <c r="DE11" i="1"/>
  <c r="CZ11" i="1"/>
  <c r="CY11" i="1"/>
  <c r="CT11" i="1"/>
  <c r="BP11" i="1"/>
  <c r="BN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N10" i="5"/>
  <c r="G10" i="5"/>
  <c r="AM10" i="4" s="1"/>
  <c r="D10" i="5"/>
  <c r="K10" i="4" s="1"/>
  <c r="CH10" i="4"/>
  <c r="CC10" i="4"/>
  <c r="CB10" i="4"/>
  <c r="BW10" i="4"/>
  <c r="BK10" i="4"/>
  <c r="BJ10" i="4"/>
  <c r="BZ10" i="4"/>
  <c r="BT10" i="4"/>
  <c r="BN10" i="4"/>
  <c r="CG10" i="4"/>
  <c r="CE10" i="4"/>
  <c r="CD10" i="4"/>
  <c r="CA10" i="4"/>
  <c r="BY10" i="4"/>
  <c r="BV10" i="4"/>
  <c r="BU10" i="4"/>
  <c r="BS10" i="4"/>
  <c r="BM10" i="4"/>
  <c r="BL10" i="4"/>
  <c r="M10" i="3"/>
  <c r="DH10" i="1"/>
  <c r="DA10" i="1"/>
  <c r="CV10" i="1"/>
  <c r="CU10" i="1"/>
  <c r="CO10" i="1"/>
  <c r="DI10" i="1"/>
  <c r="DF10" i="1"/>
  <c r="DE10" i="1"/>
  <c r="DD10" i="1"/>
  <c r="BZ10" i="1"/>
  <c r="CZ10" i="1"/>
  <c r="CY10" i="1"/>
  <c r="CX10" i="1"/>
  <c r="CT10" i="1"/>
  <c r="BP10" i="1"/>
  <c r="CN10" i="1"/>
  <c r="CM10" i="1"/>
  <c r="CL10" i="1"/>
  <c r="BH10" i="1"/>
  <c r="AX10" i="1"/>
  <c r="AS10" i="1"/>
  <c r="AN10" i="1"/>
  <c r="AF10" i="1"/>
  <c r="AE10" i="1" s="1"/>
  <c r="N10" i="1"/>
  <c r="M10" i="1" s="1"/>
  <c r="BE9" i="5"/>
  <c r="BB9" i="5"/>
  <c r="AW9" i="5"/>
  <c r="AT9" i="5"/>
  <c r="AO9" i="5"/>
  <c r="AL9" i="5"/>
  <c r="AG9" i="5"/>
  <c r="Q9" i="5"/>
  <c r="H9" i="5"/>
  <c r="N9" i="5"/>
  <c r="D9" i="5"/>
  <c r="G9" i="5"/>
  <c r="E9" i="5"/>
  <c r="AB9" i="4" s="1"/>
  <c r="CG9" i="4"/>
  <c r="CD9" i="4"/>
  <c r="BX9" i="4"/>
  <c r="BU9" i="4"/>
  <c r="BR9" i="4"/>
  <c r="BL9" i="4"/>
  <c r="CH9" i="4"/>
  <c r="CE9" i="4"/>
  <c r="BS9" i="4"/>
  <c r="BM9" i="4"/>
  <c r="CC9" i="4"/>
  <c r="BZ9" i="4"/>
  <c r="BW9" i="4"/>
  <c r="BT9" i="4"/>
  <c r="BN9" i="4"/>
  <c r="BK9" i="4"/>
  <c r="M9" i="3"/>
  <c r="DD9" i="1"/>
  <c r="DA9" i="1"/>
  <c r="CX9" i="1"/>
  <c r="CU9" i="1"/>
  <c r="CO9" i="1"/>
  <c r="CL9" i="1"/>
  <c r="DI9" i="1"/>
  <c r="DH9" i="1"/>
  <c r="DF9" i="1"/>
  <c r="BZ9" i="1"/>
  <c r="DC9" i="1"/>
  <c r="CZ9" i="1"/>
  <c r="CY9" i="1"/>
  <c r="BU9" i="1"/>
  <c r="CV9" i="1"/>
  <c r="CT9" i="1"/>
  <c r="BP9" i="1"/>
  <c r="CN9" i="1"/>
  <c r="BH9" i="1"/>
  <c r="CK9" i="1"/>
  <c r="AX9" i="1"/>
  <c r="AS9" i="1"/>
  <c r="AN9" i="1"/>
  <c r="AF9" i="1"/>
  <c r="AE9" i="1" s="1"/>
  <c r="N9" i="1"/>
  <c r="M9" i="1" s="1"/>
  <c r="E9" i="1"/>
  <c r="D9" i="1" s="1"/>
  <c r="BE8" i="5"/>
  <c r="BB8" i="5"/>
  <c r="AW8" i="5"/>
  <c r="AT8" i="5"/>
  <c r="AO8" i="5"/>
  <c r="AL8" i="5"/>
  <c r="AG8" i="5"/>
  <c r="H8" i="5"/>
  <c r="N8" i="5"/>
  <c r="D8" i="5"/>
  <c r="G8" i="5"/>
  <c r="BN8" i="1" s="1"/>
  <c r="E8" i="5"/>
  <c r="BC8" i="1" s="1"/>
  <c r="CH8" i="4"/>
  <c r="CG8" i="4"/>
  <c r="CE8" i="4"/>
  <c r="CD8" i="4"/>
  <c r="CC8" i="4"/>
  <c r="CB8" i="4"/>
  <c r="CA8" i="4"/>
  <c r="BZ8" i="4"/>
  <c r="BY8" i="4"/>
  <c r="BX8" i="4"/>
  <c r="BW8" i="4"/>
  <c r="BU8" i="4"/>
  <c r="BS8" i="4"/>
  <c r="BR8" i="4"/>
  <c r="BN8" i="4"/>
  <c r="BM8" i="4"/>
  <c r="BL8" i="4"/>
  <c r="BK8" i="4"/>
  <c r="BJ8" i="4"/>
  <c r="M8" i="3"/>
  <c r="DF8" i="1"/>
  <c r="DA8" i="1"/>
  <c r="CZ8" i="1"/>
  <c r="CT8" i="1"/>
  <c r="CN8" i="1"/>
  <c r="DI8" i="1"/>
  <c r="DE8" i="1"/>
  <c r="DD8" i="1"/>
  <c r="BZ8" i="1"/>
  <c r="CY8" i="1"/>
  <c r="CX8" i="1"/>
  <c r="BP8" i="1"/>
  <c r="CM8" i="1"/>
  <c r="CL8" i="1"/>
  <c r="BH8" i="1"/>
  <c r="DH8" i="1"/>
  <c r="AX8" i="1"/>
  <c r="AS8" i="1"/>
  <c r="CV8" i="1"/>
  <c r="AN8" i="1"/>
  <c r="CO8" i="1"/>
  <c r="AF8" i="1"/>
  <c r="AE8" i="1" s="1"/>
  <c r="N8" i="1"/>
  <c r="M8" i="1" s="1"/>
  <c r="E8" i="1"/>
  <c r="I25" i="5" l="1"/>
  <c r="AM8" i="2"/>
  <c r="CW8" i="2"/>
  <c r="CW15" i="2"/>
  <c r="CJ17" i="2"/>
  <c r="CW9" i="1"/>
  <c r="DB20" i="1"/>
  <c r="DB18" i="1"/>
  <c r="S20" i="2"/>
  <c r="AB20" i="2" s="1"/>
  <c r="J59" i="3"/>
  <c r="AB59" i="3" s="1"/>
  <c r="BI59" i="4"/>
  <c r="CA59" i="4"/>
  <c r="BL59" i="4"/>
  <c r="BY59" i="4"/>
  <c r="D59" i="3"/>
  <c r="M20" i="2"/>
  <c r="AM20" i="2"/>
  <c r="BF20" i="2" s="1"/>
  <c r="CW20" i="2"/>
  <c r="D20" i="2"/>
  <c r="CJ20" i="2"/>
  <c r="BG20" i="2"/>
  <c r="CI20" i="2" s="1"/>
  <c r="BZ20" i="2"/>
  <c r="DB20" i="2" s="1"/>
  <c r="BP20" i="2"/>
  <c r="J19" i="2"/>
  <c r="J58" i="3"/>
  <c r="S19" i="2"/>
  <c r="S58" i="3"/>
  <c r="BQ58" i="4"/>
  <c r="BI58" i="4"/>
  <c r="BV58" i="4"/>
  <c r="BR58" i="4"/>
  <c r="CA58" i="4"/>
  <c r="D58" i="3"/>
  <c r="CR19" i="2"/>
  <c r="CW19" i="2"/>
  <c r="CJ19" i="2"/>
  <c r="AM19" i="2"/>
  <c r="BF19" i="2" s="1"/>
  <c r="BG19" i="2"/>
  <c r="CI19" i="2" s="1"/>
  <c r="BZ19" i="2"/>
  <c r="J18" i="2"/>
  <c r="S57" i="3"/>
  <c r="AB57" i="3" s="1"/>
  <c r="S18" i="2"/>
  <c r="BI57" i="4"/>
  <c r="BJ57" i="4"/>
  <c r="BW57" i="4"/>
  <c r="BR57" i="4"/>
  <c r="CA57" i="4"/>
  <c r="D57" i="3"/>
  <c r="CW18" i="2"/>
  <c r="AM18" i="2"/>
  <c r="BF18" i="2"/>
  <c r="CJ18" i="2"/>
  <c r="M18" i="2"/>
  <c r="BG18" i="2"/>
  <c r="CI18" i="2" s="1"/>
  <c r="BZ18" i="2"/>
  <c r="DB18" i="2" s="1"/>
  <c r="BP18" i="2"/>
  <c r="J17" i="2"/>
  <c r="J56" i="3"/>
  <c r="S17" i="2"/>
  <c r="S56" i="3"/>
  <c r="BP56" i="4"/>
  <c r="BI56" i="4"/>
  <c r="CA56" i="4"/>
  <c r="BJ56" i="4"/>
  <c r="BQ56" i="4"/>
  <c r="BW56" i="4"/>
  <c r="D56" i="3"/>
  <c r="BG17" i="2"/>
  <c r="AM17" i="2"/>
  <c r="BF17" i="2" s="1"/>
  <c r="DB17" i="2"/>
  <c r="CW17" i="2"/>
  <c r="M17" i="2"/>
  <c r="D17" i="2"/>
  <c r="CI17" i="2"/>
  <c r="CS17" i="2"/>
  <c r="BP17" i="2"/>
  <c r="S55" i="3"/>
  <c r="S16" i="2"/>
  <c r="J16" i="2"/>
  <c r="J55" i="3"/>
  <c r="BI55" i="4"/>
  <c r="CA55" i="4"/>
  <c r="BV55" i="4"/>
  <c r="BL55" i="4"/>
  <c r="BY55" i="4"/>
  <c r="D16" i="2"/>
  <c r="CJ16" i="2"/>
  <c r="M16" i="2"/>
  <c r="AM16" i="2"/>
  <c r="BF16" i="2" s="1"/>
  <c r="CW16" i="2"/>
  <c r="CS16" i="2"/>
  <c r="BG16" i="2"/>
  <c r="CI16" i="2" s="1"/>
  <c r="BZ16" i="2"/>
  <c r="DB16" i="2" s="1"/>
  <c r="BP16" i="2"/>
  <c r="S15" i="2"/>
  <c r="AB15" i="2" s="1"/>
  <c r="S54" i="3"/>
  <c r="J54" i="3"/>
  <c r="BP54" i="4"/>
  <c r="BQ54" i="4"/>
  <c r="BI54" i="4"/>
  <c r="BV54" i="4"/>
  <c r="BR54" i="4"/>
  <c r="CA54" i="4"/>
  <c r="D54" i="3"/>
  <c r="M54" i="3"/>
  <c r="D15" i="2"/>
  <c r="CI15" i="2"/>
  <c r="CJ15" i="2"/>
  <c r="M15" i="2"/>
  <c r="AM15" i="2"/>
  <c r="BF15" i="2" s="1"/>
  <c r="BP15" i="2"/>
  <c r="J14" i="2"/>
  <c r="J53" i="3"/>
  <c r="S53" i="3"/>
  <c r="S14" i="2"/>
  <c r="BP53" i="4"/>
  <c r="BQ53" i="4"/>
  <c r="CA53" i="4"/>
  <c r="BV53" i="4"/>
  <c r="BR53" i="4"/>
  <c r="AM14" i="2"/>
  <c r="BF14" i="2" s="1"/>
  <c r="CW14" i="2"/>
  <c r="CJ14" i="2"/>
  <c r="BG14" i="2"/>
  <c r="CI14" i="2" s="1"/>
  <c r="DB14" i="2"/>
  <c r="CQ14" i="2"/>
  <c r="CK14" i="2"/>
  <c r="CR14" i="2"/>
  <c r="CX14" i="2"/>
  <c r="DD14" i="2"/>
  <c r="D14" i="2"/>
  <c r="S52" i="3"/>
  <c r="S13" i="2"/>
  <c r="J13" i="2"/>
  <c r="J52" i="3"/>
  <c r="AB52" i="3" s="1"/>
  <c r="BI52" i="4"/>
  <c r="CA52" i="4"/>
  <c r="BL52" i="4"/>
  <c r="BY52" i="4"/>
  <c r="D52" i="3"/>
  <c r="CW13" i="2"/>
  <c r="AM13" i="2"/>
  <c r="BF13" i="2" s="1"/>
  <c r="CJ13" i="2"/>
  <c r="BG13" i="2"/>
  <c r="CI13" i="2" s="1"/>
  <c r="D13" i="2"/>
  <c r="CR13" i="2"/>
  <c r="BZ13" i="2"/>
  <c r="DB13" i="2" s="1"/>
  <c r="CM13" i="2"/>
  <c r="CT13" i="2"/>
  <c r="CZ13" i="2"/>
  <c r="S12" i="2"/>
  <c r="S51" i="3"/>
  <c r="AB51" i="3" s="1"/>
  <c r="J12" i="2"/>
  <c r="BP51" i="4"/>
  <c r="BQ51" i="4"/>
  <c r="BI51" i="4"/>
  <c r="BR51" i="4"/>
  <c r="CW12" i="2"/>
  <c r="AM12" i="2"/>
  <c r="BF12" i="2" s="1"/>
  <c r="M12" i="2"/>
  <c r="D12" i="2"/>
  <c r="CJ12" i="2"/>
  <c r="BG12" i="2"/>
  <c r="CI12" i="2" s="1"/>
  <c r="BZ12" i="2"/>
  <c r="DB12" i="2" s="1"/>
  <c r="BP12" i="2"/>
  <c r="S50" i="3"/>
  <c r="AB50" i="3" s="1"/>
  <c r="S11" i="2"/>
  <c r="J11" i="2"/>
  <c r="BI50" i="4"/>
  <c r="BQ50" i="4"/>
  <c r="BJ50" i="4"/>
  <c r="BW50" i="4"/>
  <c r="BR50" i="4"/>
  <c r="D50" i="3"/>
  <c r="CW11" i="2"/>
  <c r="AM11" i="2"/>
  <c r="BF11" i="2" s="1"/>
  <c r="D11" i="2"/>
  <c r="CJ11" i="2"/>
  <c r="BG11" i="2"/>
  <c r="CI11" i="2" s="1"/>
  <c r="CR11" i="2"/>
  <c r="BZ11" i="2"/>
  <c r="DB11" i="2" s="1"/>
  <c r="CM11" i="2"/>
  <c r="CT11" i="2"/>
  <c r="CZ11" i="2"/>
  <c r="J49" i="3"/>
  <c r="J10" i="2"/>
  <c r="S10" i="2"/>
  <c r="S49" i="3"/>
  <c r="BQ49" i="4"/>
  <c r="BI49" i="4"/>
  <c r="BV49" i="4"/>
  <c r="BR49" i="4"/>
  <c r="D49" i="3"/>
  <c r="DB10" i="2"/>
  <c r="CI10" i="2"/>
  <c r="CJ10" i="2"/>
  <c r="M10" i="2"/>
  <c r="AM10" i="2"/>
  <c r="BF10" i="2" s="1"/>
  <c r="D10" i="2"/>
  <c r="CW10" i="2"/>
  <c r="BP10" i="2"/>
  <c r="J9" i="2"/>
  <c r="J48" i="3"/>
  <c r="S48" i="3"/>
  <c r="S9" i="2"/>
  <c r="BI48" i="4"/>
  <c r="BP48" i="4"/>
  <c r="BQ48" i="4"/>
  <c r="CA48" i="4"/>
  <c r="BJ48" i="4"/>
  <c r="BW48" i="4"/>
  <c r="BR48" i="4"/>
  <c r="M48" i="3"/>
  <c r="D48" i="3"/>
  <c r="CW9" i="2"/>
  <c r="AM9" i="2"/>
  <c r="BF9" i="2" s="1"/>
  <c r="M9" i="2"/>
  <c r="D9" i="2"/>
  <c r="CJ9" i="2"/>
  <c r="BG9" i="2"/>
  <c r="CI9" i="2" s="1"/>
  <c r="BZ9" i="2"/>
  <c r="DB9" i="2" s="1"/>
  <c r="BP9" i="2"/>
  <c r="J8" i="2"/>
  <c r="J47" i="3"/>
  <c r="S47" i="3"/>
  <c r="S8" i="2"/>
  <c r="S7" i="2" s="1"/>
  <c r="BQ47" i="4"/>
  <c r="BI47" i="4"/>
  <c r="BV47" i="4"/>
  <c r="BR47" i="4"/>
  <c r="D47" i="3"/>
  <c r="BF8" i="2"/>
  <c r="D8" i="2"/>
  <c r="BO8" i="2"/>
  <c r="CR8" i="2"/>
  <c r="CJ8" i="2"/>
  <c r="BG8" i="2"/>
  <c r="CI8" i="2" s="1"/>
  <c r="BZ8" i="2"/>
  <c r="DB8" i="2" s="1"/>
  <c r="CM8" i="2"/>
  <c r="CT8" i="2"/>
  <c r="CZ8" i="2"/>
  <c r="I46" i="5"/>
  <c r="AM46" i="4"/>
  <c r="K46" i="4"/>
  <c r="BO46" i="4" s="1"/>
  <c r="AL46" i="1"/>
  <c r="BD46" i="4"/>
  <c r="CE46" i="1"/>
  <c r="E46" i="5"/>
  <c r="BN46" i="1"/>
  <c r="BQ46" i="4"/>
  <c r="BP46" i="4"/>
  <c r="CA46" i="4"/>
  <c r="BV46" i="4"/>
  <c r="BT46" i="4"/>
  <c r="D46" i="3"/>
  <c r="CR46" i="1"/>
  <c r="BG46" i="1"/>
  <c r="D46" i="1"/>
  <c r="BU46" i="1"/>
  <c r="CM46" i="1"/>
  <c r="CS46" i="1"/>
  <c r="DE46" i="1"/>
  <c r="AF46" i="1"/>
  <c r="AE46" i="1" s="1"/>
  <c r="AX46" i="1"/>
  <c r="DB46" i="1" s="1"/>
  <c r="M46" i="1"/>
  <c r="AS46" i="1"/>
  <c r="BN45" i="1"/>
  <c r="BD45" i="4"/>
  <c r="I45" i="5"/>
  <c r="BO45" i="4"/>
  <c r="F45" i="5"/>
  <c r="AB45" i="4"/>
  <c r="BC45" i="1"/>
  <c r="DG45" i="1" s="1"/>
  <c r="AL45" i="1"/>
  <c r="CP45" i="1" s="1"/>
  <c r="BQ45" i="4"/>
  <c r="CA45" i="4"/>
  <c r="BT45" i="4"/>
  <c r="D45" i="3"/>
  <c r="BG45" i="1"/>
  <c r="CI45" i="1" s="1"/>
  <c r="CJ45" i="1"/>
  <c r="CR45" i="1"/>
  <c r="BO45" i="1"/>
  <c r="DB45" i="1"/>
  <c r="E45" i="1"/>
  <c r="M45" i="1"/>
  <c r="AS45" i="1"/>
  <c r="AM45" i="1" s="1"/>
  <c r="BF45" i="1" s="1"/>
  <c r="CK45" i="1"/>
  <c r="DC45" i="1"/>
  <c r="I44" i="5"/>
  <c r="K44" i="4"/>
  <c r="BO44" i="4" s="1"/>
  <c r="AL44" i="1"/>
  <c r="BD44" i="4"/>
  <c r="CE44" i="1"/>
  <c r="E44" i="5"/>
  <c r="F44" i="5" s="1"/>
  <c r="BN44" i="1"/>
  <c r="BQ44" i="4"/>
  <c r="CA44" i="4"/>
  <c r="D44" i="3"/>
  <c r="CR44" i="1"/>
  <c r="BG44" i="1"/>
  <c r="D44" i="1"/>
  <c r="BU44" i="1"/>
  <c r="CM44" i="1"/>
  <c r="CS44" i="1"/>
  <c r="DE44" i="1"/>
  <c r="AF44" i="1"/>
  <c r="AE44" i="1" s="1"/>
  <c r="AX44" i="1"/>
  <c r="DB44" i="1" s="1"/>
  <c r="M44" i="1"/>
  <c r="AS44" i="1"/>
  <c r="BD43" i="4"/>
  <c r="CE43" i="1"/>
  <c r="I43" i="5"/>
  <c r="BN43" i="1"/>
  <c r="CP43" i="1" s="1"/>
  <c r="AM43" i="4"/>
  <c r="AB43" i="4"/>
  <c r="BC43" i="1"/>
  <c r="Q43" i="5"/>
  <c r="K43" i="4"/>
  <c r="F43" i="5"/>
  <c r="BQ43" i="4"/>
  <c r="BV43" i="4"/>
  <c r="BR43" i="4"/>
  <c r="D43" i="3"/>
  <c r="CR43" i="1"/>
  <c r="BG43" i="1"/>
  <c r="D43" i="1"/>
  <c r="BU43" i="1"/>
  <c r="CW43" i="1" s="1"/>
  <c r="CM43" i="1"/>
  <c r="CS43" i="1"/>
  <c r="DE43" i="1"/>
  <c r="AF43" i="1"/>
  <c r="AE43" i="1" s="1"/>
  <c r="AX43" i="1"/>
  <c r="AM43" i="1" s="1"/>
  <c r="N43" i="1"/>
  <c r="M43" i="1" s="1"/>
  <c r="I42" i="5"/>
  <c r="BN42" i="1"/>
  <c r="AL42" i="1"/>
  <c r="K42" i="4"/>
  <c r="BO42" i="4" s="1"/>
  <c r="BD42" i="4"/>
  <c r="CE42" i="1"/>
  <c r="E42" i="5"/>
  <c r="F42" i="5" s="1"/>
  <c r="D42" i="3"/>
  <c r="M42" i="3"/>
  <c r="CR42" i="1"/>
  <c r="D42" i="1"/>
  <c r="BG42" i="1"/>
  <c r="CJ42" i="1"/>
  <c r="BU42" i="1"/>
  <c r="CM42" i="1"/>
  <c r="CS42" i="1"/>
  <c r="DE42" i="1"/>
  <c r="AF42" i="1"/>
  <c r="AE42" i="1" s="1"/>
  <c r="AX42" i="1"/>
  <c r="DB42" i="1" s="1"/>
  <c r="M42" i="1"/>
  <c r="AS42" i="1"/>
  <c r="I41" i="5"/>
  <c r="AM41" i="4"/>
  <c r="BD41" i="4"/>
  <c r="CE41" i="1"/>
  <c r="AL41" i="1"/>
  <c r="K41" i="4"/>
  <c r="E41" i="5"/>
  <c r="Q41" i="5"/>
  <c r="BN41" i="1"/>
  <c r="BQ41" i="4"/>
  <c r="BR41" i="4"/>
  <c r="CA41" i="4"/>
  <c r="BT41" i="4"/>
  <c r="D41" i="3"/>
  <c r="AM41" i="1"/>
  <c r="BF41" i="1"/>
  <c r="BG41" i="1"/>
  <c r="CI41" i="1" s="1"/>
  <c r="CJ41" i="1"/>
  <c r="CR41" i="1"/>
  <c r="D41" i="1"/>
  <c r="BU41" i="1"/>
  <c r="CW41" i="1" s="1"/>
  <c r="CS41" i="1"/>
  <c r="CY41" i="1"/>
  <c r="CK41" i="1"/>
  <c r="DC41" i="1"/>
  <c r="I40" i="5"/>
  <c r="BN40" i="1"/>
  <c r="AL40" i="1"/>
  <c r="K40" i="4"/>
  <c r="CE40" i="1"/>
  <c r="BD40" i="4"/>
  <c r="E40" i="5"/>
  <c r="F40" i="5" s="1"/>
  <c r="AM40" i="4"/>
  <c r="BQ40" i="4"/>
  <c r="D40" i="3"/>
  <c r="D40" i="1"/>
  <c r="BU40" i="1"/>
  <c r="CW40" i="1" s="1"/>
  <c r="AF40" i="1"/>
  <c r="AE40" i="1" s="1"/>
  <c r="CI40" i="1" s="1"/>
  <c r="AX40" i="1"/>
  <c r="DB40" i="1" s="1"/>
  <c r="BP40" i="1"/>
  <c r="M40" i="1"/>
  <c r="AS40" i="1"/>
  <c r="AM39" i="4"/>
  <c r="I39" i="5"/>
  <c r="BD39" i="4"/>
  <c r="CE39" i="1"/>
  <c r="K39" i="4"/>
  <c r="AL39" i="1"/>
  <c r="CP39" i="1" s="1"/>
  <c r="E39" i="5"/>
  <c r="Q39" i="5"/>
  <c r="BQ39" i="4"/>
  <c r="BV39" i="4"/>
  <c r="BR39" i="4"/>
  <c r="CA39" i="4"/>
  <c r="BS39" i="4"/>
  <c r="D39" i="3"/>
  <c r="D39" i="1"/>
  <c r="BG39" i="1"/>
  <c r="BU39" i="1"/>
  <c r="AF39" i="1"/>
  <c r="AE39" i="1" s="1"/>
  <c r="AX39" i="1"/>
  <c r="DB39" i="1" s="1"/>
  <c r="BP39" i="1"/>
  <c r="CN39" i="1"/>
  <c r="DF39" i="1"/>
  <c r="M39" i="1"/>
  <c r="AS39" i="1"/>
  <c r="BD38" i="4"/>
  <c r="I38" i="5"/>
  <c r="BN38" i="1"/>
  <c r="AL38" i="1"/>
  <c r="F38" i="5"/>
  <c r="K38" i="4"/>
  <c r="BO38" i="4" s="1"/>
  <c r="BC38" i="1"/>
  <c r="DG38" i="1" s="1"/>
  <c r="AB38" i="4"/>
  <c r="BQ38" i="4"/>
  <c r="D38" i="3"/>
  <c r="CR38" i="1"/>
  <c r="D38" i="1"/>
  <c r="BG38" i="1"/>
  <c r="BU38" i="1"/>
  <c r="BO38" i="1" s="1"/>
  <c r="CM38" i="1"/>
  <c r="CS38" i="1"/>
  <c r="DE38" i="1"/>
  <c r="AF38" i="1"/>
  <c r="AE38" i="1" s="1"/>
  <c r="AX38" i="1"/>
  <c r="DB38" i="1" s="1"/>
  <c r="AS38" i="1"/>
  <c r="AM38" i="1" s="1"/>
  <c r="N38" i="1"/>
  <c r="M38" i="1" s="1"/>
  <c r="I37" i="5"/>
  <c r="AL37" i="1"/>
  <c r="K37" i="4"/>
  <c r="BO37" i="4" s="1"/>
  <c r="BD37" i="4"/>
  <c r="CE37" i="1"/>
  <c r="BN37" i="1"/>
  <c r="E37" i="5"/>
  <c r="F37" i="5" s="1"/>
  <c r="D37" i="3"/>
  <c r="BG37" i="1"/>
  <c r="CR37" i="1"/>
  <c r="D37" i="1"/>
  <c r="BU37" i="1"/>
  <c r="BO37" i="1" s="1"/>
  <c r="CM37" i="1"/>
  <c r="CS37" i="1"/>
  <c r="DE37" i="1"/>
  <c r="AF37" i="1"/>
  <c r="AE37" i="1" s="1"/>
  <c r="AX37" i="1"/>
  <c r="DB37" i="1" s="1"/>
  <c r="M37" i="1"/>
  <c r="AS37" i="1"/>
  <c r="I36" i="5"/>
  <c r="K36" i="4"/>
  <c r="BO36" i="4" s="1"/>
  <c r="AL36" i="1"/>
  <c r="BD36" i="4"/>
  <c r="CE36" i="1"/>
  <c r="E36" i="5"/>
  <c r="BN36" i="1"/>
  <c r="BI36" i="4"/>
  <c r="CA36" i="4"/>
  <c r="BP36" i="4"/>
  <c r="BJ36" i="4"/>
  <c r="CB36" i="4"/>
  <c r="D36" i="3"/>
  <c r="M36" i="3"/>
  <c r="CR36" i="1"/>
  <c r="BG36" i="1"/>
  <c r="D36" i="1"/>
  <c r="BU36" i="1"/>
  <c r="BO36" i="1" s="1"/>
  <c r="CM36" i="1"/>
  <c r="CS36" i="1"/>
  <c r="DE36" i="1"/>
  <c r="AF36" i="1"/>
  <c r="AE36" i="1" s="1"/>
  <c r="AX36" i="1"/>
  <c r="M36" i="1"/>
  <c r="AS36" i="1"/>
  <c r="I35" i="5"/>
  <c r="BD35" i="4"/>
  <c r="CE35" i="1"/>
  <c r="K35" i="4"/>
  <c r="BO35" i="4" s="1"/>
  <c r="AL35" i="1"/>
  <c r="BN35" i="1"/>
  <c r="E35" i="5"/>
  <c r="Q35" i="5"/>
  <c r="BQ35" i="4"/>
  <c r="BP35" i="4"/>
  <c r="CA35" i="4"/>
  <c r="BV35" i="4"/>
  <c r="BT35" i="4"/>
  <c r="DB35" i="1"/>
  <c r="CW35" i="1"/>
  <c r="AM35" i="1"/>
  <c r="BG35" i="1"/>
  <c r="CJ35" i="1"/>
  <c r="AE35" i="1"/>
  <c r="BF35" i="1" s="1"/>
  <c r="E35" i="1"/>
  <c r="BP35" i="1"/>
  <c r="CK35" i="1"/>
  <c r="DC35" i="1"/>
  <c r="I34" i="5"/>
  <c r="AM34" i="4"/>
  <c r="BD34" i="4"/>
  <c r="CE34" i="1"/>
  <c r="AL34" i="1"/>
  <c r="K34" i="4"/>
  <c r="BN34" i="1"/>
  <c r="E34" i="5"/>
  <c r="F34" i="5" s="1"/>
  <c r="BV34" i="4"/>
  <c r="BQ34" i="4"/>
  <c r="BL34" i="4"/>
  <c r="BR34" i="4"/>
  <c r="CA34" i="4"/>
  <c r="BS34" i="4"/>
  <c r="D34" i="3"/>
  <c r="CR34" i="1"/>
  <c r="D34" i="1"/>
  <c r="BG34" i="1"/>
  <c r="CJ34" i="1"/>
  <c r="BU34" i="1"/>
  <c r="CM34" i="1"/>
  <c r="CS34" i="1"/>
  <c r="DE34" i="1"/>
  <c r="AF34" i="1"/>
  <c r="AE34" i="1" s="1"/>
  <c r="AX34" i="1"/>
  <c r="DB34" i="1" s="1"/>
  <c r="M34" i="1"/>
  <c r="AS34" i="1"/>
  <c r="BD33" i="4"/>
  <c r="BC33" i="1"/>
  <c r="DG33" i="1" s="1"/>
  <c r="AB33" i="4"/>
  <c r="I33" i="5"/>
  <c r="AM33" i="4"/>
  <c r="BN33" i="1"/>
  <c r="D33" i="5"/>
  <c r="BQ33" i="4"/>
  <c r="BP33" i="4"/>
  <c r="CA33" i="4"/>
  <c r="BV33" i="4"/>
  <c r="BT33" i="4"/>
  <c r="D33" i="3"/>
  <c r="DB33" i="1"/>
  <c r="AM33" i="1"/>
  <c r="BF33" i="1" s="1"/>
  <c r="CR33" i="1"/>
  <c r="BG33" i="1"/>
  <c r="CI33" i="1" s="1"/>
  <c r="CJ33" i="1"/>
  <c r="BU33" i="1"/>
  <c r="E33" i="1"/>
  <c r="CK33" i="1"/>
  <c r="DC33" i="1"/>
  <c r="AB32" i="4"/>
  <c r="BD32" i="4"/>
  <c r="CE32" i="1"/>
  <c r="DG32" i="1" s="1"/>
  <c r="Q32" i="5"/>
  <c r="F32" i="5"/>
  <c r="AL32" i="1"/>
  <c r="G32" i="5"/>
  <c r="BQ32" i="4"/>
  <c r="CA32" i="4"/>
  <c r="BV32" i="4"/>
  <c r="D32" i="3"/>
  <c r="AM32" i="1"/>
  <c r="BF32" i="1" s="1"/>
  <c r="BG32" i="1"/>
  <c r="CI32" i="1" s="1"/>
  <c r="CR32" i="1"/>
  <c r="CJ32" i="1"/>
  <c r="D32" i="1"/>
  <c r="CK32" i="1"/>
  <c r="BU32" i="1"/>
  <c r="CW32" i="1" s="1"/>
  <c r="CM32" i="1"/>
  <c r="CS32" i="1"/>
  <c r="DE32" i="1"/>
  <c r="DC32" i="1"/>
  <c r="I31" i="5"/>
  <c r="AL31" i="1"/>
  <c r="K31" i="4"/>
  <c r="CE31" i="1"/>
  <c r="BD31" i="4"/>
  <c r="BN31" i="1"/>
  <c r="E31" i="5"/>
  <c r="AM31" i="4"/>
  <c r="BQ31" i="4"/>
  <c r="BP31" i="4"/>
  <c r="BV31" i="4"/>
  <c r="BW31" i="4"/>
  <c r="BS31" i="4"/>
  <c r="D31" i="3"/>
  <c r="CR31" i="1"/>
  <c r="BG31" i="1"/>
  <c r="D31" i="1"/>
  <c r="BU31" i="1"/>
  <c r="CM31" i="1"/>
  <c r="CS31" i="1"/>
  <c r="DE31" i="1"/>
  <c r="AF31" i="1"/>
  <c r="AE31" i="1" s="1"/>
  <c r="AX31" i="1"/>
  <c r="DB31" i="1" s="1"/>
  <c r="M31" i="1"/>
  <c r="AS31" i="1"/>
  <c r="AM31" i="1" s="1"/>
  <c r="BF31" i="1" s="1"/>
  <c r="BC30" i="1"/>
  <c r="AB30" i="4"/>
  <c r="K30" i="4"/>
  <c r="BO30" i="4" s="1"/>
  <c r="AL30" i="1"/>
  <c r="F30" i="5"/>
  <c r="H30" i="5"/>
  <c r="I30" i="5" s="1"/>
  <c r="N30" i="5"/>
  <c r="BN30" i="1"/>
  <c r="BQ30" i="4"/>
  <c r="BR30" i="4"/>
  <c r="CA30" i="4"/>
  <c r="D30" i="3"/>
  <c r="CW30" i="1"/>
  <c r="BG30" i="1"/>
  <c r="CI30" i="1" s="1"/>
  <c r="CJ30" i="1"/>
  <c r="CR30" i="1"/>
  <c r="BO30" i="1"/>
  <c r="DB30" i="1"/>
  <c r="AM30" i="1"/>
  <c r="BF30" i="1" s="1"/>
  <c r="D30" i="1"/>
  <c r="CS30" i="1"/>
  <c r="CY30" i="1"/>
  <c r="CK30" i="1"/>
  <c r="DC30" i="1"/>
  <c r="F29" i="5"/>
  <c r="K29" i="4"/>
  <c r="AL29" i="1"/>
  <c r="CP29" i="1" s="1"/>
  <c r="AB29" i="4"/>
  <c r="BC29" i="1"/>
  <c r="H29" i="5"/>
  <c r="N29" i="5"/>
  <c r="AM29" i="4"/>
  <c r="BI29" i="4"/>
  <c r="BJ29" i="4"/>
  <c r="D29" i="3"/>
  <c r="CR29" i="1"/>
  <c r="D29" i="1"/>
  <c r="BG29" i="1"/>
  <c r="BU29" i="1"/>
  <c r="CM29" i="1"/>
  <c r="CS29" i="1"/>
  <c r="DE29" i="1"/>
  <c r="AF29" i="1"/>
  <c r="AE29" i="1" s="1"/>
  <c r="AX29" i="1"/>
  <c r="DB29" i="1" s="1"/>
  <c r="AS29" i="1"/>
  <c r="AM29" i="1" s="1"/>
  <c r="N29" i="1"/>
  <c r="M29" i="1" s="1"/>
  <c r="BC28" i="1"/>
  <c r="AB28" i="4"/>
  <c r="AL28" i="1"/>
  <c r="CP28" i="1" s="1"/>
  <c r="F28" i="5"/>
  <c r="K28" i="4"/>
  <c r="AM28" i="4"/>
  <c r="H28" i="5"/>
  <c r="N28" i="5"/>
  <c r="BV28" i="4"/>
  <c r="BI28" i="4"/>
  <c r="BQ28" i="4"/>
  <c r="BW28" i="4"/>
  <c r="BP28" i="4"/>
  <c r="D28" i="3"/>
  <c r="M28" i="3"/>
  <c r="CR28" i="1"/>
  <c r="BG28" i="1"/>
  <c r="D28" i="1"/>
  <c r="BU28" i="1"/>
  <c r="CW28" i="1" s="1"/>
  <c r="CM28" i="1"/>
  <c r="CS28" i="1"/>
  <c r="DE28" i="1"/>
  <c r="AF28" i="1"/>
  <c r="AE28" i="1" s="1"/>
  <c r="AX28" i="1"/>
  <c r="AM28" i="1" s="1"/>
  <c r="BF28" i="1" s="1"/>
  <c r="K27" i="4"/>
  <c r="F27" i="5"/>
  <c r="AL27" i="1"/>
  <c r="AB27" i="4"/>
  <c r="BC27" i="1"/>
  <c r="H27" i="5"/>
  <c r="BN27" i="1"/>
  <c r="N27" i="5"/>
  <c r="AM27" i="4"/>
  <c r="BQ27" i="4"/>
  <c r="CA27" i="4"/>
  <c r="BP27" i="4"/>
  <c r="BV27" i="4"/>
  <c r="D27" i="3"/>
  <c r="D27" i="1"/>
  <c r="CR27" i="1"/>
  <c r="BU27" i="1"/>
  <c r="CM27" i="1"/>
  <c r="CS27" i="1"/>
  <c r="DE27" i="1"/>
  <c r="BG27" i="1"/>
  <c r="AF27" i="1"/>
  <c r="AE27" i="1" s="1"/>
  <c r="AX27" i="1"/>
  <c r="DB27" i="1" s="1"/>
  <c r="AS27" i="1"/>
  <c r="AM27" i="1" s="1"/>
  <c r="BF27" i="1" s="1"/>
  <c r="AB26" i="4"/>
  <c r="BC26" i="1"/>
  <c r="AL26" i="1"/>
  <c r="CP26" i="1" s="1"/>
  <c r="F26" i="5"/>
  <c r="K26" i="4"/>
  <c r="AM26" i="4"/>
  <c r="H26" i="5"/>
  <c r="N26" i="5"/>
  <c r="BV26" i="4"/>
  <c r="BP26" i="4"/>
  <c r="BW26" i="4"/>
  <c r="BQ26" i="4"/>
  <c r="BG26" i="1"/>
  <c r="CI26" i="1" s="1"/>
  <c r="CJ26" i="1"/>
  <c r="D26" i="1"/>
  <c r="CR26" i="1"/>
  <c r="BU26" i="1"/>
  <c r="CM26" i="1"/>
  <c r="CS26" i="1"/>
  <c r="DE26" i="1"/>
  <c r="AX26" i="1"/>
  <c r="DB26" i="1" s="1"/>
  <c r="M26" i="1"/>
  <c r="AS26" i="1"/>
  <c r="BD25" i="4"/>
  <c r="E25" i="5"/>
  <c r="F25" i="5" s="1"/>
  <c r="AM25" i="4"/>
  <c r="K25" i="4"/>
  <c r="BN25" i="1"/>
  <c r="CP25" i="1" s="1"/>
  <c r="BI25" i="4"/>
  <c r="BV25" i="4"/>
  <c r="BJ25" i="4"/>
  <c r="D25" i="3"/>
  <c r="M25" i="3"/>
  <c r="CR25" i="1"/>
  <c r="D25" i="1"/>
  <c r="BH25" i="1"/>
  <c r="BU25" i="1"/>
  <c r="CS25" i="1"/>
  <c r="DE25" i="1"/>
  <c r="AF25" i="1"/>
  <c r="AE25" i="1" s="1"/>
  <c r="AX25" i="1"/>
  <c r="DB25" i="1" s="1"/>
  <c r="M25" i="1"/>
  <c r="AS25" i="1"/>
  <c r="AB24" i="4"/>
  <c r="CF24" i="4" s="1"/>
  <c r="BD24" i="4"/>
  <c r="CE24" i="1"/>
  <c r="DG24" i="1" s="1"/>
  <c r="Q24" i="5"/>
  <c r="AL24" i="1"/>
  <c r="F24" i="5"/>
  <c r="G24" i="5"/>
  <c r="BP24" i="4"/>
  <c r="BQ24" i="4"/>
  <c r="BR24" i="4"/>
  <c r="CA24" i="4"/>
  <c r="D24" i="3"/>
  <c r="M24" i="3"/>
  <c r="D24" i="1"/>
  <c r="BG24" i="1"/>
  <c r="CR24" i="1"/>
  <c r="BU24" i="1"/>
  <c r="CW24" i="1" s="1"/>
  <c r="CS24" i="1"/>
  <c r="N24" i="1"/>
  <c r="M24" i="1" s="1"/>
  <c r="AF24" i="1"/>
  <c r="AE24" i="1" s="1"/>
  <c r="AX24" i="1"/>
  <c r="AM24" i="1" s="1"/>
  <c r="BF24" i="1" s="1"/>
  <c r="I23" i="5"/>
  <c r="BD23" i="4"/>
  <c r="BN23" i="1"/>
  <c r="K23" i="4"/>
  <c r="E23" i="5"/>
  <c r="AM23" i="4"/>
  <c r="AL23" i="1"/>
  <c r="D23" i="3"/>
  <c r="M23" i="3"/>
  <c r="CR23" i="1"/>
  <c r="BG23" i="1"/>
  <c r="D23" i="1"/>
  <c r="BU23" i="1"/>
  <c r="CW23" i="1" s="1"/>
  <c r="CM23" i="1"/>
  <c r="CS23" i="1"/>
  <c r="DE23" i="1"/>
  <c r="AF23" i="1"/>
  <c r="AE23" i="1" s="1"/>
  <c r="AX23" i="1"/>
  <c r="AM23" i="1" s="1"/>
  <c r="N23" i="1"/>
  <c r="M23" i="1" s="1"/>
  <c r="I22" i="5"/>
  <c r="CE22" i="1"/>
  <c r="BD22" i="4"/>
  <c r="AB22" i="4"/>
  <c r="BC22" i="1"/>
  <c r="AL22" i="1"/>
  <c r="K22" i="4"/>
  <c r="BO22" i="4" s="1"/>
  <c r="F22" i="5"/>
  <c r="N22" i="5"/>
  <c r="BN22" i="1"/>
  <c r="CA22" i="4"/>
  <c r="BI22" i="4"/>
  <c r="BV22" i="4"/>
  <c r="BJ22" i="4"/>
  <c r="CB22" i="4"/>
  <c r="D22" i="3"/>
  <c r="M22" i="3"/>
  <c r="D22" i="1"/>
  <c r="CR22" i="1"/>
  <c r="BG22" i="1"/>
  <c r="BU22" i="1"/>
  <c r="CM22" i="1"/>
  <c r="CS22" i="1"/>
  <c r="DE22" i="1"/>
  <c r="AF22" i="1"/>
  <c r="AE22" i="1" s="1"/>
  <c r="AX22" i="1"/>
  <c r="DB22" i="1" s="1"/>
  <c r="M22" i="1"/>
  <c r="AS22" i="1"/>
  <c r="BN21" i="1"/>
  <c r="AL21" i="1"/>
  <c r="CP21" i="1" s="1"/>
  <c r="F21" i="5"/>
  <c r="K21" i="4"/>
  <c r="BO21" i="4" s="1"/>
  <c r="AB21" i="4"/>
  <c r="BC21" i="1"/>
  <c r="H21" i="5"/>
  <c r="I21" i="5"/>
  <c r="N21" i="5"/>
  <c r="BI21" i="4"/>
  <c r="BP21" i="4"/>
  <c r="BQ21" i="4"/>
  <c r="BS21" i="4"/>
  <c r="D21" i="3"/>
  <c r="M21" i="3"/>
  <c r="D21" i="1"/>
  <c r="BG21" i="1"/>
  <c r="CI21" i="1" s="1"/>
  <c r="CJ21" i="1"/>
  <c r="CR21" i="1"/>
  <c r="CK21" i="1"/>
  <c r="BU21" i="1"/>
  <c r="CW21" i="1" s="1"/>
  <c r="CM21" i="1"/>
  <c r="CS21" i="1"/>
  <c r="DE21" i="1"/>
  <c r="AX21" i="1"/>
  <c r="AM21" i="1" s="1"/>
  <c r="BF21" i="1" s="1"/>
  <c r="K20" i="4"/>
  <c r="AL20" i="1"/>
  <c r="F20" i="5"/>
  <c r="CP20" i="1"/>
  <c r="CE20" i="1"/>
  <c r="BD20" i="4"/>
  <c r="AB20" i="4"/>
  <c r="BC20" i="1"/>
  <c r="N20" i="5"/>
  <c r="I20" i="5"/>
  <c r="AM20" i="4"/>
  <c r="BV20" i="4"/>
  <c r="D20" i="3"/>
  <c r="M20" i="3"/>
  <c r="AM20" i="1"/>
  <c r="BF20" i="1" s="1"/>
  <c r="D20" i="1"/>
  <c r="CR20" i="1"/>
  <c r="CK20" i="1"/>
  <c r="BH20" i="1"/>
  <c r="CJ20" i="1" s="1"/>
  <c r="BU20" i="1"/>
  <c r="CW20" i="1" s="1"/>
  <c r="CS20" i="1"/>
  <c r="DE20" i="1"/>
  <c r="DC20" i="1"/>
  <c r="N20" i="1"/>
  <c r="M20" i="1" s="1"/>
  <c r="I19" i="5"/>
  <c r="F19" i="5"/>
  <c r="K19" i="4"/>
  <c r="AL19" i="1"/>
  <c r="AB19" i="4"/>
  <c r="BC19" i="1"/>
  <c r="CE19" i="1"/>
  <c r="BD19" i="4"/>
  <c r="BN19" i="1"/>
  <c r="AM19" i="4"/>
  <c r="N19" i="5"/>
  <c r="BI19" i="4"/>
  <c r="BV19" i="4"/>
  <c r="BJ19" i="4"/>
  <c r="D19" i="3"/>
  <c r="M19" i="1"/>
  <c r="D19" i="1"/>
  <c r="AM19" i="1"/>
  <c r="BH19" i="1"/>
  <c r="BZ19" i="1"/>
  <c r="DB19" i="1" s="1"/>
  <c r="BU19" i="1"/>
  <c r="CW19" i="1" s="1"/>
  <c r="DD19" i="1"/>
  <c r="AF19" i="1"/>
  <c r="AE19" i="1" s="1"/>
  <c r="BP19" i="1"/>
  <c r="CX19" i="1"/>
  <c r="I18" i="5"/>
  <c r="BD18" i="4"/>
  <c r="CE18" i="1"/>
  <c r="K18" i="4"/>
  <c r="AL18" i="1"/>
  <c r="BN18" i="1"/>
  <c r="AM18" i="4"/>
  <c r="E18" i="5"/>
  <c r="F18" i="5" s="1"/>
  <c r="BQ18" i="4"/>
  <c r="D18" i="3"/>
  <c r="AM18" i="1"/>
  <c r="CR18" i="1"/>
  <c r="CJ18" i="1"/>
  <c r="BG18" i="1"/>
  <c r="CI18" i="1" s="1"/>
  <c r="BF18" i="1"/>
  <c r="D18" i="1"/>
  <c r="DC18" i="1"/>
  <c r="BU18" i="1"/>
  <c r="CW18" i="1" s="1"/>
  <c r="CM18" i="1"/>
  <c r="CS18" i="1"/>
  <c r="DE18" i="1"/>
  <c r="CK18" i="1"/>
  <c r="I17" i="5"/>
  <c r="CE17" i="1"/>
  <c r="BD17" i="4"/>
  <c r="K17" i="4"/>
  <c r="AL17" i="1"/>
  <c r="BN17" i="1"/>
  <c r="CP17" i="1" s="1"/>
  <c r="E17" i="5"/>
  <c r="AM17" i="4"/>
  <c r="BI17" i="4"/>
  <c r="BQ17" i="4"/>
  <c r="CA17" i="4"/>
  <c r="BP17" i="4"/>
  <c r="BJ17" i="4"/>
  <c r="CB17" i="4"/>
  <c r="D17" i="3"/>
  <c r="AM17" i="1"/>
  <c r="CR17" i="1"/>
  <c r="D17" i="1"/>
  <c r="BH17" i="1"/>
  <c r="BZ17" i="1"/>
  <c r="DB17" i="1" s="1"/>
  <c r="CX17" i="1"/>
  <c r="BU17" i="1"/>
  <c r="CW17" i="1" s="1"/>
  <c r="CS17" i="1"/>
  <c r="DC17" i="1"/>
  <c r="AF17" i="1"/>
  <c r="AE17" i="1" s="1"/>
  <c r="BD16" i="4"/>
  <c r="AB16" i="4"/>
  <c r="CF16" i="4" s="1"/>
  <c r="DG16" i="1"/>
  <c r="AL16" i="1"/>
  <c r="F16" i="5"/>
  <c r="G16" i="5"/>
  <c r="BQ16" i="4"/>
  <c r="BR16" i="4"/>
  <c r="CA16" i="4"/>
  <c r="CW16" i="1"/>
  <c r="AM16" i="1"/>
  <c r="AE16" i="1"/>
  <c r="DB16" i="1"/>
  <c r="BO16" i="1"/>
  <c r="BG16" i="1"/>
  <c r="CI16" i="1" s="1"/>
  <c r="CJ16" i="1"/>
  <c r="CR16" i="1"/>
  <c r="E16" i="1"/>
  <c r="CK16" i="1"/>
  <c r="DC16" i="1"/>
  <c r="AL15" i="1"/>
  <c r="BC15" i="1"/>
  <c r="BD15" i="4"/>
  <c r="CF15" i="4" s="1"/>
  <c r="CE15" i="1"/>
  <c r="Q15" i="5"/>
  <c r="F15" i="5"/>
  <c r="G15" i="5"/>
  <c r="BI15" i="4"/>
  <c r="BP15" i="4"/>
  <c r="BQ15" i="4"/>
  <c r="BR15" i="4"/>
  <c r="BX15" i="4"/>
  <c r="CD15" i="4"/>
  <c r="D15" i="3"/>
  <c r="AM15" i="1"/>
  <c r="BF15" i="1" s="1"/>
  <c r="CR15" i="1"/>
  <c r="D15" i="1"/>
  <c r="N15" i="1"/>
  <c r="M15" i="1" s="1"/>
  <c r="CK15" i="1"/>
  <c r="DC15" i="1"/>
  <c r="BH15" i="1"/>
  <c r="BZ15" i="1"/>
  <c r="DB15" i="1" s="1"/>
  <c r="BU15" i="1"/>
  <c r="CW15" i="1" s="1"/>
  <c r="CS15" i="1"/>
  <c r="CE14" i="1"/>
  <c r="K14" i="4"/>
  <c r="F14" i="5"/>
  <c r="AL14" i="1"/>
  <c r="BC14" i="1"/>
  <c r="AB14" i="4"/>
  <c r="CF14" i="4" s="1"/>
  <c r="AM14" i="4"/>
  <c r="I14" i="5"/>
  <c r="BN14" i="1"/>
  <c r="Q14" i="5"/>
  <c r="BQ14" i="4"/>
  <c r="CA14" i="4"/>
  <c r="BP14" i="4"/>
  <c r="BI14" i="4"/>
  <c r="BJ14" i="4"/>
  <c r="CB14" i="4"/>
  <c r="D14" i="3"/>
  <c r="M14" i="1"/>
  <c r="D14" i="1"/>
  <c r="CJ14" i="1"/>
  <c r="AM14" i="1"/>
  <c r="BF14" i="1" s="1"/>
  <c r="DB14" i="1"/>
  <c r="CL14" i="1"/>
  <c r="BU14" i="1"/>
  <c r="CW14" i="1" s="1"/>
  <c r="BG14" i="1"/>
  <c r="CI14" i="1" s="1"/>
  <c r="DD14" i="1"/>
  <c r="BP14" i="1"/>
  <c r="CN14" i="1"/>
  <c r="DF14" i="1"/>
  <c r="CX14" i="1"/>
  <c r="I13" i="5"/>
  <c r="BN13" i="1"/>
  <c r="AB13" i="4"/>
  <c r="BC13" i="1"/>
  <c r="DG13" i="1"/>
  <c r="N13" i="5"/>
  <c r="D13" i="5"/>
  <c r="AM13" i="4"/>
  <c r="BD13" i="4"/>
  <c r="BV13" i="4"/>
  <c r="BQ13" i="4"/>
  <c r="BW13" i="4"/>
  <c r="CA13" i="4"/>
  <c r="D13" i="3"/>
  <c r="M13" i="3"/>
  <c r="M13" i="1"/>
  <c r="AM13" i="1"/>
  <c r="BF13" i="1" s="1"/>
  <c r="D13" i="1"/>
  <c r="CR13" i="1"/>
  <c r="CX13" i="1"/>
  <c r="BU13" i="1"/>
  <c r="CW13" i="1" s="1"/>
  <c r="CS13" i="1"/>
  <c r="BH13" i="1"/>
  <c r="BZ13" i="1"/>
  <c r="DB13" i="1" s="1"/>
  <c r="BC12" i="1"/>
  <c r="BD12" i="4"/>
  <c r="CF12" i="4" s="1"/>
  <c r="CE12" i="1"/>
  <c r="Q12" i="5"/>
  <c r="F12" i="5"/>
  <c r="AL12" i="1"/>
  <c r="G12" i="5"/>
  <c r="CA12" i="4"/>
  <c r="BP12" i="4"/>
  <c r="BI12" i="4"/>
  <c r="BQ12" i="4"/>
  <c r="BJ12" i="4"/>
  <c r="CB12" i="4"/>
  <c r="D12" i="3"/>
  <c r="CR12" i="1"/>
  <c r="AM12" i="1"/>
  <c r="BF12" i="1" s="1"/>
  <c r="D12" i="1"/>
  <c r="DB12" i="1"/>
  <c r="BH12" i="1"/>
  <c r="BU12" i="1"/>
  <c r="CW12" i="1" s="1"/>
  <c r="CS12" i="1"/>
  <c r="DE12" i="1"/>
  <c r="I11" i="5"/>
  <c r="BD11" i="4"/>
  <c r="CE11" i="1"/>
  <c r="AL11" i="1"/>
  <c r="CP11" i="1" s="1"/>
  <c r="K11" i="4"/>
  <c r="BO11" i="4" s="1"/>
  <c r="E11" i="5"/>
  <c r="F11" i="5" s="1"/>
  <c r="Q11" i="5"/>
  <c r="BP11" i="4"/>
  <c r="CA11" i="4"/>
  <c r="BI11" i="4"/>
  <c r="BQ11" i="4"/>
  <c r="BJ11" i="4"/>
  <c r="CB11" i="4"/>
  <c r="D11" i="3"/>
  <c r="AM11" i="1"/>
  <c r="BF11" i="1" s="1"/>
  <c r="CR11" i="1"/>
  <c r="D11" i="1"/>
  <c r="N11" i="1"/>
  <c r="M11" i="1" s="1"/>
  <c r="CK11" i="1"/>
  <c r="BH11" i="1"/>
  <c r="BZ11" i="1"/>
  <c r="DB11" i="1" s="1"/>
  <c r="BU11" i="1"/>
  <c r="CW11" i="1" s="1"/>
  <c r="CS11" i="1"/>
  <c r="DC11" i="1"/>
  <c r="BD10" i="4"/>
  <c r="CE10" i="1"/>
  <c r="E10" i="5"/>
  <c r="Q10" i="5"/>
  <c r="BN10" i="1"/>
  <c r="I10" i="5"/>
  <c r="AL10" i="1"/>
  <c r="BO10" i="4"/>
  <c r="BI10" i="4"/>
  <c r="BQ10" i="4"/>
  <c r="BR10" i="4"/>
  <c r="BX10" i="4"/>
  <c r="D10" i="3"/>
  <c r="AM10" i="1"/>
  <c r="BF10" i="1" s="1"/>
  <c r="BG10" i="1"/>
  <c r="CI10" i="1" s="1"/>
  <c r="CJ10" i="1"/>
  <c r="CR10" i="1"/>
  <c r="BO10" i="1"/>
  <c r="DB10" i="1"/>
  <c r="BU10" i="1"/>
  <c r="CW10" i="1" s="1"/>
  <c r="CS10" i="1"/>
  <c r="E10" i="1"/>
  <c r="CK10" i="1"/>
  <c r="DC10" i="1"/>
  <c r="I9" i="5"/>
  <c r="BN9" i="1"/>
  <c r="BC9" i="1"/>
  <c r="K9" i="4"/>
  <c r="F9" i="5"/>
  <c r="AL9" i="1"/>
  <c r="BD9" i="4"/>
  <c r="CF9" i="4" s="1"/>
  <c r="CE9" i="1"/>
  <c r="AM9" i="4"/>
  <c r="CA9" i="4"/>
  <c r="BY9" i="4"/>
  <c r="BV9" i="4"/>
  <c r="BJ9" i="4"/>
  <c r="CB9" i="4"/>
  <c r="AM9" i="1"/>
  <c r="BF9" i="1" s="1"/>
  <c r="DB9" i="1"/>
  <c r="CR9" i="1"/>
  <c r="BO9" i="1"/>
  <c r="BG9" i="1"/>
  <c r="CI9" i="1" s="1"/>
  <c r="CJ9" i="1"/>
  <c r="CM9" i="1"/>
  <c r="CS9" i="1"/>
  <c r="DE9" i="1"/>
  <c r="I8" i="5"/>
  <c r="AB8" i="4"/>
  <c r="BD8" i="4"/>
  <c r="CE8" i="1"/>
  <c r="AL8" i="1"/>
  <c r="F8" i="5"/>
  <c r="K8" i="4"/>
  <c r="Q8" i="5"/>
  <c r="AM8" i="4"/>
  <c r="BI8" i="4"/>
  <c r="BQ8" i="4"/>
  <c r="BV8" i="4"/>
  <c r="BH8" i="4"/>
  <c r="BT8" i="4"/>
  <c r="D8" i="3"/>
  <c r="AM8" i="1"/>
  <c r="BF8" i="1" s="1"/>
  <c r="BG8" i="1"/>
  <c r="CI8" i="1" s="1"/>
  <c r="CJ8" i="1"/>
  <c r="CR8" i="1"/>
  <c r="BO8" i="1"/>
  <c r="DB8" i="1"/>
  <c r="D8" i="1"/>
  <c r="BU8" i="1"/>
  <c r="CW8" i="1" s="1"/>
  <c r="CS8" i="1"/>
  <c r="CU8" i="1"/>
  <c r="CK8" i="1"/>
  <c r="DC8" i="1"/>
  <c r="S7" i="3" l="1"/>
  <c r="J7" i="3"/>
  <c r="J7" i="2"/>
  <c r="DG14" i="1"/>
  <c r="BO39" i="4"/>
  <c r="CP9" i="1"/>
  <c r="BO41" i="4"/>
  <c r="CP10" i="1"/>
  <c r="CP8" i="1"/>
  <c r="DG8" i="1"/>
  <c r="CF19" i="4"/>
  <c r="CF33" i="4"/>
  <c r="CF38" i="4"/>
  <c r="CF8" i="4"/>
  <c r="BO17" i="4"/>
  <c r="CF45" i="4"/>
  <c r="AB55" i="3"/>
  <c r="BO13" i="2"/>
  <c r="AB16" i="2"/>
  <c r="AM26" i="1"/>
  <c r="BF26" i="1" s="1"/>
  <c r="BF29" i="1"/>
  <c r="AM42" i="1"/>
  <c r="AM22" i="1"/>
  <c r="BF22" i="1" s="1"/>
  <c r="CJ29" i="1"/>
  <c r="AM37" i="1"/>
  <c r="BF38" i="1"/>
  <c r="AM44" i="1"/>
  <c r="BF44" i="1" s="1"/>
  <c r="DG15" i="1"/>
  <c r="BF17" i="1"/>
  <c r="CJ19" i="1"/>
  <c r="AM25" i="1"/>
  <c r="BF25" i="1" s="1"/>
  <c r="CW34" i="1"/>
  <c r="BF43" i="1"/>
  <c r="AM46" i="1"/>
  <c r="BF46" i="1" s="1"/>
  <c r="BP59" i="4"/>
  <c r="BQ59" i="4"/>
  <c r="BH59" i="4"/>
  <c r="CI59" i="4"/>
  <c r="BO20" i="2"/>
  <c r="CR20" i="2"/>
  <c r="AB58" i="3"/>
  <c r="AB19" i="2"/>
  <c r="BH58" i="4"/>
  <c r="CI58" i="4"/>
  <c r="DB19" i="2"/>
  <c r="BO19" i="2"/>
  <c r="AB18" i="2"/>
  <c r="BH57" i="4"/>
  <c r="CI57" i="4"/>
  <c r="BQ57" i="4"/>
  <c r="BP57" i="4"/>
  <c r="BO18" i="2"/>
  <c r="CR18" i="2"/>
  <c r="AB56" i="3"/>
  <c r="AB17" i="2"/>
  <c r="BH56" i="4"/>
  <c r="CI56" i="4"/>
  <c r="BO17" i="2"/>
  <c r="CR17" i="2"/>
  <c r="BH55" i="4"/>
  <c r="BP55" i="4"/>
  <c r="BQ55" i="4"/>
  <c r="D55" i="3"/>
  <c r="BO16" i="2"/>
  <c r="CR16" i="2"/>
  <c r="AB54" i="3"/>
  <c r="BH54" i="4"/>
  <c r="CI54" i="4"/>
  <c r="BO15" i="2"/>
  <c r="CR15" i="2"/>
  <c r="AB53" i="3"/>
  <c r="AB14" i="2"/>
  <c r="BI53" i="4"/>
  <c r="D53" i="3"/>
  <c r="CH14" i="2"/>
  <c r="DJ14" i="2" s="1"/>
  <c r="AB13" i="2"/>
  <c r="BQ52" i="4"/>
  <c r="BP52" i="4"/>
  <c r="BH52" i="4"/>
  <c r="CQ13" i="2"/>
  <c r="CH13" i="2"/>
  <c r="DJ13" i="2" s="1"/>
  <c r="AB12" i="2"/>
  <c r="BH51" i="4"/>
  <c r="CI51" i="4"/>
  <c r="D51" i="3"/>
  <c r="BO12" i="2"/>
  <c r="CR12" i="2"/>
  <c r="AB11" i="2"/>
  <c r="CA50" i="4"/>
  <c r="BP50" i="4"/>
  <c r="BH50" i="4"/>
  <c r="CI50" i="4"/>
  <c r="BO11" i="2"/>
  <c r="CQ11" i="2" s="1"/>
  <c r="AB10" i="2"/>
  <c r="AB49" i="3"/>
  <c r="CA49" i="4"/>
  <c r="BH49" i="4"/>
  <c r="CI49" i="4"/>
  <c r="BP49" i="4"/>
  <c r="BO10" i="2"/>
  <c r="CR10" i="2"/>
  <c r="AB48" i="3"/>
  <c r="AB9" i="2"/>
  <c r="BH48" i="4"/>
  <c r="CI48" i="4"/>
  <c r="BO9" i="2"/>
  <c r="CR9" i="2"/>
  <c r="AB8" i="2"/>
  <c r="AB47" i="3"/>
  <c r="AB7" i="3" s="1"/>
  <c r="CA47" i="4"/>
  <c r="BH47" i="4"/>
  <c r="CI47" i="4"/>
  <c r="BP47" i="4"/>
  <c r="CQ8" i="2"/>
  <c r="CH8" i="2"/>
  <c r="DJ8" i="2" s="1"/>
  <c r="AB46" i="4"/>
  <c r="CF46" i="4" s="1"/>
  <c r="BC46" i="1"/>
  <c r="DG46" i="1" s="1"/>
  <c r="CP46" i="1"/>
  <c r="F46" i="5"/>
  <c r="BI46" i="4"/>
  <c r="CW46" i="1"/>
  <c r="CI46" i="1"/>
  <c r="CJ46" i="1"/>
  <c r="BO46" i="1"/>
  <c r="BI45" i="4"/>
  <c r="BP45" i="4"/>
  <c r="CQ45" i="1"/>
  <c r="CH45" i="1"/>
  <c r="DJ45" i="1" s="1"/>
  <c r="D45" i="1"/>
  <c r="CW45" i="1"/>
  <c r="BC44" i="1"/>
  <c r="DG44" i="1" s="1"/>
  <c r="AB44" i="4"/>
  <c r="CF44" i="4" s="1"/>
  <c r="CP44" i="1"/>
  <c r="BI44" i="4"/>
  <c r="BP44" i="4"/>
  <c r="CI44" i="1"/>
  <c r="CJ44" i="1"/>
  <c r="CW44" i="1"/>
  <c r="BO44" i="1"/>
  <c r="BO43" i="4"/>
  <c r="CF43" i="4"/>
  <c r="DG43" i="1"/>
  <c r="CA43" i="4"/>
  <c r="BI43" i="4"/>
  <c r="DB43" i="1"/>
  <c r="CI43" i="1"/>
  <c r="BO43" i="1"/>
  <c r="CJ43" i="1"/>
  <c r="CP42" i="1"/>
  <c r="BC42" i="1"/>
  <c r="DG42" i="1" s="1"/>
  <c r="AB42" i="4"/>
  <c r="CF42" i="4" s="1"/>
  <c r="CA42" i="4"/>
  <c r="BP42" i="4"/>
  <c r="BI42" i="4"/>
  <c r="CW42" i="1"/>
  <c r="BF42" i="1"/>
  <c r="BO42" i="1"/>
  <c r="CI42" i="1"/>
  <c r="CP41" i="1"/>
  <c r="AB41" i="4"/>
  <c r="CF41" i="4" s="1"/>
  <c r="BC41" i="1"/>
  <c r="DG41" i="1" s="1"/>
  <c r="F41" i="5"/>
  <c r="BI41" i="4"/>
  <c r="BP41" i="4"/>
  <c r="BO41" i="1"/>
  <c r="CQ41" i="1" s="1"/>
  <c r="CH41" i="1"/>
  <c r="DJ41" i="1" s="1"/>
  <c r="CP40" i="1"/>
  <c r="BC40" i="1"/>
  <c r="DG40" i="1" s="1"/>
  <c r="AB40" i="4"/>
  <c r="CF40" i="4" s="1"/>
  <c r="BO40" i="4"/>
  <c r="CA40" i="4"/>
  <c r="BP40" i="4"/>
  <c r="BI40" i="4"/>
  <c r="AM40" i="1"/>
  <c r="BF40" i="1" s="1"/>
  <c r="CJ40" i="1"/>
  <c r="CR40" i="1"/>
  <c r="BO40" i="1"/>
  <c r="AB39" i="4"/>
  <c r="CF39" i="4" s="1"/>
  <c r="BC39" i="1"/>
  <c r="DG39" i="1" s="1"/>
  <c r="F39" i="5"/>
  <c r="BI39" i="4"/>
  <c r="BP39" i="4"/>
  <c r="AM39" i="1"/>
  <c r="BF39" i="1" s="1"/>
  <c r="CR39" i="1"/>
  <c r="BO39" i="1"/>
  <c r="CJ39" i="1"/>
  <c r="CI39" i="1"/>
  <c r="CW39" i="1"/>
  <c r="CP38" i="1"/>
  <c r="BI38" i="4"/>
  <c r="CA38" i="4"/>
  <c r="BP38" i="4"/>
  <c r="CQ38" i="1"/>
  <c r="CH38" i="1"/>
  <c r="DJ38" i="1" s="1"/>
  <c r="CI38" i="1"/>
  <c r="CW38" i="1"/>
  <c r="CJ38" i="1"/>
  <c r="CP37" i="1"/>
  <c r="BC37" i="1"/>
  <c r="DG37" i="1" s="1"/>
  <c r="AB37" i="4"/>
  <c r="CF37" i="4" s="1"/>
  <c r="CA37" i="4"/>
  <c r="BP37" i="4"/>
  <c r="BI37" i="4"/>
  <c r="CJ37" i="1"/>
  <c r="BF37" i="1"/>
  <c r="CI37" i="1"/>
  <c r="CQ37" i="1"/>
  <c r="CH37" i="1"/>
  <c r="CW37" i="1"/>
  <c r="BC36" i="1"/>
  <c r="DG36" i="1" s="1"/>
  <c r="AB36" i="4"/>
  <c r="CF36" i="4" s="1"/>
  <c r="CP36" i="1"/>
  <c r="F36" i="5"/>
  <c r="CI36" i="4"/>
  <c r="BH36" i="4"/>
  <c r="CW36" i="1"/>
  <c r="AM36" i="1"/>
  <c r="BF36" i="1" s="1"/>
  <c r="DB36" i="1"/>
  <c r="CJ36" i="1"/>
  <c r="CH36" i="1"/>
  <c r="DJ36" i="1" s="1"/>
  <c r="CI36" i="1"/>
  <c r="CP35" i="1"/>
  <c r="BC35" i="1"/>
  <c r="DG35" i="1" s="1"/>
  <c r="AB35" i="4"/>
  <c r="CF35" i="4" s="1"/>
  <c r="F35" i="5"/>
  <c r="BI35" i="4"/>
  <c r="D35" i="3"/>
  <c r="CR35" i="1"/>
  <c r="BO35" i="1"/>
  <c r="D35" i="1"/>
  <c r="CI35" i="1"/>
  <c r="BO34" i="4"/>
  <c r="CP34" i="1"/>
  <c r="BC34" i="1"/>
  <c r="DG34" i="1" s="1"/>
  <c r="AB34" i="4"/>
  <c r="CF34" i="4" s="1"/>
  <c r="BP34" i="4"/>
  <c r="BI34" i="4"/>
  <c r="AM34" i="1"/>
  <c r="BF34" i="1" s="1"/>
  <c r="CI34" i="1"/>
  <c r="BO34" i="1"/>
  <c r="K33" i="4"/>
  <c r="BO33" i="4" s="1"/>
  <c r="AL33" i="1"/>
  <c r="CP33" i="1" s="1"/>
  <c r="F33" i="5"/>
  <c r="BI33" i="4"/>
  <c r="D33" i="1"/>
  <c r="CW33" i="1"/>
  <c r="BO33" i="1"/>
  <c r="CF32" i="4"/>
  <c r="I32" i="5"/>
  <c r="AM32" i="4"/>
  <c r="BO32" i="4" s="1"/>
  <c r="BN32" i="1"/>
  <c r="CP32" i="1" s="1"/>
  <c r="BP32" i="4"/>
  <c r="BI32" i="4"/>
  <c r="BO32" i="1"/>
  <c r="BO31" i="4"/>
  <c r="CP31" i="1"/>
  <c r="AB31" i="4"/>
  <c r="CF31" i="4" s="1"/>
  <c r="BC31" i="1"/>
  <c r="DG31" i="1" s="1"/>
  <c r="F31" i="5"/>
  <c r="BI31" i="4"/>
  <c r="CI31" i="1"/>
  <c r="CW31" i="1"/>
  <c r="BO31" i="1"/>
  <c r="CJ31" i="1"/>
  <c r="CP30" i="1"/>
  <c r="CE30" i="1"/>
  <c r="DG30" i="1" s="1"/>
  <c r="BD30" i="4"/>
  <c r="CF30" i="4" s="1"/>
  <c r="BI30" i="4"/>
  <c r="BP30" i="4"/>
  <c r="CQ30" i="1"/>
  <c r="CH30" i="1"/>
  <c r="DJ30" i="1" s="1"/>
  <c r="CE29" i="1"/>
  <c r="DG29" i="1" s="1"/>
  <c r="BD29" i="4"/>
  <c r="CF29" i="4" s="1"/>
  <c r="BO29" i="4"/>
  <c r="I29" i="5"/>
  <c r="CA29" i="4"/>
  <c r="BP29" i="4"/>
  <c r="BH29" i="4"/>
  <c r="CI29" i="4"/>
  <c r="CW29" i="1"/>
  <c r="BO29" i="1"/>
  <c r="CI29" i="1"/>
  <c r="BO28" i="4"/>
  <c r="BD28" i="4"/>
  <c r="CF28" i="4" s="1"/>
  <c r="CE28" i="1"/>
  <c r="DG28" i="1" s="1"/>
  <c r="I28" i="5"/>
  <c r="CI28" i="4"/>
  <c r="BH28" i="4"/>
  <c r="CJ28" i="1"/>
  <c r="CI28" i="1"/>
  <c r="BO28" i="1"/>
  <c r="DB28" i="1"/>
  <c r="CP27" i="1"/>
  <c r="BD27" i="4"/>
  <c r="CF27" i="4" s="1"/>
  <c r="CE27" i="1"/>
  <c r="DG27" i="1" s="1"/>
  <c r="BO27" i="4"/>
  <c r="I27" i="5"/>
  <c r="BI27" i="4"/>
  <c r="CJ27" i="1"/>
  <c r="CI27" i="1"/>
  <c r="CW27" i="1"/>
  <c r="BO27" i="1"/>
  <c r="BD26" i="4"/>
  <c r="CF26" i="4" s="1"/>
  <c r="CE26" i="1"/>
  <c r="DG26" i="1" s="1"/>
  <c r="I26" i="5"/>
  <c r="BO26" i="4"/>
  <c r="BI26" i="4"/>
  <c r="D26" i="3"/>
  <c r="CW26" i="1"/>
  <c r="BO26" i="1"/>
  <c r="BO25" i="4"/>
  <c r="BC25" i="1"/>
  <c r="DG25" i="1" s="1"/>
  <c r="AB25" i="4"/>
  <c r="CF25" i="4" s="1"/>
  <c r="CA25" i="4"/>
  <c r="BP25" i="4"/>
  <c r="BH25" i="4"/>
  <c r="CW25" i="1"/>
  <c r="BO25" i="1"/>
  <c r="BG25" i="1"/>
  <c r="CI25" i="1" s="1"/>
  <c r="CJ25" i="1"/>
  <c r="I24" i="5"/>
  <c r="AM24" i="4"/>
  <c r="BO24" i="4" s="1"/>
  <c r="BN24" i="1"/>
  <c r="CP24" i="1" s="1"/>
  <c r="BI24" i="4"/>
  <c r="DB24" i="1"/>
  <c r="CJ24" i="1"/>
  <c r="CI24" i="1"/>
  <c r="BO24" i="1"/>
  <c r="CP23" i="1"/>
  <c r="BC23" i="1"/>
  <c r="DG23" i="1" s="1"/>
  <c r="AB23" i="4"/>
  <c r="CF23" i="4" s="1"/>
  <c r="BO23" i="4"/>
  <c r="F23" i="5"/>
  <c r="CA23" i="4"/>
  <c r="BP23" i="4"/>
  <c r="BI23" i="4"/>
  <c r="BO23" i="1"/>
  <c r="BF23" i="1"/>
  <c r="CJ23" i="1"/>
  <c r="DB23" i="1"/>
  <c r="CI23" i="1"/>
  <c r="CQ23" i="1"/>
  <c r="CH23" i="1"/>
  <c r="CF22" i="4"/>
  <c r="DG22" i="1"/>
  <c r="CP22" i="1"/>
  <c r="BH22" i="4"/>
  <c r="CI22" i="4"/>
  <c r="BP22" i="4"/>
  <c r="CW22" i="1"/>
  <c r="BO22" i="1"/>
  <c r="CJ22" i="1"/>
  <c r="CI22" i="1"/>
  <c r="CE21" i="1"/>
  <c r="DG21" i="1" s="1"/>
  <c r="BD21" i="4"/>
  <c r="CF21" i="4" s="1"/>
  <c r="CI21" i="4"/>
  <c r="BH21" i="4"/>
  <c r="DB21" i="1"/>
  <c r="BO21" i="1"/>
  <c r="CF20" i="4"/>
  <c r="BO20" i="4"/>
  <c r="DG20" i="1"/>
  <c r="CA20" i="4"/>
  <c r="BP20" i="4"/>
  <c r="BI20" i="4"/>
  <c r="BG20" i="1"/>
  <c r="CI20" i="1" s="1"/>
  <c r="BO20" i="1"/>
  <c r="DG19" i="1"/>
  <c r="CP19" i="1"/>
  <c r="BO19" i="4"/>
  <c r="CI19" i="4"/>
  <c r="BH19" i="4"/>
  <c r="CA19" i="4"/>
  <c r="BP19" i="4"/>
  <c r="BG19" i="1"/>
  <c r="BF19" i="1"/>
  <c r="CI19" i="1"/>
  <c r="CR19" i="1"/>
  <c r="BO19" i="1"/>
  <c r="CP18" i="1"/>
  <c r="AB18" i="4"/>
  <c r="CF18" i="4" s="1"/>
  <c r="BC18" i="1"/>
  <c r="DG18" i="1" s="1"/>
  <c r="BO18" i="4"/>
  <c r="CA18" i="4"/>
  <c r="BP18" i="4"/>
  <c r="BI18" i="4"/>
  <c r="BO18" i="1"/>
  <c r="BC17" i="1"/>
  <c r="DG17" i="1" s="1"/>
  <c r="AB17" i="4"/>
  <c r="CF17" i="4" s="1"/>
  <c r="F17" i="5"/>
  <c r="CI17" i="4"/>
  <c r="BH17" i="4"/>
  <c r="BG17" i="1"/>
  <c r="CI17" i="1" s="1"/>
  <c r="CJ17" i="1"/>
  <c r="BO17" i="1"/>
  <c r="I16" i="5"/>
  <c r="AM16" i="4"/>
  <c r="BO16" i="4" s="1"/>
  <c r="BN16" i="1"/>
  <c r="CP16" i="1" s="1"/>
  <c r="BI16" i="4"/>
  <c r="BP16" i="4"/>
  <c r="D16" i="3"/>
  <c r="BF16" i="1"/>
  <c r="D16" i="1"/>
  <c r="CQ16" i="1"/>
  <c r="CH16" i="1"/>
  <c r="I15" i="5"/>
  <c r="AM15" i="4"/>
  <c r="BO15" i="4" s="1"/>
  <c r="BN15" i="1"/>
  <c r="CP15" i="1" s="1"/>
  <c r="CI15" i="4"/>
  <c r="BH15" i="4"/>
  <c r="BO15" i="1"/>
  <c r="CQ15" i="1" s="1"/>
  <c r="BG15" i="1"/>
  <c r="CI15" i="1" s="1"/>
  <c r="CJ15" i="1"/>
  <c r="CP14" i="1"/>
  <c r="BO14" i="4"/>
  <c r="CI14" i="4"/>
  <c r="BH14" i="4"/>
  <c r="BO14" i="1"/>
  <c r="CR14" i="1"/>
  <c r="CF13" i="4"/>
  <c r="F13" i="5"/>
  <c r="AL13" i="1"/>
  <c r="CP13" i="1" s="1"/>
  <c r="K13" i="4"/>
  <c r="BO13" i="4" s="1"/>
  <c r="BI13" i="4"/>
  <c r="BP13" i="4"/>
  <c r="BO13" i="1"/>
  <c r="CQ13" i="1" s="1"/>
  <c r="CJ13" i="1"/>
  <c r="BG13" i="1"/>
  <c r="CI13" i="1" s="1"/>
  <c r="DG12" i="1"/>
  <c r="I12" i="5"/>
  <c r="BN12" i="1"/>
  <c r="CP12" i="1" s="1"/>
  <c r="AM12" i="4"/>
  <c r="BO12" i="4" s="1"/>
  <c r="CI12" i="4"/>
  <c r="BH12" i="4"/>
  <c r="CJ12" i="1"/>
  <c r="BG12" i="1"/>
  <c r="CI12" i="1" s="1"/>
  <c r="BO12" i="1"/>
  <c r="BC11" i="1"/>
  <c r="DG11" i="1" s="1"/>
  <c r="AB11" i="4"/>
  <c r="CF11" i="4" s="1"/>
  <c r="BH11" i="4"/>
  <c r="CI11" i="4"/>
  <c r="BG11" i="1"/>
  <c r="CI11" i="1" s="1"/>
  <c r="CJ11" i="1"/>
  <c r="BO11" i="1"/>
  <c r="BC10" i="1"/>
  <c r="AB10" i="4"/>
  <c r="CF10" i="4" s="1"/>
  <c r="F10" i="5"/>
  <c r="BP10" i="4"/>
  <c r="CI10" i="4"/>
  <c r="BH10" i="4"/>
  <c r="CQ10" i="1"/>
  <c r="CH10" i="1"/>
  <c r="DJ10" i="1" s="1"/>
  <c r="D10" i="1"/>
  <c r="DG9" i="1"/>
  <c r="BO9" i="4"/>
  <c r="BI9" i="4"/>
  <c r="BP9" i="4"/>
  <c r="BQ9" i="4"/>
  <c r="D9" i="3"/>
  <c r="CQ9" i="1"/>
  <c r="CH9" i="1"/>
  <c r="DJ9" i="1" s="1"/>
  <c r="BO8" i="4"/>
  <c r="BO7" i="4" s="1"/>
  <c r="CQ8" i="1"/>
  <c r="CH8" i="1"/>
  <c r="DJ8" i="1" s="1"/>
  <c r="AB7" i="2" l="1"/>
  <c r="AM7" i="4"/>
  <c r="CE7" i="1"/>
  <c r="CF7" i="4"/>
  <c r="DG7" i="1"/>
  <c r="K7" i="4"/>
  <c r="CP7" i="1"/>
  <c r="AB7" i="4"/>
  <c r="BN7" i="1"/>
  <c r="DG10" i="1"/>
  <c r="BC7" i="1"/>
  <c r="AL7" i="1"/>
  <c r="BD7" i="4"/>
  <c r="CH11" i="2"/>
  <c r="DJ11" i="2" s="1"/>
  <c r="DJ16" i="1"/>
  <c r="CQ36" i="1"/>
  <c r="DJ37" i="1"/>
  <c r="CQ20" i="2"/>
  <c r="CH20" i="2"/>
  <c r="DJ20" i="2" s="1"/>
  <c r="BP58" i="4"/>
  <c r="CQ19" i="2"/>
  <c r="CH19" i="2"/>
  <c r="DJ19" i="2" s="1"/>
  <c r="CQ18" i="2"/>
  <c r="CH18" i="2"/>
  <c r="DJ18" i="2" s="1"/>
  <c r="CQ17" i="2"/>
  <c r="CH17" i="2"/>
  <c r="DJ17" i="2" s="1"/>
  <c r="CI55" i="4"/>
  <c r="CQ16" i="2"/>
  <c r="CH16" i="2"/>
  <c r="DJ16" i="2" s="1"/>
  <c r="CQ15" i="2"/>
  <c r="CH15" i="2"/>
  <c r="DJ15" i="2" s="1"/>
  <c r="BH53" i="4"/>
  <c r="CI53" i="4"/>
  <c r="CI52" i="4"/>
  <c r="CQ12" i="2"/>
  <c r="CH12" i="2"/>
  <c r="DJ12" i="2" s="1"/>
  <c r="CQ10" i="2"/>
  <c r="CH10" i="2"/>
  <c r="DJ10" i="2" s="1"/>
  <c r="CQ9" i="2"/>
  <c r="CH9" i="2"/>
  <c r="DJ9" i="2" s="1"/>
  <c r="CI46" i="4"/>
  <c r="BH46" i="4"/>
  <c r="CQ46" i="1"/>
  <c r="CH46" i="1"/>
  <c r="DJ46" i="1" s="1"/>
  <c r="CI45" i="4"/>
  <c r="BH45" i="4"/>
  <c r="CI44" i="4"/>
  <c r="BH44" i="4"/>
  <c r="CQ44" i="1"/>
  <c r="CH44" i="1"/>
  <c r="DJ44" i="1" s="1"/>
  <c r="CI43" i="4"/>
  <c r="BH43" i="4"/>
  <c r="BP43" i="4"/>
  <c r="CQ43" i="1"/>
  <c r="CH43" i="1"/>
  <c r="DJ43" i="1" s="1"/>
  <c r="CI42" i="4"/>
  <c r="BH42" i="4"/>
  <c r="CQ42" i="1"/>
  <c r="CH42" i="1"/>
  <c r="DJ42" i="1" s="1"/>
  <c r="CI41" i="4"/>
  <c r="BH41" i="4"/>
  <c r="CI40" i="4"/>
  <c r="BH40" i="4"/>
  <c r="CQ40" i="1"/>
  <c r="CH40" i="1"/>
  <c r="DJ40" i="1" s="1"/>
  <c r="CI39" i="4"/>
  <c r="BH39" i="4"/>
  <c r="CQ39" i="1"/>
  <c r="CH39" i="1"/>
  <c r="DJ39" i="1" s="1"/>
  <c r="CI38" i="4"/>
  <c r="BH38" i="4"/>
  <c r="CI37" i="4"/>
  <c r="BH37" i="4"/>
  <c r="CI35" i="4"/>
  <c r="BH35" i="4"/>
  <c r="CQ35" i="1"/>
  <c r="CH35" i="1"/>
  <c r="DJ35" i="1" s="1"/>
  <c r="CI34" i="4"/>
  <c r="BH34" i="4"/>
  <c r="CQ34" i="1"/>
  <c r="CH34" i="1"/>
  <c r="DJ34" i="1" s="1"/>
  <c r="CI33" i="4"/>
  <c r="BH33" i="4"/>
  <c r="CQ33" i="1"/>
  <c r="CH33" i="1"/>
  <c r="DJ33" i="1" s="1"/>
  <c r="CI32" i="4"/>
  <c r="BH32" i="4"/>
  <c r="CQ32" i="1"/>
  <c r="CH32" i="1"/>
  <c r="DJ32" i="1" s="1"/>
  <c r="CI31" i="4"/>
  <c r="BH31" i="4"/>
  <c r="CQ31" i="1"/>
  <c r="CH31" i="1"/>
  <c r="DJ31" i="1" s="1"/>
  <c r="BH30" i="4"/>
  <c r="CI30" i="4"/>
  <c r="CQ29" i="1"/>
  <c r="CH29" i="1"/>
  <c r="DJ29" i="1" s="1"/>
  <c r="CQ28" i="1"/>
  <c r="CH28" i="1"/>
  <c r="DJ28" i="1" s="1"/>
  <c r="CI27" i="4"/>
  <c r="BH27" i="4"/>
  <c r="CQ27" i="1"/>
  <c r="CH27" i="1"/>
  <c r="DJ27" i="1" s="1"/>
  <c r="CI26" i="4"/>
  <c r="BH26" i="4"/>
  <c r="CQ26" i="1"/>
  <c r="CH26" i="1"/>
  <c r="DJ26" i="1" s="1"/>
  <c r="CI25" i="4"/>
  <c r="CQ25" i="1"/>
  <c r="CH25" i="1"/>
  <c r="DJ25" i="1" s="1"/>
  <c r="CI24" i="4"/>
  <c r="BH24" i="4"/>
  <c r="CQ24" i="1"/>
  <c r="CH24" i="1"/>
  <c r="DJ24" i="1" s="1"/>
  <c r="CI23" i="4"/>
  <c r="BH23" i="4"/>
  <c r="DJ23" i="1"/>
  <c r="CQ22" i="1"/>
  <c r="CH22" i="1"/>
  <c r="DJ22" i="1" s="1"/>
  <c r="CH21" i="1"/>
  <c r="DJ21" i="1" s="1"/>
  <c r="CQ21" i="1"/>
  <c r="CI20" i="4"/>
  <c r="BH20" i="4"/>
  <c r="CH20" i="1"/>
  <c r="DJ20" i="1" s="1"/>
  <c r="CQ20" i="1"/>
  <c r="CQ19" i="1"/>
  <c r="CH19" i="1"/>
  <c r="DJ19" i="1" s="1"/>
  <c r="CI18" i="4"/>
  <c r="BH18" i="4"/>
  <c r="CH18" i="1"/>
  <c r="DJ18" i="1" s="1"/>
  <c r="CQ18" i="1"/>
  <c r="CQ17" i="1"/>
  <c r="CH17" i="1"/>
  <c r="DJ17" i="1" s="1"/>
  <c r="CI16" i="4"/>
  <c r="BH16" i="4"/>
  <c r="CH15" i="1"/>
  <c r="DJ15" i="1" s="1"/>
  <c r="CH14" i="1"/>
  <c r="DJ14" i="1" s="1"/>
  <c r="CQ14" i="1"/>
  <c r="BH13" i="4"/>
  <c r="CI13" i="4"/>
  <c r="CH13" i="1"/>
  <c r="DJ13" i="1" s="1"/>
  <c r="CH12" i="1"/>
  <c r="DJ12" i="1" s="1"/>
  <c r="CQ12" i="1"/>
  <c r="CH11" i="1"/>
  <c r="DJ11" i="1" s="1"/>
  <c r="CQ11" i="1"/>
  <c r="CI9" i="4"/>
  <c r="BH9" i="4"/>
  <c r="BP8" i="4"/>
  <c r="CI8" i="4"/>
</calcChain>
</file>

<file path=xl/sharedStrings.xml><?xml version="1.0" encoding="utf-8"?>
<sst xmlns="http://schemas.openxmlformats.org/spreadsheetml/2006/main" count="3214" uniqueCount="506">
  <si>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</si>
  <si>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</si>
  <si>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</si>
  <si>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</si>
  <si>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</si>
  <si>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</si>
  <si>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</si>
  <si>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</si>
  <si>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</si>
  <si>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</si>
  <si>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</si>
  <si>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</si>
  <si>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</si>
  <si>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</si>
  <si>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</si>
  <si>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</si>
  <si>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</si>
  <si>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</si>
  <si>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</si>
  <si>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</si>
  <si>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</si>
  <si>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</si>
  <si>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</si>
  <si>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</si>
  <si>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</si>
  <si>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</si>
  <si>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</si>
  <si>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</si>
  <si>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</si>
  <si>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</si>
  <si>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</si>
  <si>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</si>
  <si>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</si>
  <si>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</si>
  <si>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</si>
  <si>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</si>
  <si>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</si>
  <si>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</si>
  <si>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</si>
  <si>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</si>
  <si>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</si>
  <si>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</si>
  <si>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</si>
  <si>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</si>
  <si>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</si>
  <si>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</si>
  <si>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</si>
  <si>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</si>
  <si>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</si>
  <si>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</si>
  <si>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</si>
  <si>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</si>
  <si>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</si>
  <si>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</si>
  <si>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</si>
  <si>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</si>
  <si>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</si>
  <si>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</si>
  <si>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</si>
  <si>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</si>
  <si>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</si>
  <si>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</si>
  <si>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</si>
  <si>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</si>
  <si>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</si>
  <si>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</si>
  <si>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</si>
  <si>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</si>
  <si>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</si>
  <si>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</si>
  <si>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</si>
  <si>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</si>
  <si>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</si>
  <si>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</si>
  <si>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</si>
  <si>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</si>
  <si>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</si>
  <si>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</si>
  <si>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</si>
  <si>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</si>
  <si>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</si>
  <si>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</si>
  <si>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</si>
  <si>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</si>
  <si>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</si>
  <si>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</si>
  <si>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</si>
  <si>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</si>
  <si>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</si>
  <si>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</si>
  <si>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</si>
  <si>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</si>
  <si>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</si>
  <si>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</si>
  <si>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</si>
  <si>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</si>
  <si>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</si>
  <si>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</si>
  <si>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</si>
  <si>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</si>
  <si>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</si>
  <si>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</si>
  <si>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</si>
  <si>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</si>
  <si>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</si>
  <si>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</si>
  <si>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</si>
  <si>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</si>
  <si>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</si>
  <si>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</si>
  <si>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</si>
  <si>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</si>
  <si>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</si>
  <si>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</si>
  <si>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</si>
  <si>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</si>
  <si>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</si>
  <si>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</si>
  <si>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</si>
  <si>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</si>
  <si>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</si>
  <si>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</si>
  <si>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</si>
  <si>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</si>
  <si>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</si>
  <si>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</si>
  <si>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</si>
  <si>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</si>
  <si>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</si>
  <si>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</si>
  <si>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</si>
  <si>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</si>
  <si>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</si>
  <si>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</si>
  <si>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</si>
  <si>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</si>
  <si>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</si>
  <si>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</si>
  <si>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</si>
  <si>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</si>
  <si>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</si>
  <si>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</si>
  <si>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</si>
  <si>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</si>
  <si>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</si>
  <si>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</si>
  <si>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</si>
  <si>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</si>
  <si>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</si>
  <si>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</si>
  <si>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</si>
  <si>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</si>
  <si>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</si>
  <si>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</si>
  <si>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</si>
  <si>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</si>
  <si>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</si>
  <si>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</si>
  <si>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</si>
  <si>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</si>
  <si>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</si>
  <si>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</si>
  <si>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</si>
  <si>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</si>
  <si>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</si>
  <si>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</si>
  <si>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</si>
  <si>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</si>
  <si>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</si>
  <si>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</si>
  <si>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</si>
  <si>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</si>
  <si>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</si>
  <si>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</si>
  <si>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</si>
  <si>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</si>
  <si>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</si>
  <si>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</si>
  <si>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</si>
  <si>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</si>
  <si>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</si>
  <si>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</si>
  <si>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</si>
  <si>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</si>
  <si>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</si>
  <si>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</si>
  <si>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</si>
  <si>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</si>
  <si>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</si>
  <si>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</si>
  <si>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</si>
  <si>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</si>
  <si>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</si>
  <si>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</si>
  <si>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</si>
  <si>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</si>
  <si>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</si>
  <si>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</si>
  <si>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</si>
  <si>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</si>
  <si>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熊本県</t>
    <phoneticPr fontId="3"/>
  </si>
  <si>
    <t>43100</t>
    <phoneticPr fontId="3"/>
  </si>
  <si>
    <t>熊本市</t>
    <phoneticPr fontId="3"/>
  </si>
  <si>
    <t/>
  </si>
  <si>
    <t>熊本県</t>
    <phoneticPr fontId="3"/>
  </si>
  <si>
    <t>43100</t>
    <phoneticPr fontId="3"/>
  </si>
  <si>
    <t>熊本市</t>
    <phoneticPr fontId="3"/>
  </si>
  <si>
    <t>熊本県</t>
    <phoneticPr fontId="3"/>
  </si>
  <si>
    <t>熊本県</t>
    <phoneticPr fontId="3"/>
  </si>
  <si>
    <t>43202</t>
    <phoneticPr fontId="3"/>
  </si>
  <si>
    <t>八代市</t>
    <phoneticPr fontId="3"/>
  </si>
  <si>
    <t>43202</t>
    <phoneticPr fontId="3"/>
  </si>
  <si>
    <t>八代市</t>
    <phoneticPr fontId="3"/>
  </si>
  <si>
    <t>43202</t>
    <phoneticPr fontId="3"/>
  </si>
  <si>
    <t>43202</t>
    <phoneticPr fontId="3"/>
  </si>
  <si>
    <t>八代市</t>
    <phoneticPr fontId="3"/>
  </si>
  <si>
    <t>43203</t>
  </si>
  <si>
    <t>43203</t>
    <phoneticPr fontId="3"/>
  </si>
  <si>
    <t>人吉市</t>
  </si>
  <si>
    <t>人吉市</t>
    <phoneticPr fontId="3"/>
  </si>
  <si>
    <t>43203</t>
    <phoneticPr fontId="3"/>
  </si>
  <si>
    <t>人吉市</t>
    <phoneticPr fontId="3"/>
  </si>
  <si>
    <t>43986</t>
  </si>
  <si>
    <t>人吉球磨広域行政組合</t>
  </si>
  <si>
    <t>熊本県</t>
    <phoneticPr fontId="3"/>
  </si>
  <si>
    <t>43203</t>
    <phoneticPr fontId="3"/>
  </si>
  <si>
    <t>人吉市</t>
    <phoneticPr fontId="3"/>
  </si>
  <si>
    <t>43204</t>
    <phoneticPr fontId="3"/>
  </si>
  <si>
    <t>荒尾市</t>
    <phoneticPr fontId="3"/>
  </si>
  <si>
    <t>荒尾市</t>
    <phoneticPr fontId="3"/>
  </si>
  <si>
    <t>40944</t>
  </si>
  <si>
    <t>大牟田・荒尾清掃施設組合</t>
  </si>
  <si>
    <t>43204</t>
    <phoneticPr fontId="3"/>
  </si>
  <si>
    <t>43205</t>
    <phoneticPr fontId="3"/>
  </si>
  <si>
    <t>水俣市</t>
    <phoneticPr fontId="3"/>
  </si>
  <si>
    <t>43205</t>
    <phoneticPr fontId="3"/>
  </si>
  <si>
    <t>水俣市</t>
    <phoneticPr fontId="3"/>
  </si>
  <si>
    <t>43205</t>
    <phoneticPr fontId="3"/>
  </si>
  <si>
    <t>43206</t>
    <phoneticPr fontId="3"/>
  </si>
  <si>
    <t>玉名市</t>
    <phoneticPr fontId="3"/>
  </si>
  <si>
    <t>43206</t>
    <phoneticPr fontId="3"/>
  </si>
  <si>
    <t>玉名市</t>
    <phoneticPr fontId="3"/>
  </si>
  <si>
    <t>熊本県</t>
    <phoneticPr fontId="3"/>
  </si>
  <si>
    <t>43206</t>
    <phoneticPr fontId="3"/>
  </si>
  <si>
    <t>玉名市</t>
    <phoneticPr fontId="3"/>
  </si>
  <si>
    <t>43208</t>
    <phoneticPr fontId="3"/>
  </si>
  <si>
    <t>山鹿市</t>
    <phoneticPr fontId="3"/>
  </si>
  <si>
    <t>43208</t>
    <phoneticPr fontId="3"/>
  </si>
  <si>
    <t>山鹿市</t>
    <phoneticPr fontId="3"/>
  </si>
  <si>
    <t>43208</t>
    <phoneticPr fontId="3"/>
  </si>
  <si>
    <t>山鹿市</t>
    <phoneticPr fontId="3"/>
  </si>
  <si>
    <t>山鹿市</t>
    <phoneticPr fontId="3"/>
  </si>
  <si>
    <t>43210</t>
    <phoneticPr fontId="3"/>
  </si>
  <si>
    <t>菊池市</t>
    <phoneticPr fontId="3"/>
  </si>
  <si>
    <t>菊池市</t>
    <phoneticPr fontId="3"/>
  </si>
  <si>
    <t>43210</t>
    <phoneticPr fontId="3"/>
  </si>
  <si>
    <t>菊池市</t>
    <phoneticPr fontId="3"/>
  </si>
  <si>
    <t>熊本県</t>
    <phoneticPr fontId="3"/>
  </si>
  <si>
    <t>菊池市</t>
    <phoneticPr fontId="3"/>
  </si>
  <si>
    <t>43211</t>
    <phoneticPr fontId="3"/>
  </si>
  <si>
    <t>宇土市</t>
    <phoneticPr fontId="3"/>
  </si>
  <si>
    <t>43211</t>
    <phoneticPr fontId="3"/>
  </si>
  <si>
    <t>宇土市</t>
    <phoneticPr fontId="3"/>
  </si>
  <si>
    <t>43212</t>
    <phoneticPr fontId="3"/>
  </si>
  <si>
    <t>上天草市</t>
    <phoneticPr fontId="3"/>
  </si>
  <si>
    <t>43212</t>
    <phoneticPr fontId="3"/>
  </si>
  <si>
    <t>上天草市</t>
    <phoneticPr fontId="3"/>
  </si>
  <si>
    <t>43213</t>
    <phoneticPr fontId="3"/>
  </si>
  <si>
    <t>宇城市</t>
    <phoneticPr fontId="3"/>
  </si>
  <si>
    <t>宇城市</t>
    <phoneticPr fontId="3"/>
  </si>
  <si>
    <t>宇城市</t>
    <phoneticPr fontId="3"/>
  </si>
  <si>
    <t>43213</t>
    <phoneticPr fontId="3"/>
  </si>
  <si>
    <t>43214</t>
    <phoneticPr fontId="3"/>
  </si>
  <si>
    <t>阿蘇市</t>
    <phoneticPr fontId="3"/>
  </si>
  <si>
    <t>43214</t>
    <phoneticPr fontId="3"/>
  </si>
  <si>
    <t>阿蘇市</t>
    <phoneticPr fontId="3"/>
  </si>
  <si>
    <t>43215</t>
    <phoneticPr fontId="3"/>
  </si>
  <si>
    <t>天草市</t>
    <phoneticPr fontId="3"/>
  </si>
  <si>
    <t>43215</t>
    <phoneticPr fontId="3"/>
  </si>
  <si>
    <t>天草市</t>
    <phoneticPr fontId="3"/>
  </si>
  <si>
    <t>43215</t>
    <phoneticPr fontId="3"/>
  </si>
  <si>
    <t>43216</t>
    <phoneticPr fontId="3"/>
  </si>
  <si>
    <t>合志市</t>
    <phoneticPr fontId="3"/>
  </si>
  <si>
    <t>43216</t>
    <phoneticPr fontId="3"/>
  </si>
  <si>
    <t>合志市</t>
    <phoneticPr fontId="3"/>
  </si>
  <si>
    <t>43348</t>
    <phoneticPr fontId="3"/>
  </si>
  <si>
    <t>美里町</t>
    <phoneticPr fontId="3"/>
  </si>
  <si>
    <t>43348</t>
    <phoneticPr fontId="3"/>
  </si>
  <si>
    <t>美里町</t>
    <phoneticPr fontId="3"/>
  </si>
  <si>
    <t>熊本県</t>
    <phoneticPr fontId="3"/>
  </si>
  <si>
    <t>43367</t>
    <phoneticPr fontId="3"/>
  </si>
  <si>
    <t>南関町</t>
    <phoneticPr fontId="3"/>
  </si>
  <si>
    <t>43367</t>
    <phoneticPr fontId="3"/>
  </si>
  <si>
    <t>南関町</t>
    <phoneticPr fontId="3"/>
  </si>
  <si>
    <t>43368</t>
    <phoneticPr fontId="3"/>
  </si>
  <si>
    <t>長洲町</t>
    <phoneticPr fontId="3"/>
  </si>
  <si>
    <t>43368</t>
    <phoneticPr fontId="3"/>
  </si>
  <si>
    <t>長洲町</t>
    <phoneticPr fontId="3"/>
  </si>
  <si>
    <t>43369</t>
    <phoneticPr fontId="3"/>
  </si>
  <si>
    <t>和水町</t>
    <phoneticPr fontId="3"/>
  </si>
  <si>
    <t>43369</t>
    <phoneticPr fontId="3"/>
  </si>
  <si>
    <t>和水町</t>
    <phoneticPr fontId="3"/>
  </si>
  <si>
    <t>熊本県</t>
    <phoneticPr fontId="3"/>
  </si>
  <si>
    <t>43369</t>
    <phoneticPr fontId="3"/>
  </si>
  <si>
    <t>和水町</t>
    <phoneticPr fontId="3"/>
  </si>
  <si>
    <t>43403</t>
    <phoneticPr fontId="3"/>
  </si>
  <si>
    <t>大津町</t>
    <phoneticPr fontId="3"/>
  </si>
  <si>
    <t>43403</t>
    <phoneticPr fontId="3"/>
  </si>
  <si>
    <t>大津町</t>
    <phoneticPr fontId="3"/>
  </si>
  <si>
    <t>大津町</t>
    <phoneticPr fontId="3"/>
  </si>
  <si>
    <t>大津町</t>
    <phoneticPr fontId="3"/>
  </si>
  <si>
    <t>43424</t>
    <phoneticPr fontId="3"/>
  </si>
  <si>
    <t>小国町</t>
    <phoneticPr fontId="3"/>
  </si>
  <si>
    <t>43424</t>
    <phoneticPr fontId="3"/>
  </si>
  <si>
    <t>小国町</t>
    <phoneticPr fontId="3"/>
  </si>
  <si>
    <t>43424</t>
    <phoneticPr fontId="3"/>
  </si>
  <si>
    <t>43425</t>
    <phoneticPr fontId="3"/>
  </si>
  <si>
    <t>産山村</t>
    <phoneticPr fontId="3"/>
  </si>
  <si>
    <t>43425</t>
    <phoneticPr fontId="3"/>
  </si>
  <si>
    <t>産山村</t>
    <phoneticPr fontId="3"/>
  </si>
  <si>
    <t>熊本県</t>
    <phoneticPr fontId="3"/>
  </si>
  <si>
    <t>43425</t>
    <phoneticPr fontId="3"/>
  </si>
  <si>
    <t>産山村</t>
    <phoneticPr fontId="3"/>
  </si>
  <si>
    <t>43428</t>
    <phoneticPr fontId="3"/>
  </si>
  <si>
    <t>高森町</t>
    <phoneticPr fontId="3"/>
  </si>
  <si>
    <t>43428</t>
    <phoneticPr fontId="3"/>
  </si>
  <si>
    <t>43428</t>
    <phoneticPr fontId="3"/>
  </si>
  <si>
    <t>高森町</t>
    <phoneticPr fontId="3"/>
  </si>
  <si>
    <t>43432</t>
    <phoneticPr fontId="3"/>
  </si>
  <si>
    <t>西原村</t>
    <phoneticPr fontId="3"/>
  </si>
  <si>
    <t>43432</t>
    <phoneticPr fontId="3"/>
  </si>
  <si>
    <t>43432</t>
    <phoneticPr fontId="3"/>
  </si>
  <si>
    <t>熊本県</t>
    <phoneticPr fontId="3"/>
  </si>
  <si>
    <t>西原村</t>
    <phoneticPr fontId="3"/>
  </si>
  <si>
    <t>43441</t>
    <phoneticPr fontId="3"/>
  </si>
  <si>
    <t>御船町</t>
    <phoneticPr fontId="3"/>
  </si>
  <si>
    <t>43441</t>
    <phoneticPr fontId="3"/>
  </si>
  <si>
    <t>御船町</t>
    <phoneticPr fontId="3"/>
  </si>
  <si>
    <t>43441</t>
    <phoneticPr fontId="3"/>
  </si>
  <si>
    <t>43441</t>
    <phoneticPr fontId="3"/>
  </si>
  <si>
    <t>43443</t>
    <phoneticPr fontId="3"/>
  </si>
  <si>
    <t>益城町</t>
    <phoneticPr fontId="3"/>
  </si>
  <si>
    <t>益城町</t>
    <phoneticPr fontId="3"/>
  </si>
  <si>
    <t>43443</t>
    <phoneticPr fontId="3"/>
  </si>
  <si>
    <t>益城町</t>
    <phoneticPr fontId="3"/>
  </si>
  <si>
    <t>43444</t>
    <phoneticPr fontId="3"/>
  </si>
  <si>
    <t>甲佐町</t>
    <phoneticPr fontId="3"/>
  </si>
  <si>
    <t>甲佐町</t>
    <phoneticPr fontId="3"/>
  </si>
  <si>
    <t>43444</t>
    <phoneticPr fontId="3"/>
  </si>
  <si>
    <t>甲佐町</t>
    <phoneticPr fontId="3"/>
  </si>
  <si>
    <t>熊本県</t>
    <phoneticPr fontId="3"/>
  </si>
  <si>
    <t>43444</t>
    <phoneticPr fontId="3"/>
  </si>
  <si>
    <t>甲佐町</t>
    <phoneticPr fontId="3"/>
  </si>
  <si>
    <t>43468</t>
    <phoneticPr fontId="3"/>
  </si>
  <si>
    <t>氷川町</t>
    <phoneticPr fontId="3"/>
  </si>
  <si>
    <t>43468</t>
    <phoneticPr fontId="3"/>
  </si>
  <si>
    <t>氷川町</t>
    <phoneticPr fontId="3"/>
  </si>
  <si>
    <t>43468</t>
    <phoneticPr fontId="3"/>
  </si>
  <si>
    <t>氷川町</t>
    <phoneticPr fontId="3"/>
  </si>
  <si>
    <t>43482</t>
    <phoneticPr fontId="3"/>
  </si>
  <si>
    <t>芦北町</t>
    <phoneticPr fontId="3"/>
  </si>
  <si>
    <t>芦北町</t>
    <phoneticPr fontId="3"/>
  </si>
  <si>
    <t>43482</t>
    <phoneticPr fontId="3"/>
  </si>
  <si>
    <t>熊本県</t>
    <phoneticPr fontId="3"/>
  </si>
  <si>
    <t>43482</t>
    <phoneticPr fontId="3"/>
  </si>
  <si>
    <t>芦北町</t>
    <phoneticPr fontId="3"/>
  </si>
  <si>
    <t>43484</t>
    <phoneticPr fontId="3"/>
  </si>
  <si>
    <t>津奈木町</t>
    <phoneticPr fontId="3"/>
  </si>
  <si>
    <t>43484</t>
    <phoneticPr fontId="3"/>
  </si>
  <si>
    <t>津奈木町</t>
    <phoneticPr fontId="3"/>
  </si>
  <si>
    <t>43484</t>
    <phoneticPr fontId="3"/>
  </si>
  <si>
    <t>津奈木町</t>
    <phoneticPr fontId="3"/>
  </si>
  <si>
    <t>43501</t>
  </si>
  <si>
    <t>43501</t>
    <phoneticPr fontId="3"/>
  </si>
  <si>
    <t>錦町</t>
  </si>
  <si>
    <t>錦町</t>
    <phoneticPr fontId="3"/>
  </si>
  <si>
    <t>43501</t>
    <phoneticPr fontId="3"/>
  </si>
  <si>
    <t>錦町</t>
    <phoneticPr fontId="3"/>
  </si>
  <si>
    <t>43505</t>
  </si>
  <si>
    <t>43505</t>
    <phoneticPr fontId="3"/>
  </si>
  <si>
    <t>多良木町</t>
  </si>
  <si>
    <t>多良木町</t>
    <phoneticPr fontId="3"/>
  </si>
  <si>
    <t>43505</t>
    <phoneticPr fontId="3"/>
  </si>
  <si>
    <t>多良木町</t>
    <phoneticPr fontId="3"/>
  </si>
  <si>
    <t>多良木町</t>
    <phoneticPr fontId="3"/>
  </si>
  <si>
    <t>43506</t>
  </si>
  <si>
    <t>43506</t>
    <phoneticPr fontId="3"/>
  </si>
  <si>
    <t>湯前町</t>
  </si>
  <si>
    <t>湯前町</t>
    <phoneticPr fontId="3"/>
  </si>
  <si>
    <t>43506</t>
    <phoneticPr fontId="3"/>
  </si>
  <si>
    <t>43506</t>
    <phoneticPr fontId="3"/>
  </si>
  <si>
    <t>熊本県</t>
    <phoneticPr fontId="3"/>
  </si>
  <si>
    <t>43506</t>
    <phoneticPr fontId="3"/>
  </si>
  <si>
    <t>湯前町</t>
    <phoneticPr fontId="3"/>
  </si>
  <si>
    <t>43507</t>
  </si>
  <si>
    <t>43507</t>
    <phoneticPr fontId="3"/>
  </si>
  <si>
    <t>水上村</t>
  </si>
  <si>
    <t>水上村</t>
    <phoneticPr fontId="3"/>
  </si>
  <si>
    <t>43507</t>
    <phoneticPr fontId="3"/>
  </si>
  <si>
    <t>水上村</t>
    <phoneticPr fontId="3"/>
  </si>
  <si>
    <t>水上村</t>
    <phoneticPr fontId="3"/>
  </si>
  <si>
    <t>43507</t>
    <phoneticPr fontId="3"/>
  </si>
  <si>
    <t>43510</t>
  </si>
  <si>
    <t>43510</t>
    <phoneticPr fontId="3"/>
  </si>
  <si>
    <t>相良村</t>
  </si>
  <si>
    <t>相良村</t>
    <phoneticPr fontId="3"/>
  </si>
  <si>
    <t>43510</t>
    <phoneticPr fontId="3"/>
  </si>
  <si>
    <t>相良村</t>
    <phoneticPr fontId="3"/>
  </si>
  <si>
    <t>43510</t>
    <phoneticPr fontId="3"/>
  </si>
  <si>
    <t>43510</t>
    <phoneticPr fontId="3"/>
  </si>
  <si>
    <t>相良村</t>
    <phoneticPr fontId="3"/>
  </si>
  <si>
    <t>43511</t>
  </si>
  <si>
    <t>43511</t>
    <phoneticPr fontId="3"/>
  </si>
  <si>
    <t>五木村</t>
  </si>
  <si>
    <t>五木村</t>
    <phoneticPr fontId="3"/>
  </si>
  <si>
    <t>五木村</t>
    <phoneticPr fontId="3"/>
  </si>
  <si>
    <t>43511</t>
    <phoneticPr fontId="3"/>
  </si>
  <si>
    <t>五木村</t>
    <phoneticPr fontId="3"/>
  </si>
  <si>
    <t>43512</t>
  </si>
  <si>
    <t>43512</t>
    <phoneticPr fontId="3"/>
  </si>
  <si>
    <t>山江村</t>
  </si>
  <si>
    <t>山江村</t>
    <phoneticPr fontId="3"/>
  </si>
  <si>
    <t>43512</t>
    <phoneticPr fontId="3"/>
  </si>
  <si>
    <t>山江村</t>
    <phoneticPr fontId="3"/>
  </si>
  <si>
    <t>43513</t>
  </si>
  <si>
    <t>43513</t>
    <phoneticPr fontId="3"/>
  </si>
  <si>
    <t>球磨村</t>
  </si>
  <si>
    <t>球磨村</t>
    <phoneticPr fontId="3"/>
  </si>
  <si>
    <t>43513</t>
    <phoneticPr fontId="3"/>
  </si>
  <si>
    <t>球磨村</t>
    <phoneticPr fontId="3"/>
  </si>
  <si>
    <t>43514</t>
  </si>
  <si>
    <t>43514</t>
    <phoneticPr fontId="3"/>
  </si>
  <si>
    <t>あさぎり町</t>
  </si>
  <si>
    <t>あさぎり町</t>
    <phoneticPr fontId="3"/>
  </si>
  <si>
    <t>43514</t>
    <phoneticPr fontId="3"/>
  </si>
  <si>
    <t>あさぎり町</t>
    <phoneticPr fontId="3"/>
  </si>
  <si>
    <t>43531</t>
    <phoneticPr fontId="3"/>
  </si>
  <si>
    <t>苓北町</t>
    <phoneticPr fontId="3"/>
  </si>
  <si>
    <t>43531</t>
    <phoneticPr fontId="3"/>
  </si>
  <si>
    <t>苓北町</t>
    <phoneticPr fontId="3"/>
  </si>
  <si>
    <t>43854</t>
    <phoneticPr fontId="3"/>
  </si>
  <si>
    <t>菊池環境保全組合</t>
    <phoneticPr fontId="3"/>
  </si>
  <si>
    <t>菊池環境保全組合</t>
    <phoneticPr fontId="3"/>
  </si>
  <si>
    <t>43854</t>
    <phoneticPr fontId="3"/>
  </si>
  <si>
    <t>43857</t>
    <phoneticPr fontId="3"/>
  </si>
  <si>
    <t>御船地区衛生施設組合</t>
    <phoneticPr fontId="3"/>
  </si>
  <si>
    <t>御船地区衛生施設組合</t>
    <phoneticPr fontId="3"/>
  </si>
  <si>
    <t>43857</t>
    <phoneticPr fontId="3"/>
  </si>
  <si>
    <t>43935</t>
    <phoneticPr fontId="3"/>
  </si>
  <si>
    <t>上天草衛生施設組合</t>
    <phoneticPr fontId="3"/>
  </si>
  <si>
    <t>43935</t>
    <phoneticPr fontId="3"/>
  </si>
  <si>
    <t>上天草衛生施設組合</t>
    <phoneticPr fontId="3"/>
  </si>
  <si>
    <t>43937</t>
    <phoneticPr fontId="3"/>
  </si>
  <si>
    <t>御船町甲佐町衛生施設組合</t>
    <phoneticPr fontId="3"/>
  </si>
  <si>
    <t>御船町甲佐町衛生施設組合</t>
    <phoneticPr fontId="3"/>
  </si>
  <si>
    <t>熊本県</t>
    <phoneticPr fontId="3"/>
  </si>
  <si>
    <t>43937</t>
    <phoneticPr fontId="3"/>
  </si>
  <si>
    <t>御船町甲佐町衛生施設組合</t>
    <phoneticPr fontId="3"/>
  </si>
  <si>
    <t>43949</t>
    <phoneticPr fontId="3"/>
  </si>
  <si>
    <t>益城、嘉島、西原環境衛生施設組合</t>
    <phoneticPr fontId="3"/>
  </si>
  <si>
    <t>益城、嘉島、西原環境衛生施設組合</t>
    <phoneticPr fontId="3"/>
  </si>
  <si>
    <t>43949</t>
    <phoneticPr fontId="3"/>
  </si>
  <si>
    <t>43954</t>
    <phoneticPr fontId="3"/>
  </si>
  <si>
    <t>山鹿植木広域行政事務組合</t>
    <phoneticPr fontId="3"/>
  </si>
  <si>
    <t>43954</t>
    <phoneticPr fontId="3"/>
  </si>
  <si>
    <t>山鹿植木広域行政事務組合</t>
    <phoneticPr fontId="3"/>
  </si>
  <si>
    <t>43954</t>
    <phoneticPr fontId="3"/>
  </si>
  <si>
    <t>山鹿植木広域行政事務組合</t>
    <phoneticPr fontId="3"/>
  </si>
  <si>
    <t>43974</t>
    <phoneticPr fontId="3"/>
  </si>
  <si>
    <t>八代生活環境事務組</t>
    <phoneticPr fontId="3"/>
  </si>
  <si>
    <t>熊本県</t>
    <phoneticPr fontId="3"/>
  </si>
  <si>
    <t>43974</t>
    <phoneticPr fontId="3"/>
  </si>
  <si>
    <t>八代生活環境事務組</t>
    <phoneticPr fontId="3"/>
  </si>
  <si>
    <t>43985</t>
    <phoneticPr fontId="3"/>
  </si>
  <si>
    <t>阿蘇広域行政事務組合</t>
    <phoneticPr fontId="3"/>
  </si>
  <si>
    <t>43985</t>
    <phoneticPr fontId="3"/>
  </si>
  <si>
    <t>阿蘇広域行政事務組合</t>
    <phoneticPr fontId="3"/>
  </si>
  <si>
    <t>43985</t>
    <phoneticPr fontId="3"/>
  </si>
  <si>
    <t>阿蘇広域行政事務組合</t>
    <phoneticPr fontId="3"/>
  </si>
  <si>
    <t>43986</t>
    <phoneticPr fontId="3"/>
  </si>
  <si>
    <t>人吉球磨広域行政組合</t>
    <phoneticPr fontId="3"/>
  </si>
  <si>
    <t>人吉球磨広域行政組合</t>
    <phoneticPr fontId="3"/>
  </si>
  <si>
    <t>熊本県</t>
    <phoneticPr fontId="3"/>
  </si>
  <si>
    <t>43986</t>
    <phoneticPr fontId="3"/>
  </si>
  <si>
    <t>人吉球磨広域行政組合</t>
    <phoneticPr fontId="3"/>
  </si>
  <si>
    <t>43991</t>
    <phoneticPr fontId="3"/>
  </si>
  <si>
    <t>有明広域行政事務組合</t>
    <phoneticPr fontId="3"/>
  </si>
  <si>
    <t>43991</t>
    <phoneticPr fontId="3"/>
  </si>
  <si>
    <t>有明広域行政事務組合</t>
    <phoneticPr fontId="3"/>
  </si>
  <si>
    <t>43993</t>
    <phoneticPr fontId="3"/>
  </si>
  <si>
    <t>水俣芦北広域行政事務組合</t>
    <phoneticPr fontId="3"/>
  </si>
  <si>
    <t>43993</t>
    <phoneticPr fontId="3"/>
  </si>
  <si>
    <t>水俣芦北広域行政事務組合</t>
    <phoneticPr fontId="3"/>
  </si>
  <si>
    <t>43993</t>
    <phoneticPr fontId="3"/>
  </si>
  <si>
    <t>水俣芦北広域行政事務組合</t>
    <phoneticPr fontId="3"/>
  </si>
  <si>
    <t>43995</t>
    <phoneticPr fontId="3"/>
  </si>
  <si>
    <t>宇城広域連合</t>
    <phoneticPr fontId="3"/>
  </si>
  <si>
    <t>43995</t>
    <phoneticPr fontId="3"/>
  </si>
  <si>
    <t>宇城広域連合</t>
    <phoneticPr fontId="3"/>
  </si>
  <si>
    <t>宇城広域連合</t>
    <phoneticPr fontId="3"/>
  </si>
  <si>
    <t>43996</t>
    <phoneticPr fontId="3"/>
  </si>
  <si>
    <t>菊池広域連合</t>
    <phoneticPr fontId="3"/>
  </si>
  <si>
    <t>43996</t>
    <phoneticPr fontId="3"/>
  </si>
  <si>
    <t>菊池広域連合</t>
    <phoneticPr fontId="3"/>
  </si>
  <si>
    <t>菊池広域連合</t>
    <phoneticPr fontId="3"/>
  </si>
  <si>
    <t>43000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</si>
</sst>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505</v>
      </c>
      <c r="C7" s="78" t="s">
        <v>192</v>
      </c>
      <c r="D7" s="79">
        <f>SUM($D$8:$D$46)</f>
        <v>6279990</v>
      </c>
      <c r="E7" s="79">
        <f>SUM($E$8:$E$46)</f>
        <v>5559852</v>
      </c>
      <c r="F7" s="79">
        <f>SUM($F$8:$F$46)</f>
        <v>3546642</v>
      </c>
      <c r="G7" s="79">
        <f>SUM($G$8:$G$46)</f>
        <v>0</v>
      </c>
      <c r="H7" s="79">
        <f>SUM($H$8:$H$46)</f>
        <v>1960193</v>
      </c>
      <c r="I7" s="79">
        <f>SUM($I$8:$I$46)</f>
        <v>52900</v>
      </c>
      <c r="J7" s="93" t="s">
        <v>193</v>
      </c>
      <c r="K7" s="79">
        <f>SUM($K$8:$K$46)</f>
        <v>117</v>
      </c>
      <c r="L7" s="79">
        <f>SUM($L$8:$L$46)</f>
        <v>720138</v>
      </c>
      <c r="M7" s="79">
        <f>SUM($M$8:$M$46)</f>
        <v>82229</v>
      </c>
      <c r="N7" s="79">
        <f>SUM($N$8:$N$46)</f>
        <v>49651</v>
      </c>
      <c r="O7" s="79">
        <f>SUM($O$8:$O$46)</f>
        <v>11938</v>
      </c>
      <c r="P7" s="79">
        <f>SUM($P$8:$P$46)</f>
        <v>0</v>
      </c>
      <c r="Q7" s="79">
        <f>SUM($Q$8:$Q$46)</f>
        <v>37713</v>
      </c>
      <c r="R7" s="79">
        <f>SUM($R$8:$R$46)</f>
        <v>0</v>
      </c>
      <c r="S7" s="93" t="s">
        <v>193</v>
      </c>
      <c r="T7" s="79">
        <f>SUM($T$8:$T$46)</f>
        <v>0</v>
      </c>
      <c r="U7" s="79">
        <f>SUM($U$8:$U$46)</f>
        <v>32578</v>
      </c>
      <c r="V7" s="79">
        <f>SUM($V$8:$V$46)</f>
        <v>6362219</v>
      </c>
      <c r="W7" s="79">
        <f>SUM($W$8:$W$46)</f>
        <v>5609503</v>
      </c>
      <c r="X7" s="79">
        <f>SUM($X$8:$X$46)</f>
        <v>3558580</v>
      </c>
      <c r="Y7" s="79">
        <f>SUM($Y$8:$Y$46)</f>
        <v>0</v>
      </c>
      <c r="Z7" s="79">
        <f>SUM($Z$8:$Z$46)</f>
        <v>1997906</v>
      </c>
      <c r="AA7" s="79">
        <f>SUM($AA$8:$AA$46)</f>
        <v>52900</v>
      </c>
      <c r="AB7" s="93" t="s">
        <v>193</v>
      </c>
      <c r="AC7" s="79">
        <f>SUM($AC$8:$AC$46)</f>
        <v>117</v>
      </c>
      <c r="AD7" s="79">
        <f>SUM($AD$8:$AD$46)</f>
        <v>752716</v>
      </c>
      <c r="AE7" s="79">
        <f>SUM($AE$8:$AE$46)</f>
        <v>54480</v>
      </c>
      <c r="AF7" s="79">
        <f>SUM($AF$8:$AF$46)</f>
        <v>54480</v>
      </c>
      <c r="AG7" s="79">
        <f>SUM($AG$8:$AG$46)</f>
        <v>0</v>
      </c>
      <c r="AH7" s="79">
        <f>SUM($AH$8:$AH$46)</f>
        <v>0</v>
      </c>
      <c r="AI7" s="79">
        <f>SUM($AI$8:$AI$46)</f>
        <v>1971</v>
      </c>
      <c r="AJ7" s="79">
        <f>SUM($AJ$8:$AJ$46)</f>
        <v>52509</v>
      </c>
      <c r="AK7" s="79">
        <f>SUM($AK$8:$AK$46)</f>
        <v>0</v>
      </c>
      <c r="AL7" s="79">
        <f>SUM($AL$8:$AL$46)</f>
        <v>0</v>
      </c>
      <c r="AM7" s="79">
        <f>SUM($AM$8:$AM$46)</f>
        <v>6021007</v>
      </c>
      <c r="AN7" s="79">
        <f>SUM($AN$8:$AN$46)</f>
        <v>4192</v>
      </c>
      <c r="AO7" s="79">
        <f>SUM($AO$8:$AO$46)</f>
        <v>4192</v>
      </c>
      <c r="AP7" s="79">
        <f>SUM($AP$8:$AP$46)</f>
        <v>0</v>
      </c>
      <c r="AQ7" s="79">
        <f>SUM($AQ$8:$AQ$46)</f>
        <v>0</v>
      </c>
      <c r="AR7" s="79">
        <f>SUM($AR$8:$AR$46)</f>
        <v>0</v>
      </c>
      <c r="AS7" s="79">
        <f>SUM($AS$8:$AS$46)</f>
        <v>130538</v>
      </c>
      <c r="AT7" s="79">
        <f>SUM($AT$8:$AT$46)</f>
        <v>66942</v>
      </c>
      <c r="AU7" s="79">
        <f>SUM($AU$8:$AU$46)</f>
        <v>10289</v>
      </c>
      <c r="AV7" s="79">
        <f>SUM($AV$8:$AV$46)</f>
        <v>53307</v>
      </c>
      <c r="AW7" s="79">
        <f>SUM($AW$8:$AW$46)</f>
        <v>0</v>
      </c>
      <c r="AX7" s="79">
        <f>SUM($AX$8:$AX$46)</f>
        <v>5886277</v>
      </c>
      <c r="AY7" s="79">
        <f>SUM($AY$8:$AY$46)</f>
        <v>499543</v>
      </c>
      <c r="AZ7" s="79">
        <f>SUM($AZ$8:$AZ$46)</f>
        <v>1356184</v>
      </c>
      <c r="BA7" s="79">
        <f>SUM($BA$8:$BA$46)</f>
        <v>401569</v>
      </c>
      <c r="BB7" s="79">
        <f>SUM($BB$8:$BB$46)</f>
        <v>3628981</v>
      </c>
      <c r="BC7" s="79">
        <f>SUM($BC$8:$BC$46)</f>
        <v>4431</v>
      </c>
      <c r="BD7" s="79">
        <f>SUM($BD$8:$BD$46)</f>
        <v>0</v>
      </c>
      <c r="BE7" s="79">
        <f>SUM($BE$8:$BE$46)</f>
        <v>200072</v>
      </c>
      <c r="BF7" s="79">
        <f>SUM($BF$8:$BF$46)</f>
        <v>6275559</v>
      </c>
      <c r="BG7" s="79">
        <f>SUM($BG$8:$BG$46)</f>
        <v>0</v>
      </c>
      <c r="BH7" s="79">
        <f>SUM($BH$8:$BH$46)</f>
        <v>0</v>
      </c>
      <c r="BI7" s="79">
        <f>SUM($BI$8:$BI$46)</f>
        <v>0</v>
      </c>
      <c r="BJ7" s="79">
        <f>SUM($BJ$8:$BJ$46)</f>
        <v>0</v>
      </c>
      <c r="BK7" s="79">
        <f>SUM($BK$8:$BK$46)</f>
        <v>0</v>
      </c>
      <c r="BL7" s="79">
        <f>SUM($BL$8:$BL$46)</f>
        <v>0</v>
      </c>
      <c r="BM7" s="79">
        <f>SUM($BM$8:$BM$46)</f>
        <v>0</v>
      </c>
      <c r="BN7" s="79">
        <f>SUM($BN$8:$BN$46)</f>
        <v>0</v>
      </c>
      <c r="BO7" s="79">
        <f>SUM($BO$8:$BO$46)</f>
        <v>10700</v>
      </c>
      <c r="BP7" s="79">
        <f>SUM($BP$8:$BP$46)</f>
        <v>0</v>
      </c>
      <c r="BQ7" s="79">
        <f>SUM($BQ$8:$BQ$46)</f>
        <v>0</v>
      </c>
      <c r="BR7" s="79">
        <f>SUM($BR$8:$BR$46)</f>
        <v>0</v>
      </c>
      <c r="BS7" s="79">
        <f>SUM($BS$8:$BS$46)</f>
        <v>0</v>
      </c>
      <c r="BT7" s="79">
        <f>SUM($BT$8:$BT$46)</f>
        <v>0</v>
      </c>
      <c r="BU7" s="79">
        <f>SUM($BU$8:$BU$46)</f>
        <v>7692</v>
      </c>
      <c r="BV7" s="79">
        <f>SUM($BV$8:$BV$46)</f>
        <v>7640</v>
      </c>
      <c r="BW7" s="79">
        <f>SUM($BW$8:$BW$46)</f>
        <v>52</v>
      </c>
      <c r="BX7" s="79">
        <f>SUM($BX$8:$BX$46)</f>
        <v>0</v>
      </c>
      <c r="BY7" s="79">
        <f>SUM($BY$8:$BY$46)</f>
        <v>0</v>
      </c>
      <c r="BZ7" s="79">
        <f>SUM($BZ$8:$BZ$46)</f>
        <v>3008</v>
      </c>
      <c r="CA7" s="79">
        <f>SUM($CA$8:$CA$46)</f>
        <v>704</v>
      </c>
      <c r="CB7" s="79">
        <f>SUM($CB$8:$CB$46)</f>
        <v>5</v>
      </c>
      <c r="CC7" s="79">
        <f>SUM($CC$8:$CC$46)</f>
        <v>0</v>
      </c>
      <c r="CD7" s="79">
        <f>SUM($CD$8:$CD$46)</f>
        <v>2299</v>
      </c>
      <c r="CE7" s="79">
        <f>SUM($CE$8:$CE$46)</f>
        <v>71529</v>
      </c>
      <c r="CF7" s="79">
        <f>SUM($CF$8:$CF$46)</f>
        <v>0</v>
      </c>
      <c r="CG7" s="79">
        <f>SUM($CG$8:$CG$46)</f>
        <v>0</v>
      </c>
      <c r="CH7" s="79">
        <f>SUM($CH$8:$CH$46)</f>
        <v>10700</v>
      </c>
      <c r="CI7" s="79">
        <f>SUM($CI$8:$CI$46)</f>
        <v>54480</v>
      </c>
      <c r="CJ7" s="79">
        <f>SUM($CJ$8:$CJ$46)</f>
        <v>54480</v>
      </c>
      <c r="CK7" s="79">
        <f>SUM($CK$8:$CK$46)</f>
        <v>0</v>
      </c>
      <c r="CL7" s="79">
        <f>SUM($CL$8:$CL$46)</f>
        <v>0</v>
      </c>
      <c r="CM7" s="79">
        <f>SUM($CM$8:$CM$46)</f>
        <v>1971</v>
      </c>
      <c r="CN7" s="79">
        <f>SUM($CN$8:$CN$46)</f>
        <v>52509</v>
      </c>
      <c r="CO7" s="79">
        <f>SUM($CO$8:$CO$46)</f>
        <v>0</v>
      </c>
      <c r="CP7" s="79">
        <f>SUM($CP$8:$CP$46)</f>
        <v>0</v>
      </c>
      <c r="CQ7" s="79">
        <f>SUM($CQ$8:$CQ$46)</f>
        <v>6031707</v>
      </c>
      <c r="CR7" s="79">
        <f>SUM($CR$8:$CR$46)</f>
        <v>4192</v>
      </c>
      <c r="CS7" s="79">
        <f>SUM($CS$8:$CS$46)</f>
        <v>4192</v>
      </c>
      <c r="CT7" s="79">
        <f>SUM($CT$8:$CT$46)</f>
        <v>0</v>
      </c>
      <c r="CU7" s="79">
        <f>SUM($CU$8:$CU$46)</f>
        <v>0</v>
      </c>
      <c r="CV7" s="79">
        <f>SUM($CV$8:$CV$46)</f>
        <v>0</v>
      </c>
      <c r="CW7" s="79">
        <f>SUM($CW$8:$CW$46)</f>
        <v>138230</v>
      </c>
      <c r="CX7" s="79">
        <f>SUM($CX$8:$CX$46)</f>
        <v>74582</v>
      </c>
      <c r="CY7" s="79">
        <f>SUM($CY$8:$CY$46)</f>
        <v>10341</v>
      </c>
      <c r="CZ7" s="79">
        <f>SUM($CZ$8:$CZ$46)</f>
        <v>53307</v>
      </c>
      <c r="DA7" s="79">
        <f>SUM($DA$8:$DA$46)</f>
        <v>0</v>
      </c>
      <c r="DB7" s="79">
        <f>SUM($DB$8:$DB$46)</f>
        <v>5889285</v>
      </c>
      <c r="DC7" s="79">
        <f>SUM($DC$8:$DC$46)</f>
        <v>500247</v>
      </c>
      <c r="DD7" s="79">
        <f>SUM($DD$8:$DD$46)</f>
        <v>1356189</v>
      </c>
      <c r="DE7" s="79">
        <f>SUM($DE$8:$DE$46)</f>
        <v>401569</v>
      </c>
      <c r="DF7" s="79">
        <f>SUM($DF$8:$DF$46)</f>
        <v>3631280</v>
      </c>
      <c r="DG7" s="79">
        <f>SUM($DG$8:$DG$46)</f>
        <v>75960</v>
      </c>
      <c r="DH7" s="79">
        <f>SUM($DH$8:$DH$46)</f>
        <v>0</v>
      </c>
      <c r="DI7" s="79">
        <f>SUM($DI$8:$DI$46)</f>
        <v>200072</v>
      </c>
      <c r="DJ7" s="79">
        <f>SUM($DJ$8:$DJ$46)</f>
        <v>6286259</v>
      </c>
    </row>
    <row r="8" spans="1:114" s="8" customFormat="1" ht="12" customHeight="1">
      <c r="A8" s="80" t="s">
        <v>204</v>
      </c>
      <c r="B8" s="83" t="s">
        <v>205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6" si="0">SUM(AE8,+BG8)</f>
        <v>0</v>
      </c>
      <c r="CJ8" s="84">
        <f t="shared" ref="CJ8:CJ46" si="1">SUM(AF8,+BH8)</f>
        <v>0</v>
      </c>
      <c r="CK8" s="84">
        <f t="shared" ref="CK8:CK46" si="2">SUM(AG8,+BI8)</f>
        <v>0</v>
      </c>
      <c r="CL8" s="84">
        <f t="shared" ref="CL8:CL46" si="3">SUM(AH8,+BJ8)</f>
        <v>0</v>
      </c>
      <c r="CM8" s="84">
        <f t="shared" ref="CM8:CM46" si="4">SUM(AI8,+BK8)</f>
        <v>0</v>
      </c>
      <c r="CN8" s="84">
        <f t="shared" ref="CN8:CN46" si="5">SUM(AJ8,+BL8)</f>
        <v>0</v>
      </c>
      <c r="CO8" s="84">
        <f t="shared" ref="CO8:CO46" si="6">SUM(AK8,+BM8)</f>
        <v>0</v>
      </c>
      <c r="CP8" s="84">
        <f t="shared" ref="CP8:CP46" si="7">SUM(AL8,+BN8)</f>
        <v>0</v>
      </c>
      <c r="CQ8" s="84">
        <f t="shared" ref="CQ8:CQ46" si="8">SUM(AM8,+BO8)</f>
        <v>0</v>
      </c>
      <c r="CR8" s="84">
        <f t="shared" ref="CR8:CR46" si="9">SUM(AN8,+BP8)</f>
        <v>0</v>
      </c>
      <c r="CS8" s="84">
        <f t="shared" ref="CS8:CS46" si="10">SUM(AO8,+BQ8)</f>
        <v>0</v>
      </c>
      <c r="CT8" s="84">
        <f t="shared" ref="CT8:CT46" si="11">SUM(AP8,+BR8)</f>
        <v>0</v>
      </c>
      <c r="CU8" s="84">
        <f t="shared" ref="CU8:CU46" si="12">SUM(AQ8,+BS8)</f>
        <v>0</v>
      </c>
      <c r="CV8" s="84">
        <f t="shared" ref="CV8:CV46" si="13">SUM(AR8,+BT8)</f>
        <v>0</v>
      </c>
      <c r="CW8" s="84">
        <f t="shared" ref="CW8:CW46" si="14">SUM(AS8,+BU8)</f>
        <v>0</v>
      </c>
      <c r="CX8" s="84">
        <f t="shared" ref="CX8:CX46" si="15">SUM(AT8,+BV8)</f>
        <v>0</v>
      </c>
      <c r="CY8" s="84">
        <f t="shared" ref="CY8:CY46" si="16">SUM(AU8,+BW8)</f>
        <v>0</v>
      </c>
      <c r="CZ8" s="84">
        <f t="shared" ref="CZ8:CZ46" si="17">SUM(AV8,+BX8)</f>
        <v>0</v>
      </c>
      <c r="DA8" s="84">
        <f t="shared" ref="DA8:DA46" si="18">SUM(AW8,+BY8)</f>
        <v>0</v>
      </c>
      <c r="DB8" s="84">
        <f t="shared" ref="DB8:DB46" si="19">SUM(AX8,+BZ8)</f>
        <v>0</v>
      </c>
      <c r="DC8" s="84">
        <f t="shared" ref="DC8:DC46" si="20">SUM(AY8,+CA8)</f>
        <v>0</v>
      </c>
      <c r="DD8" s="84">
        <f t="shared" ref="DD8:DD46" si="21">SUM(AZ8,+CB8)</f>
        <v>0</v>
      </c>
      <c r="DE8" s="84">
        <f t="shared" ref="DE8:DE46" si="22">SUM(BA8,+CC8)</f>
        <v>0</v>
      </c>
      <c r="DF8" s="84">
        <f t="shared" ref="DF8:DF46" si="23">SUM(BB8,+CD8)</f>
        <v>0</v>
      </c>
      <c r="DG8" s="84">
        <f t="shared" ref="DG8:DG46" si="24">SUM(BC8,+CE8)</f>
        <v>0</v>
      </c>
      <c r="DH8" s="84">
        <f t="shared" ref="DH8:DH46" si="25">SUM(BD8,+CF8)</f>
        <v>0</v>
      </c>
      <c r="DI8" s="84">
        <f t="shared" ref="DI8:DI46" si="26">SUM(BE8,+CG8)</f>
        <v>0</v>
      </c>
      <c r="DJ8" s="84">
        <f t="shared" ref="DJ8:DJ46" si="27">SUM(BF8,+CH8)</f>
        <v>0</v>
      </c>
    </row>
    <row r="9" spans="1:114" s="8" customFormat="1" ht="12" customHeight="1">
      <c r="A9" s="80" t="s">
        <v>208</v>
      </c>
      <c r="B9" s="83" t="s">
        <v>209</v>
      </c>
      <c r="C9" s="80" t="s">
        <v>210</v>
      </c>
      <c r="D9" s="84">
        <f>SUM(E9,+L9)</f>
        <v>385651</v>
      </c>
      <c r="E9" s="84">
        <f>SUM(F9:I9)+K9</f>
        <v>385651</v>
      </c>
      <c r="F9" s="84">
        <v>385651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196</v>
      </c>
      <c r="N9" s="84">
        <f>SUM(O9:R9)+T9</f>
        <v>98</v>
      </c>
      <c r="O9" s="84">
        <v>98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98</v>
      </c>
      <c r="V9" s="84">
        <v>385847</v>
      </c>
      <c r="W9" s="84">
        <v>385749</v>
      </c>
      <c r="X9" s="84">
        <v>385749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98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385651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385651</v>
      </c>
      <c r="AY9" s="84">
        <v>0</v>
      </c>
      <c r="AZ9" s="84">
        <v>0</v>
      </c>
      <c r="BA9" s="84">
        <v>0</v>
      </c>
      <c r="BB9" s="84">
        <v>385651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385651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196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196</v>
      </c>
      <c r="CA9" s="84">
        <v>196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196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385847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385847</v>
      </c>
      <c r="DC9" s="84">
        <f t="shared" si="20"/>
        <v>196</v>
      </c>
      <c r="DD9" s="84">
        <f t="shared" si="21"/>
        <v>0</v>
      </c>
      <c r="DE9" s="84">
        <f t="shared" si="22"/>
        <v>0</v>
      </c>
      <c r="DF9" s="84">
        <f t="shared" si="23"/>
        <v>385651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385847</v>
      </c>
    </row>
    <row r="10" spans="1:114" s="8" customFormat="1" ht="12" customHeight="1">
      <c r="A10" s="80" t="s">
        <v>204</v>
      </c>
      <c r="B10" s="83" t="s">
        <v>217</v>
      </c>
      <c r="C10" s="80" t="s">
        <v>219</v>
      </c>
      <c r="D10" s="84">
        <f>SUM(E10,+L10)</f>
        <v>3876922</v>
      </c>
      <c r="E10" s="84">
        <f>SUM(F10:I10)+K10</f>
        <v>3876879</v>
      </c>
      <c r="F10" s="84">
        <v>2088734</v>
      </c>
      <c r="G10" s="84">
        <v>0</v>
      </c>
      <c r="H10" s="84">
        <v>1788145</v>
      </c>
      <c r="I10" s="84">
        <v>0</v>
      </c>
      <c r="J10" s="94" t="s">
        <v>193</v>
      </c>
      <c r="K10" s="84">
        <v>0</v>
      </c>
      <c r="L10" s="84">
        <v>43</v>
      </c>
      <c r="M10" s="84">
        <f>SUM(N10,+U10)</f>
        <v>19435</v>
      </c>
      <c r="N10" s="84">
        <f>SUM(O10:R10)+T10</f>
        <v>19435</v>
      </c>
      <c r="O10" s="84">
        <v>11280</v>
      </c>
      <c r="P10" s="84">
        <v>0</v>
      </c>
      <c r="Q10" s="84">
        <v>8155</v>
      </c>
      <c r="R10" s="84">
        <v>0</v>
      </c>
      <c r="S10" s="94" t="s">
        <v>193</v>
      </c>
      <c r="T10" s="84">
        <v>0</v>
      </c>
      <c r="U10" s="84">
        <v>0</v>
      </c>
      <c r="V10" s="84">
        <v>3896357</v>
      </c>
      <c r="W10" s="84">
        <v>3896314</v>
      </c>
      <c r="X10" s="84">
        <v>2100014</v>
      </c>
      <c r="Y10" s="84">
        <v>0</v>
      </c>
      <c r="Z10" s="84">
        <v>1796300</v>
      </c>
      <c r="AA10" s="84">
        <v>0</v>
      </c>
      <c r="AB10" s="94" t="s">
        <v>193</v>
      </c>
      <c r="AC10" s="84">
        <v>0</v>
      </c>
      <c r="AD10" s="84">
        <v>43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3876922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676</v>
      </c>
      <c r="AT10" s="84">
        <v>676</v>
      </c>
      <c r="AU10" s="84">
        <v>0</v>
      </c>
      <c r="AV10" s="84">
        <v>0</v>
      </c>
      <c r="AW10" s="84">
        <v>0</v>
      </c>
      <c r="AX10" s="84">
        <f>SUM(AY10:BB10)</f>
        <v>3876246</v>
      </c>
      <c r="AY10" s="84">
        <v>288709</v>
      </c>
      <c r="AZ10" s="84">
        <v>1009470</v>
      </c>
      <c r="BA10" s="84">
        <v>0</v>
      </c>
      <c r="BB10" s="84">
        <v>2578067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3876922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1745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1745</v>
      </c>
      <c r="CA10" s="84">
        <v>0</v>
      </c>
      <c r="CB10" s="84">
        <v>0</v>
      </c>
      <c r="CC10" s="84">
        <v>0</v>
      </c>
      <c r="CD10" s="84">
        <v>1745</v>
      </c>
      <c r="CE10" s="84">
        <f>組合分担金内訳!H10</f>
        <v>17690</v>
      </c>
      <c r="CF10" s="84">
        <v>0</v>
      </c>
      <c r="CG10" s="84">
        <v>0</v>
      </c>
      <c r="CH10" s="84">
        <f>SUM(BG10,+BO10,+CG10)</f>
        <v>1745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3878667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676</v>
      </c>
      <c r="CX10" s="84">
        <f t="shared" si="15"/>
        <v>676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3877991</v>
      </c>
      <c r="DC10" s="84">
        <f t="shared" si="20"/>
        <v>288709</v>
      </c>
      <c r="DD10" s="84">
        <f t="shared" si="21"/>
        <v>1009470</v>
      </c>
      <c r="DE10" s="84">
        <f t="shared" si="22"/>
        <v>0</v>
      </c>
      <c r="DF10" s="84">
        <f t="shared" si="23"/>
        <v>2579812</v>
      </c>
      <c r="DG10" s="84">
        <f t="shared" si="24"/>
        <v>17690</v>
      </c>
      <c r="DH10" s="84">
        <f t="shared" si="25"/>
        <v>0</v>
      </c>
      <c r="DI10" s="84">
        <f t="shared" si="26"/>
        <v>0</v>
      </c>
      <c r="DJ10" s="84">
        <f t="shared" si="27"/>
        <v>3878667</v>
      </c>
    </row>
    <row r="11" spans="1:114" s="8" customFormat="1" ht="12" customHeight="1">
      <c r="A11" s="80" t="s">
        <v>200</v>
      </c>
      <c r="B11" s="83" t="s">
        <v>227</v>
      </c>
      <c r="C11" s="80" t="s">
        <v>228</v>
      </c>
      <c r="D11" s="84">
        <f>SUM(E11,+L11)</f>
        <v>69230</v>
      </c>
      <c r="E11" s="84">
        <f>SUM(F11:I11)+K11</f>
        <v>34614</v>
      </c>
      <c r="F11" s="84">
        <v>34614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34616</v>
      </c>
      <c r="M11" s="84">
        <f>SUM(N11,+U11)</f>
        <v>58</v>
      </c>
      <c r="N11" s="84">
        <f>SUM(O11:R11)+T11</f>
        <v>29</v>
      </c>
      <c r="O11" s="84">
        <v>29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29</v>
      </c>
      <c r="V11" s="84">
        <v>69288</v>
      </c>
      <c r="W11" s="84">
        <v>34643</v>
      </c>
      <c r="X11" s="84">
        <v>34643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34645</v>
      </c>
      <c r="AE11" s="84">
        <f>SUM(AF11,+AK11)</f>
        <v>1971</v>
      </c>
      <c r="AF11" s="84">
        <f>SUM(AG11:AJ11)</f>
        <v>1971</v>
      </c>
      <c r="AG11" s="84">
        <v>0</v>
      </c>
      <c r="AH11" s="84">
        <v>0</v>
      </c>
      <c r="AI11" s="84">
        <v>1971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49018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3597</v>
      </c>
      <c r="AT11" s="84">
        <v>0</v>
      </c>
      <c r="AU11" s="84">
        <v>2622</v>
      </c>
      <c r="AV11" s="84">
        <v>975</v>
      </c>
      <c r="AW11" s="84">
        <v>0</v>
      </c>
      <c r="AX11" s="84">
        <f>SUM(AY11:BB11)</f>
        <v>45421</v>
      </c>
      <c r="AY11" s="84">
        <v>1498</v>
      </c>
      <c r="AZ11" s="84">
        <v>2315</v>
      </c>
      <c r="BA11" s="84">
        <v>13294</v>
      </c>
      <c r="BB11" s="84">
        <v>28314</v>
      </c>
      <c r="BC11" s="84">
        <f>組合分担金内訳!E11</f>
        <v>4431</v>
      </c>
      <c r="BD11" s="84">
        <v>0</v>
      </c>
      <c r="BE11" s="84">
        <v>13810</v>
      </c>
      <c r="BF11" s="84">
        <f>SUM(AE11,+AM11,+BE11)</f>
        <v>64799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58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53</v>
      </c>
      <c r="BV11" s="84">
        <v>1</v>
      </c>
      <c r="BW11" s="84">
        <v>52</v>
      </c>
      <c r="BX11" s="84">
        <v>0</v>
      </c>
      <c r="BY11" s="84">
        <v>0</v>
      </c>
      <c r="BZ11" s="84">
        <f>SUM(CA11:CD11)</f>
        <v>5</v>
      </c>
      <c r="CA11" s="84">
        <v>0</v>
      </c>
      <c r="CB11" s="84">
        <v>5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58</v>
      </c>
      <c r="CI11" s="84">
        <f t="shared" si="0"/>
        <v>1971</v>
      </c>
      <c r="CJ11" s="84">
        <f t="shared" si="1"/>
        <v>1971</v>
      </c>
      <c r="CK11" s="84">
        <f t="shared" si="2"/>
        <v>0</v>
      </c>
      <c r="CL11" s="84">
        <f t="shared" si="3"/>
        <v>0</v>
      </c>
      <c r="CM11" s="84">
        <f t="shared" si="4"/>
        <v>1971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49076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3650</v>
      </c>
      <c r="CX11" s="84">
        <f t="shared" si="15"/>
        <v>1</v>
      </c>
      <c r="CY11" s="84">
        <f t="shared" si="16"/>
        <v>2674</v>
      </c>
      <c r="CZ11" s="84">
        <f t="shared" si="17"/>
        <v>975</v>
      </c>
      <c r="DA11" s="84">
        <f t="shared" si="18"/>
        <v>0</v>
      </c>
      <c r="DB11" s="84">
        <f t="shared" si="19"/>
        <v>45426</v>
      </c>
      <c r="DC11" s="84">
        <f t="shared" si="20"/>
        <v>1498</v>
      </c>
      <c r="DD11" s="84">
        <f t="shared" si="21"/>
        <v>2320</v>
      </c>
      <c r="DE11" s="84">
        <f t="shared" si="22"/>
        <v>13294</v>
      </c>
      <c r="DF11" s="84">
        <f t="shared" si="23"/>
        <v>28314</v>
      </c>
      <c r="DG11" s="84">
        <f t="shared" si="24"/>
        <v>4431</v>
      </c>
      <c r="DH11" s="84">
        <f t="shared" si="25"/>
        <v>0</v>
      </c>
      <c r="DI11" s="84">
        <f t="shared" si="26"/>
        <v>13810</v>
      </c>
      <c r="DJ11" s="84">
        <f t="shared" si="27"/>
        <v>64857</v>
      </c>
    </row>
    <row r="12" spans="1:114" s="8" customFormat="1" ht="12" customHeight="1">
      <c r="A12" s="80" t="s">
        <v>200</v>
      </c>
      <c r="B12" s="83" t="s">
        <v>233</v>
      </c>
      <c r="C12" s="80" t="s">
        <v>234</v>
      </c>
      <c r="D12" s="84">
        <f>SUM(E12,+L12)</f>
        <v>8456</v>
      </c>
      <c r="E12" s="84">
        <f>SUM(F12:I12)+K12</f>
        <v>4152</v>
      </c>
      <c r="F12" s="84">
        <v>4152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4304</v>
      </c>
      <c r="M12" s="84">
        <f>SUM(N12,+U12)</f>
        <v>554</v>
      </c>
      <c r="N12" s="84">
        <f>SUM(O12:R12)+T12</f>
        <v>277</v>
      </c>
      <c r="O12" s="84">
        <v>277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277</v>
      </c>
      <c r="V12" s="84">
        <v>9010</v>
      </c>
      <c r="W12" s="84">
        <v>4429</v>
      </c>
      <c r="X12" s="84">
        <v>4429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4581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8456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8456</v>
      </c>
      <c r="AY12" s="84">
        <v>55</v>
      </c>
      <c r="AZ12" s="84">
        <v>459</v>
      </c>
      <c r="BA12" s="84">
        <v>0</v>
      </c>
      <c r="BB12" s="84">
        <v>7942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8456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554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554</v>
      </c>
      <c r="CA12" s="84">
        <v>0</v>
      </c>
      <c r="CB12" s="84">
        <v>0</v>
      </c>
      <c r="CC12" s="84">
        <v>0</v>
      </c>
      <c r="CD12" s="84">
        <v>554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554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9010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9010</v>
      </c>
      <c r="DC12" s="84">
        <f t="shared" si="20"/>
        <v>55</v>
      </c>
      <c r="DD12" s="84">
        <f t="shared" si="21"/>
        <v>459</v>
      </c>
      <c r="DE12" s="84">
        <f t="shared" si="22"/>
        <v>0</v>
      </c>
      <c r="DF12" s="84">
        <f t="shared" si="23"/>
        <v>8496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9010</v>
      </c>
    </row>
    <row r="13" spans="1:114" s="8" customFormat="1" ht="12" customHeight="1">
      <c r="A13" s="80" t="s">
        <v>204</v>
      </c>
      <c r="B13" s="83" t="s">
        <v>238</v>
      </c>
      <c r="C13" s="80" t="s">
        <v>239</v>
      </c>
      <c r="D13" s="84">
        <f>SUM(E13,+L13)</f>
        <v>6847</v>
      </c>
      <c r="E13" s="84">
        <f>SUM(F13:I13)+K13</f>
        <v>3423</v>
      </c>
      <c r="F13" s="84">
        <v>3423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3424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6847</v>
      </c>
      <c r="W13" s="84">
        <v>3423</v>
      </c>
      <c r="X13" s="84">
        <v>3423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3424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5247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5247</v>
      </c>
      <c r="AY13" s="84">
        <v>0</v>
      </c>
      <c r="AZ13" s="84">
        <v>0</v>
      </c>
      <c r="BA13" s="84">
        <v>0</v>
      </c>
      <c r="BB13" s="84">
        <v>5247</v>
      </c>
      <c r="BC13" s="84">
        <f>組合分担金内訳!E13</f>
        <v>0</v>
      </c>
      <c r="BD13" s="84">
        <v>0</v>
      </c>
      <c r="BE13" s="84">
        <v>1600</v>
      </c>
      <c r="BF13" s="84">
        <f>SUM(AE13,+AM13,+BE13)</f>
        <v>6847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5247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5247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5247</v>
      </c>
      <c r="DG13" s="84">
        <f t="shared" si="24"/>
        <v>0</v>
      </c>
      <c r="DH13" s="84">
        <f t="shared" si="25"/>
        <v>0</v>
      </c>
      <c r="DI13" s="84">
        <f t="shared" si="26"/>
        <v>1600</v>
      </c>
      <c r="DJ13" s="84">
        <f t="shared" si="27"/>
        <v>6847</v>
      </c>
    </row>
    <row r="14" spans="1:114" s="8" customFormat="1" ht="12" customHeight="1">
      <c r="A14" s="80" t="s">
        <v>204</v>
      </c>
      <c r="B14" s="83" t="s">
        <v>245</v>
      </c>
      <c r="C14" s="80" t="s">
        <v>246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252</v>
      </c>
      <c r="C15" s="80" t="s">
        <v>253</v>
      </c>
      <c r="D15" s="84">
        <f>SUM(E15,+L15)</f>
        <v>15844</v>
      </c>
      <c r="E15" s="84">
        <f>SUM(F15:I15)+K15</f>
        <v>7644</v>
      </c>
      <c r="F15" s="84">
        <v>7644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8200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15844</v>
      </c>
      <c r="W15" s="84">
        <v>7644</v>
      </c>
      <c r="X15" s="84">
        <v>7644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8200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15844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15844</v>
      </c>
      <c r="AY15" s="84">
        <v>1714</v>
      </c>
      <c r="AZ15" s="84">
        <v>14130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15844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15844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15844</v>
      </c>
      <c r="DC15" s="84">
        <f t="shared" si="20"/>
        <v>1714</v>
      </c>
      <c r="DD15" s="84">
        <f t="shared" si="21"/>
        <v>14130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15844</v>
      </c>
    </row>
    <row r="16" spans="1:114" s="8" customFormat="1" ht="12" customHeight="1">
      <c r="A16" s="80" t="s">
        <v>204</v>
      </c>
      <c r="B16" s="83" t="s">
        <v>259</v>
      </c>
      <c r="C16" s="80" t="s">
        <v>260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263</v>
      </c>
      <c r="C17" s="80" t="s">
        <v>264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267</v>
      </c>
      <c r="C18" s="80" t="s">
        <v>268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272</v>
      </c>
      <c r="C19" s="80" t="s">
        <v>273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276</v>
      </c>
      <c r="C20" s="80" t="s">
        <v>277</v>
      </c>
      <c r="D20" s="84">
        <f>SUM(E20,+L20)</f>
        <v>64010</v>
      </c>
      <c r="E20" s="84">
        <f>SUM(F20:I20)+K20</f>
        <v>32063</v>
      </c>
      <c r="F20" s="84">
        <v>31946</v>
      </c>
      <c r="G20" s="84">
        <v>0</v>
      </c>
      <c r="H20" s="84">
        <v>0</v>
      </c>
      <c r="I20" s="84">
        <v>0</v>
      </c>
      <c r="J20" s="94" t="s">
        <v>193</v>
      </c>
      <c r="K20" s="84">
        <v>117</v>
      </c>
      <c r="L20" s="84">
        <v>31947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64010</v>
      </c>
      <c r="W20" s="84">
        <v>32063</v>
      </c>
      <c r="X20" s="84">
        <v>31946</v>
      </c>
      <c r="Y20" s="84">
        <v>0</v>
      </c>
      <c r="Z20" s="84">
        <v>0</v>
      </c>
      <c r="AA20" s="84">
        <v>0</v>
      </c>
      <c r="AB20" s="94" t="s">
        <v>193</v>
      </c>
      <c r="AC20" s="84">
        <v>117</v>
      </c>
      <c r="AD20" s="84">
        <v>31947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63694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10818</v>
      </c>
      <c r="AT20" s="84">
        <v>0</v>
      </c>
      <c r="AU20" s="84">
        <v>2649</v>
      </c>
      <c r="AV20" s="84">
        <v>8169</v>
      </c>
      <c r="AW20" s="84">
        <v>0</v>
      </c>
      <c r="AX20" s="84">
        <f>SUM(AY20:BB20)</f>
        <v>52876</v>
      </c>
      <c r="AY20" s="84">
        <v>19951</v>
      </c>
      <c r="AZ20" s="84">
        <v>0</v>
      </c>
      <c r="BA20" s="84">
        <v>0</v>
      </c>
      <c r="BB20" s="84">
        <v>32925</v>
      </c>
      <c r="BC20" s="84">
        <f>組合分担金内訳!E20</f>
        <v>0</v>
      </c>
      <c r="BD20" s="84">
        <v>0</v>
      </c>
      <c r="BE20" s="84">
        <v>316</v>
      </c>
      <c r="BF20" s="84">
        <f>SUM(AE20,+AM20,+BE20)</f>
        <v>64010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63694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10818</v>
      </c>
      <c r="CX20" s="84">
        <f t="shared" si="15"/>
        <v>0</v>
      </c>
      <c r="CY20" s="84">
        <f t="shared" si="16"/>
        <v>2649</v>
      </c>
      <c r="CZ20" s="84">
        <f t="shared" si="17"/>
        <v>8169</v>
      </c>
      <c r="DA20" s="84">
        <f t="shared" si="18"/>
        <v>0</v>
      </c>
      <c r="DB20" s="84">
        <f t="shared" si="19"/>
        <v>52876</v>
      </c>
      <c r="DC20" s="84">
        <f t="shared" si="20"/>
        <v>19951</v>
      </c>
      <c r="DD20" s="84">
        <f t="shared" si="21"/>
        <v>0</v>
      </c>
      <c r="DE20" s="84">
        <f t="shared" si="22"/>
        <v>0</v>
      </c>
      <c r="DF20" s="84">
        <f t="shared" si="23"/>
        <v>32925</v>
      </c>
      <c r="DG20" s="84">
        <f t="shared" si="24"/>
        <v>0</v>
      </c>
      <c r="DH20" s="84">
        <f t="shared" si="25"/>
        <v>0</v>
      </c>
      <c r="DI20" s="84">
        <f t="shared" si="26"/>
        <v>316</v>
      </c>
      <c r="DJ20" s="84">
        <f t="shared" si="27"/>
        <v>64010</v>
      </c>
    </row>
    <row r="21" spans="1:114" s="8" customFormat="1" ht="12" customHeight="1">
      <c r="A21" s="80" t="s">
        <v>204</v>
      </c>
      <c r="B21" s="83" t="s">
        <v>281</v>
      </c>
      <c r="C21" s="80" t="s">
        <v>282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285</v>
      </c>
      <c r="C22" s="80" t="s">
        <v>286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290</v>
      </c>
      <c r="C23" s="80" t="s">
        <v>291</v>
      </c>
      <c r="D23" s="84">
        <f>SUM(E23,+L23)</f>
        <v>50187</v>
      </c>
      <c r="E23" s="84">
        <f>SUM(F23:I23)+K23</f>
        <v>25093</v>
      </c>
      <c r="F23" s="84">
        <v>25093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25094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50187</v>
      </c>
      <c r="W23" s="84">
        <v>25093</v>
      </c>
      <c r="X23" s="84">
        <v>25093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25094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50187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33749</v>
      </c>
      <c r="AT23" s="84">
        <v>28064</v>
      </c>
      <c r="AU23" s="84">
        <v>0</v>
      </c>
      <c r="AV23" s="84">
        <v>5685</v>
      </c>
      <c r="AW23" s="84">
        <v>0</v>
      </c>
      <c r="AX23" s="84">
        <f>SUM(AY23:BB23)</f>
        <v>16438</v>
      </c>
      <c r="AY23" s="84">
        <v>0</v>
      </c>
      <c r="AZ23" s="84">
        <v>0</v>
      </c>
      <c r="BA23" s="84">
        <v>8009</v>
      </c>
      <c r="BB23" s="84">
        <v>8429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50187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50187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33749</v>
      </c>
      <c r="CX23" s="84">
        <f t="shared" si="15"/>
        <v>28064</v>
      </c>
      <c r="CY23" s="84">
        <f t="shared" si="16"/>
        <v>0</v>
      </c>
      <c r="CZ23" s="84">
        <f t="shared" si="17"/>
        <v>5685</v>
      </c>
      <c r="DA23" s="84">
        <f t="shared" si="18"/>
        <v>0</v>
      </c>
      <c r="DB23" s="84">
        <f t="shared" si="19"/>
        <v>16438</v>
      </c>
      <c r="DC23" s="84">
        <f t="shared" si="20"/>
        <v>0</v>
      </c>
      <c r="DD23" s="84">
        <f t="shared" si="21"/>
        <v>0</v>
      </c>
      <c r="DE23" s="84">
        <f t="shared" si="22"/>
        <v>8009</v>
      </c>
      <c r="DF23" s="84">
        <f t="shared" si="23"/>
        <v>8429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50187</v>
      </c>
    </row>
    <row r="24" spans="1:114" s="8" customFormat="1" ht="12" customHeight="1">
      <c r="A24" s="80" t="s">
        <v>204</v>
      </c>
      <c r="B24" s="83" t="s">
        <v>294</v>
      </c>
      <c r="C24" s="80" t="s">
        <v>295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298</v>
      </c>
      <c r="C25" s="80" t="s">
        <v>299</v>
      </c>
      <c r="D25" s="84">
        <f>SUM(E25,+L25)</f>
        <v>863</v>
      </c>
      <c r="E25" s="84">
        <f>SUM(F25:I25)+K25</f>
        <v>431</v>
      </c>
      <c r="F25" s="84">
        <v>431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432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863</v>
      </c>
      <c r="W25" s="84">
        <v>431</v>
      </c>
      <c r="X25" s="84">
        <v>431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432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100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100</v>
      </c>
      <c r="AY25" s="84">
        <v>75</v>
      </c>
      <c r="AZ25" s="84">
        <v>25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763</v>
      </c>
      <c r="BF25" s="84">
        <f>SUM(AE25,+AM25,+BE25)</f>
        <v>863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100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100</v>
      </c>
      <c r="DC25" s="84">
        <f t="shared" si="20"/>
        <v>75</v>
      </c>
      <c r="DD25" s="84">
        <f t="shared" si="21"/>
        <v>25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763</v>
      </c>
      <c r="DJ25" s="84">
        <f t="shared" si="27"/>
        <v>863</v>
      </c>
    </row>
    <row r="26" spans="1:114" s="8" customFormat="1" ht="12" customHeight="1">
      <c r="A26" s="80" t="s">
        <v>204</v>
      </c>
      <c r="B26" s="83" t="s">
        <v>305</v>
      </c>
      <c r="C26" s="80" t="s">
        <v>306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311</v>
      </c>
      <c r="C27" s="80" t="s">
        <v>312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316</v>
      </c>
      <c r="C28" s="80" t="s">
        <v>317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323</v>
      </c>
      <c r="C29" s="80" t="s">
        <v>324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204</v>
      </c>
      <c r="B30" s="83" t="s">
        <v>328</v>
      </c>
      <c r="C30" s="80" t="s">
        <v>329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224</v>
      </c>
      <c r="B31" s="83" t="s">
        <v>334</v>
      </c>
      <c r="C31" s="80" t="s">
        <v>335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340</v>
      </c>
      <c r="C32" s="80" t="s">
        <v>341</v>
      </c>
      <c r="D32" s="84">
        <f>SUM(E32,+L32)</f>
        <v>4450</v>
      </c>
      <c r="E32" s="84">
        <f>SUM(F32:I32)+K32</f>
        <v>2225</v>
      </c>
      <c r="F32" s="84">
        <v>2225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2225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4450</v>
      </c>
      <c r="W32" s="84">
        <v>2225</v>
      </c>
      <c r="X32" s="84">
        <v>2225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2225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4450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4450</v>
      </c>
      <c r="AT32" s="84">
        <v>4450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4450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4450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4450</v>
      </c>
      <c r="CX32" s="84">
        <f t="shared" si="15"/>
        <v>4450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4450</v>
      </c>
    </row>
    <row r="33" spans="1:114" s="8" customFormat="1" ht="12" customHeight="1">
      <c r="A33" s="80" t="s">
        <v>224</v>
      </c>
      <c r="B33" s="83" t="s">
        <v>345</v>
      </c>
      <c r="C33" s="80" t="s">
        <v>346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257</v>
      </c>
      <c r="B34" s="83" t="s">
        <v>353</v>
      </c>
      <c r="C34" s="80" t="s">
        <v>354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204</v>
      </c>
      <c r="B35" s="83" t="s">
        <v>359</v>
      </c>
      <c r="C35" s="80" t="s">
        <v>360</v>
      </c>
      <c r="D35" s="84">
        <f>SUM(E35,+L35)</f>
        <v>1093395</v>
      </c>
      <c r="E35" s="84">
        <f>SUM(F35:I35)+K35</f>
        <v>541233</v>
      </c>
      <c r="F35" s="84">
        <v>541233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552162</v>
      </c>
      <c r="M35" s="84">
        <f>SUM(N35,+U35)</f>
        <v>7639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7639</v>
      </c>
      <c r="V35" s="84">
        <v>1101034</v>
      </c>
      <c r="W35" s="84">
        <v>541233</v>
      </c>
      <c r="X35" s="84">
        <v>541233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559801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917938</v>
      </c>
      <c r="AN35" s="84">
        <f>SUM(AO35:AR35)</f>
        <v>4192</v>
      </c>
      <c r="AO35" s="84">
        <v>4192</v>
      </c>
      <c r="AP35" s="84">
        <v>0</v>
      </c>
      <c r="AQ35" s="84">
        <v>0</v>
      </c>
      <c r="AR35" s="84">
        <v>0</v>
      </c>
      <c r="AS35" s="84">
        <f>SUM(AT35:AV35)</f>
        <v>72230</v>
      </c>
      <c r="AT35" s="84">
        <v>33752</v>
      </c>
      <c r="AU35" s="84">
        <v>0</v>
      </c>
      <c r="AV35" s="84">
        <v>38478</v>
      </c>
      <c r="AW35" s="84">
        <v>0</v>
      </c>
      <c r="AX35" s="84">
        <f>SUM(AY35:BB35)</f>
        <v>841516</v>
      </c>
      <c r="AY35" s="84">
        <v>41500</v>
      </c>
      <c r="AZ35" s="84">
        <v>291032</v>
      </c>
      <c r="BA35" s="84">
        <v>0</v>
      </c>
      <c r="BB35" s="84">
        <v>508984</v>
      </c>
      <c r="BC35" s="84">
        <f>組合分担金内訳!E35</f>
        <v>0</v>
      </c>
      <c r="BD35" s="84">
        <v>0</v>
      </c>
      <c r="BE35" s="84">
        <v>175457</v>
      </c>
      <c r="BF35" s="84">
        <f>SUM(AE35,+AM35,+BE35)</f>
        <v>1093395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7639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7639</v>
      </c>
      <c r="BV35" s="84">
        <v>7639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7639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925577</v>
      </c>
      <c r="CR35" s="84">
        <f t="shared" si="9"/>
        <v>4192</v>
      </c>
      <c r="CS35" s="84">
        <f t="shared" si="10"/>
        <v>4192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79869</v>
      </c>
      <c r="CX35" s="84">
        <f t="shared" si="15"/>
        <v>41391</v>
      </c>
      <c r="CY35" s="84">
        <f t="shared" si="16"/>
        <v>0</v>
      </c>
      <c r="CZ35" s="84">
        <f t="shared" si="17"/>
        <v>38478</v>
      </c>
      <c r="DA35" s="84">
        <f t="shared" si="18"/>
        <v>0</v>
      </c>
      <c r="DB35" s="84">
        <f t="shared" si="19"/>
        <v>841516</v>
      </c>
      <c r="DC35" s="84">
        <f t="shared" si="20"/>
        <v>41500</v>
      </c>
      <c r="DD35" s="84">
        <f t="shared" si="21"/>
        <v>291032</v>
      </c>
      <c r="DE35" s="84">
        <f t="shared" si="22"/>
        <v>0</v>
      </c>
      <c r="DF35" s="84">
        <f t="shared" si="23"/>
        <v>508984</v>
      </c>
      <c r="DG35" s="84">
        <f t="shared" si="24"/>
        <v>0</v>
      </c>
      <c r="DH35" s="84">
        <f t="shared" si="25"/>
        <v>0</v>
      </c>
      <c r="DI35" s="84">
        <f t="shared" si="26"/>
        <v>175457</v>
      </c>
      <c r="DJ35" s="84">
        <f t="shared" si="27"/>
        <v>1101034</v>
      </c>
    </row>
    <row r="36" spans="1:114" s="8" customFormat="1" ht="12" customHeight="1">
      <c r="A36" s="80" t="s">
        <v>204</v>
      </c>
      <c r="B36" s="83" t="s">
        <v>366</v>
      </c>
      <c r="C36" s="80" t="s">
        <v>367</v>
      </c>
      <c r="D36" s="84">
        <f>SUM(E36,+L36)</f>
        <v>20489</v>
      </c>
      <c r="E36" s="84">
        <f>SUM(F36:I36)+K36</f>
        <v>20488</v>
      </c>
      <c r="F36" s="84">
        <v>10244</v>
      </c>
      <c r="G36" s="84">
        <v>0</v>
      </c>
      <c r="H36" s="84">
        <v>10244</v>
      </c>
      <c r="I36" s="84">
        <v>0</v>
      </c>
      <c r="J36" s="94" t="s">
        <v>193</v>
      </c>
      <c r="K36" s="84">
        <v>0</v>
      </c>
      <c r="L36" s="84">
        <v>1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20489</v>
      </c>
      <c r="W36" s="84">
        <v>20488</v>
      </c>
      <c r="X36" s="84">
        <v>10244</v>
      </c>
      <c r="Y36" s="84">
        <v>0</v>
      </c>
      <c r="Z36" s="84">
        <v>10244</v>
      </c>
      <c r="AA36" s="84">
        <v>0</v>
      </c>
      <c r="AB36" s="94" t="s">
        <v>193</v>
      </c>
      <c r="AC36" s="84">
        <v>0</v>
      </c>
      <c r="AD36" s="84">
        <v>1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20489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20489</v>
      </c>
      <c r="AY36" s="84">
        <v>0</v>
      </c>
      <c r="AZ36" s="84">
        <v>0</v>
      </c>
      <c r="BA36" s="84">
        <v>0</v>
      </c>
      <c r="BB36" s="84">
        <v>20489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20489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20489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20489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20489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20489</v>
      </c>
    </row>
    <row r="37" spans="1:114" s="8" customFormat="1" ht="12" customHeight="1">
      <c r="A37" s="80" t="s">
        <v>200</v>
      </c>
      <c r="B37" s="83" t="s">
        <v>373</v>
      </c>
      <c r="C37" s="80" t="s">
        <v>375</v>
      </c>
      <c r="D37" s="84">
        <f>SUM(E37,+L37)</f>
        <v>120986</v>
      </c>
      <c r="E37" s="84">
        <f>SUM(F37:I37)+K37</f>
        <v>120206</v>
      </c>
      <c r="F37" s="84">
        <v>55402</v>
      </c>
      <c r="G37" s="84">
        <v>0</v>
      </c>
      <c r="H37" s="84">
        <v>64804</v>
      </c>
      <c r="I37" s="84">
        <v>0</v>
      </c>
      <c r="J37" s="94" t="s">
        <v>193</v>
      </c>
      <c r="K37" s="84">
        <v>0</v>
      </c>
      <c r="L37" s="84">
        <v>780</v>
      </c>
      <c r="M37" s="84">
        <f>SUM(N37,+U37)</f>
        <v>13696</v>
      </c>
      <c r="N37" s="84">
        <f>SUM(O37:R37)+T37</f>
        <v>13696</v>
      </c>
      <c r="O37" s="84">
        <v>0</v>
      </c>
      <c r="P37" s="84">
        <v>0</v>
      </c>
      <c r="Q37" s="84">
        <v>13696</v>
      </c>
      <c r="R37" s="84">
        <v>0</v>
      </c>
      <c r="S37" s="94" t="s">
        <v>193</v>
      </c>
      <c r="T37" s="84">
        <v>0</v>
      </c>
      <c r="U37" s="84">
        <v>0</v>
      </c>
      <c r="V37" s="84">
        <v>134682</v>
      </c>
      <c r="W37" s="84">
        <v>133902</v>
      </c>
      <c r="X37" s="84">
        <v>55402</v>
      </c>
      <c r="Y37" s="84">
        <v>0</v>
      </c>
      <c r="Z37" s="84">
        <v>78500</v>
      </c>
      <c r="AA37" s="84">
        <v>0</v>
      </c>
      <c r="AB37" s="94" t="s">
        <v>193</v>
      </c>
      <c r="AC37" s="84">
        <v>0</v>
      </c>
      <c r="AD37" s="84">
        <v>780</v>
      </c>
      <c r="AE37" s="84">
        <f>SUM(AF37,+AK37)</f>
        <v>43498</v>
      </c>
      <c r="AF37" s="84">
        <f>SUM(AG37:AJ37)</f>
        <v>43498</v>
      </c>
      <c r="AG37" s="84">
        <v>0</v>
      </c>
      <c r="AH37" s="84">
        <v>0</v>
      </c>
      <c r="AI37" s="84">
        <v>0</v>
      </c>
      <c r="AJ37" s="84">
        <v>43498</v>
      </c>
      <c r="AK37" s="84">
        <v>0</v>
      </c>
      <c r="AL37" s="84">
        <f>組合分担金内訳!D37</f>
        <v>0</v>
      </c>
      <c r="AM37" s="84">
        <f>SUM(AN37,AS37,AW37,AX37,BD37)</f>
        <v>77488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77488</v>
      </c>
      <c r="AY37" s="84">
        <v>11383</v>
      </c>
      <c r="AZ37" s="84">
        <v>23378</v>
      </c>
      <c r="BA37" s="84">
        <v>0</v>
      </c>
      <c r="BB37" s="84">
        <v>42727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120986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13696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43498</v>
      </c>
      <c r="CJ37" s="84">
        <f t="shared" si="1"/>
        <v>43498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43498</v>
      </c>
      <c r="CO37" s="84">
        <f t="shared" si="6"/>
        <v>0</v>
      </c>
      <c r="CP37" s="84">
        <f t="shared" si="7"/>
        <v>0</v>
      </c>
      <c r="CQ37" s="84">
        <f t="shared" si="8"/>
        <v>77488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77488</v>
      </c>
      <c r="DC37" s="84">
        <f t="shared" si="20"/>
        <v>11383</v>
      </c>
      <c r="DD37" s="84">
        <f t="shared" si="21"/>
        <v>23378</v>
      </c>
      <c r="DE37" s="84">
        <f t="shared" si="22"/>
        <v>0</v>
      </c>
      <c r="DF37" s="84">
        <f t="shared" si="23"/>
        <v>42727</v>
      </c>
      <c r="DG37" s="84">
        <f t="shared" si="24"/>
        <v>13696</v>
      </c>
      <c r="DH37" s="84">
        <f t="shared" si="25"/>
        <v>0</v>
      </c>
      <c r="DI37" s="84">
        <f t="shared" si="26"/>
        <v>0</v>
      </c>
      <c r="DJ37" s="84">
        <f t="shared" si="27"/>
        <v>120986</v>
      </c>
    </row>
    <row r="38" spans="1:114" s="8" customFormat="1" ht="12" customHeight="1">
      <c r="A38" s="80" t="s">
        <v>257</v>
      </c>
      <c r="B38" s="83" t="s">
        <v>379</v>
      </c>
      <c r="C38" s="80" t="s">
        <v>381</v>
      </c>
      <c r="D38" s="84">
        <f>SUM(E38,+L38)</f>
        <v>24432</v>
      </c>
      <c r="E38" s="84">
        <f>SUM(F38:I38)+K38</f>
        <v>12216</v>
      </c>
      <c r="F38" s="84">
        <v>12216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12216</v>
      </c>
      <c r="M38" s="84">
        <f>SUM(N38,+U38)</f>
        <v>8525</v>
      </c>
      <c r="N38" s="84">
        <f>SUM(O38:R38)+T38</f>
        <v>56</v>
      </c>
      <c r="O38" s="84">
        <v>56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8469</v>
      </c>
      <c r="V38" s="84">
        <v>32957</v>
      </c>
      <c r="W38" s="84">
        <v>12272</v>
      </c>
      <c r="X38" s="84">
        <v>12272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20685</v>
      </c>
      <c r="AE38" s="84">
        <f>SUM(AF38,+AK38)</f>
        <v>9011</v>
      </c>
      <c r="AF38" s="84">
        <f>SUM(AG38:AJ38)</f>
        <v>9011</v>
      </c>
      <c r="AG38" s="84">
        <v>0</v>
      </c>
      <c r="AH38" s="84">
        <v>0</v>
      </c>
      <c r="AI38" s="84">
        <v>0</v>
      </c>
      <c r="AJ38" s="84">
        <v>9011</v>
      </c>
      <c r="AK38" s="84">
        <v>0</v>
      </c>
      <c r="AL38" s="84">
        <f>組合分担金内訳!D38</f>
        <v>0</v>
      </c>
      <c r="AM38" s="84">
        <f>SUM(AN38,AS38,AW38,AX38,BD38)</f>
        <v>15421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870</v>
      </c>
      <c r="AT38" s="84">
        <v>0</v>
      </c>
      <c r="AU38" s="84">
        <v>870</v>
      </c>
      <c r="AV38" s="84">
        <v>0</v>
      </c>
      <c r="AW38" s="84">
        <v>0</v>
      </c>
      <c r="AX38" s="84">
        <f>SUM(AY38:BB38)</f>
        <v>14551</v>
      </c>
      <c r="AY38" s="84">
        <v>12108</v>
      </c>
      <c r="AZ38" s="84">
        <v>0</v>
      </c>
      <c r="BA38" s="84">
        <v>0</v>
      </c>
      <c r="BB38" s="84">
        <v>2443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24432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112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112</v>
      </c>
      <c r="CA38" s="84">
        <v>112</v>
      </c>
      <c r="CB38" s="84">
        <v>0</v>
      </c>
      <c r="CC38" s="84">
        <v>0</v>
      </c>
      <c r="CD38" s="84">
        <v>0</v>
      </c>
      <c r="CE38" s="84">
        <f>組合分担金内訳!H38</f>
        <v>8413</v>
      </c>
      <c r="CF38" s="84">
        <v>0</v>
      </c>
      <c r="CG38" s="84">
        <v>0</v>
      </c>
      <c r="CH38" s="84">
        <f>SUM(BG38,+BO38,+CG38)</f>
        <v>112</v>
      </c>
      <c r="CI38" s="84">
        <f t="shared" si="0"/>
        <v>9011</v>
      </c>
      <c r="CJ38" s="84">
        <f t="shared" si="1"/>
        <v>9011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9011</v>
      </c>
      <c r="CO38" s="84">
        <f t="shared" si="6"/>
        <v>0</v>
      </c>
      <c r="CP38" s="84">
        <f t="shared" si="7"/>
        <v>0</v>
      </c>
      <c r="CQ38" s="84">
        <f t="shared" si="8"/>
        <v>15533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870</v>
      </c>
      <c r="CX38" s="84">
        <f t="shared" si="15"/>
        <v>0</v>
      </c>
      <c r="CY38" s="84">
        <f t="shared" si="16"/>
        <v>870</v>
      </c>
      <c r="CZ38" s="84">
        <f t="shared" si="17"/>
        <v>0</v>
      </c>
      <c r="DA38" s="84">
        <f t="shared" si="18"/>
        <v>0</v>
      </c>
      <c r="DB38" s="84">
        <f t="shared" si="19"/>
        <v>14663</v>
      </c>
      <c r="DC38" s="84">
        <f t="shared" si="20"/>
        <v>12220</v>
      </c>
      <c r="DD38" s="84">
        <f t="shared" si="21"/>
        <v>0</v>
      </c>
      <c r="DE38" s="84">
        <f t="shared" si="22"/>
        <v>0</v>
      </c>
      <c r="DF38" s="84">
        <f t="shared" si="23"/>
        <v>2443</v>
      </c>
      <c r="DG38" s="84">
        <f t="shared" si="24"/>
        <v>8413</v>
      </c>
      <c r="DH38" s="84">
        <f t="shared" si="25"/>
        <v>0</v>
      </c>
      <c r="DI38" s="84">
        <f t="shared" si="26"/>
        <v>0</v>
      </c>
      <c r="DJ38" s="84">
        <f t="shared" si="27"/>
        <v>24544</v>
      </c>
    </row>
    <row r="39" spans="1:114" s="8" customFormat="1" ht="12" customHeight="1">
      <c r="A39" s="80" t="s">
        <v>200</v>
      </c>
      <c r="B39" s="83" t="s">
        <v>386</v>
      </c>
      <c r="C39" s="80" t="s">
        <v>388</v>
      </c>
      <c r="D39" s="84">
        <f>SUM(E39,+L39)</f>
        <v>5499</v>
      </c>
      <c r="E39" s="84">
        <f>SUM(F39:I39)+K39</f>
        <v>2749</v>
      </c>
      <c r="F39" s="84">
        <v>2749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2750</v>
      </c>
      <c r="M39" s="84">
        <f>SUM(N39,+U39)</f>
        <v>2862</v>
      </c>
      <c r="N39" s="84">
        <f>SUM(O39:R39)+T39</f>
        <v>2862</v>
      </c>
      <c r="O39" s="84">
        <v>0</v>
      </c>
      <c r="P39" s="84">
        <v>0</v>
      </c>
      <c r="Q39" s="84">
        <v>2862</v>
      </c>
      <c r="R39" s="84">
        <v>0</v>
      </c>
      <c r="S39" s="94" t="s">
        <v>193</v>
      </c>
      <c r="T39" s="84">
        <v>0</v>
      </c>
      <c r="U39" s="84">
        <v>0</v>
      </c>
      <c r="V39" s="84">
        <v>8361</v>
      </c>
      <c r="W39" s="84">
        <v>5611</v>
      </c>
      <c r="X39" s="84">
        <v>2749</v>
      </c>
      <c r="Y39" s="84">
        <v>0</v>
      </c>
      <c r="Z39" s="84">
        <v>2862</v>
      </c>
      <c r="AA39" s="84">
        <v>0</v>
      </c>
      <c r="AB39" s="94" t="s">
        <v>193</v>
      </c>
      <c r="AC39" s="84">
        <v>0</v>
      </c>
      <c r="AD39" s="84">
        <v>2750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5499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40</v>
      </c>
      <c r="AT39" s="84">
        <v>0</v>
      </c>
      <c r="AU39" s="84">
        <v>40</v>
      </c>
      <c r="AV39" s="84">
        <v>0</v>
      </c>
      <c r="AW39" s="84">
        <v>0</v>
      </c>
      <c r="AX39" s="84">
        <f>SUM(AY39:BB39)</f>
        <v>5459</v>
      </c>
      <c r="AY39" s="84">
        <v>0</v>
      </c>
      <c r="AZ39" s="84">
        <v>5459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5499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2862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5499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40</v>
      </c>
      <c r="CX39" s="84">
        <f t="shared" si="15"/>
        <v>0</v>
      </c>
      <c r="CY39" s="84">
        <f t="shared" si="16"/>
        <v>40</v>
      </c>
      <c r="CZ39" s="84">
        <f t="shared" si="17"/>
        <v>0</v>
      </c>
      <c r="DA39" s="84">
        <f t="shared" si="18"/>
        <v>0</v>
      </c>
      <c r="DB39" s="84">
        <f t="shared" si="19"/>
        <v>5459</v>
      </c>
      <c r="DC39" s="84">
        <f t="shared" si="20"/>
        <v>0</v>
      </c>
      <c r="DD39" s="84">
        <f t="shared" si="21"/>
        <v>5459</v>
      </c>
      <c r="DE39" s="84">
        <f t="shared" si="22"/>
        <v>0</v>
      </c>
      <c r="DF39" s="84">
        <f t="shared" si="23"/>
        <v>0</v>
      </c>
      <c r="DG39" s="84">
        <f t="shared" si="24"/>
        <v>2862</v>
      </c>
      <c r="DH39" s="84">
        <f t="shared" si="25"/>
        <v>0</v>
      </c>
      <c r="DI39" s="84">
        <f t="shared" si="26"/>
        <v>0</v>
      </c>
      <c r="DJ39" s="84">
        <f t="shared" si="27"/>
        <v>5499</v>
      </c>
    </row>
    <row r="40" spans="1:114" s="8" customFormat="1" ht="12" customHeight="1">
      <c r="A40" s="80" t="s">
        <v>200</v>
      </c>
      <c r="B40" s="83" t="s">
        <v>395</v>
      </c>
      <c r="C40" s="80" t="s">
        <v>397</v>
      </c>
      <c r="D40" s="84">
        <f>SUM(E40,+L40)</f>
        <v>3850</v>
      </c>
      <c r="E40" s="84">
        <f>SUM(F40:I40)+K40</f>
        <v>3825</v>
      </c>
      <c r="F40" s="84">
        <v>1925</v>
      </c>
      <c r="G40" s="84">
        <v>0</v>
      </c>
      <c r="H40" s="84">
        <v>1900</v>
      </c>
      <c r="I40" s="84">
        <v>0</v>
      </c>
      <c r="J40" s="94" t="s">
        <v>193</v>
      </c>
      <c r="K40" s="84">
        <v>0</v>
      </c>
      <c r="L40" s="84">
        <v>25</v>
      </c>
      <c r="M40" s="84">
        <f>SUM(N40,+U40)</f>
        <v>2245</v>
      </c>
      <c r="N40" s="84">
        <f>SUM(O40:R40)+T40</f>
        <v>2200</v>
      </c>
      <c r="O40" s="84">
        <v>0</v>
      </c>
      <c r="P40" s="84">
        <v>0</v>
      </c>
      <c r="Q40" s="84">
        <v>2200</v>
      </c>
      <c r="R40" s="84">
        <v>0</v>
      </c>
      <c r="S40" s="94" t="s">
        <v>193</v>
      </c>
      <c r="T40" s="84">
        <v>0</v>
      </c>
      <c r="U40" s="84">
        <v>45</v>
      </c>
      <c r="V40" s="84">
        <v>6095</v>
      </c>
      <c r="W40" s="84">
        <v>6025</v>
      </c>
      <c r="X40" s="84">
        <v>1925</v>
      </c>
      <c r="Y40" s="84">
        <v>0</v>
      </c>
      <c r="Z40" s="84">
        <v>4100</v>
      </c>
      <c r="AA40" s="84">
        <v>0</v>
      </c>
      <c r="AB40" s="94" t="s">
        <v>193</v>
      </c>
      <c r="AC40" s="84">
        <v>0</v>
      </c>
      <c r="AD40" s="84">
        <v>70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3850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3850</v>
      </c>
      <c r="AY40" s="84">
        <v>0</v>
      </c>
      <c r="AZ40" s="84">
        <v>0</v>
      </c>
      <c r="BA40" s="84">
        <v>0</v>
      </c>
      <c r="BB40" s="84">
        <v>3850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3850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2245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3850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3850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3850</v>
      </c>
      <c r="DG40" s="84">
        <f t="shared" si="24"/>
        <v>2245</v>
      </c>
      <c r="DH40" s="84">
        <f t="shared" si="25"/>
        <v>0</v>
      </c>
      <c r="DI40" s="84">
        <f t="shared" si="26"/>
        <v>0</v>
      </c>
      <c r="DJ40" s="84">
        <f t="shared" si="27"/>
        <v>3850</v>
      </c>
    </row>
    <row r="41" spans="1:114" s="8" customFormat="1" ht="12" customHeight="1">
      <c r="A41" s="80" t="s">
        <v>200</v>
      </c>
      <c r="B41" s="83" t="s">
        <v>403</v>
      </c>
      <c r="C41" s="80" t="s">
        <v>405</v>
      </c>
      <c r="D41" s="84">
        <f>SUM(E41,+L41)</f>
        <v>337776</v>
      </c>
      <c r="E41" s="84">
        <f>SUM(F41:I41)+K41</f>
        <v>337418</v>
      </c>
      <c r="F41" s="84">
        <v>243618</v>
      </c>
      <c r="G41" s="84">
        <v>0</v>
      </c>
      <c r="H41" s="84">
        <v>93800</v>
      </c>
      <c r="I41" s="84">
        <v>0</v>
      </c>
      <c r="J41" s="94" t="s">
        <v>193</v>
      </c>
      <c r="K41" s="84">
        <v>0</v>
      </c>
      <c r="L41" s="84">
        <v>358</v>
      </c>
      <c r="M41" s="84">
        <f>SUM(N41,+U41)</f>
        <v>7029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7029</v>
      </c>
      <c r="V41" s="84">
        <v>344805</v>
      </c>
      <c r="W41" s="84">
        <v>337418</v>
      </c>
      <c r="X41" s="84">
        <v>243618</v>
      </c>
      <c r="Y41" s="84">
        <v>0</v>
      </c>
      <c r="Z41" s="84">
        <v>93800</v>
      </c>
      <c r="AA41" s="84">
        <v>0</v>
      </c>
      <c r="AB41" s="94" t="s">
        <v>193</v>
      </c>
      <c r="AC41" s="84">
        <v>0</v>
      </c>
      <c r="AD41" s="84">
        <v>7387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337776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337776</v>
      </c>
      <c r="AY41" s="84">
        <v>7449</v>
      </c>
      <c r="AZ41" s="84">
        <v>0</v>
      </c>
      <c r="BA41" s="84">
        <v>330327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337776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7029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337776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337776</v>
      </c>
      <c r="DC41" s="84">
        <f t="shared" si="20"/>
        <v>7449</v>
      </c>
      <c r="DD41" s="84">
        <f t="shared" si="21"/>
        <v>0</v>
      </c>
      <c r="DE41" s="84">
        <f t="shared" si="22"/>
        <v>330327</v>
      </c>
      <c r="DF41" s="84">
        <f t="shared" si="23"/>
        <v>0</v>
      </c>
      <c r="DG41" s="84">
        <f t="shared" si="24"/>
        <v>7029</v>
      </c>
      <c r="DH41" s="84">
        <f t="shared" si="25"/>
        <v>0</v>
      </c>
      <c r="DI41" s="84">
        <f t="shared" si="26"/>
        <v>0</v>
      </c>
      <c r="DJ41" s="84">
        <f t="shared" si="27"/>
        <v>337776</v>
      </c>
    </row>
    <row r="42" spans="1:114" s="8" customFormat="1" ht="12" customHeight="1">
      <c r="A42" s="80" t="s">
        <v>204</v>
      </c>
      <c r="B42" s="83" t="s">
        <v>412</v>
      </c>
      <c r="C42" s="80" t="s">
        <v>414</v>
      </c>
      <c r="D42" s="84">
        <f>SUM(E42,+L42)</f>
        <v>2881</v>
      </c>
      <c r="E42" s="84">
        <f>SUM(F42:I42)+K42</f>
        <v>2645</v>
      </c>
      <c r="F42" s="84">
        <v>1345</v>
      </c>
      <c r="G42" s="84">
        <v>0</v>
      </c>
      <c r="H42" s="84">
        <v>1300</v>
      </c>
      <c r="I42" s="84">
        <v>0</v>
      </c>
      <c r="J42" s="94" t="s">
        <v>193</v>
      </c>
      <c r="K42" s="84">
        <v>0</v>
      </c>
      <c r="L42" s="84">
        <v>236</v>
      </c>
      <c r="M42" s="84">
        <f>SUM(N42,+U42)</f>
        <v>2653</v>
      </c>
      <c r="N42" s="84">
        <f>SUM(O42:R42)+T42</f>
        <v>2600</v>
      </c>
      <c r="O42" s="84">
        <v>0</v>
      </c>
      <c r="P42" s="84">
        <v>0</v>
      </c>
      <c r="Q42" s="84">
        <v>2600</v>
      </c>
      <c r="R42" s="84">
        <v>0</v>
      </c>
      <c r="S42" s="94" t="s">
        <v>193</v>
      </c>
      <c r="T42" s="84">
        <v>0</v>
      </c>
      <c r="U42" s="84">
        <v>53</v>
      </c>
      <c r="V42" s="84">
        <v>5534</v>
      </c>
      <c r="W42" s="84">
        <v>5245</v>
      </c>
      <c r="X42" s="84">
        <v>1345</v>
      </c>
      <c r="Y42" s="84">
        <v>0</v>
      </c>
      <c r="Z42" s="84">
        <v>3900</v>
      </c>
      <c r="AA42" s="84">
        <v>0</v>
      </c>
      <c r="AB42" s="94" t="s">
        <v>193</v>
      </c>
      <c r="AC42" s="84">
        <v>0</v>
      </c>
      <c r="AD42" s="84">
        <v>289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2881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2881</v>
      </c>
      <c r="AY42" s="84">
        <v>228</v>
      </c>
      <c r="AZ42" s="84">
        <v>0</v>
      </c>
      <c r="BA42" s="84">
        <v>0</v>
      </c>
      <c r="BB42" s="84">
        <v>2653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2881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2653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2881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2881</v>
      </c>
      <c r="DC42" s="84">
        <f t="shared" si="20"/>
        <v>228</v>
      </c>
      <c r="DD42" s="84">
        <f t="shared" si="21"/>
        <v>0</v>
      </c>
      <c r="DE42" s="84">
        <f t="shared" si="22"/>
        <v>0</v>
      </c>
      <c r="DF42" s="84">
        <f t="shared" si="23"/>
        <v>2653</v>
      </c>
      <c r="DG42" s="84">
        <f t="shared" si="24"/>
        <v>2653</v>
      </c>
      <c r="DH42" s="84">
        <f t="shared" si="25"/>
        <v>0</v>
      </c>
      <c r="DI42" s="84">
        <f t="shared" si="26"/>
        <v>0</v>
      </c>
      <c r="DJ42" s="84">
        <f t="shared" si="27"/>
        <v>2881</v>
      </c>
    </row>
    <row r="43" spans="1:114" s="8" customFormat="1" ht="12" customHeight="1">
      <c r="A43" s="80" t="s">
        <v>200</v>
      </c>
      <c r="B43" s="83" t="s">
        <v>419</v>
      </c>
      <c r="C43" s="80" t="s">
        <v>421</v>
      </c>
      <c r="D43" s="84">
        <f>SUM(E43,+L43)</f>
        <v>77939</v>
      </c>
      <c r="E43" s="84">
        <f>SUM(F43:I43)+K43</f>
        <v>38969</v>
      </c>
      <c r="F43" s="84">
        <v>38969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38970</v>
      </c>
      <c r="M43" s="84">
        <f>SUM(N43,+U43)</f>
        <v>3345</v>
      </c>
      <c r="N43" s="84">
        <f>SUM(O43:R43)+T43</f>
        <v>198</v>
      </c>
      <c r="O43" s="84">
        <v>198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3147</v>
      </c>
      <c r="V43" s="84">
        <v>81284</v>
      </c>
      <c r="W43" s="84">
        <v>39167</v>
      </c>
      <c r="X43" s="84">
        <v>39167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42117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77939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77939</v>
      </c>
      <c r="AY43" s="84">
        <v>77939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77939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396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396</v>
      </c>
      <c r="CA43" s="84">
        <v>396</v>
      </c>
      <c r="CB43" s="84">
        <v>0</v>
      </c>
      <c r="CC43" s="84">
        <v>0</v>
      </c>
      <c r="CD43" s="84">
        <v>0</v>
      </c>
      <c r="CE43" s="84">
        <f>組合分担金内訳!H43</f>
        <v>2949</v>
      </c>
      <c r="CF43" s="84">
        <v>0</v>
      </c>
      <c r="CG43" s="84">
        <v>0</v>
      </c>
      <c r="CH43" s="84">
        <f>SUM(BG43,+BO43,+CG43)</f>
        <v>396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78335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78335</v>
      </c>
      <c r="DC43" s="84">
        <f t="shared" si="20"/>
        <v>78335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2949</v>
      </c>
      <c r="DH43" s="84">
        <f t="shared" si="25"/>
        <v>0</v>
      </c>
      <c r="DI43" s="84">
        <f t="shared" si="26"/>
        <v>0</v>
      </c>
      <c r="DJ43" s="84">
        <f t="shared" si="27"/>
        <v>78335</v>
      </c>
    </row>
    <row r="44" spans="1:114" s="8" customFormat="1" ht="12" customHeight="1">
      <c r="A44" s="80" t="s">
        <v>200</v>
      </c>
      <c r="B44" s="83" t="s">
        <v>425</v>
      </c>
      <c r="C44" s="80" t="s">
        <v>427</v>
      </c>
      <c r="D44" s="84">
        <f>SUM(E44,+L44)</f>
        <v>4108</v>
      </c>
      <c r="E44" s="84">
        <f>SUM(F44:I44)+K44</f>
        <v>2054</v>
      </c>
      <c r="F44" s="84">
        <v>2054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2054</v>
      </c>
      <c r="M44" s="84">
        <f>SUM(N44,+U44)</f>
        <v>5769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5769</v>
      </c>
      <c r="V44" s="84">
        <v>9877</v>
      </c>
      <c r="W44" s="84">
        <v>2054</v>
      </c>
      <c r="X44" s="84">
        <v>2054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7823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4108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4108</v>
      </c>
      <c r="AT44" s="84">
        <v>0</v>
      </c>
      <c r="AU44" s="84">
        <v>4108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4108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5769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4108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4108</v>
      </c>
      <c r="CX44" s="84">
        <f t="shared" si="15"/>
        <v>0</v>
      </c>
      <c r="CY44" s="84">
        <f t="shared" si="16"/>
        <v>4108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5769</v>
      </c>
      <c r="DH44" s="84">
        <f t="shared" si="25"/>
        <v>0</v>
      </c>
      <c r="DI44" s="84">
        <f t="shared" si="26"/>
        <v>0</v>
      </c>
      <c r="DJ44" s="84">
        <f t="shared" si="27"/>
        <v>4108</v>
      </c>
    </row>
    <row r="45" spans="1:114" s="8" customFormat="1" ht="12" customHeight="1">
      <c r="A45" s="80" t="s">
        <v>204</v>
      </c>
      <c r="B45" s="83" t="s">
        <v>431</v>
      </c>
      <c r="C45" s="80" t="s">
        <v>433</v>
      </c>
      <c r="D45" s="84">
        <f>SUM(E45,+L45)</f>
        <v>106175</v>
      </c>
      <c r="E45" s="84">
        <f>SUM(F45:I45)+K45</f>
        <v>105874</v>
      </c>
      <c r="F45" s="84">
        <v>52974</v>
      </c>
      <c r="G45" s="84">
        <v>0</v>
      </c>
      <c r="H45" s="84">
        <v>0</v>
      </c>
      <c r="I45" s="84">
        <v>52900</v>
      </c>
      <c r="J45" s="94" t="s">
        <v>193</v>
      </c>
      <c r="K45" s="84">
        <v>0</v>
      </c>
      <c r="L45" s="84">
        <v>301</v>
      </c>
      <c r="M45" s="84">
        <f>SUM(N45,+U45)</f>
        <v>8223</v>
      </c>
      <c r="N45" s="84">
        <f>SUM(O45:R45)+T45</f>
        <v>8200</v>
      </c>
      <c r="O45" s="84">
        <v>0</v>
      </c>
      <c r="P45" s="84">
        <v>0</v>
      </c>
      <c r="Q45" s="84">
        <v>8200</v>
      </c>
      <c r="R45" s="84">
        <v>0</v>
      </c>
      <c r="S45" s="94" t="s">
        <v>193</v>
      </c>
      <c r="T45" s="84">
        <v>0</v>
      </c>
      <c r="U45" s="84">
        <v>23</v>
      </c>
      <c r="V45" s="84">
        <v>114398</v>
      </c>
      <c r="W45" s="84">
        <v>114074</v>
      </c>
      <c r="X45" s="84">
        <v>52974</v>
      </c>
      <c r="Y45" s="84">
        <v>0</v>
      </c>
      <c r="Z45" s="84">
        <v>8200</v>
      </c>
      <c r="AA45" s="84">
        <v>52900</v>
      </c>
      <c r="AB45" s="94" t="s">
        <v>193</v>
      </c>
      <c r="AC45" s="84">
        <v>0</v>
      </c>
      <c r="AD45" s="84">
        <v>324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98049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98049</v>
      </c>
      <c r="AY45" s="84">
        <v>36934</v>
      </c>
      <c r="AZ45" s="84">
        <v>9916</v>
      </c>
      <c r="BA45" s="84">
        <v>49939</v>
      </c>
      <c r="BB45" s="84">
        <v>1260</v>
      </c>
      <c r="BC45" s="84">
        <f>組合分担金内訳!E45</f>
        <v>0</v>
      </c>
      <c r="BD45" s="84">
        <v>0</v>
      </c>
      <c r="BE45" s="84">
        <v>8126</v>
      </c>
      <c r="BF45" s="84">
        <f>SUM(AE45,+AM45,+BE45)</f>
        <v>106175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8223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98049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98049</v>
      </c>
      <c r="DC45" s="84">
        <f t="shared" si="20"/>
        <v>36934</v>
      </c>
      <c r="DD45" s="84">
        <f t="shared" si="21"/>
        <v>9916</v>
      </c>
      <c r="DE45" s="84">
        <f t="shared" si="22"/>
        <v>49939</v>
      </c>
      <c r="DF45" s="84">
        <f t="shared" si="23"/>
        <v>1260</v>
      </c>
      <c r="DG45" s="84">
        <f t="shared" si="24"/>
        <v>8223</v>
      </c>
      <c r="DH45" s="84">
        <f t="shared" si="25"/>
        <v>0</v>
      </c>
      <c r="DI45" s="84">
        <f t="shared" si="26"/>
        <v>8126</v>
      </c>
      <c r="DJ45" s="84">
        <f t="shared" si="27"/>
        <v>106175</v>
      </c>
    </row>
    <row r="46" spans="1:114" s="8" customFormat="1" ht="12" customHeight="1">
      <c r="A46" s="80" t="s">
        <v>204</v>
      </c>
      <c r="B46" s="83" t="s">
        <v>436</v>
      </c>
      <c r="C46" s="80" t="s">
        <v>437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203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0:DJ995">
    <cfRule type="expression" dxfId="771" priority="56" stopIfTrue="1">
      <formula>$A60&lt;&gt;""</formula>
    </cfRule>
  </conditionalFormatting>
  <conditionalFormatting sqref="A7:DJ7">
    <cfRule type="expression" dxfId="770" priority="1" stopIfTrue="1">
      <formula>$A7&lt;&gt;""</formula>
    </cfRule>
  </conditionalFormatting>
  <conditionalFormatting sqref="A8:DJ8">
    <cfRule type="expression" dxfId="769" priority="54" stopIfTrue="1">
      <formula>$A8&lt;&gt;""</formula>
    </cfRule>
  </conditionalFormatting>
  <conditionalFormatting sqref="A9:DJ9">
    <cfRule type="expression" dxfId="768" priority="53" stopIfTrue="1">
      <formula>$A9&lt;&gt;""</formula>
    </cfRule>
  </conditionalFormatting>
  <conditionalFormatting sqref="A10:DJ10">
    <cfRule type="expression" dxfId="767" priority="52" stopIfTrue="1">
      <formula>$A10&lt;&gt;""</formula>
    </cfRule>
  </conditionalFormatting>
  <conditionalFormatting sqref="A11:DJ11">
    <cfRule type="expression" dxfId="766" priority="51" stopIfTrue="1">
      <formula>$A11&lt;&gt;""</formula>
    </cfRule>
  </conditionalFormatting>
  <conditionalFormatting sqref="A12:DJ12">
    <cfRule type="expression" dxfId="765" priority="50" stopIfTrue="1">
      <formula>$A12&lt;&gt;""</formula>
    </cfRule>
  </conditionalFormatting>
  <conditionalFormatting sqref="A13:DJ13">
    <cfRule type="expression" dxfId="764" priority="49" stopIfTrue="1">
      <formula>$A13&lt;&gt;""</formula>
    </cfRule>
  </conditionalFormatting>
  <conditionalFormatting sqref="A14:DJ14">
    <cfRule type="expression" dxfId="763" priority="48" stopIfTrue="1">
      <formula>$A14&lt;&gt;""</formula>
    </cfRule>
  </conditionalFormatting>
  <conditionalFormatting sqref="A15:DJ15">
    <cfRule type="expression" dxfId="762" priority="47" stopIfTrue="1">
      <formula>$A15&lt;&gt;""</formula>
    </cfRule>
  </conditionalFormatting>
  <conditionalFormatting sqref="A16:DJ16">
    <cfRule type="expression" dxfId="761" priority="46" stopIfTrue="1">
      <formula>$A16&lt;&gt;""</formula>
    </cfRule>
  </conditionalFormatting>
  <conditionalFormatting sqref="A17:DJ17">
    <cfRule type="expression" dxfId="760" priority="45" stopIfTrue="1">
      <formula>$A17&lt;&gt;""</formula>
    </cfRule>
  </conditionalFormatting>
  <conditionalFormatting sqref="A18:DJ18">
    <cfRule type="expression" dxfId="759" priority="44" stopIfTrue="1">
      <formula>$A18&lt;&gt;""</formula>
    </cfRule>
  </conditionalFormatting>
  <conditionalFormatting sqref="A19:DJ19">
    <cfRule type="expression" dxfId="758" priority="43" stopIfTrue="1">
      <formula>$A19&lt;&gt;""</formula>
    </cfRule>
  </conditionalFormatting>
  <conditionalFormatting sqref="A20:DJ20">
    <cfRule type="expression" dxfId="757" priority="42" stopIfTrue="1">
      <formula>$A20&lt;&gt;""</formula>
    </cfRule>
  </conditionalFormatting>
  <conditionalFormatting sqref="A21:DJ21">
    <cfRule type="expression" dxfId="756" priority="41" stopIfTrue="1">
      <formula>$A21&lt;&gt;""</formula>
    </cfRule>
  </conditionalFormatting>
  <conditionalFormatting sqref="A22:DJ22">
    <cfRule type="expression" dxfId="755" priority="40" stopIfTrue="1">
      <formula>$A22&lt;&gt;""</formula>
    </cfRule>
  </conditionalFormatting>
  <conditionalFormatting sqref="A23:DJ23">
    <cfRule type="expression" dxfId="754" priority="39" stopIfTrue="1">
      <formula>$A23&lt;&gt;""</formula>
    </cfRule>
  </conditionalFormatting>
  <conditionalFormatting sqref="A24:DJ24">
    <cfRule type="expression" dxfId="753" priority="38" stopIfTrue="1">
      <formula>$A24&lt;&gt;""</formula>
    </cfRule>
  </conditionalFormatting>
  <conditionalFormatting sqref="A25:DJ25">
    <cfRule type="expression" dxfId="752" priority="37" stopIfTrue="1">
      <formula>$A25&lt;&gt;""</formula>
    </cfRule>
  </conditionalFormatting>
  <conditionalFormatting sqref="A26:DJ26">
    <cfRule type="expression" dxfId="751" priority="36" stopIfTrue="1">
      <formula>$A26&lt;&gt;""</formula>
    </cfRule>
  </conditionalFormatting>
  <conditionalFormatting sqref="A27:DJ27">
    <cfRule type="expression" dxfId="750" priority="35" stopIfTrue="1">
      <formula>$A27&lt;&gt;""</formula>
    </cfRule>
  </conditionalFormatting>
  <conditionalFormatting sqref="A28:DJ28">
    <cfRule type="expression" dxfId="749" priority="34" stopIfTrue="1">
      <formula>$A28&lt;&gt;""</formula>
    </cfRule>
  </conditionalFormatting>
  <conditionalFormatting sqref="A29:DJ29">
    <cfRule type="expression" dxfId="748" priority="33" stopIfTrue="1">
      <formula>$A29&lt;&gt;""</formula>
    </cfRule>
  </conditionalFormatting>
  <conditionalFormatting sqref="A30:DJ30">
    <cfRule type="expression" dxfId="747" priority="32" stopIfTrue="1">
      <formula>$A30&lt;&gt;""</formula>
    </cfRule>
  </conditionalFormatting>
  <conditionalFormatting sqref="A31:DJ31">
    <cfRule type="expression" dxfId="746" priority="31" stopIfTrue="1">
      <formula>$A31&lt;&gt;""</formula>
    </cfRule>
  </conditionalFormatting>
  <conditionalFormatting sqref="A32:DJ32">
    <cfRule type="expression" dxfId="745" priority="30" stopIfTrue="1">
      <formula>$A32&lt;&gt;""</formula>
    </cfRule>
  </conditionalFormatting>
  <conditionalFormatting sqref="A33:DJ33">
    <cfRule type="expression" dxfId="744" priority="29" stopIfTrue="1">
      <formula>$A33&lt;&gt;""</formula>
    </cfRule>
  </conditionalFormatting>
  <conditionalFormatting sqref="A34:DJ34">
    <cfRule type="expression" dxfId="743" priority="28" stopIfTrue="1">
      <formula>$A34&lt;&gt;""</formula>
    </cfRule>
  </conditionalFormatting>
  <conditionalFormatting sqref="A35:DJ35">
    <cfRule type="expression" dxfId="742" priority="27" stopIfTrue="1">
      <formula>$A35&lt;&gt;""</formula>
    </cfRule>
  </conditionalFormatting>
  <conditionalFormatting sqref="A36:DJ36">
    <cfRule type="expression" dxfId="741" priority="26" stopIfTrue="1">
      <formula>$A36&lt;&gt;""</formula>
    </cfRule>
  </conditionalFormatting>
  <conditionalFormatting sqref="A37:DJ37">
    <cfRule type="expression" dxfId="740" priority="25" stopIfTrue="1">
      <formula>$A37&lt;&gt;""</formula>
    </cfRule>
  </conditionalFormatting>
  <conditionalFormatting sqref="A38:DJ38">
    <cfRule type="expression" dxfId="739" priority="24" stopIfTrue="1">
      <formula>$A38&lt;&gt;""</formula>
    </cfRule>
  </conditionalFormatting>
  <conditionalFormatting sqref="A39:DJ39">
    <cfRule type="expression" dxfId="738" priority="23" stopIfTrue="1">
      <formula>$A39&lt;&gt;""</formula>
    </cfRule>
  </conditionalFormatting>
  <conditionalFormatting sqref="A40:DJ40">
    <cfRule type="expression" dxfId="737" priority="22" stopIfTrue="1">
      <formula>$A40&lt;&gt;""</formula>
    </cfRule>
  </conditionalFormatting>
  <conditionalFormatting sqref="A41:DJ41">
    <cfRule type="expression" dxfId="736" priority="21" stopIfTrue="1">
      <formula>$A41&lt;&gt;""</formula>
    </cfRule>
  </conditionalFormatting>
  <conditionalFormatting sqref="A42:DJ42">
    <cfRule type="expression" dxfId="735" priority="20" stopIfTrue="1">
      <formula>$A42&lt;&gt;""</formula>
    </cfRule>
  </conditionalFormatting>
  <conditionalFormatting sqref="A43:DJ43">
    <cfRule type="expression" dxfId="734" priority="19" stopIfTrue="1">
      <formula>$A43&lt;&gt;""</formula>
    </cfRule>
  </conditionalFormatting>
  <conditionalFormatting sqref="A44:DJ44">
    <cfRule type="expression" dxfId="733" priority="18" stopIfTrue="1">
      <formula>$A44&lt;&gt;""</formula>
    </cfRule>
  </conditionalFormatting>
  <conditionalFormatting sqref="A45:DJ45">
    <cfRule type="expression" dxfId="732" priority="17" stopIfTrue="1">
      <formula>$A45&lt;&gt;""</formula>
    </cfRule>
  </conditionalFormatting>
  <conditionalFormatting sqref="A46:DJ46">
    <cfRule type="expression" dxfId="731" priority="16" stopIfTrue="1">
      <formula>$A46&lt;&gt;""</formula>
    </cfRule>
  </conditionalFormatting>
  <conditionalFormatting sqref="A47:DJ47">
    <cfRule type="expression" dxfId="729" priority="14" stopIfTrue="1">
      <formula>$A47&lt;&gt;""</formula>
    </cfRule>
  </conditionalFormatting>
  <conditionalFormatting sqref="A48:DJ48">
    <cfRule type="expression" dxfId="728" priority="13" stopIfTrue="1">
      <formula>$A48&lt;&gt;""</formula>
    </cfRule>
  </conditionalFormatting>
  <conditionalFormatting sqref="A49:DJ49">
    <cfRule type="expression" dxfId="727" priority="12" stopIfTrue="1">
      <formula>$A49&lt;&gt;""</formula>
    </cfRule>
  </conditionalFormatting>
  <conditionalFormatting sqref="A50:DJ50">
    <cfRule type="expression" dxfId="726" priority="11" stopIfTrue="1">
      <formula>$A50&lt;&gt;""</formula>
    </cfRule>
  </conditionalFormatting>
  <conditionalFormatting sqref="A51:DJ51">
    <cfRule type="expression" dxfId="725" priority="10" stopIfTrue="1">
      <formula>$A51&lt;&gt;""</formula>
    </cfRule>
  </conditionalFormatting>
  <conditionalFormatting sqref="A52:DJ52">
    <cfRule type="expression" dxfId="724" priority="9" stopIfTrue="1">
      <formula>$A52&lt;&gt;""</formula>
    </cfRule>
  </conditionalFormatting>
  <conditionalFormatting sqref="A53:DJ53">
    <cfRule type="expression" dxfId="723" priority="8" stopIfTrue="1">
      <formula>$A53&lt;&gt;""</formula>
    </cfRule>
  </conditionalFormatting>
  <conditionalFormatting sqref="A54:DJ54">
    <cfRule type="expression" dxfId="722" priority="7" stopIfTrue="1">
      <formula>$A54&lt;&gt;""</formula>
    </cfRule>
  </conditionalFormatting>
  <conditionalFormatting sqref="A55:DJ55">
    <cfRule type="expression" dxfId="721" priority="6" stopIfTrue="1">
      <formula>$A55&lt;&gt;""</formula>
    </cfRule>
  </conditionalFormatting>
  <conditionalFormatting sqref="A56:DJ56">
    <cfRule type="expression" dxfId="720" priority="5" stopIfTrue="1">
      <formula>$A56&lt;&gt;""</formula>
    </cfRule>
  </conditionalFormatting>
  <conditionalFormatting sqref="A57:DJ57">
    <cfRule type="expression" dxfId="719" priority="4" stopIfTrue="1">
      <formula>$A57&lt;&gt;""</formula>
    </cfRule>
  </conditionalFormatting>
  <conditionalFormatting sqref="A58:DJ58">
    <cfRule type="expression" dxfId="718" priority="3" stopIfTrue="1">
      <formula>$A58&lt;&gt;""</formula>
    </cfRule>
  </conditionalFormatting>
  <conditionalFormatting sqref="A59:DJ59">
    <cfRule type="expression" dxfId="717" priority="2" stopIfTrue="1">
      <formula>$A59&lt;&gt;""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45" man="1"/>
    <brk id="21" min="1" max="45" man="1"/>
    <brk id="30" min="1" max="45" man="1"/>
    <brk id="38" min="1" max="45" man="1"/>
    <brk id="58" min="1" max="45" man="1"/>
    <brk id="66" min="1" max="45" man="1"/>
    <brk id="8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505</v>
      </c>
      <c r="C7" s="78" t="s">
        <v>192</v>
      </c>
      <c r="D7" s="79">
        <f>SUM($D$8:$D$20)</f>
        <v>0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0</v>
      </c>
      <c r="K7" s="79">
        <f>SUM($K$8:$K$20)</f>
        <v>0</v>
      </c>
      <c r="L7" s="79">
        <f>SUM($L$8:$L$20)</f>
        <v>0</v>
      </c>
      <c r="M7" s="79">
        <f>SUM($M$8:$M$20)</f>
        <v>1976730</v>
      </c>
      <c r="N7" s="79">
        <f>SUM($N$8:$N$20)</f>
        <v>1038235</v>
      </c>
      <c r="O7" s="79">
        <f>SUM($O$8:$O$20)</f>
        <v>844935</v>
      </c>
      <c r="P7" s="79">
        <f>SUM($P$8:$P$20)</f>
        <v>0</v>
      </c>
      <c r="Q7" s="79">
        <f>SUM($Q$8:$Q$20)</f>
        <v>193300</v>
      </c>
      <c r="R7" s="79">
        <f>SUM($R$8:$R$20)</f>
        <v>0</v>
      </c>
      <c r="S7" s="79">
        <f>SUM($S$8:$S$20)</f>
        <v>71529</v>
      </c>
      <c r="T7" s="79">
        <f>SUM($T$8:$T$20)</f>
        <v>0</v>
      </c>
      <c r="U7" s="79">
        <f>SUM($U$8:$U$20)</f>
        <v>938495</v>
      </c>
      <c r="V7" s="79">
        <f>SUM($V$8:$V$20)</f>
        <v>1976730</v>
      </c>
      <c r="W7" s="79">
        <f>SUM($W$8:$W$20)</f>
        <v>1038235</v>
      </c>
      <c r="X7" s="79">
        <f>SUM($X$8:$X$20)</f>
        <v>844935</v>
      </c>
      <c r="Y7" s="79">
        <f>SUM($Y$8:$Y$20)</f>
        <v>0</v>
      </c>
      <c r="Z7" s="79">
        <f>SUM($Z$8:$Z$20)</f>
        <v>193300</v>
      </c>
      <c r="AA7" s="79">
        <f>SUM($AA$8:$AA$20)</f>
        <v>0</v>
      </c>
      <c r="AB7" s="79">
        <f>SUM($AB$8:$AB$20)</f>
        <v>71529</v>
      </c>
      <c r="AC7" s="79">
        <f>SUM($AC$8:$AC$20)</f>
        <v>0</v>
      </c>
      <c r="AD7" s="79">
        <f>SUM($AD$8:$AD$20)</f>
        <v>938495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193</v>
      </c>
      <c r="AM7" s="79">
        <f>SUM($AM$8:$AM$20)</f>
        <v>0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0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0</v>
      </c>
      <c r="BC7" s="93" t="s">
        <v>193</v>
      </c>
      <c r="BD7" s="79">
        <f>SUM($BD$8:$BD$20)</f>
        <v>0</v>
      </c>
      <c r="BE7" s="79">
        <f>SUM($BE$8:$BE$20)</f>
        <v>0</v>
      </c>
      <c r="BF7" s="79">
        <f>SUM($BF$8:$BF$20)</f>
        <v>0</v>
      </c>
      <c r="BG7" s="79">
        <f>SUM($BG$8:$BG$20)</f>
        <v>1905200</v>
      </c>
      <c r="BH7" s="79">
        <f>SUM($BH$8:$BH$20)</f>
        <v>1905200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1905200</v>
      </c>
      <c r="BM7" s="79">
        <f>SUM($BM$8:$BM$20)</f>
        <v>0</v>
      </c>
      <c r="BN7" s="93" t="s">
        <v>193</v>
      </c>
      <c r="BO7" s="79">
        <f>SUM($BO$8:$BO$20)</f>
        <v>143059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451</v>
      </c>
      <c r="BV7" s="79">
        <f>SUM($BV$8:$BV$20)</f>
        <v>0</v>
      </c>
      <c r="BW7" s="79">
        <f>SUM($BW$8:$BW$20)</f>
        <v>451</v>
      </c>
      <c r="BX7" s="79">
        <f>SUM($BX$8:$BX$20)</f>
        <v>0</v>
      </c>
      <c r="BY7" s="79">
        <f>SUM($BY$8:$BY$20)</f>
        <v>0</v>
      </c>
      <c r="BZ7" s="79">
        <f>SUM($BZ$8:$BZ$20)</f>
        <v>142608</v>
      </c>
      <c r="CA7" s="79">
        <f>SUM($CA$8:$CA$20)</f>
        <v>0</v>
      </c>
      <c r="CB7" s="79">
        <f>SUM($CB$8:$CB$20)</f>
        <v>142608</v>
      </c>
      <c r="CC7" s="79">
        <f>SUM($CC$8:$CC$20)</f>
        <v>0</v>
      </c>
      <c r="CD7" s="79">
        <f>SUM($CD$8:$CD$20)</f>
        <v>0</v>
      </c>
      <c r="CE7" s="93" t="s">
        <v>193</v>
      </c>
      <c r="CF7" s="79">
        <f>SUM($CF$8:$CF$20)</f>
        <v>0</v>
      </c>
      <c r="CG7" s="79">
        <f>SUM($CG$8:$CG$20)</f>
        <v>0</v>
      </c>
      <c r="CH7" s="79">
        <f>SUM($CH$8:$CH$20)</f>
        <v>2048259</v>
      </c>
      <c r="CI7" s="79">
        <f>SUM($CI$8:$CI$20)</f>
        <v>1905200</v>
      </c>
      <c r="CJ7" s="79">
        <f>SUM($CJ$8:$CJ$20)</f>
        <v>1905200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1905200</v>
      </c>
      <c r="CO7" s="79">
        <f>SUM($CO$8:$CO$20)</f>
        <v>0</v>
      </c>
      <c r="CP7" s="93" t="s">
        <v>193</v>
      </c>
      <c r="CQ7" s="79">
        <f>SUM($CQ$8:$CQ$20)</f>
        <v>143059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451</v>
      </c>
      <c r="CX7" s="79">
        <f>SUM($CX$8:$CX$20)</f>
        <v>0</v>
      </c>
      <c r="CY7" s="79">
        <f>SUM($CY$8:$CY$20)</f>
        <v>451</v>
      </c>
      <c r="CZ7" s="79">
        <f>SUM($CZ$8:$CZ$20)</f>
        <v>0</v>
      </c>
      <c r="DA7" s="79">
        <f>SUM($DA$8:$DA$20)</f>
        <v>0</v>
      </c>
      <c r="DB7" s="79">
        <f>SUM($DB$8:$DB$20)</f>
        <v>142608</v>
      </c>
      <c r="DC7" s="79">
        <f>SUM($DC$8:$DC$20)</f>
        <v>0</v>
      </c>
      <c r="DD7" s="79">
        <f>SUM($DD$8:$DD$20)</f>
        <v>142608</v>
      </c>
      <c r="DE7" s="79">
        <f>SUM($DE$8:$DE$20)</f>
        <v>0</v>
      </c>
      <c r="DF7" s="79">
        <f>SUM($DF$8:$DF$20)</f>
        <v>0</v>
      </c>
      <c r="DG7" s="93" t="s">
        <v>193</v>
      </c>
      <c r="DH7" s="79">
        <f>SUM($DH$8:$DH$20)</f>
        <v>0</v>
      </c>
      <c r="DI7" s="79">
        <f>SUM($DI$8:$DI$20)</f>
        <v>0</v>
      </c>
      <c r="DJ7" s="79">
        <f>SUM($DJ$8:$DJ$20)</f>
        <v>2048259</v>
      </c>
    </row>
    <row r="8" spans="1:114" s="8" customFormat="1" ht="12" customHeight="1">
      <c r="A8" s="80" t="s">
        <v>200</v>
      </c>
      <c r="B8" s="83" t="s">
        <v>443</v>
      </c>
      <c r="C8" s="80" t="s">
        <v>441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193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193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204</v>
      </c>
      <c r="B9" s="83" t="s">
        <v>444</v>
      </c>
      <c r="C9" s="80" t="s">
        <v>445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448</v>
      </c>
      <c r="C10" s="80" t="s">
        <v>449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452</v>
      </c>
      <c r="C11" s="80" t="s">
        <v>453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458</v>
      </c>
      <c r="C12" s="80" t="s">
        <v>459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462</v>
      </c>
      <c r="C13" s="80" t="s">
        <v>463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468</v>
      </c>
      <c r="C14" s="80" t="s">
        <v>469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473</v>
      </c>
      <c r="C15" s="80" t="s">
        <v>474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479</v>
      </c>
      <c r="C16" s="80" t="s">
        <v>480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1976730</v>
      </c>
      <c r="N16" s="84">
        <f>SUM(O16:R16)+T16</f>
        <v>1038235</v>
      </c>
      <c r="O16" s="84">
        <v>844935</v>
      </c>
      <c r="P16" s="84">
        <v>0</v>
      </c>
      <c r="Q16" s="84">
        <v>193300</v>
      </c>
      <c r="R16" s="84">
        <v>0</v>
      </c>
      <c r="S16" s="84">
        <f>市町村分担金内訳!E16</f>
        <v>71529</v>
      </c>
      <c r="T16" s="84">
        <v>0</v>
      </c>
      <c r="U16" s="84">
        <v>938495</v>
      </c>
      <c r="V16" s="84">
        <v>1976730</v>
      </c>
      <c r="W16" s="84">
        <v>1038235</v>
      </c>
      <c r="X16" s="84">
        <v>844935</v>
      </c>
      <c r="Y16" s="84">
        <v>0</v>
      </c>
      <c r="Z16" s="84">
        <v>193300</v>
      </c>
      <c r="AA16" s="84">
        <v>0</v>
      </c>
      <c r="AB16" s="84">
        <f>SUM(J16,S16)</f>
        <v>71529</v>
      </c>
      <c r="AC16" s="84">
        <v>0</v>
      </c>
      <c r="AD16" s="84">
        <v>938495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1905200</v>
      </c>
      <c r="BH16" s="84">
        <f>SUM(BI16:BL16)</f>
        <v>1905200</v>
      </c>
      <c r="BI16" s="84">
        <v>0</v>
      </c>
      <c r="BJ16" s="84">
        <v>0</v>
      </c>
      <c r="BK16" s="84">
        <v>0</v>
      </c>
      <c r="BL16" s="84">
        <v>1905200</v>
      </c>
      <c r="BM16" s="84">
        <v>0</v>
      </c>
      <c r="BN16" s="94" t="s">
        <v>193</v>
      </c>
      <c r="BO16" s="84">
        <f>SUM(BP16,BU16,BY16,BZ16,CF16)</f>
        <v>143059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451</v>
      </c>
      <c r="BV16" s="84">
        <v>0</v>
      </c>
      <c r="BW16" s="84">
        <v>451</v>
      </c>
      <c r="BX16" s="84">
        <v>0</v>
      </c>
      <c r="BY16" s="84">
        <v>0</v>
      </c>
      <c r="BZ16" s="84">
        <f>SUM(CA16:CD16)</f>
        <v>142608</v>
      </c>
      <c r="CA16" s="84">
        <v>0</v>
      </c>
      <c r="CB16" s="84">
        <v>142608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2048259</v>
      </c>
      <c r="CI16" s="84">
        <f t="shared" si="0"/>
        <v>1905200</v>
      </c>
      <c r="CJ16" s="84">
        <f t="shared" si="1"/>
        <v>1905200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1905200</v>
      </c>
      <c r="CO16" s="84">
        <f t="shared" si="6"/>
        <v>0</v>
      </c>
      <c r="CP16" s="94" t="s">
        <v>193</v>
      </c>
      <c r="CQ16" s="84">
        <f t="shared" si="7"/>
        <v>143059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451</v>
      </c>
      <c r="CX16" s="84">
        <f t="shared" si="14"/>
        <v>0</v>
      </c>
      <c r="CY16" s="84">
        <f t="shared" si="15"/>
        <v>451</v>
      </c>
      <c r="CZ16" s="84">
        <f t="shared" si="16"/>
        <v>0</v>
      </c>
      <c r="DA16" s="84">
        <f t="shared" si="17"/>
        <v>0</v>
      </c>
      <c r="DB16" s="84">
        <f t="shared" si="18"/>
        <v>142608</v>
      </c>
      <c r="DC16" s="84">
        <f t="shared" si="19"/>
        <v>0</v>
      </c>
      <c r="DD16" s="84">
        <f t="shared" si="20"/>
        <v>142608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2048259</v>
      </c>
    </row>
    <row r="17" spans="1:114" s="8" customFormat="1" ht="12" customHeight="1">
      <c r="A17" s="80" t="s">
        <v>200</v>
      </c>
      <c r="B17" s="83" t="s">
        <v>485</v>
      </c>
      <c r="C17" s="80" t="s">
        <v>486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204</v>
      </c>
      <c r="B18" s="83" t="s">
        <v>489</v>
      </c>
      <c r="C18" s="80" t="s">
        <v>490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495</v>
      </c>
      <c r="C19" s="80" t="s">
        <v>496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204</v>
      </c>
      <c r="B20" s="83" t="s">
        <v>500</v>
      </c>
      <c r="C20" s="80" t="s">
        <v>501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56">
    <cfRule type="expression" dxfId="715" priority="56" stopIfTrue="1">
      <formula>$A21&lt;&gt;""</formula>
    </cfRule>
  </conditionalFormatting>
  <conditionalFormatting sqref="A20:DJ20">
    <cfRule type="expression" dxfId="714" priority="2" stopIfTrue="1">
      <formula>$A20&lt;&gt;""</formula>
    </cfRule>
  </conditionalFormatting>
  <conditionalFormatting sqref="A7:DJ7">
    <cfRule type="expression" dxfId="674" priority="1" stopIfTrue="1">
      <formula>$A7&lt;&gt;""</formula>
    </cfRule>
  </conditionalFormatting>
  <conditionalFormatting sqref="A8:DJ8">
    <cfRule type="expression" dxfId="673" priority="14" stopIfTrue="1">
      <formula>$A8&lt;&gt;""</formula>
    </cfRule>
  </conditionalFormatting>
  <conditionalFormatting sqref="A9:DJ9">
    <cfRule type="expression" dxfId="672" priority="13" stopIfTrue="1">
      <formula>$A9&lt;&gt;""</formula>
    </cfRule>
  </conditionalFormatting>
  <conditionalFormatting sqref="A10:DJ10">
    <cfRule type="expression" dxfId="671" priority="12" stopIfTrue="1">
      <formula>$A10&lt;&gt;""</formula>
    </cfRule>
  </conditionalFormatting>
  <conditionalFormatting sqref="A11:DJ11">
    <cfRule type="expression" dxfId="670" priority="11" stopIfTrue="1">
      <formula>$A11&lt;&gt;""</formula>
    </cfRule>
  </conditionalFormatting>
  <conditionalFormatting sqref="A12:DJ12">
    <cfRule type="expression" dxfId="669" priority="10" stopIfTrue="1">
      <formula>$A12&lt;&gt;""</formula>
    </cfRule>
  </conditionalFormatting>
  <conditionalFormatting sqref="A13:DJ13">
    <cfRule type="expression" dxfId="668" priority="9" stopIfTrue="1">
      <formula>$A13&lt;&gt;""</formula>
    </cfRule>
  </conditionalFormatting>
  <conditionalFormatting sqref="A14:DJ14">
    <cfRule type="expression" dxfId="667" priority="8" stopIfTrue="1">
      <formula>$A14&lt;&gt;""</formula>
    </cfRule>
  </conditionalFormatting>
  <conditionalFormatting sqref="A15:DJ15">
    <cfRule type="expression" dxfId="666" priority="7" stopIfTrue="1">
      <formula>$A15&lt;&gt;""</formula>
    </cfRule>
  </conditionalFormatting>
  <conditionalFormatting sqref="A16:DJ16">
    <cfRule type="expression" dxfId="665" priority="6" stopIfTrue="1">
      <formula>$A16&lt;&gt;""</formula>
    </cfRule>
  </conditionalFormatting>
  <conditionalFormatting sqref="A17:DJ17">
    <cfRule type="expression" dxfId="664" priority="5" stopIfTrue="1">
      <formula>$A17&lt;&gt;""</formula>
    </cfRule>
  </conditionalFormatting>
  <conditionalFormatting sqref="A18:DJ18">
    <cfRule type="expression" dxfId="663" priority="4" stopIfTrue="1">
      <formula>$A18&lt;&gt;""</formula>
    </cfRule>
  </conditionalFormatting>
  <conditionalFormatting sqref="A19:DJ19">
    <cfRule type="expression" dxfId="662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505</v>
      </c>
      <c r="C7" s="78" t="s">
        <v>192</v>
      </c>
      <c r="D7" s="79">
        <f>SUM($D$8:$D$59)</f>
        <v>6279990</v>
      </c>
      <c r="E7" s="79">
        <f>SUM($E$8:$E$59)</f>
        <v>5559852</v>
      </c>
      <c r="F7" s="79">
        <f>SUM($F$8:$F$59)</f>
        <v>3546642</v>
      </c>
      <c r="G7" s="79">
        <f>SUM($G$8:$G$59)</f>
        <v>0</v>
      </c>
      <c r="H7" s="79">
        <f>SUM($H$8:$H$59)</f>
        <v>1960193</v>
      </c>
      <c r="I7" s="79">
        <f>SUM($I$8:$I$59)</f>
        <v>52900</v>
      </c>
      <c r="J7" s="79">
        <f>SUM($J$8:$J$59)</f>
        <v>0</v>
      </c>
      <c r="K7" s="79">
        <f>SUM($K$8:$K$59)</f>
        <v>117</v>
      </c>
      <c r="L7" s="79">
        <f>SUM($L$8:$L$59)</f>
        <v>720138</v>
      </c>
      <c r="M7" s="79">
        <f>SUM($M$8:$M$59)</f>
        <v>2058959</v>
      </c>
      <c r="N7" s="79">
        <f>SUM($N$8:$N$59)</f>
        <v>1087886</v>
      </c>
      <c r="O7" s="79">
        <f>SUM($O$8:$O$59)</f>
        <v>856873</v>
      </c>
      <c r="P7" s="79">
        <f>SUM($P$8:$P$59)</f>
        <v>0</v>
      </c>
      <c r="Q7" s="79">
        <f>SUM($Q$8:$Q$59)</f>
        <v>231013</v>
      </c>
      <c r="R7" s="79">
        <f>SUM($R$8:$R$59)</f>
        <v>0</v>
      </c>
      <c r="S7" s="79">
        <f>SUM($S$8:$S$59)</f>
        <v>71529</v>
      </c>
      <c r="T7" s="79">
        <f>SUM($T$8:$T$59)</f>
        <v>0</v>
      </c>
      <c r="U7" s="79">
        <f>SUM($U$8:$U$59)</f>
        <v>971073</v>
      </c>
      <c r="V7" s="79">
        <f>SUM($V$8:$V$59)</f>
        <v>8338949</v>
      </c>
      <c r="W7" s="79">
        <f>SUM($W$8:$W$59)</f>
        <v>6647738</v>
      </c>
      <c r="X7" s="79">
        <f>SUM($X$8:$X$59)</f>
        <v>4403515</v>
      </c>
      <c r="Y7" s="79">
        <f>SUM($Y$8:$Y$59)</f>
        <v>0</v>
      </c>
      <c r="Z7" s="79">
        <f>SUM($Z$8:$Z$59)</f>
        <v>2191206</v>
      </c>
      <c r="AA7" s="79">
        <f>SUM($AA$8:$AA$59)</f>
        <v>52900</v>
      </c>
      <c r="AB7" s="79">
        <f>SUM($AB$8:$AB$59)</f>
        <v>71529</v>
      </c>
      <c r="AC7" s="79">
        <f>SUM($AC$8:$AC$59)</f>
        <v>117</v>
      </c>
      <c r="AD7" s="79">
        <f>SUM($AD$8:$AD$59)</f>
        <v>1691211</v>
      </c>
    </row>
    <row r="8" spans="1:30" s="8" customFormat="1" ht="12" customHeight="1">
      <c r="A8" s="80" t="s">
        <v>204</v>
      </c>
      <c r="B8" s="83" t="s">
        <v>205</v>
      </c>
      <c r="C8" s="80" t="s">
        <v>206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211</v>
      </c>
      <c r="C9" s="80" t="s">
        <v>212</v>
      </c>
      <c r="D9" s="84">
        <f>SUM(E9,+L9)</f>
        <v>385651</v>
      </c>
      <c r="E9" s="84">
        <v>385651</v>
      </c>
      <c r="F9" s="84">
        <v>385651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196</v>
      </c>
      <c r="N9" s="84">
        <v>98</v>
      </c>
      <c r="O9" s="84">
        <v>98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98</v>
      </c>
      <c r="V9" s="84">
        <v>385847</v>
      </c>
      <c r="W9" s="84">
        <v>385749</v>
      </c>
      <c r="X9" s="84">
        <v>385749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98</v>
      </c>
    </row>
    <row r="10" spans="1:30" s="8" customFormat="1" ht="12" customHeight="1">
      <c r="A10" s="80" t="s">
        <v>204</v>
      </c>
      <c r="B10" s="83" t="s">
        <v>220</v>
      </c>
      <c r="C10" s="80" t="s">
        <v>219</v>
      </c>
      <c r="D10" s="84">
        <f>SUM(E10,+L10)</f>
        <v>3876922</v>
      </c>
      <c r="E10" s="84">
        <v>3876879</v>
      </c>
      <c r="F10" s="84">
        <v>2088734</v>
      </c>
      <c r="G10" s="84">
        <v>0</v>
      </c>
      <c r="H10" s="84">
        <v>1788145</v>
      </c>
      <c r="I10" s="84">
        <v>0</v>
      </c>
      <c r="J10" s="94">
        <v>0</v>
      </c>
      <c r="K10" s="84">
        <v>0</v>
      </c>
      <c r="L10" s="84">
        <v>43</v>
      </c>
      <c r="M10" s="84">
        <f>SUM(N10,+U10)</f>
        <v>19435</v>
      </c>
      <c r="N10" s="84">
        <v>19435</v>
      </c>
      <c r="O10" s="84">
        <v>11280</v>
      </c>
      <c r="P10" s="84">
        <v>0</v>
      </c>
      <c r="Q10" s="84">
        <v>8155</v>
      </c>
      <c r="R10" s="84">
        <v>0</v>
      </c>
      <c r="S10" s="94">
        <v>0</v>
      </c>
      <c r="T10" s="84">
        <v>0</v>
      </c>
      <c r="U10" s="84">
        <v>0</v>
      </c>
      <c r="V10" s="84">
        <v>3896357</v>
      </c>
      <c r="W10" s="84">
        <v>3896314</v>
      </c>
      <c r="X10" s="84">
        <v>2100014</v>
      </c>
      <c r="Y10" s="84">
        <v>0</v>
      </c>
      <c r="Z10" s="84">
        <v>1796300</v>
      </c>
      <c r="AA10" s="84">
        <v>0</v>
      </c>
      <c r="AB10" s="94">
        <v>0</v>
      </c>
      <c r="AC10" s="84">
        <v>0</v>
      </c>
      <c r="AD10" s="84">
        <v>43</v>
      </c>
    </row>
    <row r="11" spans="1:30" s="8" customFormat="1" ht="12" customHeight="1">
      <c r="A11" s="80" t="s">
        <v>200</v>
      </c>
      <c r="B11" s="83" t="s">
        <v>227</v>
      </c>
      <c r="C11" s="80" t="s">
        <v>229</v>
      </c>
      <c r="D11" s="84">
        <f>SUM(E11,+L11)</f>
        <v>69230</v>
      </c>
      <c r="E11" s="84">
        <v>34614</v>
      </c>
      <c r="F11" s="84">
        <v>34614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34616</v>
      </c>
      <c r="M11" s="84">
        <f>SUM(N11,+U11)</f>
        <v>58</v>
      </c>
      <c r="N11" s="84">
        <v>29</v>
      </c>
      <c r="O11" s="84">
        <v>29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29</v>
      </c>
      <c r="V11" s="84">
        <v>69288</v>
      </c>
      <c r="W11" s="84">
        <v>34643</v>
      </c>
      <c r="X11" s="84">
        <v>34643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34645</v>
      </c>
    </row>
    <row r="12" spans="1:30" s="8" customFormat="1" ht="12" customHeight="1">
      <c r="A12" s="80" t="s">
        <v>204</v>
      </c>
      <c r="B12" s="83" t="s">
        <v>235</v>
      </c>
      <c r="C12" s="80" t="s">
        <v>236</v>
      </c>
      <c r="D12" s="84">
        <f>SUM(E12,+L12)</f>
        <v>8456</v>
      </c>
      <c r="E12" s="84">
        <v>4152</v>
      </c>
      <c r="F12" s="84">
        <v>4152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4304</v>
      </c>
      <c r="M12" s="84">
        <f>SUM(N12,+U12)</f>
        <v>554</v>
      </c>
      <c r="N12" s="84">
        <v>277</v>
      </c>
      <c r="O12" s="84">
        <v>277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277</v>
      </c>
      <c r="V12" s="84">
        <v>9010</v>
      </c>
      <c r="W12" s="84">
        <v>4429</v>
      </c>
      <c r="X12" s="84">
        <v>4429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4581</v>
      </c>
    </row>
    <row r="13" spans="1:30" s="8" customFormat="1" ht="12" customHeight="1">
      <c r="A13" s="80" t="s">
        <v>200</v>
      </c>
      <c r="B13" s="83" t="s">
        <v>240</v>
      </c>
      <c r="C13" s="80" t="s">
        <v>241</v>
      </c>
      <c r="D13" s="84">
        <f>SUM(E13,+L13)</f>
        <v>6847</v>
      </c>
      <c r="E13" s="84">
        <v>3423</v>
      </c>
      <c r="F13" s="84">
        <v>3423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3424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6847</v>
      </c>
      <c r="W13" s="84">
        <v>3423</v>
      </c>
      <c r="X13" s="84">
        <v>3423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3424</v>
      </c>
    </row>
    <row r="14" spans="1:30" s="8" customFormat="1" ht="12" customHeight="1">
      <c r="A14" s="80" t="s">
        <v>204</v>
      </c>
      <c r="B14" s="83" t="s">
        <v>247</v>
      </c>
      <c r="C14" s="80" t="s">
        <v>248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252</v>
      </c>
      <c r="C15" s="80" t="s">
        <v>254</v>
      </c>
      <c r="D15" s="84">
        <f>SUM(E15,+L15)</f>
        <v>15844</v>
      </c>
      <c r="E15" s="84">
        <v>7644</v>
      </c>
      <c r="F15" s="84">
        <v>7644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8200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15844</v>
      </c>
      <c r="W15" s="84">
        <v>7644</v>
      </c>
      <c r="X15" s="84">
        <v>7644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8200</v>
      </c>
    </row>
    <row r="16" spans="1:30" s="8" customFormat="1" ht="12" customHeight="1">
      <c r="A16" s="80" t="s">
        <v>204</v>
      </c>
      <c r="B16" s="83" t="s">
        <v>259</v>
      </c>
      <c r="C16" s="80" t="s">
        <v>260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265</v>
      </c>
      <c r="C17" s="80" t="s">
        <v>266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267</v>
      </c>
      <c r="C18" s="80" t="s">
        <v>269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274</v>
      </c>
      <c r="C19" s="80" t="s">
        <v>275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278</v>
      </c>
      <c r="C20" s="80" t="s">
        <v>279</v>
      </c>
      <c r="D20" s="84">
        <f>SUM(E20,+L20)</f>
        <v>64010</v>
      </c>
      <c r="E20" s="84">
        <v>32063</v>
      </c>
      <c r="F20" s="84">
        <v>31946</v>
      </c>
      <c r="G20" s="84">
        <v>0</v>
      </c>
      <c r="H20" s="84">
        <v>0</v>
      </c>
      <c r="I20" s="84">
        <v>0</v>
      </c>
      <c r="J20" s="94">
        <v>0</v>
      </c>
      <c r="K20" s="84">
        <v>117</v>
      </c>
      <c r="L20" s="84">
        <v>31947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64010</v>
      </c>
      <c r="W20" s="84">
        <v>32063</v>
      </c>
      <c r="X20" s="84">
        <v>31946</v>
      </c>
      <c r="Y20" s="84">
        <v>0</v>
      </c>
      <c r="Z20" s="84">
        <v>0</v>
      </c>
      <c r="AA20" s="84">
        <v>0</v>
      </c>
      <c r="AB20" s="94">
        <v>0</v>
      </c>
      <c r="AC20" s="84">
        <v>117</v>
      </c>
      <c r="AD20" s="84">
        <v>31947</v>
      </c>
    </row>
    <row r="21" spans="1:30" s="8" customFormat="1" ht="12" customHeight="1">
      <c r="A21" s="80" t="s">
        <v>204</v>
      </c>
      <c r="B21" s="83" t="s">
        <v>281</v>
      </c>
      <c r="C21" s="80" t="s">
        <v>282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287</v>
      </c>
      <c r="C22" s="80" t="s">
        <v>288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292</v>
      </c>
      <c r="C23" s="80" t="s">
        <v>293</v>
      </c>
      <c r="D23" s="84">
        <f>SUM(E23,+L23)</f>
        <v>50187</v>
      </c>
      <c r="E23" s="84">
        <v>25093</v>
      </c>
      <c r="F23" s="84">
        <v>25093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25094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50187</v>
      </c>
      <c r="W23" s="84">
        <v>25093</v>
      </c>
      <c r="X23" s="84">
        <v>25093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25094</v>
      </c>
    </row>
    <row r="24" spans="1:30" s="8" customFormat="1" ht="12" customHeight="1">
      <c r="A24" s="80" t="s">
        <v>204</v>
      </c>
      <c r="B24" s="83" t="s">
        <v>294</v>
      </c>
      <c r="C24" s="80" t="s">
        <v>295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298</v>
      </c>
      <c r="C25" s="80" t="s">
        <v>299</v>
      </c>
      <c r="D25" s="84">
        <f>SUM(E25,+L25)</f>
        <v>863</v>
      </c>
      <c r="E25" s="84">
        <v>431</v>
      </c>
      <c r="F25" s="84">
        <v>431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432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863</v>
      </c>
      <c r="W25" s="84">
        <v>431</v>
      </c>
      <c r="X25" s="84">
        <v>431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432</v>
      </c>
    </row>
    <row r="26" spans="1:30" s="8" customFormat="1" ht="12" customHeight="1">
      <c r="A26" s="80" t="s">
        <v>200</v>
      </c>
      <c r="B26" s="83" t="s">
        <v>307</v>
      </c>
      <c r="C26" s="80" t="s">
        <v>308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313</v>
      </c>
      <c r="C27" s="80" t="s">
        <v>314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318</v>
      </c>
      <c r="C28" s="80" t="s">
        <v>319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323</v>
      </c>
      <c r="C29" s="80" t="s">
        <v>324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330</v>
      </c>
      <c r="C30" s="80" t="s">
        <v>329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336</v>
      </c>
      <c r="C31" s="80" t="s">
        <v>337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340</v>
      </c>
      <c r="C32" s="80" t="s">
        <v>342</v>
      </c>
      <c r="D32" s="84">
        <f>SUM(E32,+L32)</f>
        <v>4450</v>
      </c>
      <c r="E32" s="84">
        <v>2225</v>
      </c>
      <c r="F32" s="84">
        <v>2225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2225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4450</v>
      </c>
      <c r="W32" s="84">
        <v>2225</v>
      </c>
      <c r="X32" s="84">
        <v>2225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2225</v>
      </c>
    </row>
    <row r="33" spans="1:30" s="8" customFormat="1" ht="12" customHeight="1">
      <c r="A33" s="80" t="s">
        <v>204</v>
      </c>
      <c r="B33" s="83" t="s">
        <v>345</v>
      </c>
      <c r="C33" s="80" t="s">
        <v>347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355</v>
      </c>
      <c r="C34" s="80" t="s">
        <v>356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359</v>
      </c>
      <c r="C35" s="80" t="s">
        <v>361</v>
      </c>
      <c r="D35" s="84">
        <f>SUM(E35,+L35)</f>
        <v>1093395</v>
      </c>
      <c r="E35" s="84">
        <v>541233</v>
      </c>
      <c r="F35" s="84">
        <v>541233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552162</v>
      </c>
      <c r="M35" s="84">
        <f>SUM(N35,+U35)</f>
        <v>7639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7639</v>
      </c>
      <c r="V35" s="84">
        <v>1101034</v>
      </c>
      <c r="W35" s="84">
        <v>541233</v>
      </c>
      <c r="X35" s="84">
        <v>541233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559801</v>
      </c>
    </row>
    <row r="36" spans="1:30" s="8" customFormat="1" ht="12" customHeight="1">
      <c r="A36" s="80" t="s">
        <v>204</v>
      </c>
      <c r="B36" s="83" t="s">
        <v>368</v>
      </c>
      <c r="C36" s="80" t="s">
        <v>367</v>
      </c>
      <c r="D36" s="84">
        <f>SUM(E36,+L36)</f>
        <v>20489</v>
      </c>
      <c r="E36" s="84">
        <v>20488</v>
      </c>
      <c r="F36" s="84">
        <v>10244</v>
      </c>
      <c r="G36" s="84">
        <v>0</v>
      </c>
      <c r="H36" s="84">
        <v>10244</v>
      </c>
      <c r="I36" s="84">
        <v>0</v>
      </c>
      <c r="J36" s="94">
        <v>0</v>
      </c>
      <c r="K36" s="84">
        <v>0</v>
      </c>
      <c r="L36" s="84">
        <v>1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20489</v>
      </c>
      <c r="W36" s="84">
        <v>20488</v>
      </c>
      <c r="X36" s="84">
        <v>10244</v>
      </c>
      <c r="Y36" s="84">
        <v>0</v>
      </c>
      <c r="Z36" s="84">
        <v>10244</v>
      </c>
      <c r="AA36" s="84">
        <v>0</v>
      </c>
      <c r="AB36" s="94">
        <v>0</v>
      </c>
      <c r="AC36" s="84">
        <v>0</v>
      </c>
      <c r="AD36" s="84">
        <v>1</v>
      </c>
    </row>
    <row r="37" spans="1:30" s="8" customFormat="1" ht="12" customHeight="1">
      <c r="A37" s="80" t="s">
        <v>204</v>
      </c>
      <c r="B37" s="83" t="s">
        <v>376</v>
      </c>
      <c r="C37" s="80" t="s">
        <v>377</v>
      </c>
      <c r="D37" s="84">
        <f>SUM(E37,+L37)</f>
        <v>120986</v>
      </c>
      <c r="E37" s="84">
        <v>120206</v>
      </c>
      <c r="F37" s="84">
        <v>55402</v>
      </c>
      <c r="G37" s="84">
        <v>0</v>
      </c>
      <c r="H37" s="84">
        <v>64804</v>
      </c>
      <c r="I37" s="84">
        <v>0</v>
      </c>
      <c r="J37" s="94">
        <v>0</v>
      </c>
      <c r="K37" s="84">
        <v>0</v>
      </c>
      <c r="L37" s="84">
        <v>780</v>
      </c>
      <c r="M37" s="84">
        <f>SUM(N37,+U37)</f>
        <v>13696</v>
      </c>
      <c r="N37" s="84">
        <v>13696</v>
      </c>
      <c r="O37" s="84">
        <v>0</v>
      </c>
      <c r="P37" s="84">
        <v>0</v>
      </c>
      <c r="Q37" s="84">
        <v>13696</v>
      </c>
      <c r="R37" s="84">
        <v>0</v>
      </c>
      <c r="S37" s="94">
        <v>0</v>
      </c>
      <c r="T37" s="84">
        <v>0</v>
      </c>
      <c r="U37" s="84">
        <v>0</v>
      </c>
      <c r="V37" s="84">
        <v>134682</v>
      </c>
      <c r="W37" s="84">
        <v>133902</v>
      </c>
      <c r="X37" s="84">
        <v>55402</v>
      </c>
      <c r="Y37" s="84">
        <v>0</v>
      </c>
      <c r="Z37" s="84">
        <v>78500</v>
      </c>
      <c r="AA37" s="84">
        <v>0</v>
      </c>
      <c r="AB37" s="94">
        <v>0</v>
      </c>
      <c r="AC37" s="84">
        <v>0</v>
      </c>
      <c r="AD37" s="84">
        <v>780</v>
      </c>
    </row>
    <row r="38" spans="1:30" s="8" customFormat="1" ht="12" customHeight="1">
      <c r="A38" s="80" t="s">
        <v>204</v>
      </c>
      <c r="B38" s="83" t="s">
        <v>382</v>
      </c>
      <c r="C38" s="80" t="s">
        <v>383</v>
      </c>
      <c r="D38" s="84">
        <f>SUM(E38,+L38)</f>
        <v>24432</v>
      </c>
      <c r="E38" s="84">
        <v>12216</v>
      </c>
      <c r="F38" s="84">
        <v>12216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12216</v>
      </c>
      <c r="M38" s="84">
        <f>SUM(N38,+U38)</f>
        <v>8525</v>
      </c>
      <c r="N38" s="84">
        <v>56</v>
      </c>
      <c r="O38" s="84">
        <v>56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8469</v>
      </c>
      <c r="V38" s="84">
        <v>32957</v>
      </c>
      <c r="W38" s="84">
        <v>12272</v>
      </c>
      <c r="X38" s="84">
        <v>12272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20685</v>
      </c>
    </row>
    <row r="39" spans="1:30" s="8" customFormat="1" ht="12" customHeight="1">
      <c r="A39" s="80" t="s">
        <v>204</v>
      </c>
      <c r="B39" s="83" t="s">
        <v>389</v>
      </c>
      <c r="C39" s="80" t="s">
        <v>388</v>
      </c>
      <c r="D39" s="84">
        <f>SUM(E39,+L39)</f>
        <v>5499</v>
      </c>
      <c r="E39" s="84">
        <v>2749</v>
      </c>
      <c r="F39" s="84">
        <v>2749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2750</v>
      </c>
      <c r="M39" s="84">
        <f>SUM(N39,+U39)</f>
        <v>2862</v>
      </c>
      <c r="N39" s="84">
        <v>2862</v>
      </c>
      <c r="O39" s="84">
        <v>0</v>
      </c>
      <c r="P39" s="84">
        <v>0</v>
      </c>
      <c r="Q39" s="84">
        <v>2862</v>
      </c>
      <c r="R39" s="84">
        <v>0</v>
      </c>
      <c r="S39" s="94">
        <v>0</v>
      </c>
      <c r="T39" s="84">
        <v>0</v>
      </c>
      <c r="U39" s="84">
        <v>0</v>
      </c>
      <c r="V39" s="84">
        <v>8361</v>
      </c>
      <c r="W39" s="84">
        <v>5611</v>
      </c>
      <c r="X39" s="84">
        <v>2749</v>
      </c>
      <c r="Y39" s="84">
        <v>0</v>
      </c>
      <c r="Z39" s="84">
        <v>2862</v>
      </c>
      <c r="AA39" s="84">
        <v>0</v>
      </c>
      <c r="AB39" s="94">
        <v>0</v>
      </c>
      <c r="AC39" s="84">
        <v>0</v>
      </c>
      <c r="AD39" s="84">
        <v>2750</v>
      </c>
    </row>
    <row r="40" spans="1:30" s="8" customFormat="1" ht="12" customHeight="1">
      <c r="A40" s="80" t="s">
        <v>204</v>
      </c>
      <c r="B40" s="83" t="s">
        <v>398</v>
      </c>
      <c r="C40" s="80" t="s">
        <v>399</v>
      </c>
      <c r="D40" s="84">
        <f>SUM(E40,+L40)</f>
        <v>3850</v>
      </c>
      <c r="E40" s="84">
        <v>3825</v>
      </c>
      <c r="F40" s="84">
        <v>1925</v>
      </c>
      <c r="G40" s="84">
        <v>0</v>
      </c>
      <c r="H40" s="84">
        <v>1900</v>
      </c>
      <c r="I40" s="84">
        <v>0</v>
      </c>
      <c r="J40" s="94">
        <v>0</v>
      </c>
      <c r="K40" s="84">
        <v>0</v>
      </c>
      <c r="L40" s="84">
        <v>25</v>
      </c>
      <c r="M40" s="84">
        <f>SUM(N40,+U40)</f>
        <v>2245</v>
      </c>
      <c r="N40" s="84">
        <v>2200</v>
      </c>
      <c r="O40" s="84">
        <v>0</v>
      </c>
      <c r="P40" s="84">
        <v>0</v>
      </c>
      <c r="Q40" s="84">
        <v>2200</v>
      </c>
      <c r="R40" s="84">
        <v>0</v>
      </c>
      <c r="S40" s="94">
        <v>0</v>
      </c>
      <c r="T40" s="84">
        <v>0</v>
      </c>
      <c r="U40" s="84">
        <v>45</v>
      </c>
      <c r="V40" s="84">
        <v>6095</v>
      </c>
      <c r="W40" s="84">
        <v>6025</v>
      </c>
      <c r="X40" s="84">
        <v>1925</v>
      </c>
      <c r="Y40" s="84">
        <v>0</v>
      </c>
      <c r="Z40" s="84">
        <v>4100</v>
      </c>
      <c r="AA40" s="84">
        <v>0</v>
      </c>
      <c r="AB40" s="94">
        <v>0</v>
      </c>
      <c r="AC40" s="84">
        <v>0</v>
      </c>
      <c r="AD40" s="84">
        <v>70</v>
      </c>
    </row>
    <row r="41" spans="1:30" s="8" customFormat="1" ht="12" customHeight="1">
      <c r="A41" s="80" t="s">
        <v>200</v>
      </c>
      <c r="B41" s="83" t="s">
        <v>406</v>
      </c>
      <c r="C41" s="80" t="s">
        <v>407</v>
      </c>
      <c r="D41" s="84">
        <f>SUM(E41,+L41)</f>
        <v>337776</v>
      </c>
      <c r="E41" s="84">
        <v>337418</v>
      </c>
      <c r="F41" s="84">
        <v>243618</v>
      </c>
      <c r="G41" s="84">
        <v>0</v>
      </c>
      <c r="H41" s="84">
        <v>93800</v>
      </c>
      <c r="I41" s="84">
        <v>0</v>
      </c>
      <c r="J41" s="94">
        <v>0</v>
      </c>
      <c r="K41" s="84">
        <v>0</v>
      </c>
      <c r="L41" s="84">
        <v>358</v>
      </c>
      <c r="M41" s="84">
        <f>SUM(N41,+U41)</f>
        <v>7029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7029</v>
      </c>
      <c r="V41" s="84">
        <v>344805</v>
      </c>
      <c r="W41" s="84">
        <v>337418</v>
      </c>
      <c r="X41" s="84">
        <v>243618</v>
      </c>
      <c r="Y41" s="84">
        <v>0</v>
      </c>
      <c r="Z41" s="84">
        <v>93800</v>
      </c>
      <c r="AA41" s="84">
        <v>0</v>
      </c>
      <c r="AB41" s="94">
        <v>0</v>
      </c>
      <c r="AC41" s="84">
        <v>0</v>
      </c>
      <c r="AD41" s="84">
        <v>7387</v>
      </c>
    </row>
    <row r="42" spans="1:30" s="8" customFormat="1" ht="12" customHeight="1">
      <c r="A42" s="80" t="s">
        <v>204</v>
      </c>
      <c r="B42" s="83" t="s">
        <v>412</v>
      </c>
      <c r="C42" s="80" t="s">
        <v>415</v>
      </c>
      <c r="D42" s="84">
        <f>SUM(E42,+L42)</f>
        <v>2881</v>
      </c>
      <c r="E42" s="84">
        <v>2645</v>
      </c>
      <c r="F42" s="84">
        <v>1345</v>
      </c>
      <c r="G42" s="84">
        <v>0</v>
      </c>
      <c r="H42" s="84">
        <v>1300</v>
      </c>
      <c r="I42" s="84">
        <v>0</v>
      </c>
      <c r="J42" s="94">
        <v>0</v>
      </c>
      <c r="K42" s="84">
        <v>0</v>
      </c>
      <c r="L42" s="84">
        <v>236</v>
      </c>
      <c r="M42" s="84">
        <f>SUM(N42,+U42)</f>
        <v>2653</v>
      </c>
      <c r="N42" s="84">
        <v>2600</v>
      </c>
      <c r="O42" s="84">
        <v>0</v>
      </c>
      <c r="P42" s="84">
        <v>0</v>
      </c>
      <c r="Q42" s="84">
        <v>2600</v>
      </c>
      <c r="R42" s="84">
        <v>0</v>
      </c>
      <c r="S42" s="94">
        <v>0</v>
      </c>
      <c r="T42" s="84">
        <v>0</v>
      </c>
      <c r="U42" s="84">
        <v>53</v>
      </c>
      <c r="V42" s="84">
        <v>5534</v>
      </c>
      <c r="W42" s="84">
        <v>5245</v>
      </c>
      <c r="X42" s="84">
        <v>1345</v>
      </c>
      <c r="Y42" s="84">
        <v>0</v>
      </c>
      <c r="Z42" s="84">
        <v>3900</v>
      </c>
      <c r="AA42" s="84">
        <v>0</v>
      </c>
      <c r="AB42" s="94">
        <v>0</v>
      </c>
      <c r="AC42" s="84">
        <v>0</v>
      </c>
      <c r="AD42" s="84">
        <v>289</v>
      </c>
    </row>
    <row r="43" spans="1:30" s="8" customFormat="1" ht="12" customHeight="1">
      <c r="A43" s="80" t="s">
        <v>204</v>
      </c>
      <c r="B43" s="83" t="s">
        <v>422</v>
      </c>
      <c r="C43" s="80" t="s">
        <v>423</v>
      </c>
      <c r="D43" s="84">
        <f>SUM(E43,+L43)</f>
        <v>77939</v>
      </c>
      <c r="E43" s="84">
        <v>38969</v>
      </c>
      <c r="F43" s="84">
        <v>38969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38970</v>
      </c>
      <c r="M43" s="84">
        <f>SUM(N43,+U43)</f>
        <v>3345</v>
      </c>
      <c r="N43" s="84">
        <v>198</v>
      </c>
      <c r="O43" s="84">
        <v>198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3147</v>
      </c>
      <c r="V43" s="84">
        <v>81284</v>
      </c>
      <c r="W43" s="84">
        <v>39167</v>
      </c>
      <c r="X43" s="84">
        <v>39167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42117</v>
      </c>
    </row>
    <row r="44" spans="1:30" s="8" customFormat="1" ht="12" customHeight="1">
      <c r="A44" s="80" t="s">
        <v>204</v>
      </c>
      <c r="B44" s="83" t="s">
        <v>425</v>
      </c>
      <c r="C44" s="80" t="s">
        <v>427</v>
      </c>
      <c r="D44" s="84">
        <f>SUM(E44,+L44)</f>
        <v>4108</v>
      </c>
      <c r="E44" s="84">
        <v>2054</v>
      </c>
      <c r="F44" s="84">
        <v>2054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2054</v>
      </c>
      <c r="M44" s="84">
        <f>SUM(N44,+U44)</f>
        <v>5769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5769</v>
      </c>
      <c r="V44" s="84">
        <v>9877</v>
      </c>
      <c r="W44" s="84">
        <v>2054</v>
      </c>
      <c r="X44" s="84">
        <v>2054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7823</v>
      </c>
    </row>
    <row r="45" spans="1:30" s="8" customFormat="1" ht="12" customHeight="1">
      <c r="A45" s="80" t="s">
        <v>204</v>
      </c>
      <c r="B45" s="83" t="s">
        <v>431</v>
      </c>
      <c r="C45" s="80" t="s">
        <v>433</v>
      </c>
      <c r="D45" s="84">
        <f>SUM(E45,+L45)</f>
        <v>106175</v>
      </c>
      <c r="E45" s="84">
        <v>105874</v>
      </c>
      <c r="F45" s="84">
        <v>52974</v>
      </c>
      <c r="G45" s="84">
        <v>0</v>
      </c>
      <c r="H45" s="84">
        <v>0</v>
      </c>
      <c r="I45" s="84">
        <v>52900</v>
      </c>
      <c r="J45" s="94">
        <v>0</v>
      </c>
      <c r="K45" s="84">
        <v>0</v>
      </c>
      <c r="L45" s="84">
        <v>301</v>
      </c>
      <c r="M45" s="84">
        <f>SUM(N45,+U45)</f>
        <v>8223</v>
      </c>
      <c r="N45" s="84">
        <v>8200</v>
      </c>
      <c r="O45" s="84">
        <v>0</v>
      </c>
      <c r="P45" s="84">
        <v>0</v>
      </c>
      <c r="Q45" s="84">
        <v>8200</v>
      </c>
      <c r="R45" s="84">
        <v>0</v>
      </c>
      <c r="S45" s="94">
        <v>0</v>
      </c>
      <c r="T45" s="84">
        <v>0</v>
      </c>
      <c r="U45" s="84">
        <v>23</v>
      </c>
      <c r="V45" s="84">
        <v>114398</v>
      </c>
      <c r="W45" s="84">
        <v>114074</v>
      </c>
      <c r="X45" s="84">
        <v>52974</v>
      </c>
      <c r="Y45" s="84">
        <v>0</v>
      </c>
      <c r="Z45" s="84">
        <v>8200</v>
      </c>
      <c r="AA45" s="84">
        <v>52900</v>
      </c>
      <c r="AB45" s="94">
        <v>0</v>
      </c>
      <c r="AC45" s="84">
        <v>0</v>
      </c>
      <c r="AD45" s="84">
        <v>324</v>
      </c>
    </row>
    <row r="46" spans="1:30" s="8" customFormat="1" ht="12" customHeight="1">
      <c r="A46" s="80" t="s">
        <v>200</v>
      </c>
      <c r="B46" s="83" t="s">
        <v>436</v>
      </c>
      <c r="C46" s="80" t="s">
        <v>437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443</v>
      </c>
      <c r="C47" s="80" t="s">
        <v>441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444</v>
      </c>
      <c r="C48" s="80" t="s">
        <v>446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市町村分担金内訳!D9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204</v>
      </c>
      <c r="B49" s="83" t="s">
        <v>448</v>
      </c>
      <c r="C49" s="80" t="s">
        <v>449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市町村分担金内訳!D10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市町村分担金内訳!E10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452</v>
      </c>
      <c r="C50" s="80" t="s">
        <v>454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市町村分担金内訳!D11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市町村分担金内訳!E11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204</v>
      </c>
      <c r="B51" s="83" t="s">
        <v>458</v>
      </c>
      <c r="C51" s="80" t="s">
        <v>460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市町村分担金内訳!D12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市町村分担金内訳!E12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200</v>
      </c>
      <c r="B52" s="83" t="s">
        <v>464</v>
      </c>
      <c r="C52" s="80" t="s">
        <v>463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市町村分担金内訳!D13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市町村分担金内訳!E13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204</v>
      </c>
      <c r="B53" s="83" t="s">
        <v>468</v>
      </c>
      <c r="C53" s="80" t="s">
        <v>469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市町村分担金内訳!D14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市町村分担金内訳!E14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204</v>
      </c>
      <c r="B54" s="83" t="s">
        <v>475</v>
      </c>
      <c r="C54" s="80" t="s">
        <v>476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市町村分担金内訳!D15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市町村分担金内訳!E15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391</v>
      </c>
      <c r="B55" s="83" t="s">
        <v>479</v>
      </c>
      <c r="C55" s="80" t="s">
        <v>481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市町村分担金内訳!D16</f>
        <v>0</v>
      </c>
      <c r="K55" s="84">
        <v>0</v>
      </c>
      <c r="L55" s="84">
        <v>0</v>
      </c>
      <c r="M55" s="84">
        <f>SUM(N55,+U55)</f>
        <v>1976730</v>
      </c>
      <c r="N55" s="84">
        <v>1038235</v>
      </c>
      <c r="O55" s="84">
        <v>844935</v>
      </c>
      <c r="P55" s="84">
        <v>0</v>
      </c>
      <c r="Q55" s="84">
        <v>193300</v>
      </c>
      <c r="R55" s="84">
        <v>0</v>
      </c>
      <c r="S55" s="94">
        <f>市町村分担金内訳!E16</f>
        <v>71529</v>
      </c>
      <c r="T55" s="84">
        <v>0</v>
      </c>
      <c r="U55" s="84">
        <v>938495</v>
      </c>
      <c r="V55" s="84">
        <v>1976730</v>
      </c>
      <c r="W55" s="84">
        <v>1038235</v>
      </c>
      <c r="X55" s="84">
        <v>844935</v>
      </c>
      <c r="Y55" s="84">
        <v>0</v>
      </c>
      <c r="Z55" s="84">
        <v>193300</v>
      </c>
      <c r="AA55" s="84">
        <v>0</v>
      </c>
      <c r="AB55" s="94">
        <f>SUM(J55,S55)</f>
        <v>71529</v>
      </c>
      <c r="AC55" s="84">
        <v>0</v>
      </c>
      <c r="AD55" s="84">
        <v>938495</v>
      </c>
    </row>
    <row r="56" spans="1:30" s="8" customFormat="1" ht="12" customHeight="1">
      <c r="A56" s="80" t="s">
        <v>204</v>
      </c>
      <c r="B56" s="83" t="s">
        <v>487</v>
      </c>
      <c r="C56" s="80" t="s">
        <v>486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市町村分担金内訳!D17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市町村分担金内訳!E17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204</v>
      </c>
      <c r="B57" s="83" t="s">
        <v>489</v>
      </c>
      <c r="C57" s="80" t="s">
        <v>490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市町村分担金内訳!D18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市町村分担金内訳!E18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204</v>
      </c>
      <c r="B58" s="83" t="s">
        <v>497</v>
      </c>
      <c r="C58" s="80" t="s">
        <v>498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市町村分担金内訳!D19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市町村分担金内訳!E19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391</v>
      </c>
      <c r="B59" s="83" t="s">
        <v>502</v>
      </c>
      <c r="C59" s="80" t="s">
        <v>501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市町村分担金内訳!D20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市町村分担金内訳!E20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60:AD995">
    <cfRule type="expression" dxfId="659" priority="56" stopIfTrue="1">
      <formula>$A60&lt;&gt;""</formula>
    </cfRule>
  </conditionalFormatting>
  <conditionalFormatting sqref="A59:AD59">
    <cfRule type="expression" dxfId="658" priority="2" stopIfTrue="1">
      <formula>$A59&lt;&gt;""</formula>
    </cfRule>
  </conditionalFormatting>
  <conditionalFormatting sqref="A8:AD8">
    <cfRule type="expression" dxfId="657" priority="54" stopIfTrue="1">
      <formula>$A8&lt;&gt;""</formula>
    </cfRule>
  </conditionalFormatting>
  <conditionalFormatting sqref="A9:AD9">
    <cfRule type="expression" dxfId="656" priority="53" stopIfTrue="1">
      <formula>$A9&lt;&gt;""</formula>
    </cfRule>
  </conditionalFormatting>
  <conditionalFormatting sqref="A10:AD10">
    <cfRule type="expression" dxfId="655" priority="52" stopIfTrue="1">
      <formula>$A10&lt;&gt;""</formula>
    </cfRule>
  </conditionalFormatting>
  <conditionalFormatting sqref="A11:AD11">
    <cfRule type="expression" dxfId="654" priority="51" stopIfTrue="1">
      <formula>$A11&lt;&gt;""</formula>
    </cfRule>
  </conditionalFormatting>
  <conditionalFormatting sqref="A12:AD12">
    <cfRule type="expression" dxfId="653" priority="50" stopIfTrue="1">
      <formula>$A12&lt;&gt;""</formula>
    </cfRule>
  </conditionalFormatting>
  <conditionalFormatting sqref="A13:AD13">
    <cfRule type="expression" dxfId="652" priority="49" stopIfTrue="1">
      <formula>$A13&lt;&gt;""</formula>
    </cfRule>
  </conditionalFormatting>
  <conditionalFormatting sqref="A14:AD14">
    <cfRule type="expression" dxfId="651" priority="48" stopIfTrue="1">
      <formula>$A14&lt;&gt;""</formula>
    </cfRule>
  </conditionalFormatting>
  <conditionalFormatting sqref="A15:AD15">
    <cfRule type="expression" dxfId="650" priority="47" stopIfTrue="1">
      <formula>$A15&lt;&gt;""</formula>
    </cfRule>
  </conditionalFormatting>
  <conditionalFormatting sqref="A16:AD16">
    <cfRule type="expression" dxfId="649" priority="46" stopIfTrue="1">
      <formula>$A16&lt;&gt;""</formula>
    </cfRule>
  </conditionalFormatting>
  <conditionalFormatting sqref="A17:AD17">
    <cfRule type="expression" dxfId="648" priority="45" stopIfTrue="1">
      <formula>$A17&lt;&gt;""</formula>
    </cfRule>
  </conditionalFormatting>
  <conditionalFormatting sqref="A18:AD18">
    <cfRule type="expression" dxfId="647" priority="44" stopIfTrue="1">
      <formula>$A18&lt;&gt;""</formula>
    </cfRule>
  </conditionalFormatting>
  <conditionalFormatting sqref="A19:AD19">
    <cfRule type="expression" dxfId="646" priority="43" stopIfTrue="1">
      <formula>$A19&lt;&gt;""</formula>
    </cfRule>
  </conditionalFormatting>
  <conditionalFormatting sqref="A20:AD20">
    <cfRule type="expression" dxfId="645" priority="42" stopIfTrue="1">
      <formula>$A20&lt;&gt;""</formula>
    </cfRule>
  </conditionalFormatting>
  <conditionalFormatting sqref="A21:AD21">
    <cfRule type="expression" dxfId="644" priority="41" stopIfTrue="1">
      <formula>$A21&lt;&gt;""</formula>
    </cfRule>
  </conditionalFormatting>
  <conditionalFormatting sqref="A22:AD22">
    <cfRule type="expression" dxfId="643" priority="40" stopIfTrue="1">
      <formula>$A22&lt;&gt;""</formula>
    </cfRule>
  </conditionalFormatting>
  <conditionalFormatting sqref="A23:AD23">
    <cfRule type="expression" dxfId="642" priority="39" stopIfTrue="1">
      <formula>$A23&lt;&gt;""</formula>
    </cfRule>
  </conditionalFormatting>
  <conditionalFormatting sqref="A24:AD24">
    <cfRule type="expression" dxfId="641" priority="38" stopIfTrue="1">
      <formula>$A24&lt;&gt;""</formula>
    </cfRule>
  </conditionalFormatting>
  <conditionalFormatting sqref="A25:AD25">
    <cfRule type="expression" dxfId="640" priority="37" stopIfTrue="1">
      <formula>$A25&lt;&gt;""</formula>
    </cfRule>
  </conditionalFormatting>
  <conditionalFormatting sqref="A26:AD26">
    <cfRule type="expression" dxfId="639" priority="36" stopIfTrue="1">
      <formula>$A26&lt;&gt;""</formula>
    </cfRule>
  </conditionalFormatting>
  <conditionalFormatting sqref="A27:AD27">
    <cfRule type="expression" dxfId="638" priority="35" stopIfTrue="1">
      <formula>$A27&lt;&gt;""</formula>
    </cfRule>
  </conditionalFormatting>
  <conditionalFormatting sqref="A28:AD28">
    <cfRule type="expression" dxfId="637" priority="34" stopIfTrue="1">
      <formula>$A28&lt;&gt;""</formula>
    </cfRule>
  </conditionalFormatting>
  <conditionalFormatting sqref="A29:AD29">
    <cfRule type="expression" dxfId="636" priority="33" stopIfTrue="1">
      <formula>$A29&lt;&gt;""</formula>
    </cfRule>
  </conditionalFormatting>
  <conditionalFormatting sqref="A30:AD30">
    <cfRule type="expression" dxfId="635" priority="32" stopIfTrue="1">
      <formula>$A30&lt;&gt;""</formula>
    </cfRule>
  </conditionalFormatting>
  <conditionalFormatting sqref="A31:AD31">
    <cfRule type="expression" dxfId="634" priority="31" stopIfTrue="1">
      <formula>$A31&lt;&gt;""</formula>
    </cfRule>
  </conditionalFormatting>
  <conditionalFormatting sqref="A32:AD32">
    <cfRule type="expression" dxfId="633" priority="30" stopIfTrue="1">
      <formula>$A32&lt;&gt;""</formula>
    </cfRule>
  </conditionalFormatting>
  <conditionalFormatting sqref="A33:AD33">
    <cfRule type="expression" dxfId="632" priority="29" stopIfTrue="1">
      <formula>$A33&lt;&gt;""</formula>
    </cfRule>
  </conditionalFormatting>
  <conditionalFormatting sqref="A34:AD34">
    <cfRule type="expression" dxfId="631" priority="28" stopIfTrue="1">
      <formula>$A34&lt;&gt;""</formula>
    </cfRule>
  </conditionalFormatting>
  <conditionalFormatting sqref="A35:AD35">
    <cfRule type="expression" dxfId="630" priority="27" stopIfTrue="1">
      <formula>$A35&lt;&gt;""</formula>
    </cfRule>
  </conditionalFormatting>
  <conditionalFormatting sqref="A36:AD36">
    <cfRule type="expression" dxfId="629" priority="26" stopIfTrue="1">
      <formula>$A36&lt;&gt;""</formula>
    </cfRule>
  </conditionalFormatting>
  <conditionalFormatting sqref="A37:AD37">
    <cfRule type="expression" dxfId="628" priority="25" stopIfTrue="1">
      <formula>$A37&lt;&gt;""</formula>
    </cfRule>
  </conditionalFormatting>
  <conditionalFormatting sqref="A38:AD38">
    <cfRule type="expression" dxfId="627" priority="24" stopIfTrue="1">
      <formula>$A38&lt;&gt;""</formula>
    </cfRule>
  </conditionalFormatting>
  <conditionalFormatting sqref="A39:AD39">
    <cfRule type="expression" dxfId="626" priority="23" stopIfTrue="1">
      <formula>$A39&lt;&gt;""</formula>
    </cfRule>
  </conditionalFormatting>
  <conditionalFormatting sqref="A40:AD40">
    <cfRule type="expression" dxfId="625" priority="22" stopIfTrue="1">
      <formula>$A40&lt;&gt;""</formula>
    </cfRule>
  </conditionalFormatting>
  <conditionalFormatting sqref="A41:AD41">
    <cfRule type="expression" dxfId="624" priority="21" stopIfTrue="1">
      <formula>$A41&lt;&gt;""</formula>
    </cfRule>
  </conditionalFormatting>
  <conditionalFormatting sqref="A42:AD42">
    <cfRule type="expression" dxfId="623" priority="20" stopIfTrue="1">
      <formula>$A42&lt;&gt;""</formula>
    </cfRule>
  </conditionalFormatting>
  <conditionalFormatting sqref="A43:AD43">
    <cfRule type="expression" dxfId="622" priority="19" stopIfTrue="1">
      <formula>$A43&lt;&gt;""</formula>
    </cfRule>
  </conditionalFormatting>
  <conditionalFormatting sqref="A44:AD44">
    <cfRule type="expression" dxfId="621" priority="18" stopIfTrue="1">
      <formula>$A44&lt;&gt;""</formula>
    </cfRule>
  </conditionalFormatting>
  <conditionalFormatting sqref="A45:AD45">
    <cfRule type="expression" dxfId="620" priority="17" stopIfTrue="1">
      <formula>$A45&lt;&gt;""</formula>
    </cfRule>
  </conditionalFormatting>
  <conditionalFormatting sqref="A46:AD46">
    <cfRule type="expression" dxfId="619" priority="16" stopIfTrue="1">
      <formula>$A46&lt;&gt;""</formula>
    </cfRule>
  </conditionalFormatting>
  <conditionalFormatting sqref="A7:AD7">
    <cfRule type="expression" dxfId="618" priority="1" stopIfTrue="1">
      <formula>$A7&lt;&gt;""</formula>
    </cfRule>
  </conditionalFormatting>
  <conditionalFormatting sqref="A47:AD47">
    <cfRule type="expression" dxfId="617" priority="14" stopIfTrue="1">
      <formula>$A47&lt;&gt;""</formula>
    </cfRule>
  </conditionalFormatting>
  <conditionalFormatting sqref="A48:AD48">
    <cfRule type="expression" dxfId="616" priority="13" stopIfTrue="1">
      <formula>$A48&lt;&gt;""</formula>
    </cfRule>
  </conditionalFormatting>
  <conditionalFormatting sqref="A49:AD49">
    <cfRule type="expression" dxfId="615" priority="12" stopIfTrue="1">
      <formula>$A49&lt;&gt;""</formula>
    </cfRule>
  </conditionalFormatting>
  <conditionalFormatting sqref="A50:AD50">
    <cfRule type="expression" dxfId="614" priority="11" stopIfTrue="1">
      <formula>$A50&lt;&gt;""</formula>
    </cfRule>
  </conditionalFormatting>
  <conditionalFormatting sqref="A51:AD51">
    <cfRule type="expression" dxfId="613" priority="10" stopIfTrue="1">
      <formula>$A51&lt;&gt;""</formula>
    </cfRule>
  </conditionalFormatting>
  <conditionalFormatting sqref="A52:AD52">
    <cfRule type="expression" dxfId="612" priority="9" stopIfTrue="1">
      <formula>$A52&lt;&gt;""</formula>
    </cfRule>
  </conditionalFormatting>
  <conditionalFormatting sqref="A53:AD53">
    <cfRule type="expression" dxfId="611" priority="8" stopIfTrue="1">
      <formula>$A53&lt;&gt;""</formula>
    </cfRule>
  </conditionalFormatting>
  <conditionalFormatting sqref="A54:AD54">
    <cfRule type="expression" dxfId="610" priority="7" stopIfTrue="1">
      <formula>$A54&lt;&gt;""</formula>
    </cfRule>
  </conditionalFormatting>
  <conditionalFormatting sqref="A55:AD55">
    <cfRule type="expression" dxfId="609" priority="6" stopIfTrue="1">
      <formula>$A55&lt;&gt;""</formula>
    </cfRule>
  </conditionalFormatting>
  <conditionalFormatting sqref="A56:AD56">
    <cfRule type="expression" dxfId="608" priority="5" stopIfTrue="1">
      <formula>$A56&lt;&gt;""</formula>
    </cfRule>
  </conditionalFormatting>
  <conditionalFormatting sqref="A57:AD57">
    <cfRule type="expression" dxfId="607" priority="4" stopIfTrue="1">
      <formula>$A57&lt;&gt;""</formula>
    </cfRule>
  </conditionalFormatting>
  <conditionalFormatting sqref="A58:AD58">
    <cfRule type="expression" dxfId="606" priority="3" stopIfTrue="1">
      <formula>$A58&lt;&gt;""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58" man="1"/>
    <brk id="21" min="1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505</v>
      </c>
      <c r="C7" s="78" t="s">
        <v>192</v>
      </c>
      <c r="D7" s="79">
        <f>SUM($D$8:$D$59)</f>
        <v>54480</v>
      </c>
      <c r="E7" s="79">
        <f>SUM($E$8:$E$59)</f>
        <v>54480</v>
      </c>
      <c r="F7" s="79">
        <f>SUM($F$8:$F$59)</f>
        <v>0</v>
      </c>
      <c r="G7" s="79">
        <f>SUM($G$8:$G$59)</f>
        <v>0</v>
      </c>
      <c r="H7" s="79">
        <f>SUM($H$8:$H$59)</f>
        <v>1971</v>
      </c>
      <c r="I7" s="79">
        <f>SUM($I$8:$I$59)</f>
        <v>52509</v>
      </c>
      <c r="J7" s="79">
        <f>SUM($J$8:$J$59)</f>
        <v>0</v>
      </c>
      <c r="K7" s="79">
        <f>SUM($K$8:$K$59)</f>
        <v>0</v>
      </c>
      <c r="L7" s="79">
        <f>SUM($L$8:$L$59)</f>
        <v>6021007</v>
      </c>
      <c r="M7" s="79">
        <f>SUM($M$8:$M$59)</f>
        <v>4192</v>
      </c>
      <c r="N7" s="79">
        <f>SUM($N$8:$N$59)</f>
        <v>4192</v>
      </c>
      <c r="O7" s="79">
        <f>SUM($O$8:$O$59)</f>
        <v>0</v>
      </c>
      <c r="P7" s="79">
        <f>SUM($P$8:$P$59)</f>
        <v>0</v>
      </c>
      <c r="Q7" s="79">
        <f>SUM($Q$8:$Q$59)</f>
        <v>0</v>
      </c>
      <c r="R7" s="79">
        <f>SUM($R$8:$R$59)</f>
        <v>130538</v>
      </c>
      <c r="S7" s="79">
        <f>SUM($S$8:$S$59)</f>
        <v>66942</v>
      </c>
      <c r="T7" s="79">
        <f>SUM($T$8:$T$59)</f>
        <v>10289</v>
      </c>
      <c r="U7" s="79">
        <f>SUM($U$8:$U$59)</f>
        <v>53307</v>
      </c>
      <c r="V7" s="79">
        <f>SUM($V$8:$V$59)</f>
        <v>0</v>
      </c>
      <c r="W7" s="79">
        <f>SUM($W$8:$W$59)</f>
        <v>5886277</v>
      </c>
      <c r="X7" s="79">
        <f>SUM($X$8:$X$59)</f>
        <v>499543</v>
      </c>
      <c r="Y7" s="79">
        <f>SUM($Y$8:$Y$59)</f>
        <v>1356184</v>
      </c>
      <c r="Z7" s="79">
        <f>SUM($Z$8:$Z$59)</f>
        <v>401569</v>
      </c>
      <c r="AA7" s="79">
        <f>SUM($AA$8:$AA$59)</f>
        <v>3628981</v>
      </c>
      <c r="AB7" s="79">
        <f>SUM($AB$8:$AB$59)</f>
        <v>4431</v>
      </c>
      <c r="AC7" s="79">
        <f>SUM($AC$8:$AC$59)</f>
        <v>0</v>
      </c>
      <c r="AD7" s="79">
        <f>SUM($AD$8:$AD$59)</f>
        <v>200072</v>
      </c>
      <c r="AE7" s="79">
        <f>SUM($AE$8:$AE$59)</f>
        <v>6275559</v>
      </c>
      <c r="AF7" s="79">
        <f>SUM($AF$8:$AF$59)</f>
        <v>1905200</v>
      </c>
      <c r="AG7" s="79">
        <f>SUM($AG$8:$AG$59)</f>
        <v>1905200</v>
      </c>
      <c r="AH7" s="79">
        <f>SUM($AH$8:$AH$59)</f>
        <v>0</v>
      </c>
      <c r="AI7" s="79">
        <f>SUM($AI$8:$AI$59)</f>
        <v>0</v>
      </c>
      <c r="AJ7" s="79">
        <f>SUM($AJ$8:$AJ$59)</f>
        <v>0</v>
      </c>
      <c r="AK7" s="79">
        <f>SUM($AK$8:$AK$59)</f>
        <v>1905200</v>
      </c>
      <c r="AL7" s="79">
        <f>SUM($AL$8:$AL$59)</f>
        <v>0</v>
      </c>
      <c r="AM7" s="79">
        <f>SUM($AM$8:$AM$59)</f>
        <v>0</v>
      </c>
      <c r="AN7" s="79">
        <f>SUM($AN$8:$AN$59)</f>
        <v>153759</v>
      </c>
      <c r="AO7" s="79">
        <f>SUM($AO$8:$AO$59)</f>
        <v>0</v>
      </c>
      <c r="AP7" s="79">
        <f>SUM($AP$8:$AP$59)</f>
        <v>0</v>
      </c>
      <c r="AQ7" s="79">
        <f>SUM($AQ$8:$AQ$59)</f>
        <v>0</v>
      </c>
      <c r="AR7" s="79">
        <f>SUM($AR$8:$AR$59)</f>
        <v>0</v>
      </c>
      <c r="AS7" s="79">
        <f>SUM($AS$8:$AS$59)</f>
        <v>0</v>
      </c>
      <c r="AT7" s="79">
        <f>SUM($AT$8:$AT$59)</f>
        <v>8143</v>
      </c>
      <c r="AU7" s="79">
        <f>SUM($AU$8:$AU$59)</f>
        <v>7640</v>
      </c>
      <c r="AV7" s="79">
        <f>SUM($AV$8:$AV$59)</f>
        <v>503</v>
      </c>
      <c r="AW7" s="79">
        <f>SUM($AW$8:$AW$59)</f>
        <v>0</v>
      </c>
      <c r="AX7" s="79">
        <f>SUM($AX$8:$AX$59)</f>
        <v>0</v>
      </c>
      <c r="AY7" s="79">
        <f>SUM($AY$8:$AY$59)</f>
        <v>145616</v>
      </c>
      <c r="AZ7" s="79">
        <f>SUM($AZ$8:$AZ$59)</f>
        <v>704</v>
      </c>
      <c r="BA7" s="79">
        <f>SUM($BA$8:$BA$59)</f>
        <v>142613</v>
      </c>
      <c r="BB7" s="79">
        <f>SUM($BB$8:$BB$59)</f>
        <v>0</v>
      </c>
      <c r="BC7" s="79">
        <f>SUM($BC$8:$BC$59)</f>
        <v>2299</v>
      </c>
      <c r="BD7" s="79">
        <f>SUM($BD$8:$BD$59)</f>
        <v>71529</v>
      </c>
      <c r="BE7" s="79">
        <f>SUM($BE$8:$BE$59)</f>
        <v>0</v>
      </c>
      <c r="BF7" s="79">
        <f>SUM($BF$8:$BF$59)</f>
        <v>0</v>
      </c>
      <c r="BG7" s="79">
        <f>SUM($BG$8:$BG$59)</f>
        <v>2058959</v>
      </c>
      <c r="BH7" s="79">
        <f>SUM($BH$8:$BH$59)</f>
        <v>1959680</v>
      </c>
      <c r="BI7" s="79">
        <f>SUM($BI$8:$BI$59)</f>
        <v>1959680</v>
      </c>
      <c r="BJ7" s="79">
        <f>SUM($BJ$8:$BJ$59)</f>
        <v>0</v>
      </c>
      <c r="BK7" s="79">
        <f>SUM($BK$8:$BK$59)</f>
        <v>0</v>
      </c>
      <c r="BL7" s="79">
        <f>SUM($BL$8:$BL$59)</f>
        <v>1971</v>
      </c>
      <c r="BM7" s="79">
        <f>SUM($BM$8:$BM$59)</f>
        <v>1957709</v>
      </c>
      <c r="BN7" s="79">
        <f>SUM($BN$8:$BN$59)</f>
        <v>0</v>
      </c>
      <c r="BO7" s="79">
        <f>SUM($BO$8:$BO$59)</f>
        <v>0</v>
      </c>
      <c r="BP7" s="79">
        <f>SUM($BP$8:$BP$59)</f>
        <v>6174766</v>
      </c>
      <c r="BQ7" s="79">
        <f>SUM($BQ$8:$BQ$59)</f>
        <v>4192</v>
      </c>
      <c r="BR7" s="79">
        <f>SUM($BR$8:$BR$59)</f>
        <v>4192</v>
      </c>
      <c r="BS7" s="79">
        <f>SUM($BS$8:$BS$59)</f>
        <v>0</v>
      </c>
      <c r="BT7" s="79">
        <f>SUM($BT$8:$BT$59)</f>
        <v>0</v>
      </c>
      <c r="BU7" s="79">
        <f>SUM($BU$8:$BU$59)</f>
        <v>0</v>
      </c>
      <c r="BV7" s="79">
        <f>SUM($BV$8:$BV$59)</f>
        <v>138681</v>
      </c>
      <c r="BW7" s="79">
        <f>SUM($BW$8:$BW$59)</f>
        <v>74582</v>
      </c>
      <c r="BX7" s="79">
        <f>SUM($BX$8:$BX$59)</f>
        <v>10792</v>
      </c>
      <c r="BY7" s="79">
        <f>SUM($BY$8:$BY$59)</f>
        <v>53307</v>
      </c>
      <c r="BZ7" s="79">
        <f>SUM($BZ$8:$BZ$59)</f>
        <v>0</v>
      </c>
      <c r="CA7" s="79">
        <f>SUM($CA$8:$CA$59)</f>
        <v>6031893</v>
      </c>
      <c r="CB7" s="79">
        <f>SUM($CB$8:$CB$59)</f>
        <v>500247</v>
      </c>
      <c r="CC7" s="79">
        <f>SUM($CC$8:$CC$59)</f>
        <v>1498797</v>
      </c>
      <c r="CD7" s="79">
        <f>SUM($CD$8:$CD$59)</f>
        <v>401569</v>
      </c>
      <c r="CE7" s="79">
        <f>SUM($CE$8:$CE$59)</f>
        <v>3631280</v>
      </c>
      <c r="CF7" s="79">
        <f>SUM($CF$8:$CF$59)</f>
        <v>75960</v>
      </c>
      <c r="CG7" s="79">
        <f>SUM($CG$8:$CG$59)</f>
        <v>0</v>
      </c>
      <c r="CH7" s="79">
        <f>SUM($CH$8:$CH$59)</f>
        <v>200072</v>
      </c>
      <c r="CI7" s="79">
        <f>SUM($CI$8:$CI$59)</f>
        <v>8334518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9" si="0">SUM(D8,AF8)</f>
        <v>0</v>
      </c>
      <c r="BI8" s="84">
        <f t="shared" ref="BI8:BI59" si="1">SUM(E8,AG8)</f>
        <v>0</v>
      </c>
      <c r="BJ8" s="84">
        <f t="shared" ref="BJ8:BJ59" si="2">SUM(F8,AH8)</f>
        <v>0</v>
      </c>
      <c r="BK8" s="84">
        <f t="shared" ref="BK8:BK59" si="3">SUM(G8,AI8)</f>
        <v>0</v>
      </c>
      <c r="BL8" s="84">
        <f t="shared" ref="BL8:BL59" si="4">SUM(H8,AJ8)</f>
        <v>0</v>
      </c>
      <c r="BM8" s="84">
        <f t="shared" ref="BM8:BM59" si="5">SUM(I8,AK8)</f>
        <v>0</v>
      </c>
      <c r="BN8" s="84">
        <f t="shared" ref="BN8:BN59" si="6">SUM(J8,AL8)</f>
        <v>0</v>
      </c>
      <c r="BO8" s="94">
        <f t="shared" ref="BO8:BO46" si="7">SUM(K8,AM8)</f>
        <v>0</v>
      </c>
      <c r="BP8" s="84">
        <f t="shared" ref="BP8:BP59" si="8">SUM(L8,AN8)</f>
        <v>0</v>
      </c>
      <c r="BQ8" s="84">
        <f t="shared" ref="BQ8:BQ59" si="9">SUM(M8,AO8)</f>
        <v>0</v>
      </c>
      <c r="BR8" s="84">
        <f t="shared" ref="BR8:BR59" si="10">SUM(N8,AP8)</f>
        <v>0</v>
      </c>
      <c r="BS8" s="84">
        <f t="shared" ref="BS8:BS59" si="11">SUM(O8,AQ8)</f>
        <v>0</v>
      </c>
      <c r="BT8" s="84">
        <f t="shared" ref="BT8:BT59" si="12">SUM(P8,AR8)</f>
        <v>0</v>
      </c>
      <c r="BU8" s="84">
        <f t="shared" ref="BU8:BU59" si="13">SUM(Q8,AS8)</f>
        <v>0</v>
      </c>
      <c r="BV8" s="84">
        <f t="shared" ref="BV8:BV59" si="14">SUM(R8,AT8)</f>
        <v>0</v>
      </c>
      <c r="BW8" s="84">
        <f t="shared" ref="BW8:BW59" si="15">SUM(S8,AU8)</f>
        <v>0</v>
      </c>
      <c r="BX8" s="84">
        <f t="shared" ref="BX8:BX59" si="16">SUM(T8,AV8)</f>
        <v>0</v>
      </c>
      <c r="BY8" s="84">
        <f t="shared" ref="BY8:BY59" si="17">SUM(U8,AW8)</f>
        <v>0</v>
      </c>
      <c r="BZ8" s="84">
        <f t="shared" ref="BZ8:BZ59" si="18">SUM(V8,AX8)</f>
        <v>0</v>
      </c>
      <c r="CA8" s="84">
        <f t="shared" ref="CA8:CA59" si="19">SUM(W8,AY8)</f>
        <v>0</v>
      </c>
      <c r="CB8" s="84">
        <f t="shared" ref="CB8:CB59" si="20">SUM(X8,AZ8)</f>
        <v>0</v>
      </c>
      <c r="CC8" s="84">
        <f t="shared" ref="CC8:CC59" si="21">SUM(Y8,BA8)</f>
        <v>0</v>
      </c>
      <c r="CD8" s="84">
        <f t="shared" ref="CD8:CD59" si="22">SUM(Z8,BB8)</f>
        <v>0</v>
      </c>
      <c r="CE8" s="84">
        <f t="shared" ref="CE8:CE59" si="23">SUM(AA8,BC8)</f>
        <v>0</v>
      </c>
      <c r="CF8" s="94">
        <f t="shared" ref="CF8:CF46" si="24">SUM(AB8,BD8)</f>
        <v>0</v>
      </c>
      <c r="CG8" s="84">
        <f t="shared" ref="CG8:CG59" si="25">SUM(AC8,BE8)</f>
        <v>0</v>
      </c>
      <c r="CH8" s="84">
        <f t="shared" ref="CH8:CH59" si="26">SUM(AD8,BF8)</f>
        <v>0</v>
      </c>
      <c r="CI8" s="84">
        <f t="shared" ref="CI8:CI59" si="27">SUM(AE8,BG8)</f>
        <v>0</v>
      </c>
    </row>
    <row r="9" spans="1:87" s="8" customFormat="1" ht="12" customHeight="1">
      <c r="A9" s="80" t="s">
        <v>204</v>
      </c>
      <c r="B9" s="83" t="s">
        <v>213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385651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385651</v>
      </c>
      <c r="X9" s="84">
        <v>0</v>
      </c>
      <c r="Y9" s="84">
        <v>0</v>
      </c>
      <c r="Z9" s="84">
        <v>0</v>
      </c>
      <c r="AA9" s="84">
        <v>385651</v>
      </c>
      <c r="AB9" s="94">
        <f>組合分担金内訳!E9</f>
        <v>0</v>
      </c>
      <c r="AC9" s="84">
        <v>0</v>
      </c>
      <c r="AD9" s="84">
        <v>0</v>
      </c>
      <c r="AE9" s="84">
        <v>385651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196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196</v>
      </c>
      <c r="AZ9" s="84">
        <v>196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196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385847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385847</v>
      </c>
      <c r="CB9" s="84">
        <f t="shared" si="20"/>
        <v>196</v>
      </c>
      <c r="CC9" s="84">
        <f t="shared" si="21"/>
        <v>0</v>
      </c>
      <c r="CD9" s="84">
        <f t="shared" si="22"/>
        <v>0</v>
      </c>
      <c r="CE9" s="84">
        <f t="shared" si="23"/>
        <v>385651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385847</v>
      </c>
    </row>
    <row r="10" spans="1:87" s="8" customFormat="1" ht="12" customHeight="1">
      <c r="A10" s="80" t="s">
        <v>204</v>
      </c>
      <c r="B10" s="83" t="s">
        <v>220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3876922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676</v>
      </c>
      <c r="S10" s="84">
        <v>676</v>
      </c>
      <c r="T10" s="84">
        <v>0</v>
      </c>
      <c r="U10" s="84">
        <v>0</v>
      </c>
      <c r="V10" s="84">
        <v>0</v>
      </c>
      <c r="W10" s="84">
        <v>3876246</v>
      </c>
      <c r="X10" s="84">
        <v>288709</v>
      </c>
      <c r="Y10" s="84">
        <v>1009470</v>
      </c>
      <c r="Z10" s="84">
        <v>0</v>
      </c>
      <c r="AA10" s="84">
        <v>2578067</v>
      </c>
      <c r="AB10" s="94">
        <f>組合分担金内訳!E10</f>
        <v>0</v>
      </c>
      <c r="AC10" s="84">
        <v>0</v>
      </c>
      <c r="AD10" s="84">
        <v>0</v>
      </c>
      <c r="AE10" s="84">
        <v>3876922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1745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1745</v>
      </c>
      <c r="AZ10" s="84">
        <v>0</v>
      </c>
      <c r="BA10" s="84">
        <v>0</v>
      </c>
      <c r="BB10" s="84">
        <v>0</v>
      </c>
      <c r="BC10" s="84">
        <v>1745</v>
      </c>
      <c r="BD10" s="94">
        <f>組合分担金内訳!H10</f>
        <v>17690</v>
      </c>
      <c r="BE10" s="84">
        <v>0</v>
      </c>
      <c r="BF10" s="84">
        <v>0</v>
      </c>
      <c r="BG10" s="84">
        <v>1745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3878667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676</v>
      </c>
      <c r="BW10" s="84">
        <f t="shared" si="15"/>
        <v>676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3877991</v>
      </c>
      <c r="CB10" s="84">
        <f t="shared" si="20"/>
        <v>288709</v>
      </c>
      <c r="CC10" s="84">
        <f t="shared" si="21"/>
        <v>1009470</v>
      </c>
      <c r="CD10" s="84">
        <f t="shared" si="22"/>
        <v>0</v>
      </c>
      <c r="CE10" s="84">
        <f t="shared" si="23"/>
        <v>2579812</v>
      </c>
      <c r="CF10" s="94">
        <f t="shared" si="24"/>
        <v>17690</v>
      </c>
      <c r="CG10" s="84">
        <f t="shared" si="25"/>
        <v>0</v>
      </c>
      <c r="CH10" s="84">
        <f t="shared" si="26"/>
        <v>0</v>
      </c>
      <c r="CI10" s="84">
        <f t="shared" si="27"/>
        <v>3878667</v>
      </c>
    </row>
    <row r="11" spans="1:87" s="8" customFormat="1" ht="12" customHeight="1">
      <c r="A11" s="80" t="s">
        <v>204</v>
      </c>
      <c r="B11" s="83" t="s">
        <v>227</v>
      </c>
      <c r="C11" s="80" t="s">
        <v>229</v>
      </c>
      <c r="D11" s="84">
        <v>1971</v>
      </c>
      <c r="E11" s="84">
        <v>1971</v>
      </c>
      <c r="F11" s="84">
        <v>0</v>
      </c>
      <c r="G11" s="84">
        <v>0</v>
      </c>
      <c r="H11" s="84">
        <v>1971</v>
      </c>
      <c r="I11" s="84">
        <v>0</v>
      </c>
      <c r="J11" s="84">
        <v>0</v>
      </c>
      <c r="K11" s="94">
        <f>組合分担金内訳!D11</f>
        <v>0</v>
      </c>
      <c r="L11" s="84">
        <v>49018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3597</v>
      </c>
      <c r="S11" s="84">
        <v>0</v>
      </c>
      <c r="T11" s="84">
        <v>2622</v>
      </c>
      <c r="U11" s="84">
        <v>975</v>
      </c>
      <c r="V11" s="84">
        <v>0</v>
      </c>
      <c r="W11" s="84">
        <v>45421</v>
      </c>
      <c r="X11" s="84">
        <v>1498</v>
      </c>
      <c r="Y11" s="84">
        <v>2315</v>
      </c>
      <c r="Z11" s="84">
        <v>13294</v>
      </c>
      <c r="AA11" s="84">
        <v>28314</v>
      </c>
      <c r="AB11" s="94">
        <f>組合分担金内訳!E11</f>
        <v>4431</v>
      </c>
      <c r="AC11" s="84">
        <v>0</v>
      </c>
      <c r="AD11" s="84">
        <v>13810</v>
      </c>
      <c r="AE11" s="84">
        <v>64799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58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53</v>
      </c>
      <c r="AU11" s="84">
        <v>1</v>
      </c>
      <c r="AV11" s="84">
        <v>52</v>
      </c>
      <c r="AW11" s="84">
        <v>0</v>
      </c>
      <c r="AX11" s="84">
        <v>0</v>
      </c>
      <c r="AY11" s="84">
        <v>5</v>
      </c>
      <c r="AZ11" s="84">
        <v>0</v>
      </c>
      <c r="BA11" s="84">
        <v>5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58</v>
      </c>
      <c r="BH11" s="84">
        <f t="shared" si="0"/>
        <v>1971</v>
      </c>
      <c r="BI11" s="84">
        <f t="shared" si="1"/>
        <v>1971</v>
      </c>
      <c r="BJ11" s="84">
        <f t="shared" si="2"/>
        <v>0</v>
      </c>
      <c r="BK11" s="84">
        <f t="shared" si="3"/>
        <v>0</v>
      </c>
      <c r="BL11" s="84">
        <f t="shared" si="4"/>
        <v>1971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49076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3650</v>
      </c>
      <c r="BW11" s="84">
        <f t="shared" si="15"/>
        <v>1</v>
      </c>
      <c r="BX11" s="84">
        <f t="shared" si="16"/>
        <v>2674</v>
      </c>
      <c r="BY11" s="84">
        <f t="shared" si="17"/>
        <v>975</v>
      </c>
      <c r="BZ11" s="84">
        <f t="shared" si="18"/>
        <v>0</v>
      </c>
      <c r="CA11" s="84">
        <f t="shared" si="19"/>
        <v>45426</v>
      </c>
      <c r="CB11" s="84">
        <f t="shared" si="20"/>
        <v>1498</v>
      </c>
      <c r="CC11" s="84">
        <f t="shared" si="21"/>
        <v>2320</v>
      </c>
      <c r="CD11" s="84">
        <f t="shared" si="22"/>
        <v>13294</v>
      </c>
      <c r="CE11" s="84">
        <f t="shared" si="23"/>
        <v>28314</v>
      </c>
      <c r="CF11" s="94">
        <f t="shared" si="24"/>
        <v>4431</v>
      </c>
      <c r="CG11" s="84">
        <f t="shared" si="25"/>
        <v>0</v>
      </c>
      <c r="CH11" s="84">
        <f t="shared" si="26"/>
        <v>13810</v>
      </c>
      <c r="CI11" s="84">
        <f t="shared" si="27"/>
        <v>64857</v>
      </c>
    </row>
    <row r="12" spans="1:87" s="8" customFormat="1" ht="12" customHeight="1">
      <c r="A12" s="80" t="s">
        <v>204</v>
      </c>
      <c r="B12" s="83" t="s">
        <v>235</v>
      </c>
      <c r="C12" s="80" t="s">
        <v>234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8456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8456</v>
      </c>
      <c r="X12" s="84">
        <v>55</v>
      </c>
      <c r="Y12" s="84">
        <v>459</v>
      </c>
      <c r="Z12" s="84">
        <v>0</v>
      </c>
      <c r="AA12" s="84">
        <v>7942</v>
      </c>
      <c r="AB12" s="94">
        <f>組合分担金内訳!E12</f>
        <v>0</v>
      </c>
      <c r="AC12" s="84">
        <v>0</v>
      </c>
      <c r="AD12" s="84">
        <v>0</v>
      </c>
      <c r="AE12" s="84">
        <v>8456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554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554</v>
      </c>
      <c r="AZ12" s="84">
        <v>0</v>
      </c>
      <c r="BA12" s="84">
        <v>0</v>
      </c>
      <c r="BB12" s="84">
        <v>0</v>
      </c>
      <c r="BC12" s="84">
        <v>554</v>
      </c>
      <c r="BD12" s="94">
        <f>組合分担金内訳!H12</f>
        <v>0</v>
      </c>
      <c r="BE12" s="84">
        <v>0</v>
      </c>
      <c r="BF12" s="84">
        <v>0</v>
      </c>
      <c r="BG12" s="84">
        <v>554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9010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9010</v>
      </c>
      <c r="CB12" s="84">
        <f t="shared" si="20"/>
        <v>55</v>
      </c>
      <c r="CC12" s="84">
        <f t="shared" si="21"/>
        <v>459</v>
      </c>
      <c r="CD12" s="84">
        <f t="shared" si="22"/>
        <v>0</v>
      </c>
      <c r="CE12" s="84">
        <f t="shared" si="23"/>
        <v>8496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9010</v>
      </c>
    </row>
    <row r="13" spans="1:87" s="8" customFormat="1" ht="12" customHeight="1">
      <c r="A13" s="80" t="s">
        <v>204</v>
      </c>
      <c r="B13" s="83" t="s">
        <v>240</v>
      </c>
      <c r="C13" s="80" t="s">
        <v>241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5247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5247</v>
      </c>
      <c r="X13" s="84">
        <v>0</v>
      </c>
      <c r="Y13" s="84">
        <v>0</v>
      </c>
      <c r="Z13" s="84">
        <v>0</v>
      </c>
      <c r="AA13" s="84">
        <v>5247</v>
      </c>
      <c r="AB13" s="94">
        <f>組合分担金内訳!E13</f>
        <v>0</v>
      </c>
      <c r="AC13" s="84">
        <v>0</v>
      </c>
      <c r="AD13" s="84">
        <v>1600</v>
      </c>
      <c r="AE13" s="84">
        <v>6847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5247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5247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5247</v>
      </c>
      <c r="CF13" s="94">
        <f t="shared" si="24"/>
        <v>0</v>
      </c>
      <c r="CG13" s="84">
        <f t="shared" si="25"/>
        <v>0</v>
      </c>
      <c r="CH13" s="84">
        <f t="shared" si="26"/>
        <v>1600</v>
      </c>
      <c r="CI13" s="84">
        <f t="shared" si="27"/>
        <v>6847</v>
      </c>
    </row>
    <row r="14" spans="1:87" s="8" customFormat="1" ht="12" customHeight="1">
      <c r="A14" s="80" t="s">
        <v>200</v>
      </c>
      <c r="B14" s="83" t="s">
        <v>249</v>
      </c>
      <c r="C14" s="80" t="s">
        <v>250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255</v>
      </c>
      <c r="C15" s="80" t="s">
        <v>256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15844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15844</v>
      </c>
      <c r="X15" s="84">
        <v>1714</v>
      </c>
      <c r="Y15" s="84">
        <v>14130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15844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15844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15844</v>
      </c>
      <c r="CB15" s="84">
        <f t="shared" si="20"/>
        <v>1714</v>
      </c>
      <c r="CC15" s="84">
        <f t="shared" si="21"/>
        <v>14130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15844</v>
      </c>
    </row>
    <row r="16" spans="1:87" s="8" customFormat="1" ht="12" customHeight="1">
      <c r="A16" s="80" t="s">
        <v>204</v>
      </c>
      <c r="B16" s="83" t="s">
        <v>259</v>
      </c>
      <c r="C16" s="80" t="s">
        <v>260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265</v>
      </c>
      <c r="C17" s="80" t="s">
        <v>264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267</v>
      </c>
      <c r="C18" s="80" t="s">
        <v>270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274</v>
      </c>
      <c r="C19" s="80" t="s">
        <v>275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280</v>
      </c>
      <c r="C20" s="80" t="s">
        <v>279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63694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10818</v>
      </c>
      <c r="S20" s="84">
        <v>0</v>
      </c>
      <c r="T20" s="84">
        <v>2649</v>
      </c>
      <c r="U20" s="84">
        <v>8169</v>
      </c>
      <c r="V20" s="84">
        <v>0</v>
      </c>
      <c r="W20" s="84">
        <v>52876</v>
      </c>
      <c r="X20" s="84">
        <v>19951</v>
      </c>
      <c r="Y20" s="84">
        <v>0</v>
      </c>
      <c r="Z20" s="84">
        <v>0</v>
      </c>
      <c r="AA20" s="84">
        <v>32925</v>
      </c>
      <c r="AB20" s="94">
        <f>組合分担金内訳!E20</f>
        <v>0</v>
      </c>
      <c r="AC20" s="84">
        <v>0</v>
      </c>
      <c r="AD20" s="84">
        <v>316</v>
      </c>
      <c r="AE20" s="84">
        <v>64010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63694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10818</v>
      </c>
      <c r="BW20" s="84">
        <f t="shared" si="15"/>
        <v>0</v>
      </c>
      <c r="BX20" s="84">
        <f t="shared" si="16"/>
        <v>2649</v>
      </c>
      <c r="BY20" s="84">
        <f t="shared" si="17"/>
        <v>8169</v>
      </c>
      <c r="BZ20" s="84">
        <f t="shared" si="18"/>
        <v>0</v>
      </c>
      <c r="CA20" s="84">
        <f t="shared" si="19"/>
        <v>52876</v>
      </c>
      <c r="CB20" s="84">
        <f t="shared" si="20"/>
        <v>19951</v>
      </c>
      <c r="CC20" s="84">
        <f t="shared" si="21"/>
        <v>0</v>
      </c>
      <c r="CD20" s="84">
        <f t="shared" si="22"/>
        <v>0</v>
      </c>
      <c r="CE20" s="84">
        <f t="shared" si="23"/>
        <v>32925</v>
      </c>
      <c r="CF20" s="94">
        <f t="shared" si="24"/>
        <v>0</v>
      </c>
      <c r="CG20" s="84">
        <f t="shared" si="25"/>
        <v>0</v>
      </c>
      <c r="CH20" s="84">
        <f t="shared" si="26"/>
        <v>316</v>
      </c>
      <c r="CI20" s="84">
        <f t="shared" si="27"/>
        <v>64010</v>
      </c>
    </row>
    <row r="21" spans="1:87" s="8" customFormat="1" ht="12" customHeight="1">
      <c r="A21" s="80" t="s">
        <v>200</v>
      </c>
      <c r="B21" s="83" t="s">
        <v>283</v>
      </c>
      <c r="C21" s="80" t="s">
        <v>284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287</v>
      </c>
      <c r="C22" s="80" t="s">
        <v>288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290</v>
      </c>
      <c r="C23" s="80" t="s">
        <v>291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50187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33749</v>
      </c>
      <c r="S23" s="84">
        <v>28064</v>
      </c>
      <c r="T23" s="84">
        <v>0</v>
      </c>
      <c r="U23" s="84">
        <v>5685</v>
      </c>
      <c r="V23" s="84">
        <v>0</v>
      </c>
      <c r="W23" s="84">
        <v>16438</v>
      </c>
      <c r="X23" s="84">
        <v>0</v>
      </c>
      <c r="Y23" s="84">
        <v>0</v>
      </c>
      <c r="Z23" s="84">
        <v>8009</v>
      </c>
      <c r="AA23" s="84">
        <v>8429</v>
      </c>
      <c r="AB23" s="94">
        <f>組合分担金内訳!E23</f>
        <v>0</v>
      </c>
      <c r="AC23" s="84">
        <v>0</v>
      </c>
      <c r="AD23" s="84">
        <v>0</v>
      </c>
      <c r="AE23" s="84">
        <v>50187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50187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33749</v>
      </c>
      <c r="BW23" s="84">
        <f t="shared" si="15"/>
        <v>28064</v>
      </c>
      <c r="BX23" s="84">
        <f t="shared" si="16"/>
        <v>0</v>
      </c>
      <c r="BY23" s="84">
        <f t="shared" si="17"/>
        <v>5685</v>
      </c>
      <c r="BZ23" s="84">
        <f t="shared" si="18"/>
        <v>0</v>
      </c>
      <c r="CA23" s="84">
        <f t="shared" si="19"/>
        <v>16438</v>
      </c>
      <c r="CB23" s="84">
        <f t="shared" si="20"/>
        <v>0</v>
      </c>
      <c r="CC23" s="84">
        <f t="shared" si="21"/>
        <v>0</v>
      </c>
      <c r="CD23" s="84">
        <f t="shared" si="22"/>
        <v>8009</v>
      </c>
      <c r="CE23" s="84">
        <f t="shared" si="23"/>
        <v>8429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50187</v>
      </c>
    </row>
    <row r="24" spans="1:87" s="8" customFormat="1" ht="12" customHeight="1">
      <c r="A24" s="80" t="s">
        <v>204</v>
      </c>
      <c r="B24" s="83" t="s">
        <v>294</v>
      </c>
      <c r="C24" s="80" t="s">
        <v>295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257</v>
      </c>
      <c r="B25" s="83" t="s">
        <v>300</v>
      </c>
      <c r="C25" s="80" t="s">
        <v>301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100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100</v>
      </c>
      <c r="X25" s="84">
        <v>75</v>
      </c>
      <c r="Y25" s="84">
        <v>25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763</v>
      </c>
      <c r="AE25" s="84">
        <v>863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100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100</v>
      </c>
      <c r="CB25" s="84">
        <f t="shared" si="20"/>
        <v>75</v>
      </c>
      <c r="CC25" s="84">
        <f t="shared" si="21"/>
        <v>25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763</v>
      </c>
      <c r="CI25" s="84">
        <f t="shared" si="27"/>
        <v>863</v>
      </c>
    </row>
    <row r="26" spans="1:87" s="8" customFormat="1" ht="12" customHeight="1">
      <c r="A26" s="80" t="s">
        <v>242</v>
      </c>
      <c r="B26" s="83" t="s">
        <v>305</v>
      </c>
      <c r="C26" s="80" t="s">
        <v>309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257</v>
      </c>
      <c r="B27" s="83" t="s">
        <v>311</v>
      </c>
      <c r="C27" s="80" t="s">
        <v>312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316</v>
      </c>
      <c r="C28" s="80" t="s">
        <v>317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257</v>
      </c>
      <c r="B29" s="83" t="s">
        <v>325</v>
      </c>
      <c r="C29" s="80" t="s">
        <v>324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331</v>
      </c>
      <c r="C30" s="80" t="s">
        <v>329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320</v>
      </c>
      <c r="B31" s="83" t="s">
        <v>338</v>
      </c>
      <c r="C31" s="80" t="s">
        <v>337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340</v>
      </c>
      <c r="C32" s="80" t="s">
        <v>342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4450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4450</v>
      </c>
      <c r="S32" s="84">
        <v>4450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4450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4450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4450</v>
      </c>
      <c r="BW32" s="84">
        <f t="shared" si="15"/>
        <v>4450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4450</v>
      </c>
    </row>
    <row r="33" spans="1:87" s="8" customFormat="1" ht="12" customHeight="1">
      <c r="A33" s="80" t="s">
        <v>200</v>
      </c>
      <c r="B33" s="83" t="s">
        <v>348</v>
      </c>
      <c r="C33" s="80" t="s">
        <v>349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355</v>
      </c>
      <c r="C34" s="80" t="s">
        <v>356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362</v>
      </c>
      <c r="C35" s="80" t="s">
        <v>361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917938</v>
      </c>
      <c r="M35" s="84">
        <v>4192</v>
      </c>
      <c r="N35" s="84">
        <v>4192</v>
      </c>
      <c r="O35" s="84">
        <v>0</v>
      </c>
      <c r="P35" s="84">
        <v>0</v>
      </c>
      <c r="Q35" s="84">
        <v>0</v>
      </c>
      <c r="R35" s="84">
        <v>72230</v>
      </c>
      <c r="S35" s="84">
        <v>33752</v>
      </c>
      <c r="T35" s="84">
        <v>0</v>
      </c>
      <c r="U35" s="84">
        <v>38478</v>
      </c>
      <c r="V35" s="84">
        <v>0</v>
      </c>
      <c r="W35" s="84">
        <v>841516</v>
      </c>
      <c r="X35" s="84">
        <v>41500</v>
      </c>
      <c r="Y35" s="84">
        <v>291032</v>
      </c>
      <c r="Z35" s="84">
        <v>0</v>
      </c>
      <c r="AA35" s="84">
        <v>508984</v>
      </c>
      <c r="AB35" s="94">
        <f>組合分担金内訳!E35</f>
        <v>0</v>
      </c>
      <c r="AC35" s="84">
        <v>0</v>
      </c>
      <c r="AD35" s="84">
        <v>175457</v>
      </c>
      <c r="AE35" s="84">
        <v>1093395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7639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7639</v>
      </c>
      <c r="AU35" s="84">
        <v>7639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7639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925577</v>
      </c>
      <c r="BQ35" s="84">
        <f t="shared" si="9"/>
        <v>4192</v>
      </c>
      <c r="BR35" s="84">
        <f t="shared" si="10"/>
        <v>4192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79869</v>
      </c>
      <c r="BW35" s="84">
        <f t="shared" si="15"/>
        <v>41391</v>
      </c>
      <c r="BX35" s="84">
        <f t="shared" si="16"/>
        <v>0</v>
      </c>
      <c r="BY35" s="84">
        <f t="shared" si="17"/>
        <v>38478</v>
      </c>
      <c r="BZ35" s="84">
        <f t="shared" si="18"/>
        <v>0</v>
      </c>
      <c r="CA35" s="84">
        <f t="shared" si="19"/>
        <v>841516</v>
      </c>
      <c r="CB35" s="84">
        <f t="shared" si="20"/>
        <v>41500</v>
      </c>
      <c r="CC35" s="84">
        <f t="shared" si="21"/>
        <v>291032</v>
      </c>
      <c r="CD35" s="84">
        <f t="shared" si="22"/>
        <v>0</v>
      </c>
      <c r="CE35" s="84">
        <f t="shared" si="23"/>
        <v>508984</v>
      </c>
      <c r="CF35" s="94">
        <f t="shared" si="24"/>
        <v>0</v>
      </c>
      <c r="CG35" s="84">
        <f t="shared" si="25"/>
        <v>0</v>
      </c>
      <c r="CH35" s="84">
        <f t="shared" si="26"/>
        <v>175457</v>
      </c>
      <c r="CI35" s="84">
        <f t="shared" si="27"/>
        <v>1101034</v>
      </c>
    </row>
    <row r="36" spans="1:87" s="8" customFormat="1" ht="12" customHeight="1">
      <c r="A36" s="80" t="s">
        <v>257</v>
      </c>
      <c r="B36" s="83" t="s">
        <v>368</v>
      </c>
      <c r="C36" s="80" t="s">
        <v>369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20489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20489</v>
      </c>
      <c r="X36" s="84">
        <v>0</v>
      </c>
      <c r="Y36" s="84">
        <v>0</v>
      </c>
      <c r="Z36" s="84">
        <v>0</v>
      </c>
      <c r="AA36" s="84">
        <v>20489</v>
      </c>
      <c r="AB36" s="94">
        <f>組合分担金内訳!E36</f>
        <v>0</v>
      </c>
      <c r="AC36" s="84">
        <v>0</v>
      </c>
      <c r="AD36" s="84">
        <v>0</v>
      </c>
      <c r="AE36" s="84">
        <v>20489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20489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20489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20489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20489</v>
      </c>
    </row>
    <row r="37" spans="1:87" s="8" customFormat="1" ht="12" customHeight="1">
      <c r="A37" s="80" t="s">
        <v>257</v>
      </c>
      <c r="B37" s="83" t="s">
        <v>376</v>
      </c>
      <c r="C37" s="80" t="s">
        <v>377</v>
      </c>
      <c r="D37" s="84">
        <v>43498</v>
      </c>
      <c r="E37" s="84">
        <v>43498</v>
      </c>
      <c r="F37" s="84">
        <v>0</v>
      </c>
      <c r="G37" s="84">
        <v>0</v>
      </c>
      <c r="H37" s="84">
        <v>0</v>
      </c>
      <c r="I37" s="84">
        <v>43498</v>
      </c>
      <c r="J37" s="84">
        <v>0</v>
      </c>
      <c r="K37" s="94">
        <f>組合分担金内訳!D37</f>
        <v>0</v>
      </c>
      <c r="L37" s="84">
        <v>77488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77488</v>
      </c>
      <c r="X37" s="84">
        <v>11383</v>
      </c>
      <c r="Y37" s="84">
        <v>23378</v>
      </c>
      <c r="Z37" s="84">
        <v>0</v>
      </c>
      <c r="AA37" s="84">
        <v>42727</v>
      </c>
      <c r="AB37" s="94">
        <f>組合分担金内訳!E37</f>
        <v>0</v>
      </c>
      <c r="AC37" s="84">
        <v>0</v>
      </c>
      <c r="AD37" s="84">
        <v>0</v>
      </c>
      <c r="AE37" s="84">
        <v>120986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13696</v>
      </c>
      <c r="BE37" s="84">
        <v>0</v>
      </c>
      <c r="BF37" s="84">
        <v>0</v>
      </c>
      <c r="BG37" s="84">
        <v>0</v>
      </c>
      <c r="BH37" s="84">
        <f t="shared" si="0"/>
        <v>43498</v>
      </c>
      <c r="BI37" s="84">
        <f t="shared" si="1"/>
        <v>43498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43498</v>
      </c>
      <c r="BN37" s="84">
        <f t="shared" si="6"/>
        <v>0</v>
      </c>
      <c r="BO37" s="94">
        <f t="shared" si="7"/>
        <v>0</v>
      </c>
      <c r="BP37" s="84">
        <f t="shared" si="8"/>
        <v>77488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77488</v>
      </c>
      <c r="CB37" s="84">
        <f t="shared" si="20"/>
        <v>11383</v>
      </c>
      <c r="CC37" s="84">
        <f t="shared" si="21"/>
        <v>23378</v>
      </c>
      <c r="CD37" s="84">
        <f t="shared" si="22"/>
        <v>0</v>
      </c>
      <c r="CE37" s="84">
        <f t="shared" si="23"/>
        <v>42727</v>
      </c>
      <c r="CF37" s="94">
        <f t="shared" si="24"/>
        <v>13696</v>
      </c>
      <c r="CG37" s="84">
        <f t="shared" si="25"/>
        <v>0</v>
      </c>
      <c r="CH37" s="84">
        <f t="shared" si="26"/>
        <v>0</v>
      </c>
      <c r="CI37" s="84">
        <f t="shared" si="27"/>
        <v>120986</v>
      </c>
    </row>
    <row r="38" spans="1:87" s="8" customFormat="1" ht="12" customHeight="1">
      <c r="A38" s="80" t="s">
        <v>257</v>
      </c>
      <c r="B38" s="83" t="s">
        <v>382</v>
      </c>
      <c r="C38" s="80" t="s">
        <v>381</v>
      </c>
      <c r="D38" s="84">
        <v>9011</v>
      </c>
      <c r="E38" s="84">
        <v>9011</v>
      </c>
      <c r="F38" s="84">
        <v>0</v>
      </c>
      <c r="G38" s="84">
        <v>0</v>
      </c>
      <c r="H38" s="84">
        <v>0</v>
      </c>
      <c r="I38" s="84">
        <v>9011</v>
      </c>
      <c r="J38" s="84">
        <v>0</v>
      </c>
      <c r="K38" s="94">
        <f>組合分担金内訳!D38</f>
        <v>0</v>
      </c>
      <c r="L38" s="84">
        <v>15421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870</v>
      </c>
      <c r="S38" s="84">
        <v>0</v>
      </c>
      <c r="T38" s="84">
        <v>870</v>
      </c>
      <c r="U38" s="84">
        <v>0</v>
      </c>
      <c r="V38" s="84">
        <v>0</v>
      </c>
      <c r="W38" s="84">
        <v>14551</v>
      </c>
      <c r="X38" s="84">
        <v>12108</v>
      </c>
      <c r="Y38" s="84">
        <v>0</v>
      </c>
      <c r="Z38" s="84">
        <v>0</v>
      </c>
      <c r="AA38" s="84">
        <v>2443</v>
      </c>
      <c r="AB38" s="94">
        <f>組合分担金内訳!E38</f>
        <v>0</v>
      </c>
      <c r="AC38" s="84">
        <v>0</v>
      </c>
      <c r="AD38" s="84">
        <v>0</v>
      </c>
      <c r="AE38" s="84">
        <v>24432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112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112</v>
      </c>
      <c r="AZ38" s="84">
        <v>112</v>
      </c>
      <c r="BA38" s="84">
        <v>0</v>
      </c>
      <c r="BB38" s="84">
        <v>0</v>
      </c>
      <c r="BC38" s="84">
        <v>0</v>
      </c>
      <c r="BD38" s="94">
        <f>組合分担金内訳!H38</f>
        <v>8413</v>
      </c>
      <c r="BE38" s="84">
        <v>0</v>
      </c>
      <c r="BF38" s="84">
        <v>0</v>
      </c>
      <c r="BG38" s="84">
        <v>112</v>
      </c>
      <c r="BH38" s="84">
        <f t="shared" si="0"/>
        <v>9011</v>
      </c>
      <c r="BI38" s="84">
        <f t="shared" si="1"/>
        <v>9011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9011</v>
      </c>
      <c r="BN38" s="84">
        <f t="shared" si="6"/>
        <v>0</v>
      </c>
      <c r="BO38" s="94">
        <f t="shared" si="7"/>
        <v>0</v>
      </c>
      <c r="BP38" s="84">
        <f t="shared" si="8"/>
        <v>15533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870</v>
      </c>
      <c r="BW38" s="84">
        <f t="shared" si="15"/>
        <v>0</v>
      </c>
      <c r="BX38" s="84">
        <f t="shared" si="16"/>
        <v>870</v>
      </c>
      <c r="BY38" s="84">
        <f t="shared" si="17"/>
        <v>0</v>
      </c>
      <c r="BZ38" s="84">
        <f t="shared" si="18"/>
        <v>0</v>
      </c>
      <c r="CA38" s="84">
        <f t="shared" si="19"/>
        <v>14663</v>
      </c>
      <c r="CB38" s="84">
        <f t="shared" si="20"/>
        <v>12220</v>
      </c>
      <c r="CC38" s="84">
        <f t="shared" si="21"/>
        <v>0</v>
      </c>
      <c r="CD38" s="84">
        <f t="shared" si="22"/>
        <v>0</v>
      </c>
      <c r="CE38" s="84">
        <f t="shared" si="23"/>
        <v>2443</v>
      </c>
      <c r="CF38" s="94">
        <f t="shared" si="24"/>
        <v>8413</v>
      </c>
      <c r="CG38" s="84">
        <f t="shared" si="25"/>
        <v>0</v>
      </c>
      <c r="CH38" s="84">
        <f t="shared" si="26"/>
        <v>0</v>
      </c>
      <c r="CI38" s="84">
        <f t="shared" si="27"/>
        <v>24544</v>
      </c>
    </row>
    <row r="39" spans="1:87" s="8" customFormat="1" ht="12" customHeight="1">
      <c r="A39" s="80" t="s">
        <v>204</v>
      </c>
      <c r="B39" s="83" t="s">
        <v>390</v>
      </c>
      <c r="C39" s="80" t="s">
        <v>388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5499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40</v>
      </c>
      <c r="S39" s="84">
        <v>0</v>
      </c>
      <c r="T39" s="84">
        <v>40</v>
      </c>
      <c r="U39" s="84">
        <v>0</v>
      </c>
      <c r="V39" s="84">
        <v>0</v>
      </c>
      <c r="W39" s="84">
        <v>5459</v>
      </c>
      <c r="X39" s="84">
        <v>0</v>
      </c>
      <c r="Y39" s="84">
        <v>5459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5499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2862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5499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40</v>
      </c>
      <c r="BW39" s="84">
        <f t="shared" si="15"/>
        <v>0</v>
      </c>
      <c r="BX39" s="84">
        <f t="shared" si="16"/>
        <v>40</v>
      </c>
      <c r="BY39" s="84">
        <f t="shared" si="17"/>
        <v>0</v>
      </c>
      <c r="BZ39" s="84">
        <f t="shared" si="18"/>
        <v>0</v>
      </c>
      <c r="CA39" s="84">
        <f t="shared" si="19"/>
        <v>5459</v>
      </c>
      <c r="CB39" s="84">
        <f t="shared" si="20"/>
        <v>0</v>
      </c>
      <c r="CC39" s="84">
        <f t="shared" si="21"/>
        <v>5459</v>
      </c>
      <c r="CD39" s="84">
        <f t="shared" si="22"/>
        <v>0</v>
      </c>
      <c r="CE39" s="84">
        <f t="shared" si="23"/>
        <v>0</v>
      </c>
      <c r="CF39" s="94">
        <f t="shared" si="24"/>
        <v>2862</v>
      </c>
      <c r="CG39" s="84">
        <f t="shared" si="25"/>
        <v>0</v>
      </c>
      <c r="CH39" s="84">
        <f t="shared" si="26"/>
        <v>0</v>
      </c>
      <c r="CI39" s="84">
        <f t="shared" si="27"/>
        <v>5499</v>
      </c>
    </row>
    <row r="40" spans="1:87" s="8" customFormat="1" ht="12" customHeight="1">
      <c r="A40" s="80" t="s">
        <v>200</v>
      </c>
      <c r="B40" s="83" t="s">
        <v>395</v>
      </c>
      <c r="C40" s="80" t="s">
        <v>400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3850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3850</v>
      </c>
      <c r="X40" s="84">
        <v>0</v>
      </c>
      <c r="Y40" s="84">
        <v>0</v>
      </c>
      <c r="Z40" s="84">
        <v>0</v>
      </c>
      <c r="AA40" s="84">
        <v>3850</v>
      </c>
      <c r="AB40" s="94">
        <f>組合分担金内訳!E40</f>
        <v>0</v>
      </c>
      <c r="AC40" s="84">
        <v>0</v>
      </c>
      <c r="AD40" s="84">
        <v>0</v>
      </c>
      <c r="AE40" s="84">
        <v>3850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2245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3850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3850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3850</v>
      </c>
      <c r="CF40" s="94">
        <f t="shared" si="24"/>
        <v>2245</v>
      </c>
      <c r="CG40" s="84">
        <f t="shared" si="25"/>
        <v>0</v>
      </c>
      <c r="CH40" s="84">
        <f t="shared" si="26"/>
        <v>0</v>
      </c>
      <c r="CI40" s="84">
        <f t="shared" si="27"/>
        <v>3850</v>
      </c>
    </row>
    <row r="41" spans="1:87" s="8" customFormat="1" ht="12" customHeight="1">
      <c r="A41" s="80" t="s">
        <v>200</v>
      </c>
      <c r="B41" s="83" t="s">
        <v>408</v>
      </c>
      <c r="C41" s="80" t="s">
        <v>407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337776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337776</v>
      </c>
      <c r="X41" s="84">
        <v>7449</v>
      </c>
      <c r="Y41" s="84">
        <v>0</v>
      </c>
      <c r="Z41" s="84">
        <v>330327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337776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7029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337776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337776</v>
      </c>
      <c r="CB41" s="84">
        <f t="shared" si="20"/>
        <v>7449</v>
      </c>
      <c r="CC41" s="84">
        <f t="shared" si="21"/>
        <v>0</v>
      </c>
      <c r="CD41" s="84">
        <f t="shared" si="22"/>
        <v>330327</v>
      </c>
      <c r="CE41" s="84">
        <f t="shared" si="23"/>
        <v>0</v>
      </c>
      <c r="CF41" s="94">
        <f t="shared" si="24"/>
        <v>7029</v>
      </c>
      <c r="CG41" s="84">
        <f t="shared" si="25"/>
        <v>0</v>
      </c>
      <c r="CH41" s="84">
        <f t="shared" si="26"/>
        <v>0</v>
      </c>
      <c r="CI41" s="84">
        <f t="shared" si="27"/>
        <v>337776</v>
      </c>
    </row>
    <row r="42" spans="1:87" s="8" customFormat="1" ht="12" customHeight="1">
      <c r="A42" s="80" t="s">
        <v>204</v>
      </c>
      <c r="B42" s="83" t="s">
        <v>412</v>
      </c>
      <c r="C42" s="80" t="s">
        <v>414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2881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2881</v>
      </c>
      <c r="X42" s="84">
        <v>228</v>
      </c>
      <c r="Y42" s="84">
        <v>0</v>
      </c>
      <c r="Z42" s="84">
        <v>0</v>
      </c>
      <c r="AA42" s="84">
        <v>2653</v>
      </c>
      <c r="AB42" s="94">
        <f>組合分担金内訳!E42</f>
        <v>0</v>
      </c>
      <c r="AC42" s="84">
        <v>0</v>
      </c>
      <c r="AD42" s="84">
        <v>0</v>
      </c>
      <c r="AE42" s="84">
        <v>2881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2653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2881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2881</v>
      </c>
      <c r="CB42" s="84">
        <f t="shared" si="20"/>
        <v>228</v>
      </c>
      <c r="CC42" s="84">
        <f t="shared" si="21"/>
        <v>0</v>
      </c>
      <c r="CD42" s="84">
        <f t="shared" si="22"/>
        <v>0</v>
      </c>
      <c r="CE42" s="84">
        <f t="shared" si="23"/>
        <v>2653</v>
      </c>
      <c r="CF42" s="94">
        <f t="shared" si="24"/>
        <v>2653</v>
      </c>
      <c r="CG42" s="84">
        <f t="shared" si="25"/>
        <v>0</v>
      </c>
      <c r="CH42" s="84">
        <f t="shared" si="26"/>
        <v>0</v>
      </c>
      <c r="CI42" s="84">
        <f t="shared" si="27"/>
        <v>2881</v>
      </c>
    </row>
    <row r="43" spans="1:87" s="8" customFormat="1" ht="12" customHeight="1">
      <c r="A43" s="80" t="s">
        <v>200</v>
      </c>
      <c r="B43" s="83" t="s">
        <v>422</v>
      </c>
      <c r="C43" s="80" t="s">
        <v>423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77939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77939</v>
      </c>
      <c r="X43" s="84">
        <v>77939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77939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396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396</v>
      </c>
      <c r="AZ43" s="84">
        <v>396</v>
      </c>
      <c r="BA43" s="84">
        <v>0</v>
      </c>
      <c r="BB43" s="84">
        <v>0</v>
      </c>
      <c r="BC43" s="84">
        <v>0</v>
      </c>
      <c r="BD43" s="94">
        <f>組合分担金内訳!H43</f>
        <v>2949</v>
      </c>
      <c r="BE43" s="84">
        <v>0</v>
      </c>
      <c r="BF43" s="84">
        <v>0</v>
      </c>
      <c r="BG43" s="84">
        <v>396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78335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78335</v>
      </c>
      <c r="CB43" s="84">
        <f t="shared" si="20"/>
        <v>78335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2949</v>
      </c>
      <c r="CG43" s="84">
        <f t="shared" si="25"/>
        <v>0</v>
      </c>
      <c r="CH43" s="84">
        <f t="shared" si="26"/>
        <v>0</v>
      </c>
      <c r="CI43" s="84">
        <f t="shared" si="27"/>
        <v>78335</v>
      </c>
    </row>
    <row r="44" spans="1:87" s="8" customFormat="1" ht="12" customHeight="1">
      <c r="A44" s="80" t="s">
        <v>204</v>
      </c>
      <c r="B44" s="83" t="s">
        <v>428</v>
      </c>
      <c r="C44" s="80" t="s">
        <v>427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4108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4108</v>
      </c>
      <c r="S44" s="84">
        <v>0</v>
      </c>
      <c r="T44" s="84">
        <v>4108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4108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5769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4108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4108</v>
      </c>
      <c r="BW44" s="84">
        <f t="shared" si="15"/>
        <v>0</v>
      </c>
      <c r="BX44" s="84">
        <f t="shared" si="16"/>
        <v>4108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5769</v>
      </c>
      <c r="CG44" s="84">
        <f t="shared" si="25"/>
        <v>0</v>
      </c>
      <c r="CH44" s="84">
        <f t="shared" si="26"/>
        <v>0</v>
      </c>
      <c r="CI44" s="84">
        <f t="shared" si="27"/>
        <v>4108</v>
      </c>
    </row>
    <row r="45" spans="1:87" s="8" customFormat="1" ht="12" customHeight="1">
      <c r="A45" s="80" t="s">
        <v>204</v>
      </c>
      <c r="B45" s="83" t="s">
        <v>434</v>
      </c>
      <c r="C45" s="80" t="s">
        <v>433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98049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98049</v>
      </c>
      <c r="X45" s="84">
        <v>36934</v>
      </c>
      <c r="Y45" s="84">
        <v>9916</v>
      </c>
      <c r="Z45" s="84">
        <v>49939</v>
      </c>
      <c r="AA45" s="84">
        <v>1260</v>
      </c>
      <c r="AB45" s="94">
        <f>組合分担金内訳!E45</f>
        <v>0</v>
      </c>
      <c r="AC45" s="84">
        <v>0</v>
      </c>
      <c r="AD45" s="84">
        <v>8126</v>
      </c>
      <c r="AE45" s="84">
        <v>106175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8223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98049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98049</v>
      </c>
      <c r="CB45" s="84">
        <f t="shared" si="20"/>
        <v>36934</v>
      </c>
      <c r="CC45" s="84">
        <f t="shared" si="21"/>
        <v>9916</v>
      </c>
      <c r="CD45" s="84">
        <f t="shared" si="22"/>
        <v>49939</v>
      </c>
      <c r="CE45" s="84">
        <f t="shared" si="23"/>
        <v>1260</v>
      </c>
      <c r="CF45" s="94">
        <f t="shared" si="24"/>
        <v>8223</v>
      </c>
      <c r="CG45" s="84">
        <f t="shared" si="25"/>
        <v>0</v>
      </c>
      <c r="CH45" s="84">
        <f t="shared" si="26"/>
        <v>8126</v>
      </c>
      <c r="CI45" s="84">
        <f t="shared" si="27"/>
        <v>106175</v>
      </c>
    </row>
    <row r="46" spans="1:87" s="8" customFormat="1" ht="12" customHeight="1">
      <c r="A46" s="80" t="s">
        <v>204</v>
      </c>
      <c r="B46" s="83" t="s">
        <v>438</v>
      </c>
      <c r="C46" s="80" t="s">
        <v>437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204</v>
      </c>
      <c r="B47" s="83" t="s">
        <v>440</v>
      </c>
      <c r="C47" s="80" t="s">
        <v>441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204</v>
      </c>
      <c r="B48" s="83" t="s">
        <v>447</v>
      </c>
      <c r="C48" s="80" t="s">
        <v>446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204</v>
      </c>
      <c r="B49" s="83" t="s">
        <v>448</v>
      </c>
      <c r="C49" s="80" t="s">
        <v>449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455</v>
      </c>
      <c r="B50" s="83" t="s">
        <v>452</v>
      </c>
      <c r="C50" s="80" t="s">
        <v>453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200</v>
      </c>
      <c r="B51" s="83" t="s">
        <v>461</v>
      </c>
      <c r="C51" s="80" t="s">
        <v>459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204</v>
      </c>
      <c r="B52" s="83" t="s">
        <v>462</v>
      </c>
      <c r="C52" s="80" t="s">
        <v>465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204</v>
      </c>
      <c r="B53" s="83" t="s">
        <v>468</v>
      </c>
      <c r="C53" s="80" t="s">
        <v>469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200</v>
      </c>
      <c r="B54" s="83" t="s">
        <v>473</v>
      </c>
      <c r="C54" s="80" t="s">
        <v>474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204</v>
      </c>
      <c r="B55" s="83" t="s">
        <v>479</v>
      </c>
      <c r="C55" s="80" t="s">
        <v>481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1905200</v>
      </c>
      <c r="AG55" s="84">
        <v>1905200</v>
      </c>
      <c r="AH55" s="84">
        <v>0</v>
      </c>
      <c r="AI55" s="84">
        <v>0</v>
      </c>
      <c r="AJ55" s="84">
        <v>0</v>
      </c>
      <c r="AK55" s="84">
        <v>1905200</v>
      </c>
      <c r="AL55" s="84">
        <v>0</v>
      </c>
      <c r="AM55" s="94">
        <v>0</v>
      </c>
      <c r="AN55" s="84">
        <v>143059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451</v>
      </c>
      <c r="AU55" s="84">
        <v>0</v>
      </c>
      <c r="AV55" s="84">
        <v>451</v>
      </c>
      <c r="AW55" s="84">
        <v>0</v>
      </c>
      <c r="AX55" s="84">
        <v>0</v>
      </c>
      <c r="AY55" s="84">
        <v>142608</v>
      </c>
      <c r="AZ55" s="84">
        <v>0</v>
      </c>
      <c r="BA55" s="84">
        <v>142608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2048259</v>
      </c>
      <c r="BH55" s="84">
        <f t="shared" si="0"/>
        <v>1905200</v>
      </c>
      <c r="BI55" s="84">
        <f t="shared" si="1"/>
        <v>1905200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1905200</v>
      </c>
      <c r="BN55" s="84">
        <f t="shared" si="6"/>
        <v>0</v>
      </c>
      <c r="BO55" s="94">
        <v>0</v>
      </c>
      <c r="BP55" s="84">
        <f t="shared" si="8"/>
        <v>143059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451</v>
      </c>
      <c r="BW55" s="84">
        <f t="shared" si="15"/>
        <v>0</v>
      </c>
      <c r="BX55" s="84">
        <f t="shared" si="16"/>
        <v>451</v>
      </c>
      <c r="BY55" s="84">
        <f t="shared" si="17"/>
        <v>0</v>
      </c>
      <c r="BZ55" s="84">
        <f t="shared" si="18"/>
        <v>0</v>
      </c>
      <c r="CA55" s="84">
        <f t="shared" si="19"/>
        <v>142608</v>
      </c>
      <c r="CB55" s="84">
        <f t="shared" si="20"/>
        <v>0</v>
      </c>
      <c r="CC55" s="84">
        <f t="shared" si="21"/>
        <v>142608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2048259</v>
      </c>
    </row>
    <row r="56" spans="1:87" s="8" customFormat="1" ht="12" customHeight="1">
      <c r="A56" s="80" t="s">
        <v>204</v>
      </c>
      <c r="B56" s="83" t="s">
        <v>487</v>
      </c>
      <c r="C56" s="80" t="s">
        <v>486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257</v>
      </c>
      <c r="B57" s="83" t="s">
        <v>491</v>
      </c>
      <c r="C57" s="80" t="s">
        <v>492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200</v>
      </c>
      <c r="B58" s="83" t="s">
        <v>497</v>
      </c>
      <c r="C58" s="80" t="s">
        <v>498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257</v>
      </c>
      <c r="B59" s="83" t="s">
        <v>500</v>
      </c>
      <c r="C59" s="80" t="s">
        <v>503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0:CI995">
    <cfRule type="expression" dxfId="603" priority="56" stopIfTrue="1">
      <formula>$A60&lt;&gt;""</formula>
    </cfRule>
  </conditionalFormatting>
  <conditionalFormatting sqref="A59:CI59">
    <cfRule type="expression" dxfId="602" priority="2" stopIfTrue="1">
      <formula>$A59&lt;&gt;""</formula>
    </cfRule>
  </conditionalFormatting>
  <conditionalFormatting sqref="A8:CI8">
    <cfRule type="expression" dxfId="601" priority="54" stopIfTrue="1">
      <formula>$A8&lt;&gt;""</formula>
    </cfRule>
  </conditionalFormatting>
  <conditionalFormatting sqref="A9:CI9">
    <cfRule type="expression" dxfId="600" priority="53" stopIfTrue="1">
      <formula>$A9&lt;&gt;""</formula>
    </cfRule>
  </conditionalFormatting>
  <conditionalFormatting sqref="A10:CI10">
    <cfRule type="expression" dxfId="599" priority="52" stopIfTrue="1">
      <formula>$A10&lt;&gt;""</formula>
    </cfRule>
  </conditionalFormatting>
  <conditionalFormatting sqref="A11:CI11">
    <cfRule type="expression" dxfId="598" priority="51" stopIfTrue="1">
      <formula>$A11&lt;&gt;""</formula>
    </cfRule>
  </conditionalFormatting>
  <conditionalFormatting sqref="A12:CI12">
    <cfRule type="expression" dxfId="597" priority="50" stopIfTrue="1">
      <formula>$A12&lt;&gt;""</formula>
    </cfRule>
  </conditionalFormatting>
  <conditionalFormatting sqref="A13:CI13">
    <cfRule type="expression" dxfId="596" priority="49" stopIfTrue="1">
      <formula>$A13&lt;&gt;""</formula>
    </cfRule>
  </conditionalFormatting>
  <conditionalFormatting sqref="A14:CI14">
    <cfRule type="expression" dxfId="595" priority="48" stopIfTrue="1">
      <formula>$A14&lt;&gt;""</formula>
    </cfRule>
  </conditionalFormatting>
  <conditionalFormatting sqref="A15:CI15">
    <cfRule type="expression" dxfId="594" priority="47" stopIfTrue="1">
      <formula>$A15&lt;&gt;""</formula>
    </cfRule>
  </conditionalFormatting>
  <conditionalFormatting sqref="A16:CI16">
    <cfRule type="expression" dxfId="593" priority="46" stopIfTrue="1">
      <formula>$A16&lt;&gt;""</formula>
    </cfRule>
  </conditionalFormatting>
  <conditionalFormatting sqref="A17:CI17">
    <cfRule type="expression" dxfId="592" priority="45" stopIfTrue="1">
      <formula>$A17&lt;&gt;""</formula>
    </cfRule>
  </conditionalFormatting>
  <conditionalFormatting sqref="A18:CI18">
    <cfRule type="expression" dxfId="591" priority="44" stopIfTrue="1">
      <formula>$A18&lt;&gt;""</formula>
    </cfRule>
  </conditionalFormatting>
  <conditionalFormatting sqref="A19:CI19">
    <cfRule type="expression" dxfId="590" priority="43" stopIfTrue="1">
      <formula>$A19&lt;&gt;""</formula>
    </cfRule>
  </conditionalFormatting>
  <conditionalFormatting sqref="A20:CI20">
    <cfRule type="expression" dxfId="589" priority="42" stopIfTrue="1">
      <formula>$A20&lt;&gt;""</formula>
    </cfRule>
  </conditionalFormatting>
  <conditionalFormatting sqref="A21:CI21">
    <cfRule type="expression" dxfId="588" priority="41" stopIfTrue="1">
      <formula>$A21&lt;&gt;""</formula>
    </cfRule>
  </conditionalFormatting>
  <conditionalFormatting sqref="A22:CI22">
    <cfRule type="expression" dxfId="587" priority="40" stopIfTrue="1">
      <formula>$A22&lt;&gt;""</formula>
    </cfRule>
  </conditionalFormatting>
  <conditionalFormatting sqref="A23:CI23">
    <cfRule type="expression" dxfId="586" priority="39" stopIfTrue="1">
      <formula>$A23&lt;&gt;""</formula>
    </cfRule>
  </conditionalFormatting>
  <conditionalFormatting sqref="A24:CI24">
    <cfRule type="expression" dxfId="585" priority="38" stopIfTrue="1">
      <formula>$A24&lt;&gt;""</formula>
    </cfRule>
  </conditionalFormatting>
  <conditionalFormatting sqref="A25:CI25">
    <cfRule type="expression" dxfId="584" priority="37" stopIfTrue="1">
      <formula>$A25&lt;&gt;""</formula>
    </cfRule>
  </conditionalFormatting>
  <conditionalFormatting sqref="A26:CI26">
    <cfRule type="expression" dxfId="583" priority="36" stopIfTrue="1">
      <formula>$A26&lt;&gt;""</formula>
    </cfRule>
  </conditionalFormatting>
  <conditionalFormatting sqref="A27:CI27">
    <cfRule type="expression" dxfId="582" priority="35" stopIfTrue="1">
      <formula>$A27&lt;&gt;""</formula>
    </cfRule>
  </conditionalFormatting>
  <conditionalFormatting sqref="A28:CI28">
    <cfRule type="expression" dxfId="581" priority="34" stopIfTrue="1">
      <formula>$A28&lt;&gt;""</formula>
    </cfRule>
  </conditionalFormatting>
  <conditionalFormatting sqref="A29:CI29">
    <cfRule type="expression" dxfId="580" priority="33" stopIfTrue="1">
      <formula>$A29&lt;&gt;""</formula>
    </cfRule>
  </conditionalFormatting>
  <conditionalFormatting sqref="A30:CI30">
    <cfRule type="expression" dxfId="579" priority="32" stopIfTrue="1">
      <formula>$A30&lt;&gt;""</formula>
    </cfRule>
  </conditionalFormatting>
  <conditionalFormatting sqref="A31:CI31">
    <cfRule type="expression" dxfId="578" priority="31" stopIfTrue="1">
      <formula>$A31&lt;&gt;""</formula>
    </cfRule>
  </conditionalFormatting>
  <conditionalFormatting sqref="A32:CI32">
    <cfRule type="expression" dxfId="577" priority="30" stopIfTrue="1">
      <formula>$A32&lt;&gt;""</formula>
    </cfRule>
  </conditionalFormatting>
  <conditionalFormatting sqref="A33:CI33">
    <cfRule type="expression" dxfId="576" priority="29" stopIfTrue="1">
      <formula>$A33&lt;&gt;""</formula>
    </cfRule>
  </conditionalFormatting>
  <conditionalFormatting sqref="A34:CI34">
    <cfRule type="expression" dxfId="575" priority="28" stopIfTrue="1">
      <formula>$A34&lt;&gt;""</formula>
    </cfRule>
  </conditionalFormatting>
  <conditionalFormatting sqref="A35:CI35">
    <cfRule type="expression" dxfId="574" priority="27" stopIfTrue="1">
      <formula>$A35&lt;&gt;""</formula>
    </cfRule>
  </conditionalFormatting>
  <conditionalFormatting sqref="A36:CI36">
    <cfRule type="expression" dxfId="573" priority="26" stopIfTrue="1">
      <formula>$A36&lt;&gt;""</formula>
    </cfRule>
  </conditionalFormatting>
  <conditionalFormatting sqref="A37:CI37">
    <cfRule type="expression" dxfId="572" priority="25" stopIfTrue="1">
      <formula>$A37&lt;&gt;""</formula>
    </cfRule>
  </conditionalFormatting>
  <conditionalFormatting sqref="A38:CI38">
    <cfRule type="expression" dxfId="571" priority="24" stopIfTrue="1">
      <formula>$A38&lt;&gt;""</formula>
    </cfRule>
  </conditionalFormatting>
  <conditionalFormatting sqref="A39:CI39">
    <cfRule type="expression" dxfId="570" priority="23" stopIfTrue="1">
      <formula>$A39&lt;&gt;""</formula>
    </cfRule>
  </conditionalFormatting>
  <conditionalFormatting sqref="A40:CI40">
    <cfRule type="expression" dxfId="569" priority="22" stopIfTrue="1">
      <formula>$A40&lt;&gt;""</formula>
    </cfRule>
  </conditionalFormatting>
  <conditionalFormatting sqref="A41:CI41">
    <cfRule type="expression" dxfId="568" priority="21" stopIfTrue="1">
      <formula>$A41&lt;&gt;""</formula>
    </cfRule>
  </conditionalFormatting>
  <conditionalFormatting sqref="A42:CI42">
    <cfRule type="expression" dxfId="567" priority="20" stopIfTrue="1">
      <formula>$A42&lt;&gt;""</formula>
    </cfRule>
  </conditionalFormatting>
  <conditionalFormatting sqref="A43:CI43">
    <cfRule type="expression" dxfId="566" priority="19" stopIfTrue="1">
      <formula>$A43&lt;&gt;""</formula>
    </cfRule>
  </conditionalFormatting>
  <conditionalFormatting sqref="A44:CI44">
    <cfRule type="expression" dxfId="565" priority="18" stopIfTrue="1">
      <formula>$A44&lt;&gt;""</formula>
    </cfRule>
  </conditionalFormatting>
  <conditionalFormatting sqref="A45:CI45">
    <cfRule type="expression" dxfId="564" priority="17" stopIfTrue="1">
      <formula>$A45&lt;&gt;""</formula>
    </cfRule>
  </conditionalFormatting>
  <conditionalFormatting sqref="A46:CI46">
    <cfRule type="expression" dxfId="563" priority="16" stopIfTrue="1">
      <formula>$A46&lt;&gt;""</formula>
    </cfRule>
  </conditionalFormatting>
  <conditionalFormatting sqref="A7:CI7">
    <cfRule type="expression" dxfId="562" priority="1" stopIfTrue="1">
      <formula>$A7&lt;&gt;""</formula>
    </cfRule>
  </conditionalFormatting>
  <conditionalFormatting sqref="A47:CI47">
    <cfRule type="expression" dxfId="561" priority="14" stopIfTrue="1">
      <formula>$A47&lt;&gt;""</formula>
    </cfRule>
  </conditionalFormatting>
  <conditionalFormatting sqref="A48:CI48">
    <cfRule type="expression" dxfId="560" priority="13" stopIfTrue="1">
      <formula>$A48&lt;&gt;""</formula>
    </cfRule>
  </conditionalFormatting>
  <conditionalFormatting sqref="A49:CI49">
    <cfRule type="expression" dxfId="559" priority="12" stopIfTrue="1">
      <formula>$A49&lt;&gt;""</formula>
    </cfRule>
  </conditionalFormatting>
  <conditionalFormatting sqref="A50:CI50">
    <cfRule type="expression" dxfId="558" priority="11" stopIfTrue="1">
      <formula>$A50&lt;&gt;""</formula>
    </cfRule>
  </conditionalFormatting>
  <conditionalFormatting sqref="A51:CI51">
    <cfRule type="expression" dxfId="557" priority="10" stopIfTrue="1">
      <formula>$A51&lt;&gt;""</formula>
    </cfRule>
  </conditionalFormatting>
  <conditionalFormatting sqref="A52:CI52">
    <cfRule type="expression" dxfId="556" priority="9" stopIfTrue="1">
      <formula>$A52&lt;&gt;""</formula>
    </cfRule>
  </conditionalFormatting>
  <conditionalFormatting sqref="A53:CI53">
    <cfRule type="expression" dxfId="555" priority="8" stopIfTrue="1">
      <formula>$A53&lt;&gt;""</formula>
    </cfRule>
  </conditionalFormatting>
  <conditionalFormatting sqref="A54:CI54">
    <cfRule type="expression" dxfId="554" priority="7" stopIfTrue="1">
      <formula>$A54&lt;&gt;""</formula>
    </cfRule>
  </conditionalFormatting>
  <conditionalFormatting sqref="A55:CI55">
    <cfRule type="expression" dxfId="553" priority="6" stopIfTrue="1">
      <formula>$A55&lt;&gt;""</formula>
    </cfRule>
  </conditionalFormatting>
  <conditionalFormatting sqref="A56:CI56">
    <cfRule type="expression" dxfId="552" priority="5" stopIfTrue="1">
      <formula>$A56&lt;&gt;""</formula>
    </cfRule>
  </conditionalFormatting>
  <conditionalFormatting sqref="A57:CI57">
    <cfRule type="expression" dxfId="551" priority="4" stopIfTrue="1">
      <formula>$A57&lt;&gt;""</formula>
    </cfRule>
  </conditionalFormatting>
  <conditionalFormatting sqref="A58:CI58">
    <cfRule type="expression" dxfId="550" priority="3" stopIfTrue="1">
      <formula>$A58&lt;&gt;""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58" man="1"/>
    <brk id="67" min="1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505</v>
      </c>
      <c r="C7" s="78" t="s">
        <v>192</v>
      </c>
      <c r="D7" s="101">
        <f>SUM($D$8:$D$46)</f>
        <v>0</v>
      </c>
      <c r="E7" s="101">
        <f>SUM($E$8:$E$46)</f>
        <v>4431</v>
      </c>
      <c r="F7" s="101">
        <f>SUM($F$8:$F$46)</f>
        <v>4431</v>
      </c>
      <c r="G7" s="101">
        <f>SUM($G$8:$G$46)</f>
        <v>0</v>
      </c>
      <c r="H7" s="101">
        <f>SUM($H$8:$H$46)</f>
        <v>71529</v>
      </c>
      <c r="I7" s="101">
        <f>SUM($I$8:$I$46)</f>
        <v>71529</v>
      </c>
      <c r="J7" s="101">
        <f>COUNTIF($J$8:$J$46,"&lt;&gt;") - COUNTIF($J$8:$J$46,"&lt; &gt;")</f>
        <v>11</v>
      </c>
      <c r="K7" s="101">
        <f>COUNTIF($K$8:$K$46,"&lt;&gt;") - COUNTIF($K$8:$K$46,"&lt; &gt;")</f>
        <v>11</v>
      </c>
      <c r="L7" s="101">
        <f>SUM($L$8:$L$46)</f>
        <v>0</v>
      </c>
      <c r="M7" s="101">
        <f>SUM($M$8:$M$46)</f>
        <v>4431</v>
      </c>
      <c r="N7" s="101">
        <f>SUM($N$8:$N$46)</f>
        <v>4431</v>
      </c>
      <c r="O7" s="101">
        <f>SUM($O$8:$O$46)</f>
        <v>0</v>
      </c>
      <c r="P7" s="101">
        <f>SUM($P$8:$P$46)</f>
        <v>71529</v>
      </c>
      <c r="Q7" s="101">
        <f>SUM($Q$8:$Q$46)</f>
        <v>71529</v>
      </c>
      <c r="R7" s="101">
        <f>COUNTIF($R$8:$R$46,"&lt;&gt;") - COUNTIF($R$8:$R$46,"&lt; &gt;")</f>
        <v>0</v>
      </c>
      <c r="S7" s="101">
        <f>COUNTIF($S$8:$S$46,"&lt;&gt;") - COUNTIF($S$8:$S$46,"&lt; &gt;")</f>
        <v>0</v>
      </c>
      <c r="T7" s="101">
        <f>SUM($T$8:$T$46)</f>
        <v>0</v>
      </c>
      <c r="U7" s="101">
        <f>SUM($U$8:$U$46)</f>
        <v>0</v>
      </c>
      <c r="V7" s="101">
        <f>SUM($V$8:$V$46)</f>
        <v>0</v>
      </c>
      <c r="W7" s="101">
        <f>SUM($W$8:$W$46)</f>
        <v>0</v>
      </c>
      <c r="X7" s="101">
        <f>SUM($X$8:$X$46)</f>
        <v>0</v>
      </c>
      <c r="Y7" s="101">
        <f>SUM($Y$8:$Y$46)</f>
        <v>0</v>
      </c>
      <c r="Z7" s="101">
        <f>COUNTIF($Z$8:$Z$46,"&lt;&gt;") - COUNTIF($Z$8:$Z$46,"&lt; &gt;")</f>
        <v>0</v>
      </c>
      <c r="AA7" s="101">
        <f>COUNTIF($AA$8:$AA$46,"&lt;&gt;") - COUNTIF($AA$8:$AA$46,"&lt; &gt;")</f>
        <v>0</v>
      </c>
      <c r="AB7" s="101">
        <f>SUM($AB$8:$AB$46)</f>
        <v>0</v>
      </c>
      <c r="AC7" s="101">
        <f>SUM($AC$8:$AC$46)</f>
        <v>0</v>
      </c>
      <c r="AD7" s="101">
        <f>SUM($AD$8:$AD$46)</f>
        <v>0</v>
      </c>
      <c r="AE7" s="101">
        <f>SUM($AE$8:$AE$46)</f>
        <v>0</v>
      </c>
      <c r="AF7" s="101">
        <f>SUM($AF$8:$AF$46)</f>
        <v>0</v>
      </c>
      <c r="AG7" s="101">
        <f>SUM($AG$8:$AG$46)</f>
        <v>0</v>
      </c>
      <c r="AH7" s="101">
        <f>COUNTIF($AH$8:$AH$46,"&lt;&gt;") - COUNTIF($AH$8:$AH$46,"&lt; &gt;")</f>
        <v>0</v>
      </c>
      <c r="AI7" s="101">
        <f>COUNTIF($AI$8:$AI$46,"&lt;&gt;") - COUNTIF($AI$8:$AI$46,"&lt; &gt;")</f>
        <v>0</v>
      </c>
      <c r="AJ7" s="101">
        <f>SUM($AJ$8:$AJ$46)</f>
        <v>0</v>
      </c>
      <c r="AK7" s="101">
        <f>SUM($AK$8:$AK$46)</f>
        <v>0</v>
      </c>
      <c r="AL7" s="101">
        <f>SUM($AL$8:$AL$46)</f>
        <v>0</v>
      </c>
      <c r="AM7" s="101">
        <f>SUM($AM$8:$AM$46)</f>
        <v>0</v>
      </c>
      <c r="AN7" s="101">
        <f>SUM($AN$8:$AN$46)</f>
        <v>0</v>
      </c>
      <c r="AO7" s="101">
        <f>SUM($AO$8:$AO$46)</f>
        <v>0</v>
      </c>
      <c r="AP7" s="101">
        <f>COUNTIF($AP$8:$AP$46,"&lt;&gt;") - COUNTIF($AP$8:$AP$46,"&lt; &gt;")</f>
        <v>0</v>
      </c>
      <c r="AQ7" s="101">
        <f>COUNTIF($AQ$8:$AQ$46,"&lt;&gt;") - COUNTIF($AQ$8:$AQ$46,"&lt; &gt;")</f>
        <v>0</v>
      </c>
      <c r="AR7" s="101">
        <f>SUM($AR$8:$AR$46)</f>
        <v>0</v>
      </c>
      <c r="AS7" s="101">
        <f>SUM($AS$8:$AS$46)</f>
        <v>0</v>
      </c>
      <c r="AT7" s="101">
        <f>SUM($AT$8:$AT$46)</f>
        <v>0</v>
      </c>
      <c r="AU7" s="101">
        <f>SUM($AU$8:$AU$46)</f>
        <v>0</v>
      </c>
      <c r="AV7" s="101">
        <f>SUM($AV$8:$AV$46)</f>
        <v>0</v>
      </c>
      <c r="AW7" s="101">
        <f>SUM($AW$8:$AW$46)</f>
        <v>0</v>
      </c>
      <c r="AX7" s="101">
        <f>COUNTIF($AX$8:$AX$46,"&lt;&gt;") - COUNTIF($AX$8:$AX$46,"&lt; &gt;")</f>
        <v>0</v>
      </c>
      <c r="AY7" s="101">
        <f>COUNTIF($AY$8:$AY$46,"&lt;&gt;") - COUNTIF($AY$8:$AY$46,"&lt; &gt;")</f>
        <v>0</v>
      </c>
      <c r="AZ7" s="101">
        <f>SUM($AZ$8:$AZ$46)</f>
        <v>0</v>
      </c>
      <c r="BA7" s="101">
        <f>SUM($BA$8:$BA$46)</f>
        <v>0</v>
      </c>
      <c r="BB7" s="101">
        <f>SUM($BB$8:$BB$46)</f>
        <v>0</v>
      </c>
      <c r="BC7" s="101">
        <f>SUM($BC$8:$BC$46)</f>
        <v>0</v>
      </c>
      <c r="BD7" s="101">
        <f>SUM($BD$8:$BD$46)</f>
        <v>0</v>
      </c>
      <c r="BE7" s="101">
        <f>SUM($BE$8:$BE$46)</f>
        <v>0</v>
      </c>
    </row>
    <row r="8" spans="1:57" s="8" customFormat="1" ht="12" customHeight="1">
      <c r="A8" s="80" t="s">
        <v>200</v>
      </c>
      <c r="B8" s="83" t="s">
        <v>201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214</v>
      </c>
      <c r="C9" s="80" t="s">
        <v>215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224</v>
      </c>
      <c r="B10" s="83" t="s">
        <v>225</v>
      </c>
      <c r="C10" s="80" t="s">
        <v>226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17690</v>
      </c>
      <c r="I10" s="81">
        <f>SUM(G10:H10)</f>
        <v>17690</v>
      </c>
      <c r="J10" s="82" t="s">
        <v>222</v>
      </c>
      <c r="K10" s="82" t="s">
        <v>223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17690</v>
      </c>
      <c r="Q10" s="81">
        <f>SUM(O10,+P10)</f>
        <v>17690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232</v>
      </c>
      <c r="C11" s="80" t="s">
        <v>228</v>
      </c>
      <c r="D11" s="81">
        <f>SUM(L11,T11,AB11,AJ11,AR11,AZ11)</f>
        <v>0</v>
      </c>
      <c r="E11" s="81">
        <f>SUM(M11,U11,AC11,AK11,AS11,BA11)</f>
        <v>4431</v>
      </c>
      <c r="F11" s="81">
        <f>SUM(D11:E11)</f>
        <v>4431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230</v>
      </c>
      <c r="K11" s="82" t="s">
        <v>231</v>
      </c>
      <c r="L11" s="81">
        <v>0</v>
      </c>
      <c r="M11" s="81">
        <v>4431</v>
      </c>
      <c r="N11" s="81">
        <f>SUM(L11,+M11)</f>
        <v>4431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224</v>
      </c>
      <c r="B12" s="83" t="s">
        <v>237</v>
      </c>
      <c r="C12" s="80" t="s">
        <v>234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242</v>
      </c>
      <c r="B13" s="83" t="s">
        <v>243</v>
      </c>
      <c r="C13" s="80" t="s">
        <v>244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249</v>
      </c>
      <c r="C14" s="80" t="s">
        <v>251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257</v>
      </c>
      <c r="B15" s="83" t="s">
        <v>255</v>
      </c>
      <c r="C15" s="80" t="s">
        <v>258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261</v>
      </c>
      <c r="C16" s="80" t="s">
        <v>262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263</v>
      </c>
      <c r="C17" s="80" t="s">
        <v>264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271</v>
      </c>
      <c r="C18" s="80" t="s">
        <v>270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272</v>
      </c>
      <c r="C19" s="80" t="s">
        <v>273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276</v>
      </c>
      <c r="C20" s="80" t="s">
        <v>277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283</v>
      </c>
      <c r="C21" s="80" t="s">
        <v>284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289</v>
      </c>
      <c r="B22" s="83" t="s">
        <v>285</v>
      </c>
      <c r="C22" s="80" t="s">
        <v>286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290</v>
      </c>
      <c r="C23" s="80" t="s">
        <v>291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296</v>
      </c>
      <c r="C24" s="80" t="s">
        <v>297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302</v>
      </c>
      <c r="B25" s="83" t="s">
        <v>303</v>
      </c>
      <c r="C25" s="80" t="s">
        <v>304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305</v>
      </c>
      <c r="C26" s="80" t="s">
        <v>310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224</v>
      </c>
      <c r="B27" s="83" t="s">
        <v>315</v>
      </c>
      <c r="C27" s="80" t="s">
        <v>312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320</v>
      </c>
      <c r="B28" s="83" t="s">
        <v>321</v>
      </c>
      <c r="C28" s="80" t="s">
        <v>322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224</v>
      </c>
      <c r="B29" s="83" t="s">
        <v>326</v>
      </c>
      <c r="C29" s="80" t="s">
        <v>327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332</v>
      </c>
      <c r="B30" s="83" t="s">
        <v>331</v>
      </c>
      <c r="C30" s="80" t="s">
        <v>333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339</v>
      </c>
      <c r="C31" s="80" t="s">
        <v>335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224</v>
      </c>
      <c r="B32" s="83" t="s">
        <v>343</v>
      </c>
      <c r="C32" s="80" t="s">
        <v>344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350</v>
      </c>
      <c r="B33" s="83" t="s">
        <v>351</v>
      </c>
      <c r="C33" s="80" t="s">
        <v>352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257</v>
      </c>
      <c r="B34" s="83" t="s">
        <v>357</v>
      </c>
      <c r="C34" s="80" t="s">
        <v>358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363</v>
      </c>
      <c r="B35" s="83" t="s">
        <v>364</v>
      </c>
      <c r="C35" s="80" t="s">
        <v>365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200</v>
      </c>
      <c r="B36" s="83" t="s">
        <v>370</v>
      </c>
      <c r="C36" s="80" t="s">
        <v>371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257</v>
      </c>
      <c r="B37" s="83" t="s">
        <v>376</v>
      </c>
      <c r="C37" s="80" t="s">
        <v>375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13696</v>
      </c>
      <c r="I37" s="81">
        <f>SUM(G37:H37)</f>
        <v>13696</v>
      </c>
      <c r="J37" s="82" t="s">
        <v>222</v>
      </c>
      <c r="K37" s="82" t="s">
        <v>223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13696</v>
      </c>
      <c r="Q37" s="81">
        <f>SUM(O37,+P37)</f>
        <v>13696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200</v>
      </c>
      <c r="B38" s="83" t="s">
        <v>379</v>
      </c>
      <c r="C38" s="80" t="s">
        <v>384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8413</v>
      </c>
      <c r="I38" s="81">
        <f>SUM(G38:H38)</f>
        <v>8413</v>
      </c>
      <c r="J38" s="82" t="s">
        <v>222</v>
      </c>
      <c r="K38" s="82" t="s">
        <v>223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8413</v>
      </c>
      <c r="Q38" s="81">
        <f>SUM(O38,+P38)</f>
        <v>8413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391</v>
      </c>
      <c r="B39" s="83" t="s">
        <v>392</v>
      </c>
      <c r="C39" s="80" t="s">
        <v>393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2862</v>
      </c>
      <c r="I39" s="81">
        <f>SUM(G39:H39)</f>
        <v>2862</v>
      </c>
      <c r="J39" s="82" t="s">
        <v>222</v>
      </c>
      <c r="K39" s="82" t="s">
        <v>223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2862</v>
      </c>
      <c r="Q39" s="81">
        <f>SUM(O39,+P39)</f>
        <v>2862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200</v>
      </c>
      <c r="B40" s="83" t="s">
        <v>401</v>
      </c>
      <c r="C40" s="80" t="s">
        <v>400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2245</v>
      </c>
      <c r="I40" s="81">
        <f>SUM(G40:H40)</f>
        <v>2245</v>
      </c>
      <c r="J40" s="82" t="s">
        <v>222</v>
      </c>
      <c r="K40" s="82" t="s">
        <v>223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2245</v>
      </c>
      <c r="Q40" s="81">
        <f>SUM(O40,+P40)</f>
        <v>2245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391</v>
      </c>
      <c r="B41" s="83" t="s">
        <v>409</v>
      </c>
      <c r="C41" s="80" t="s">
        <v>410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7029</v>
      </c>
      <c r="I41" s="81">
        <f>SUM(G41:H41)</f>
        <v>7029</v>
      </c>
      <c r="J41" s="82" t="s">
        <v>222</v>
      </c>
      <c r="K41" s="82" t="s">
        <v>223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7029</v>
      </c>
      <c r="Q41" s="81">
        <f>SUM(O41,+P41)</f>
        <v>7029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224</v>
      </c>
      <c r="B42" s="83" t="s">
        <v>416</v>
      </c>
      <c r="C42" s="80" t="s">
        <v>417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2653</v>
      </c>
      <c r="I42" s="81">
        <f>SUM(G42:H42)</f>
        <v>2653</v>
      </c>
      <c r="J42" s="82" t="s">
        <v>222</v>
      </c>
      <c r="K42" s="82" t="s">
        <v>223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2653</v>
      </c>
      <c r="Q42" s="81">
        <f>SUM(O42,+P42)</f>
        <v>2653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200</v>
      </c>
      <c r="B43" s="83" t="s">
        <v>422</v>
      </c>
      <c r="C43" s="80" t="s">
        <v>421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2949</v>
      </c>
      <c r="I43" s="81">
        <f>SUM(G43:H43)</f>
        <v>2949</v>
      </c>
      <c r="J43" s="82" t="s">
        <v>222</v>
      </c>
      <c r="K43" s="82" t="s">
        <v>223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2949</v>
      </c>
      <c r="Q43" s="81">
        <f>SUM(O43,+P43)</f>
        <v>2949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200</v>
      </c>
      <c r="B44" s="83" t="s">
        <v>425</v>
      </c>
      <c r="C44" s="80" t="s">
        <v>429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5769</v>
      </c>
      <c r="I44" s="81">
        <f>SUM(G44:H44)</f>
        <v>5769</v>
      </c>
      <c r="J44" s="82" t="s">
        <v>222</v>
      </c>
      <c r="K44" s="82" t="s">
        <v>223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5769</v>
      </c>
      <c r="Q44" s="81">
        <f>SUM(O44,+P44)</f>
        <v>5769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200</v>
      </c>
      <c r="B45" s="83" t="s">
        <v>434</v>
      </c>
      <c r="C45" s="80" t="s">
        <v>435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8223</v>
      </c>
      <c r="I45" s="81">
        <f>SUM(G45:H45)</f>
        <v>8223</v>
      </c>
      <c r="J45" s="82" t="s">
        <v>222</v>
      </c>
      <c r="K45" s="82" t="s">
        <v>223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8223</v>
      </c>
      <c r="Q45" s="81">
        <f>SUM(O45,+P45)</f>
        <v>8223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200</v>
      </c>
      <c r="B46" s="83" t="s">
        <v>438</v>
      </c>
      <c r="C46" s="80" t="s">
        <v>439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203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203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60:BE995">
    <cfRule type="expression" dxfId="547" priority="56" stopIfTrue="1">
      <formula>$A60&lt;&gt;""</formula>
    </cfRule>
  </conditionalFormatting>
  <conditionalFormatting sqref="A59:BE59">
    <cfRule type="expression" dxfId="546" priority="2" stopIfTrue="1">
      <formula>$A59&lt;&gt;""</formula>
    </cfRule>
  </conditionalFormatting>
  <conditionalFormatting sqref="A8:BE8">
    <cfRule type="expression" dxfId="545" priority="54" stopIfTrue="1">
      <formula>$A8&lt;&gt;""</formula>
    </cfRule>
  </conditionalFormatting>
  <conditionalFormatting sqref="A9:BE9">
    <cfRule type="expression" dxfId="544" priority="53" stopIfTrue="1">
      <formula>$A9&lt;&gt;""</formula>
    </cfRule>
  </conditionalFormatting>
  <conditionalFormatting sqref="A10:BE10">
    <cfRule type="expression" dxfId="543" priority="52" stopIfTrue="1">
      <formula>$A10&lt;&gt;""</formula>
    </cfRule>
  </conditionalFormatting>
  <conditionalFormatting sqref="A11:BE11">
    <cfRule type="expression" dxfId="542" priority="51" stopIfTrue="1">
      <formula>$A11&lt;&gt;""</formula>
    </cfRule>
  </conditionalFormatting>
  <conditionalFormatting sqref="A12:BE12">
    <cfRule type="expression" dxfId="541" priority="50" stopIfTrue="1">
      <formula>$A12&lt;&gt;""</formula>
    </cfRule>
  </conditionalFormatting>
  <conditionalFormatting sqref="A13:BE13">
    <cfRule type="expression" dxfId="540" priority="49" stopIfTrue="1">
      <formula>$A13&lt;&gt;""</formula>
    </cfRule>
  </conditionalFormatting>
  <conditionalFormatting sqref="A14:BE14">
    <cfRule type="expression" dxfId="539" priority="48" stopIfTrue="1">
      <formula>$A14&lt;&gt;""</formula>
    </cfRule>
  </conditionalFormatting>
  <conditionalFormatting sqref="A15:BE15">
    <cfRule type="expression" dxfId="538" priority="47" stopIfTrue="1">
      <formula>$A15&lt;&gt;""</formula>
    </cfRule>
  </conditionalFormatting>
  <conditionalFormatting sqref="A16:BE16">
    <cfRule type="expression" dxfId="537" priority="46" stopIfTrue="1">
      <formula>$A16&lt;&gt;""</formula>
    </cfRule>
  </conditionalFormatting>
  <conditionalFormatting sqref="A17:BE17">
    <cfRule type="expression" dxfId="536" priority="45" stopIfTrue="1">
      <formula>$A17&lt;&gt;""</formula>
    </cfRule>
  </conditionalFormatting>
  <conditionalFormatting sqref="A18:BE18">
    <cfRule type="expression" dxfId="535" priority="44" stopIfTrue="1">
      <formula>$A18&lt;&gt;""</formula>
    </cfRule>
  </conditionalFormatting>
  <conditionalFormatting sqref="A19:BE19">
    <cfRule type="expression" dxfId="534" priority="43" stopIfTrue="1">
      <formula>$A19&lt;&gt;""</formula>
    </cfRule>
  </conditionalFormatting>
  <conditionalFormatting sqref="A20:BE20">
    <cfRule type="expression" dxfId="533" priority="42" stopIfTrue="1">
      <formula>$A20&lt;&gt;""</formula>
    </cfRule>
  </conditionalFormatting>
  <conditionalFormatting sqref="A21:BE21">
    <cfRule type="expression" dxfId="532" priority="41" stopIfTrue="1">
      <formula>$A21&lt;&gt;""</formula>
    </cfRule>
  </conditionalFormatting>
  <conditionalFormatting sqref="A22:BE22">
    <cfRule type="expression" dxfId="531" priority="40" stopIfTrue="1">
      <formula>$A22&lt;&gt;""</formula>
    </cfRule>
  </conditionalFormatting>
  <conditionalFormatting sqref="A23:BE23">
    <cfRule type="expression" dxfId="530" priority="39" stopIfTrue="1">
      <formula>$A23&lt;&gt;""</formula>
    </cfRule>
  </conditionalFormatting>
  <conditionalFormatting sqref="A24:BE24">
    <cfRule type="expression" dxfId="529" priority="38" stopIfTrue="1">
      <formula>$A24&lt;&gt;""</formula>
    </cfRule>
  </conditionalFormatting>
  <conditionalFormatting sqref="A25:BE25">
    <cfRule type="expression" dxfId="528" priority="37" stopIfTrue="1">
      <formula>$A25&lt;&gt;""</formula>
    </cfRule>
  </conditionalFormatting>
  <conditionalFormatting sqref="A26:BE26">
    <cfRule type="expression" dxfId="527" priority="36" stopIfTrue="1">
      <formula>$A26&lt;&gt;""</formula>
    </cfRule>
  </conditionalFormatting>
  <conditionalFormatting sqref="A27:BE27">
    <cfRule type="expression" dxfId="526" priority="35" stopIfTrue="1">
      <formula>$A27&lt;&gt;""</formula>
    </cfRule>
  </conditionalFormatting>
  <conditionalFormatting sqref="A28:BE28">
    <cfRule type="expression" dxfId="525" priority="34" stopIfTrue="1">
      <formula>$A28&lt;&gt;""</formula>
    </cfRule>
  </conditionalFormatting>
  <conditionalFormatting sqref="A29:BE29">
    <cfRule type="expression" dxfId="524" priority="33" stopIfTrue="1">
      <formula>$A29&lt;&gt;""</formula>
    </cfRule>
  </conditionalFormatting>
  <conditionalFormatting sqref="A30:BE30">
    <cfRule type="expression" dxfId="523" priority="32" stopIfTrue="1">
      <formula>$A30&lt;&gt;""</formula>
    </cfRule>
  </conditionalFormatting>
  <conditionalFormatting sqref="A31:BE31">
    <cfRule type="expression" dxfId="522" priority="31" stopIfTrue="1">
      <formula>$A31&lt;&gt;""</formula>
    </cfRule>
  </conditionalFormatting>
  <conditionalFormatting sqref="A32:BE32">
    <cfRule type="expression" dxfId="521" priority="30" stopIfTrue="1">
      <formula>$A32&lt;&gt;""</formula>
    </cfRule>
  </conditionalFormatting>
  <conditionalFormatting sqref="A33:BE33">
    <cfRule type="expression" dxfId="520" priority="29" stopIfTrue="1">
      <formula>$A33&lt;&gt;""</formula>
    </cfRule>
  </conditionalFormatting>
  <conditionalFormatting sqref="A34:BE34">
    <cfRule type="expression" dxfId="519" priority="28" stopIfTrue="1">
      <formula>$A34&lt;&gt;""</formula>
    </cfRule>
  </conditionalFormatting>
  <conditionalFormatting sqref="A35:BE35">
    <cfRule type="expression" dxfId="518" priority="27" stopIfTrue="1">
      <formula>$A35&lt;&gt;""</formula>
    </cfRule>
  </conditionalFormatting>
  <conditionalFormatting sqref="A36:BE36">
    <cfRule type="expression" dxfId="517" priority="26" stopIfTrue="1">
      <formula>$A36&lt;&gt;""</formula>
    </cfRule>
  </conditionalFormatting>
  <conditionalFormatting sqref="A37:BE37">
    <cfRule type="expression" dxfId="516" priority="25" stopIfTrue="1">
      <formula>$A37&lt;&gt;""</formula>
    </cfRule>
  </conditionalFormatting>
  <conditionalFormatting sqref="A38:BE38">
    <cfRule type="expression" dxfId="515" priority="24" stopIfTrue="1">
      <formula>$A38&lt;&gt;""</formula>
    </cfRule>
  </conditionalFormatting>
  <conditionalFormatting sqref="A39:BE39">
    <cfRule type="expression" dxfId="514" priority="23" stopIfTrue="1">
      <formula>$A39&lt;&gt;""</formula>
    </cfRule>
  </conditionalFormatting>
  <conditionalFormatting sqref="A40:BE40">
    <cfRule type="expression" dxfId="513" priority="22" stopIfTrue="1">
      <formula>$A40&lt;&gt;""</formula>
    </cfRule>
  </conditionalFormatting>
  <conditionalFormatting sqref="A41:BE41">
    <cfRule type="expression" dxfId="512" priority="21" stopIfTrue="1">
      <formula>$A41&lt;&gt;""</formula>
    </cfRule>
  </conditionalFormatting>
  <conditionalFormatting sqref="A42:BE42">
    <cfRule type="expression" dxfId="511" priority="20" stopIfTrue="1">
      <formula>$A42&lt;&gt;""</formula>
    </cfRule>
  </conditionalFormatting>
  <conditionalFormatting sqref="A43:BE43">
    <cfRule type="expression" dxfId="510" priority="19" stopIfTrue="1">
      <formula>$A43&lt;&gt;""</formula>
    </cfRule>
  </conditionalFormatting>
  <conditionalFormatting sqref="A44:BE44">
    <cfRule type="expression" dxfId="509" priority="18" stopIfTrue="1">
      <formula>$A44&lt;&gt;""</formula>
    </cfRule>
  </conditionalFormatting>
  <conditionalFormatting sqref="A45:BE45">
    <cfRule type="expression" dxfId="508" priority="17" stopIfTrue="1">
      <formula>$A45&lt;&gt;""</formula>
    </cfRule>
  </conditionalFormatting>
  <conditionalFormatting sqref="A46:BE46">
    <cfRule type="expression" dxfId="507" priority="16" stopIfTrue="1">
      <formula>$A46&lt;&gt;""</formula>
    </cfRule>
  </conditionalFormatting>
  <conditionalFormatting sqref="A7:BE7">
    <cfRule type="expression" dxfId="506" priority="1" stopIfTrue="1">
      <formula>$A7&lt;&gt;""</formula>
    </cfRule>
  </conditionalFormatting>
  <conditionalFormatting sqref="A47:BE47">
    <cfRule type="expression" dxfId="505" priority="14" stopIfTrue="1">
      <formula>$A47&lt;&gt;""</formula>
    </cfRule>
  </conditionalFormatting>
  <conditionalFormatting sqref="A48:BE48">
    <cfRule type="expression" dxfId="504" priority="13" stopIfTrue="1">
      <formula>$A48&lt;&gt;""</formula>
    </cfRule>
  </conditionalFormatting>
  <conditionalFormatting sqref="A49:BE49">
    <cfRule type="expression" dxfId="503" priority="12" stopIfTrue="1">
      <formula>$A49&lt;&gt;""</formula>
    </cfRule>
  </conditionalFormatting>
  <conditionalFormatting sqref="A50:BE50">
    <cfRule type="expression" dxfId="502" priority="11" stopIfTrue="1">
      <formula>$A50&lt;&gt;""</formula>
    </cfRule>
  </conditionalFormatting>
  <conditionalFormatting sqref="A51:BE51">
    <cfRule type="expression" dxfId="501" priority="10" stopIfTrue="1">
      <formula>$A51&lt;&gt;""</formula>
    </cfRule>
  </conditionalFormatting>
  <conditionalFormatting sqref="A52:BE52">
    <cfRule type="expression" dxfId="500" priority="9" stopIfTrue="1">
      <formula>$A52&lt;&gt;""</formula>
    </cfRule>
  </conditionalFormatting>
  <conditionalFormatting sqref="A53:BE53">
    <cfRule type="expression" dxfId="499" priority="8" stopIfTrue="1">
      <formula>$A53&lt;&gt;""</formula>
    </cfRule>
  </conditionalFormatting>
  <conditionalFormatting sqref="A54:BE54">
    <cfRule type="expression" dxfId="498" priority="7" stopIfTrue="1">
      <formula>$A54&lt;&gt;""</formula>
    </cfRule>
  </conditionalFormatting>
  <conditionalFormatting sqref="A55:BE55">
    <cfRule type="expression" dxfId="497" priority="6" stopIfTrue="1">
      <formula>$A55&lt;&gt;""</formula>
    </cfRule>
  </conditionalFormatting>
  <conditionalFormatting sqref="A56:BE56">
    <cfRule type="expression" dxfId="496" priority="5" stopIfTrue="1">
      <formula>$A56&lt;&gt;""</formula>
    </cfRule>
  </conditionalFormatting>
  <conditionalFormatting sqref="A57:BE57">
    <cfRule type="expression" dxfId="495" priority="4" stopIfTrue="1">
      <formula>$A57&lt;&gt;""</formula>
    </cfRule>
  </conditionalFormatting>
  <conditionalFormatting sqref="A58:BE58">
    <cfRule type="expression" dxfId="494" priority="3" stopIfTrue="1">
      <formula>$A58&lt;&gt;""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505</v>
      </c>
      <c r="C7" s="78" t="s">
        <v>192</v>
      </c>
      <c r="D7" s="101">
        <f>SUM($D$8:$D$20)</f>
        <v>0</v>
      </c>
      <c r="E7" s="101">
        <f>SUM($E$8:$E$20)</f>
        <v>71529</v>
      </c>
      <c r="F7" s="101">
        <f>COUNTIF($F$8:$F$20,"&lt;&gt;") - COUNTIF($F$8:$F$20,"&lt; &gt;")</f>
        <v>1</v>
      </c>
      <c r="G7" s="101">
        <f>COUNTIF($G$8:$G$20,"&lt;&gt;") - COUNTIF($G$8:$G$20,"&lt; &gt;")</f>
        <v>1</v>
      </c>
      <c r="H7" s="101">
        <f>SUM($H$8:$H$20)</f>
        <v>0</v>
      </c>
      <c r="I7" s="101">
        <f>SUM($I$8:$I$20)</f>
        <v>17690</v>
      </c>
      <c r="J7" s="101">
        <f>COUNTIF($J$8:$J$20,"&lt;&gt;") - COUNTIF($J$8:$J$20,"&lt; &gt;")</f>
        <v>1</v>
      </c>
      <c r="K7" s="101">
        <f>COUNTIF($K$8:$K$20,"&lt;&gt;") - COUNTIF($K$8:$K$20,"&lt; &gt;")</f>
        <v>1</v>
      </c>
      <c r="L7" s="101">
        <f>SUM($L$8:$L$20)</f>
        <v>0</v>
      </c>
      <c r="M7" s="101">
        <f>SUM($M$8:$M$20)</f>
        <v>13696</v>
      </c>
      <c r="N7" s="101">
        <f>COUNTIF($N$8:$N$20,"&lt;&gt;") - COUNTIF($N$8:$N$20,"&lt; &gt;")</f>
        <v>1</v>
      </c>
      <c r="O7" s="101">
        <f>COUNTIF($O$8:$O$20,"&lt;&gt;") - COUNTIF($O$8:$O$20,"&lt; &gt;")</f>
        <v>1</v>
      </c>
      <c r="P7" s="101">
        <f>SUM($P$8:$P$20)</f>
        <v>0</v>
      </c>
      <c r="Q7" s="101">
        <f>SUM($Q$8:$Q$20)</f>
        <v>8223</v>
      </c>
      <c r="R7" s="101">
        <f>COUNTIF($R$8:$R$20,"&lt;&gt;") - COUNTIF($R$8:$R$20,"&lt; &gt;")</f>
        <v>1</v>
      </c>
      <c r="S7" s="101">
        <f>COUNTIF($S$8:$S$20,"&lt;&gt;") - COUNTIF($S$8:$S$20,"&lt; &gt;")</f>
        <v>1</v>
      </c>
      <c r="T7" s="101">
        <f>SUM($T$8:$T$20)</f>
        <v>0</v>
      </c>
      <c r="U7" s="101">
        <f>SUM($U$8:$U$20)</f>
        <v>8413</v>
      </c>
      <c r="V7" s="101">
        <f>COUNTIF($V$8:$V$20,"&lt;&gt;") - COUNTIF($V$8:$V$20,"&lt; &gt;")</f>
        <v>1</v>
      </c>
      <c r="W7" s="101">
        <f>COUNTIF($W$8:$W$20,"&lt;&gt;") - COUNTIF($W$8:$W$20,"&lt; &gt;")</f>
        <v>1</v>
      </c>
      <c r="X7" s="101">
        <f>SUM($X$8:$X$20)</f>
        <v>0</v>
      </c>
      <c r="Y7" s="101">
        <f>SUM($Y$8:$Y$20)</f>
        <v>2862</v>
      </c>
      <c r="Z7" s="101">
        <f>COUNTIF($Z$8:$Z$20,"&lt;&gt;") - COUNTIF($Z$8:$Z$20,"&lt; &gt;")</f>
        <v>1</v>
      </c>
      <c r="AA7" s="101">
        <f>COUNTIF($AA$8:$AA$20,"&lt;&gt;") - COUNTIF($AA$8:$AA$20,"&lt; &gt;")</f>
        <v>1</v>
      </c>
      <c r="AB7" s="101">
        <f>SUM($AB$8:$AB$20)</f>
        <v>0</v>
      </c>
      <c r="AC7" s="101">
        <f>SUM($AC$8:$AC$20)</f>
        <v>2245</v>
      </c>
      <c r="AD7" s="101">
        <f>COUNTIF($AD$8:$AD$20,"&lt;&gt;") - COUNTIF($AD$8:$AD$20,"&lt; &gt;")</f>
        <v>1</v>
      </c>
      <c r="AE7" s="101">
        <f>COUNTIF($AE$8:$AE$20,"&lt;&gt;") - COUNTIF($AE$8:$AE$20,"&lt; &gt;")</f>
        <v>1</v>
      </c>
      <c r="AF7" s="101">
        <f>SUM($AF$8:$AF$20)</f>
        <v>0</v>
      </c>
      <c r="AG7" s="101">
        <f>SUM($AG$8:$AG$20)</f>
        <v>7029</v>
      </c>
      <c r="AH7" s="101">
        <f>COUNTIF($AH$8:$AH$20,"&lt;&gt;") - COUNTIF($AH$8:$AH$20,"&lt; &gt;")</f>
        <v>1</v>
      </c>
      <c r="AI7" s="101">
        <f>COUNTIF($AI$8:$AI$20,"&lt;&gt;") - COUNTIF($AI$8:$AI$20,"&lt; &gt;")</f>
        <v>1</v>
      </c>
      <c r="AJ7" s="101">
        <f>SUM($AJ$8:$AJ$20)</f>
        <v>0</v>
      </c>
      <c r="AK7" s="101">
        <f>SUM($AK$8:$AK$20)</f>
        <v>2653</v>
      </c>
      <c r="AL7" s="101">
        <f>COUNTIF($AL$8:$AL$20,"&lt;&gt;") - COUNTIF($AL$8:$AL$20,"&lt; &gt;")</f>
        <v>1</v>
      </c>
      <c r="AM7" s="101">
        <f>COUNTIF($AM$8:$AM$20,"&lt;&gt;") - COUNTIF($AM$8:$AM$20,"&lt; &gt;")</f>
        <v>1</v>
      </c>
      <c r="AN7" s="101">
        <f>SUM($AN$8:$AN$20)</f>
        <v>0</v>
      </c>
      <c r="AO7" s="101">
        <f>SUM($AO$8:$AO$20)</f>
        <v>2949</v>
      </c>
      <c r="AP7" s="101">
        <f>COUNTIF($AP$8:$AP$20,"&lt;&gt;") - COUNTIF($AP$8:$AP$20,"&lt; &gt;")</f>
        <v>1</v>
      </c>
      <c r="AQ7" s="101">
        <f>COUNTIF($AQ$8:$AQ$20,"&lt;&gt;") - COUNTIF($AQ$8:$AQ$20,"&lt; &gt;")</f>
        <v>1</v>
      </c>
      <c r="AR7" s="101">
        <f>SUM($AR$8:$AR$20)</f>
        <v>0</v>
      </c>
      <c r="AS7" s="101">
        <f>SUM($AS$8:$AS$20)</f>
        <v>5769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200</v>
      </c>
      <c r="B8" s="83" t="s">
        <v>443</v>
      </c>
      <c r="C8" s="80" t="s">
        <v>442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447</v>
      </c>
      <c r="C9" s="80" t="s">
        <v>446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450</v>
      </c>
      <c r="C10" s="80" t="s">
        <v>451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257</v>
      </c>
      <c r="B11" s="83" t="s">
        <v>456</v>
      </c>
      <c r="C11" s="80" t="s">
        <v>457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461</v>
      </c>
      <c r="C12" s="80" t="s">
        <v>459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363</v>
      </c>
      <c r="B13" s="83" t="s">
        <v>466</v>
      </c>
      <c r="C13" s="80" t="s">
        <v>467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470</v>
      </c>
      <c r="B14" s="83" t="s">
        <v>471</v>
      </c>
      <c r="C14" s="80" t="s">
        <v>472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363</v>
      </c>
      <c r="B15" s="83" t="s">
        <v>477</v>
      </c>
      <c r="C15" s="80" t="s">
        <v>478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482</v>
      </c>
      <c r="B16" s="83" t="s">
        <v>483</v>
      </c>
      <c r="C16" s="80" t="s">
        <v>484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71529</v>
      </c>
      <c r="F16" s="97" t="s">
        <v>216</v>
      </c>
      <c r="G16" s="82" t="s">
        <v>218</v>
      </c>
      <c r="H16" s="81">
        <v>0</v>
      </c>
      <c r="I16" s="81">
        <v>17690</v>
      </c>
      <c r="J16" s="103" t="s">
        <v>372</v>
      </c>
      <c r="K16" s="104" t="s">
        <v>374</v>
      </c>
      <c r="L16" s="102">
        <v>0</v>
      </c>
      <c r="M16" s="102">
        <v>13696</v>
      </c>
      <c r="N16" s="103" t="s">
        <v>430</v>
      </c>
      <c r="O16" s="104" t="s">
        <v>432</v>
      </c>
      <c r="P16" s="102">
        <v>0</v>
      </c>
      <c r="Q16" s="102">
        <v>8223</v>
      </c>
      <c r="R16" s="103" t="s">
        <v>378</v>
      </c>
      <c r="S16" s="104" t="s">
        <v>380</v>
      </c>
      <c r="T16" s="102">
        <v>0</v>
      </c>
      <c r="U16" s="102">
        <v>8413</v>
      </c>
      <c r="V16" s="103" t="s">
        <v>385</v>
      </c>
      <c r="W16" s="104" t="s">
        <v>387</v>
      </c>
      <c r="X16" s="102">
        <v>0</v>
      </c>
      <c r="Y16" s="102">
        <v>2862</v>
      </c>
      <c r="Z16" s="103" t="s">
        <v>394</v>
      </c>
      <c r="AA16" s="104" t="s">
        <v>396</v>
      </c>
      <c r="AB16" s="102">
        <v>0</v>
      </c>
      <c r="AC16" s="102">
        <v>2245</v>
      </c>
      <c r="AD16" s="103" t="s">
        <v>402</v>
      </c>
      <c r="AE16" s="104" t="s">
        <v>404</v>
      </c>
      <c r="AF16" s="102">
        <v>0</v>
      </c>
      <c r="AG16" s="102">
        <v>7029</v>
      </c>
      <c r="AH16" s="103" t="s">
        <v>411</v>
      </c>
      <c r="AI16" s="104" t="s">
        <v>413</v>
      </c>
      <c r="AJ16" s="102">
        <v>0</v>
      </c>
      <c r="AK16" s="102">
        <v>2653</v>
      </c>
      <c r="AL16" s="103" t="s">
        <v>418</v>
      </c>
      <c r="AM16" s="104" t="s">
        <v>420</v>
      </c>
      <c r="AN16" s="102">
        <v>0</v>
      </c>
      <c r="AO16" s="102">
        <v>2949</v>
      </c>
      <c r="AP16" s="103" t="s">
        <v>424</v>
      </c>
      <c r="AQ16" s="105" t="s">
        <v>426</v>
      </c>
      <c r="AR16" s="102">
        <v>0</v>
      </c>
      <c r="AS16" s="102">
        <v>5769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470</v>
      </c>
      <c r="B17" s="83" t="s">
        <v>485</v>
      </c>
      <c r="C17" s="80" t="s">
        <v>488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350</v>
      </c>
      <c r="B18" s="83" t="s">
        <v>493</v>
      </c>
      <c r="C18" s="80" t="s">
        <v>494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257</v>
      </c>
      <c r="B19" s="83" t="s">
        <v>495</v>
      </c>
      <c r="C19" s="80" t="s">
        <v>499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200</v>
      </c>
      <c r="B20" s="83" t="s">
        <v>500</v>
      </c>
      <c r="C20" s="80" t="s">
        <v>504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1:DU956">
    <cfRule type="expression" dxfId="491" priority="478" stopIfTrue="1">
      <formula>$A21&lt;&gt;""</formula>
    </cfRule>
  </conditionalFormatting>
  <conditionalFormatting sqref="BN20:BQ20">
    <cfRule type="expression" dxfId="461" priority="16" stopIfTrue="1">
      <formula>$A34&lt;&gt;""</formula>
    </cfRule>
  </conditionalFormatting>
  <conditionalFormatting sqref="A7:DU7">
    <cfRule type="expression" dxfId="460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2022-01-31T00:41:58Z</dcterms:modified>
</cp:coreProperties>
</file>