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0福岡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水洗化人口等!$A$6:$AA$66</definedName>
    <definedName name="_xlnm.Print_Area" localSheetId="2">し尿集計結果!$A$1:$M$36</definedName>
    <definedName name="_xlnm.Print_Area" localSheetId="1">し尿処理状況!$2:$67</definedName>
    <definedName name="_xlnm.Print_Area" localSheetId="0">水洗化人口等!$2:$67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D49" i="2" s="1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D8" i="1"/>
  <c r="Q8" i="1" s="1"/>
  <c r="D9" i="1"/>
  <c r="Q9" i="1" s="1"/>
  <c r="D10" i="1"/>
  <c r="Q10" i="1" s="1"/>
  <c r="D11" i="1"/>
  <c r="Q11" i="1" s="1"/>
  <c r="D12" i="1"/>
  <c r="Q12" i="1" s="1"/>
  <c r="D13" i="1"/>
  <c r="Q13" i="1" s="1"/>
  <c r="D14" i="1"/>
  <c r="Q14" i="1" s="1"/>
  <c r="D15" i="1"/>
  <c r="Q15" i="1" s="1"/>
  <c r="D16" i="1"/>
  <c r="Q16" i="1" s="1"/>
  <c r="D17" i="1"/>
  <c r="Q17" i="1" s="1"/>
  <c r="D18" i="1"/>
  <c r="Q18" i="1" s="1"/>
  <c r="D19" i="1"/>
  <c r="J19" i="1" s="1"/>
  <c r="D20" i="1"/>
  <c r="Q20" i="1" s="1"/>
  <c r="D21" i="1"/>
  <c r="Q21" i="1" s="1"/>
  <c r="D22" i="1"/>
  <c r="Q22" i="1" s="1"/>
  <c r="D23" i="1"/>
  <c r="Q23" i="1" s="1"/>
  <c r="D24" i="1"/>
  <c r="Q24" i="1" s="1"/>
  <c r="D25" i="1"/>
  <c r="N25" i="1" s="1"/>
  <c r="D26" i="1"/>
  <c r="Q26" i="1" s="1"/>
  <c r="D27" i="1"/>
  <c r="Q27" i="1" s="1"/>
  <c r="D28" i="1"/>
  <c r="Q28" i="1" s="1"/>
  <c r="D29" i="1"/>
  <c r="Q29" i="1" s="1"/>
  <c r="D30" i="1"/>
  <c r="Q30" i="1" s="1"/>
  <c r="D31" i="1"/>
  <c r="L31" i="1" s="1"/>
  <c r="D32" i="1"/>
  <c r="Q32" i="1" s="1"/>
  <c r="D33" i="1"/>
  <c r="Q33" i="1" s="1"/>
  <c r="D34" i="1"/>
  <c r="Q34" i="1" s="1"/>
  <c r="D35" i="1"/>
  <c r="Q35" i="1" s="1"/>
  <c r="D36" i="1"/>
  <c r="Q36" i="1" s="1"/>
  <c r="D37" i="1"/>
  <c r="Q37" i="1" s="1"/>
  <c r="D38" i="1"/>
  <c r="Q38" i="1" s="1"/>
  <c r="D39" i="1"/>
  <c r="Q39" i="1" s="1"/>
  <c r="D40" i="1"/>
  <c r="Q40" i="1" s="1"/>
  <c r="D41" i="1"/>
  <c r="Q41" i="1" s="1"/>
  <c r="D42" i="1"/>
  <c r="Q42" i="1" s="1"/>
  <c r="D43" i="1"/>
  <c r="L43" i="1" s="1"/>
  <c r="D44" i="1"/>
  <c r="Q44" i="1" s="1"/>
  <c r="D45" i="1"/>
  <c r="Q45" i="1" s="1"/>
  <c r="D46" i="1"/>
  <c r="Q46" i="1" s="1"/>
  <c r="D47" i="1"/>
  <c r="Q47" i="1" s="1"/>
  <c r="D48" i="1"/>
  <c r="Q48" i="1" s="1"/>
  <c r="D49" i="1"/>
  <c r="F49" i="1" s="1"/>
  <c r="D50" i="1"/>
  <c r="Q50" i="1" s="1"/>
  <c r="D51" i="1"/>
  <c r="Q51" i="1" s="1"/>
  <c r="D52" i="1"/>
  <c r="Q52" i="1" s="1"/>
  <c r="D53" i="1"/>
  <c r="Q53" i="1" s="1"/>
  <c r="D54" i="1"/>
  <c r="Q54" i="1" s="1"/>
  <c r="D55" i="1"/>
  <c r="L55" i="1" s="1"/>
  <c r="D56" i="1"/>
  <c r="Q56" i="1" s="1"/>
  <c r="D57" i="1"/>
  <c r="Q57" i="1" s="1"/>
  <c r="D58" i="1"/>
  <c r="Q58" i="1" s="1"/>
  <c r="D59" i="1"/>
  <c r="Q59" i="1" s="1"/>
  <c r="D60" i="1"/>
  <c r="Q60" i="1" s="1"/>
  <c r="D61" i="1"/>
  <c r="N61" i="1" s="1"/>
  <c r="D62" i="1"/>
  <c r="Q62" i="1" s="1"/>
  <c r="D63" i="1"/>
  <c r="Q63" i="1" s="1"/>
  <c r="D64" i="1"/>
  <c r="Q64" i="1" s="1"/>
  <c r="D65" i="1"/>
  <c r="Q65" i="1" s="1"/>
  <c r="D66" i="1"/>
  <c r="Q66" i="1" s="1"/>
  <c r="D67" i="1"/>
  <c r="F67" i="1" s="1"/>
  <c r="F61" i="1" l="1"/>
  <c r="F31" i="1"/>
  <c r="J55" i="1"/>
  <c r="J31" i="1"/>
  <c r="L67" i="1"/>
  <c r="L37" i="1"/>
  <c r="L13" i="1"/>
  <c r="N67" i="1"/>
  <c r="N55" i="1"/>
  <c r="N43" i="1"/>
  <c r="N31" i="1"/>
  <c r="N13" i="1"/>
  <c r="Q67" i="1"/>
  <c r="Q61" i="1"/>
  <c r="Q55" i="1"/>
  <c r="Q49" i="1"/>
  <c r="Q43" i="1"/>
  <c r="Q31" i="1"/>
  <c r="Q25" i="1"/>
  <c r="Q19" i="1"/>
  <c r="F66" i="1"/>
  <c r="F60" i="1"/>
  <c r="F54" i="1"/>
  <c r="F48" i="1"/>
  <c r="F42" i="1"/>
  <c r="F36" i="1"/>
  <c r="F30" i="1"/>
  <c r="F24" i="1"/>
  <c r="F18" i="1"/>
  <c r="F12" i="1"/>
  <c r="J66" i="1"/>
  <c r="J60" i="1"/>
  <c r="J54" i="1"/>
  <c r="J48" i="1"/>
  <c r="J42" i="1"/>
  <c r="J36" i="1"/>
  <c r="J30" i="1"/>
  <c r="J24" i="1"/>
  <c r="J18" i="1"/>
  <c r="J12" i="1"/>
  <c r="L66" i="1"/>
  <c r="L60" i="1"/>
  <c r="L54" i="1"/>
  <c r="L48" i="1"/>
  <c r="L42" i="1"/>
  <c r="L36" i="1"/>
  <c r="L30" i="1"/>
  <c r="L24" i="1"/>
  <c r="L18" i="1"/>
  <c r="L12" i="1"/>
  <c r="N66" i="1"/>
  <c r="N60" i="1"/>
  <c r="N54" i="1"/>
  <c r="N48" i="1"/>
  <c r="N42" i="1"/>
  <c r="N36" i="1"/>
  <c r="N30" i="1"/>
  <c r="N24" i="1"/>
  <c r="N18" i="1"/>
  <c r="N12" i="1"/>
  <c r="F43" i="1"/>
  <c r="F13" i="1"/>
  <c r="J49" i="1"/>
  <c r="J25" i="1"/>
  <c r="L49" i="1"/>
  <c r="L25" i="1"/>
  <c r="N37" i="1"/>
  <c r="F65" i="1"/>
  <c r="F59" i="1"/>
  <c r="F53" i="1"/>
  <c r="F47" i="1"/>
  <c r="F41" i="1"/>
  <c r="F35" i="1"/>
  <c r="F29" i="1"/>
  <c r="F23" i="1"/>
  <c r="F17" i="1"/>
  <c r="F11" i="1"/>
  <c r="J65" i="1"/>
  <c r="J59" i="1"/>
  <c r="J53" i="1"/>
  <c r="J47" i="1"/>
  <c r="J41" i="1"/>
  <c r="J35" i="1"/>
  <c r="J29" i="1"/>
  <c r="J23" i="1"/>
  <c r="J17" i="1"/>
  <c r="J11" i="1"/>
  <c r="L65" i="1"/>
  <c r="L59" i="1"/>
  <c r="L53" i="1"/>
  <c r="L47" i="1"/>
  <c r="L41" i="1"/>
  <c r="L35" i="1"/>
  <c r="L29" i="1"/>
  <c r="L23" i="1"/>
  <c r="L17" i="1"/>
  <c r="L11" i="1"/>
  <c r="N65" i="1"/>
  <c r="N59" i="1"/>
  <c r="N53" i="1"/>
  <c r="N47" i="1"/>
  <c r="N41" i="1"/>
  <c r="N35" i="1"/>
  <c r="N29" i="1"/>
  <c r="N23" i="1"/>
  <c r="N17" i="1"/>
  <c r="N11" i="1"/>
  <c r="F55" i="1"/>
  <c r="J67" i="1"/>
  <c r="J13" i="1"/>
  <c r="N49" i="1"/>
  <c r="F64" i="1"/>
  <c r="F58" i="1"/>
  <c r="F52" i="1"/>
  <c r="F46" i="1"/>
  <c r="F40" i="1"/>
  <c r="F34" i="1"/>
  <c r="F28" i="1"/>
  <c r="F22" i="1"/>
  <c r="F16" i="1"/>
  <c r="F10" i="1"/>
  <c r="J64" i="1"/>
  <c r="J58" i="1"/>
  <c r="J52" i="1"/>
  <c r="J46" i="1"/>
  <c r="J40" i="1"/>
  <c r="J34" i="1"/>
  <c r="J28" i="1"/>
  <c r="J22" i="1"/>
  <c r="J16" i="1"/>
  <c r="J10" i="1"/>
  <c r="L64" i="1"/>
  <c r="L58" i="1"/>
  <c r="L52" i="1"/>
  <c r="L46" i="1"/>
  <c r="L40" i="1"/>
  <c r="L34" i="1"/>
  <c r="L28" i="1"/>
  <c r="L22" i="1"/>
  <c r="L16" i="1"/>
  <c r="L10" i="1"/>
  <c r="N64" i="1"/>
  <c r="N58" i="1"/>
  <c r="N52" i="1"/>
  <c r="N46" i="1"/>
  <c r="N40" i="1"/>
  <c r="N34" i="1"/>
  <c r="N28" i="1"/>
  <c r="N22" i="1"/>
  <c r="N16" i="1"/>
  <c r="N10" i="1"/>
  <c r="F19" i="1"/>
  <c r="J37" i="1"/>
  <c r="L61" i="1"/>
  <c r="L19" i="1"/>
  <c r="N19" i="1"/>
  <c r="F63" i="1"/>
  <c r="F57" i="1"/>
  <c r="F51" i="1"/>
  <c r="F45" i="1"/>
  <c r="F39" i="1"/>
  <c r="F33" i="1"/>
  <c r="F27" i="1"/>
  <c r="F21" i="1"/>
  <c r="F15" i="1"/>
  <c r="F9" i="1"/>
  <c r="J63" i="1"/>
  <c r="J57" i="1"/>
  <c r="J51" i="1"/>
  <c r="J45" i="1"/>
  <c r="J39" i="1"/>
  <c r="J33" i="1"/>
  <c r="J27" i="1"/>
  <c r="J21" i="1"/>
  <c r="J15" i="1"/>
  <c r="J9" i="1"/>
  <c r="L63" i="1"/>
  <c r="L57" i="1"/>
  <c r="L51" i="1"/>
  <c r="L45" i="1"/>
  <c r="L39" i="1"/>
  <c r="L33" i="1"/>
  <c r="L27" i="1"/>
  <c r="L21" i="1"/>
  <c r="L15" i="1"/>
  <c r="L9" i="1"/>
  <c r="N63" i="1"/>
  <c r="N57" i="1"/>
  <c r="N51" i="1"/>
  <c r="N45" i="1"/>
  <c r="N39" i="1"/>
  <c r="N33" i="1"/>
  <c r="N27" i="1"/>
  <c r="N21" i="1"/>
  <c r="N15" i="1"/>
  <c r="N9" i="1"/>
  <c r="F37" i="1"/>
  <c r="F25" i="1"/>
  <c r="J61" i="1"/>
  <c r="J43" i="1"/>
  <c r="F62" i="1"/>
  <c r="F56" i="1"/>
  <c r="F50" i="1"/>
  <c r="F44" i="1"/>
  <c r="F38" i="1"/>
  <c r="F32" i="1"/>
  <c r="F26" i="1"/>
  <c r="F20" i="1"/>
  <c r="F14" i="1"/>
  <c r="F8" i="1"/>
  <c r="J62" i="1"/>
  <c r="J56" i="1"/>
  <c r="J50" i="1"/>
  <c r="J44" i="1"/>
  <c r="J38" i="1"/>
  <c r="J32" i="1"/>
  <c r="J26" i="1"/>
  <c r="J20" i="1"/>
  <c r="J14" i="1"/>
  <c r="J8" i="1"/>
  <c r="L62" i="1"/>
  <c r="L56" i="1"/>
  <c r="L50" i="1"/>
  <c r="L44" i="1"/>
  <c r="L38" i="1"/>
  <c r="L32" i="1"/>
  <c r="L26" i="1"/>
  <c r="L20" i="1"/>
  <c r="L14" i="1"/>
  <c r="L8" i="1"/>
  <c r="N62" i="1"/>
  <c r="N56" i="1"/>
  <c r="N50" i="1"/>
  <c r="N44" i="1"/>
  <c r="N38" i="1"/>
  <c r="N32" i="1"/>
  <c r="N26" i="1"/>
  <c r="N20" i="1"/>
  <c r="N14" i="1"/>
  <c r="N8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<sst xmlns="http://schemas.openxmlformats.org/spreadsheetml/2006/main" count="1024" uniqueCount="376">
  <si>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</si>
  <si>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</si>
  <si>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</si>
  <si>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</si>
  <si>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</si>
  <si>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</si>
  <si>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</si>
  <si>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</si>
  <si>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</si>
  <si>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</si>
  <si>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</si>
  <si>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</si>
  <si>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</si>
  <si>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</si>
  <si>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</si>
  <si>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</si>
  <si>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</si>
  <si>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</si>
  <si>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</si>
  <si>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</si>
  <si>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</si>
  <si>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</si>
  <si>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</si>
  <si>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</si>
  <si>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</si>
  <si>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</si>
  <si>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</si>
  <si>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</si>
  <si>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</si>
  <si>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</si>
  <si>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</si>
  <si>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</si>
  <si>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</si>
  <si>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</si>
  <si>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</si>
  <si>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</si>
  <si>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</si>
  <si>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</si>
  <si>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</si>
  <si>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</si>
  <si>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</si>
  <si>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</si>
  <si>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</si>
  <si>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</si>
  <si>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</si>
  <si>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</si>
  <si>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</si>
  <si>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</si>
  <si>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</si>
  <si>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</si>
  <si>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</si>
  <si>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</si>
  <si>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</si>
  <si>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</si>
  <si>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</si>
  <si>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</si>
  <si>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</si>
  <si>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</si>
  <si>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</si>
  <si>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</si>
  <si>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</si>
  <si>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</si>
  <si>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</si>
  <si>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</si>
  <si>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</si>
  <si>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</si>
  <si>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</si>
  <si>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</si>
  <si>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</si>
  <si>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</si>
  <si>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</si>
  <si>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</si>
  <si>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</si>
  <si>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</si>
  <si>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</si>
  <si>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</si>
  <si>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</si>
  <si>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</si>
  <si>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</si>
  <si>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</si>
  <si>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</si>
  <si>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</si>
  <si>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</si>
  <si>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</si>
  <si>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</si>
  <si>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</si>
  <si>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</si>
  <si>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</si>
  <si>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</si>
  <si>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</si>
  <si>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</si>
  <si>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</si>
  <si>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</si>
  <si>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</si>
  <si>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</si>
  <si>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</si>
  <si>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</si>
  <si>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</si>
  <si>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</si>
  <si>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</si>
  <si>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</si>
  <si>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</si>
  <si>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</si>
  <si>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</si>
  <si>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</si>
  <si>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</si>
  <si>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</si>
  <si>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</si>
  <si>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</si>
  <si>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</si>
  <si>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</si>
  <si>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</si>
  <si>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</si>
  <si>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</si>
  <si>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</si>
  <si>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</si>
  <si>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</si>
  <si>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</si>
  <si>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</si>
  <si>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</si>
  <si>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</si>
  <si>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</si>
  <si>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</si>
  <si>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</si>
  <si>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</si>
  <si>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</si>
  <si>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</si>
  <si>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</si>
  <si>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</si>
  <si>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</si>
  <si>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</si>
  <si>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</si>
  <si>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</si>
  <si>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</si>
  <si>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</si>
  <si>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</si>
  <si>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</si>
  <si>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</si>
  <si>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</si>
  <si>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</si>
  <si>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</si>
  <si>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</si>
  <si>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</si>
  <si>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</si>
  <si>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</si>
  <si>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</si>
  <si>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</si>
  <si>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</si>
  <si>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</si>
  <si>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</si>
  <si>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</si>
  <si>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</si>
  <si>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</si>
  <si>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</si>
  <si>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</si>
  <si>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</si>
  <si>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</si>
  <si>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</si>
  <si>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</si>
  <si>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</si>
  <si>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</si>
  <si>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</si>
  <si>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</si>
  <si>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</si>
  <si>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</si>
  <si>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</si>
  <si>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</si>
  <si>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</si>
  <si>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</si>
  <si>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</si>
  <si>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</si>
  <si>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</si>
  <si>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</si>
  <si>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</si>
  <si>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</si>
  <si>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</si>
  <si>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</si>
  <si>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</si>
  <si>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</si>
  <si>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</si>
  <si>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</si>
  <si>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</si>
  <si>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</si>
  <si>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</si>
  <si>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</si>
  <si>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</si>
  <si>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</si>
  <si>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</si>
  <si>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</si>
  <si>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</si>
  <si>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</si>
  <si>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</si>
  <si>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</si>
  <si>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</si>
  <si>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</si>
  <si>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</si>
  <si>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</si>
  <si>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</si>
  <si>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</si>
  <si>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</si>
  <si>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</si>
  <si>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</si>
  <si>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</si>
  <si>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</si>
  <si>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</si>
  <si>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</si>
  <si>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</si>
  <si>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</si>
  <si>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</si>
  <si>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</si>
  <si>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</si>
  <si>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</si>
  <si>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</si>
  <si>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</si>
  <si>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</si>
  <si>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</si>
  <si>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</si>
  <si>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</si>
  <si>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</si>
  <si>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</si>
  <si>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</si>
  <si>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</si>
  <si>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</si>
  <si>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</si>
  <si>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</si>
  <si>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</si>
  <si>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</si>
  <si>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</si>
  <si>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</si>
  <si>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</si>
  <si>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</si>
  <si>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</si>
  <si>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</si>
  <si>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</si>
  <si>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</si>
  <si>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</si>
  <si>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</si>
  <si>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</si>
  <si>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</si>
  <si>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</si>
  <si>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</si>
  <si>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</si>
  <si>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</si>
  <si>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</si>
  <si>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</si>
  <si>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</si>
  <si>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</si>
  <si>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</si>
  <si>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</si>
  <si>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</si>
  <si>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</si>
  <si>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40000</t>
  </si>
  <si>
    <t>水洗化人口等（令和2年度実績）</t>
    <phoneticPr fontId="3"/>
  </si>
  <si>
    <t>し尿処理の状況（令和2年度実績）</t>
    <phoneticPr fontId="3"/>
  </si>
  <si>
    <t>40100</t>
  </si>
  <si>
    <t>北九州市</t>
  </si>
  <si>
    <t/>
  </si>
  <si>
    <t>○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</si>
  <si>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</si>
  <si>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</si>
  <si>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</si>
  <si>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</si>
  <si>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</si>
  <si>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</si>
  <si>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</si>
  <si>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</si>
  <si>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</si>
  <si>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</si>
  <si>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</si>
  <si>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</si>
  <si>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</si>
  <si>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</si>
  <si>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</si>
  <si>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</si>
  <si>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</si>
  <si>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</si>
  <si>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</si>
  <si>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</si>
  <si>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</si>
  <si>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</si>
  <si>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</si>
  <si>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</si>
  <si>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</si>
  <si>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</si>
  <si>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</si>
  <si>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</si>
  <si>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</si>
  <si>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</si>
  <si>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</si>
  <si>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</si>
  <si>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</si>
  <si>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</si>
  <si>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</si>
  <si>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</si>
  <si>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</si>
  <si>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</si>
  <si>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</si>
  <si>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</si>
  <si>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</si>
  <si>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</si>
  <si>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</si>
  <si>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</si>
  <si>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</si>
  <si>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</si>
  <si>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</si>
  <si>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</si>
  <si>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</si>
  <si>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</si>
  <si>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</si>
  <si>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</si>
  <si>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</si>
  <si>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</si>
  <si>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</si>
  <si>
    <t>那珂川市</t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</si>
  <si>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</si>
  <si>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</si>
  <si>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</si>
  <si>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</si>
  <si>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</si>
  <si>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</si>
  <si>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</si>
  <si>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</si>
  <si>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</si>
  <si>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</si>
  <si>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</si>
  <si>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</si>
  <si>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</si>
  <si>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</si>
  <si>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</si>
  <si>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</si>
  <si>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</si>
  <si>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</si>
  <si>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</si>
  <si>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</si>
  <si>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</si>
  <si>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</si>
  <si>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</si>
  <si>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</si>
  <si>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</si>
  <si>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</si>
  <si>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</si>
  <si>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</si>
  <si>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</si>
  <si>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</si>
  <si>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</si>
  <si>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</si>
  <si>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</si>
  <si>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</si>
  <si>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</si>
  <si>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</si>
  <si>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</si>
  <si>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広川町</t>
  </si>
  <si>
    <t>40601</t>
  </si>
  <si>
    <t>香春町</t>
  </si>
  <si>
    <t>40602</t>
  </si>
  <si>
    <t>添田町</t>
  </si>
  <si>
    <t>40604</t>
  </si>
  <si>
    <t>糸田町</t>
  </si>
  <si>
    <t>40605</t>
  </si>
  <si>
    <t>川崎町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</si>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</sst>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14</v>
      </c>
      <c r="B7" s="116" t="s">
        <v>251</v>
      </c>
      <c r="C7" s="109" t="s">
        <v>200</v>
      </c>
      <c r="D7" s="110">
        <f>+SUM(E7,+I7)</f>
        <v>5122744</v>
      </c>
      <c r="E7" s="110">
        <f>+SUM(G7,+H7)</f>
        <v>386350</v>
      </c>
      <c r="F7" s="111">
        <f>IF(D7&gt;0,E7/D7*100,"-")</f>
        <v>7.5418564737960754</v>
      </c>
      <c r="G7" s="108">
        <f>SUM(G$8:G$207)</f>
        <v>385517</v>
      </c>
      <c r="H7" s="108">
        <f>SUM(H$8:H$207)</f>
        <v>833</v>
      </c>
      <c r="I7" s="110">
        <f>+SUM(K7,+M7,+O7)</f>
        <v>4736394</v>
      </c>
      <c r="J7" s="111">
        <f>IF(D7&gt;0,I7/D7*100,"-")</f>
        <v>92.458143526203926</v>
      </c>
      <c r="K7" s="108">
        <f>SUM(K$8:K$207)</f>
        <v>4106754</v>
      </c>
      <c r="L7" s="111">
        <f>IF(D7&gt;0,K7/D7*100,"-")</f>
        <v>80.167074520998909</v>
      </c>
      <c r="M7" s="108">
        <f>SUM(M$8:M$207)</f>
        <v>12585</v>
      </c>
      <c r="N7" s="111">
        <f>IF(D7&gt;0,M7/D7*100,"-")</f>
        <v>0.2456691179570949</v>
      </c>
      <c r="O7" s="108">
        <f>SUM(O$8:O$207)</f>
        <v>617055</v>
      </c>
      <c r="P7" s="108">
        <f>SUM(P$8:P$207)</f>
        <v>515760</v>
      </c>
      <c r="Q7" s="111">
        <f>IF(D7&gt;0,O7/D7*100,"-")</f>
        <v>12.045399887247928</v>
      </c>
      <c r="R7" s="108">
        <f>SUM(R$8:R$207)</f>
        <v>78580</v>
      </c>
      <c r="S7" s="112">
        <f t="shared" ref="S7:Z7" si="0">COUNTIF(S$8:S$207,"○")</f>
        <v>40</v>
      </c>
      <c r="T7" s="112">
        <f t="shared" si="0"/>
        <v>10</v>
      </c>
      <c r="U7" s="112">
        <f t="shared" si="0"/>
        <v>0</v>
      </c>
      <c r="V7" s="112">
        <f t="shared" si="0"/>
        <v>10</v>
      </c>
      <c r="W7" s="112">
        <f t="shared" si="0"/>
        <v>27</v>
      </c>
      <c r="X7" s="112">
        <f t="shared" si="0"/>
        <v>10</v>
      </c>
      <c r="Y7" s="112">
        <f t="shared" si="0"/>
        <v>0</v>
      </c>
      <c r="Z7" s="112">
        <f t="shared" si="0"/>
        <v>23</v>
      </c>
      <c r="AA7" s="188"/>
      <c r="AB7" s="188"/>
    </row>
    <row r="8" spans="1:28" s="105" customFormat="1" ht="13.5" customHeight="1">
      <c r="A8" s="101" t="s">
        <v>14</v>
      </c>
      <c r="B8" s="102" t="s">
        <v>254</v>
      </c>
      <c r="C8" s="101" t="s">
        <v>255</v>
      </c>
      <c r="D8" s="103">
        <f>+SUM(E8,+I8)</f>
        <v>945453</v>
      </c>
      <c r="E8" s="103">
        <f>+SUM(G8,+H8)</f>
        <v>3725</v>
      </c>
      <c r="F8" s="104">
        <f>IF(D8&gt;0,E8/D8*100,"-")</f>
        <v>0.39399102863918145</v>
      </c>
      <c r="G8" s="103">
        <v>3725</v>
      </c>
      <c r="H8" s="103">
        <v>0</v>
      </c>
      <c r="I8" s="103">
        <f>+SUM(K8,+M8,+O8)</f>
        <v>941728</v>
      </c>
      <c r="J8" s="104">
        <f>IF(D8&gt;0,I8/D8*100,"-")</f>
        <v>99.606008971360822</v>
      </c>
      <c r="K8" s="103">
        <v>940959</v>
      </c>
      <c r="L8" s="104">
        <f>IF(D8&gt;0,K8/D8*100,"-")</f>
        <v>99.524672299945109</v>
      </c>
      <c r="M8" s="103">
        <v>0</v>
      </c>
      <c r="N8" s="104">
        <f>IF(D8&gt;0,M8/D8*100,"-")</f>
        <v>0</v>
      </c>
      <c r="O8" s="103">
        <v>769</v>
      </c>
      <c r="P8" s="103">
        <v>337</v>
      </c>
      <c r="Q8" s="104">
        <f>IF(D8&gt;0,O8/D8*100,"-")</f>
        <v>8.1336671415712894E-2</v>
      </c>
      <c r="R8" s="103">
        <v>13242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14</v>
      </c>
      <c r="B9" s="102" t="s">
        <v>258</v>
      </c>
      <c r="C9" s="101" t="s">
        <v>259</v>
      </c>
      <c r="D9" s="103">
        <f>+SUM(E9,+I9)</f>
        <v>1561188</v>
      </c>
      <c r="E9" s="103">
        <f>+SUM(G9,+H9)</f>
        <v>2136</v>
      </c>
      <c r="F9" s="104">
        <f>IF(D9&gt;0,E9/D9*100,"-")</f>
        <v>0.13681888408058479</v>
      </c>
      <c r="G9" s="103">
        <v>2136</v>
      </c>
      <c r="H9" s="103">
        <v>0</v>
      </c>
      <c r="I9" s="103">
        <f>+SUM(K9,+M9,+O9)</f>
        <v>1559052</v>
      </c>
      <c r="J9" s="104">
        <f>IF(D9&gt;0,I9/D9*100,"-")</f>
        <v>99.863181115919417</v>
      </c>
      <c r="K9" s="103">
        <v>1551821</v>
      </c>
      <c r="L9" s="104">
        <f>IF(D9&gt;0,K9/D9*100,"-")</f>
        <v>99.400008198884436</v>
      </c>
      <c r="M9" s="103">
        <v>0</v>
      </c>
      <c r="N9" s="104">
        <f>IF(D9&gt;0,M9/D9*100,"-")</f>
        <v>0</v>
      </c>
      <c r="O9" s="103">
        <v>7231</v>
      </c>
      <c r="P9" s="103">
        <v>0</v>
      </c>
      <c r="Q9" s="104">
        <f>IF(D9&gt;0,O9/D9*100,"-")</f>
        <v>0.46317291703497598</v>
      </c>
      <c r="R9" s="103">
        <v>37050</v>
      </c>
      <c r="S9" s="101"/>
      <c r="T9" s="101" t="s">
        <v>257</v>
      </c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14</v>
      </c>
      <c r="B10" s="102" t="s">
        <v>260</v>
      </c>
      <c r="C10" s="101" t="s">
        <v>261</v>
      </c>
      <c r="D10" s="103">
        <f>+SUM(E10,+I10)</f>
        <v>112231</v>
      </c>
      <c r="E10" s="103">
        <f>+SUM(G10,+H10)</f>
        <v>35006</v>
      </c>
      <c r="F10" s="104">
        <f>IF(D10&gt;0,E10/D10*100,"-")</f>
        <v>31.191025652448968</v>
      </c>
      <c r="G10" s="103">
        <v>35006</v>
      </c>
      <c r="H10" s="103">
        <v>0</v>
      </c>
      <c r="I10" s="103">
        <f>+SUM(K10,+M10,+O10)</f>
        <v>77225</v>
      </c>
      <c r="J10" s="104">
        <f>IF(D10&gt;0,I10/D10*100,"-")</f>
        <v>68.808974347551029</v>
      </c>
      <c r="K10" s="103">
        <v>54655</v>
      </c>
      <c r="L10" s="104">
        <f>IF(D10&gt;0,K10/D10*100,"-")</f>
        <v>48.698666143935277</v>
      </c>
      <c r="M10" s="103">
        <v>0</v>
      </c>
      <c r="N10" s="104">
        <f>IF(D10&gt;0,M10/D10*100,"-")</f>
        <v>0</v>
      </c>
      <c r="O10" s="103">
        <v>22570</v>
      </c>
      <c r="P10" s="103">
        <v>19700</v>
      </c>
      <c r="Q10" s="104">
        <f>IF(D10&gt;0,O10/D10*100,"-")</f>
        <v>20.110308203615755</v>
      </c>
      <c r="R10" s="103">
        <v>773</v>
      </c>
      <c r="S10" s="101" t="s">
        <v>257</v>
      </c>
      <c r="T10" s="101"/>
      <c r="U10" s="101"/>
      <c r="V10" s="101"/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14</v>
      </c>
      <c r="B11" s="102" t="s">
        <v>262</v>
      </c>
      <c r="C11" s="101" t="s">
        <v>263</v>
      </c>
      <c r="D11" s="103">
        <f>+SUM(E11,+I11)</f>
        <v>304730</v>
      </c>
      <c r="E11" s="103">
        <f>+SUM(G11,+H11)</f>
        <v>24835</v>
      </c>
      <c r="F11" s="104">
        <f>IF(D11&gt;0,E11/D11*100,"-")</f>
        <v>8.1498375611196803</v>
      </c>
      <c r="G11" s="103">
        <v>24523</v>
      </c>
      <c r="H11" s="103">
        <v>312</v>
      </c>
      <c r="I11" s="103">
        <f>+SUM(K11,+M11,+O11)</f>
        <v>279895</v>
      </c>
      <c r="J11" s="104">
        <f>IF(D11&gt;0,I11/D11*100,"-")</f>
        <v>91.850162438880318</v>
      </c>
      <c r="K11" s="103">
        <v>229401</v>
      </c>
      <c r="L11" s="104">
        <f>IF(D11&gt;0,K11/D11*100,"-")</f>
        <v>75.280084008794674</v>
      </c>
      <c r="M11" s="103">
        <v>0</v>
      </c>
      <c r="N11" s="104">
        <f>IF(D11&gt;0,M11/D11*100,"-")</f>
        <v>0</v>
      </c>
      <c r="O11" s="103">
        <v>50494</v>
      </c>
      <c r="P11" s="103">
        <v>39556</v>
      </c>
      <c r="Q11" s="104">
        <f>IF(D11&gt;0,O11/D11*100,"-")</f>
        <v>16.570078430085651</v>
      </c>
      <c r="R11" s="103">
        <v>4294</v>
      </c>
      <c r="S11" s="101" t="s">
        <v>257</v>
      </c>
      <c r="T11" s="101"/>
      <c r="U11" s="101"/>
      <c r="V11" s="101"/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14</v>
      </c>
      <c r="B12" s="102" t="s">
        <v>264</v>
      </c>
      <c r="C12" s="101" t="s">
        <v>265</v>
      </c>
      <c r="D12" s="103">
        <f>+SUM(E12,+I12)</f>
        <v>56353</v>
      </c>
      <c r="E12" s="103">
        <f>+SUM(G12,+H12)</f>
        <v>16619</v>
      </c>
      <c r="F12" s="104">
        <f>IF(D12&gt;0,E12/D12*100,"-")</f>
        <v>29.49088779656806</v>
      </c>
      <c r="G12" s="103">
        <v>16572</v>
      </c>
      <c r="H12" s="103">
        <v>47</v>
      </c>
      <c r="I12" s="103">
        <f>+SUM(K12,+M12,+O12)</f>
        <v>39734</v>
      </c>
      <c r="J12" s="104">
        <f>IF(D12&gt;0,I12/D12*100,"-")</f>
        <v>70.50911220343194</v>
      </c>
      <c r="K12" s="103">
        <v>17894</v>
      </c>
      <c r="L12" s="104">
        <f>IF(D12&gt;0,K12/D12*100,"-")</f>
        <v>31.753411530885668</v>
      </c>
      <c r="M12" s="103">
        <v>2621</v>
      </c>
      <c r="N12" s="104">
        <f>IF(D12&gt;0,M12/D12*100,"-")</f>
        <v>4.6510389863893673</v>
      </c>
      <c r="O12" s="103">
        <v>19219</v>
      </c>
      <c r="P12" s="103">
        <v>17432</v>
      </c>
      <c r="Q12" s="104">
        <f>IF(D12&gt;0,O12/D12*100,"-")</f>
        <v>34.104661686156909</v>
      </c>
      <c r="R12" s="103">
        <v>585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14</v>
      </c>
      <c r="B13" s="102" t="s">
        <v>266</v>
      </c>
      <c r="C13" s="101" t="s">
        <v>267</v>
      </c>
      <c r="D13" s="103">
        <f>+SUM(E13,+I13)</f>
        <v>127605</v>
      </c>
      <c r="E13" s="103">
        <f>+SUM(G13,+H13)</f>
        <v>30351</v>
      </c>
      <c r="F13" s="104">
        <f>IF(D13&gt;0,E13/D13*100,"-")</f>
        <v>23.785118138003998</v>
      </c>
      <c r="G13" s="103">
        <v>30351</v>
      </c>
      <c r="H13" s="103">
        <v>0</v>
      </c>
      <c r="I13" s="103">
        <f>+SUM(K13,+M13,+O13)</f>
        <v>97254</v>
      </c>
      <c r="J13" s="104">
        <f>IF(D13&gt;0,I13/D13*100,"-")</f>
        <v>76.214881861995991</v>
      </c>
      <c r="K13" s="103">
        <v>52926</v>
      </c>
      <c r="L13" s="104">
        <f>IF(D13&gt;0,K13/D13*100,"-")</f>
        <v>41.476431174327026</v>
      </c>
      <c r="M13" s="103">
        <v>2530</v>
      </c>
      <c r="N13" s="104">
        <f>IF(D13&gt;0,M13/D13*100,"-")</f>
        <v>1.9826809294306649</v>
      </c>
      <c r="O13" s="103">
        <v>41798</v>
      </c>
      <c r="P13" s="103">
        <v>41798</v>
      </c>
      <c r="Q13" s="104">
        <f>IF(D13&gt;0,O13/D13*100,"-")</f>
        <v>32.755769758238316</v>
      </c>
      <c r="R13" s="103">
        <v>1464</v>
      </c>
      <c r="S13" s="101" t="s">
        <v>257</v>
      </c>
      <c r="T13" s="101"/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14</v>
      </c>
      <c r="B14" s="102" t="s">
        <v>268</v>
      </c>
      <c r="C14" s="101" t="s">
        <v>269</v>
      </c>
      <c r="D14" s="103">
        <f>+SUM(E14,+I14)</f>
        <v>46878</v>
      </c>
      <c r="E14" s="103">
        <f>+SUM(G14,+H14)</f>
        <v>12553</v>
      </c>
      <c r="F14" s="104">
        <f>IF(D14&gt;0,E14/D14*100,"-")</f>
        <v>26.77801954008277</v>
      </c>
      <c r="G14" s="103">
        <v>12553</v>
      </c>
      <c r="H14" s="103">
        <v>0</v>
      </c>
      <c r="I14" s="103">
        <f>+SUM(K14,+M14,+O14)</f>
        <v>34325</v>
      </c>
      <c r="J14" s="104">
        <f>IF(D14&gt;0,I14/D14*100,"-")</f>
        <v>73.221980459917233</v>
      </c>
      <c r="K14" s="103">
        <v>0</v>
      </c>
      <c r="L14" s="104">
        <f>IF(D14&gt;0,K14/D14*100,"-")</f>
        <v>0</v>
      </c>
      <c r="M14" s="103">
        <v>753</v>
      </c>
      <c r="N14" s="104">
        <f>IF(D14&gt;0,M14/D14*100,"-")</f>
        <v>1.6062971969793931</v>
      </c>
      <c r="O14" s="103">
        <v>33572</v>
      </c>
      <c r="P14" s="103">
        <v>28918</v>
      </c>
      <c r="Q14" s="104">
        <f>IF(D14&gt;0,O14/D14*100,"-")</f>
        <v>71.615683262937836</v>
      </c>
      <c r="R14" s="103">
        <v>530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14</v>
      </c>
      <c r="B15" s="102" t="s">
        <v>270</v>
      </c>
      <c r="C15" s="101" t="s">
        <v>271</v>
      </c>
      <c r="D15" s="103">
        <f>+SUM(E15,+I15)</f>
        <v>64576</v>
      </c>
      <c r="E15" s="103">
        <f>+SUM(G15,+H15)</f>
        <v>9933</v>
      </c>
      <c r="F15" s="104">
        <f>IF(D15&gt;0,E15/D15*100,"-")</f>
        <v>15.381875619425173</v>
      </c>
      <c r="G15" s="103">
        <v>9913</v>
      </c>
      <c r="H15" s="103">
        <v>20</v>
      </c>
      <c r="I15" s="103">
        <f>+SUM(K15,+M15,+O15)</f>
        <v>54643</v>
      </c>
      <c r="J15" s="104">
        <f>IF(D15&gt;0,I15/D15*100,"-")</f>
        <v>84.618124380574827</v>
      </c>
      <c r="K15" s="103">
        <v>13717</v>
      </c>
      <c r="L15" s="104">
        <f>IF(D15&gt;0,K15/D15*100,"-")</f>
        <v>21.241637760158572</v>
      </c>
      <c r="M15" s="103">
        <v>0</v>
      </c>
      <c r="N15" s="104">
        <f>IF(D15&gt;0,M15/D15*100,"-")</f>
        <v>0</v>
      </c>
      <c r="O15" s="103">
        <v>40926</v>
      </c>
      <c r="P15" s="103">
        <v>32217</v>
      </c>
      <c r="Q15" s="104">
        <f>IF(D15&gt;0,O15/D15*100,"-")</f>
        <v>63.376486620416252</v>
      </c>
      <c r="R15" s="103">
        <v>564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14</v>
      </c>
      <c r="B16" s="102" t="s">
        <v>272</v>
      </c>
      <c r="C16" s="101" t="s">
        <v>273</v>
      </c>
      <c r="D16" s="103">
        <f>+SUM(E16,+I16)</f>
        <v>62064</v>
      </c>
      <c r="E16" s="103">
        <f>+SUM(G16,+H16)</f>
        <v>14805</v>
      </c>
      <c r="F16" s="104">
        <f>IF(D16&gt;0,E16/D16*100,"-")</f>
        <v>23.854408352668212</v>
      </c>
      <c r="G16" s="103">
        <v>14765</v>
      </c>
      <c r="H16" s="103">
        <v>40</v>
      </c>
      <c r="I16" s="103">
        <f>+SUM(K16,+M16,+O16)</f>
        <v>47259</v>
      </c>
      <c r="J16" s="104">
        <f>IF(D16&gt;0,I16/D16*100,"-")</f>
        <v>76.145591647331784</v>
      </c>
      <c r="K16" s="103">
        <v>13810</v>
      </c>
      <c r="L16" s="104">
        <f>IF(D16&gt;0,K16/D16*100,"-")</f>
        <v>22.251224542407837</v>
      </c>
      <c r="M16" s="103">
        <v>0</v>
      </c>
      <c r="N16" s="104">
        <f>IF(D16&gt;0,M16/D16*100,"-")</f>
        <v>0</v>
      </c>
      <c r="O16" s="103">
        <v>33449</v>
      </c>
      <c r="P16" s="103">
        <v>27511</v>
      </c>
      <c r="Q16" s="104">
        <f>IF(D16&gt;0,O16/D16*100,"-")</f>
        <v>53.894367104923944</v>
      </c>
      <c r="R16" s="103">
        <v>548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14</v>
      </c>
      <c r="B17" s="102" t="s">
        <v>274</v>
      </c>
      <c r="C17" s="101" t="s">
        <v>275</v>
      </c>
      <c r="D17" s="103">
        <f>+SUM(E17,+I17)</f>
        <v>49510</v>
      </c>
      <c r="E17" s="103">
        <f>+SUM(G17,+H17)</f>
        <v>8629</v>
      </c>
      <c r="F17" s="104">
        <f>IF(D17&gt;0,E17/D17*100,"-")</f>
        <v>17.42880226216926</v>
      </c>
      <c r="G17" s="103">
        <v>8629</v>
      </c>
      <c r="H17" s="103">
        <v>0</v>
      </c>
      <c r="I17" s="103">
        <f>+SUM(K17,+M17,+O17)</f>
        <v>40881</v>
      </c>
      <c r="J17" s="104">
        <f>IF(D17&gt;0,I17/D17*100,"-")</f>
        <v>82.571197737830744</v>
      </c>
      <c r="K17" s="103">
        <v>13879</v>
      </c>
      <c r="L17" s="104">
        <f>IF(D17&gt;0,K17/D17*100,"-")</f>
        <v>28.032720662492427</v>
      </c>
      <c r="M17" s="103">
        <v>0</v>
      </c>
      <c r="N17" s="104">
        <f>IF(D17&gt;0,M17/D17*100,"-")</f>
        <v>0</v>
      </c>
      <c r="O17" s="103">
        <v>27002</v>
      </c>
      <c r="P17" s="103">
        <v>19509</v>
      </c>
      <c r="Q17" s="104">
        <f>IF(D17&gt;0,O17/D17*100,"-")</f>
        <v>54.538477075338321</v>
      </c>
      <c r="R17" s="103">
        <v>523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14</v>
      </c>
      <c r="B18" s="102" t="s">
        <v>276</v>
      </c>
      <c r="C18" s="101" t="s">
        <v>277</v>
      </c>
      <c r="D18" s="103">
        <f>+SUM(E18,+I18)</f>
        <v>33521</v>
      </c>
      <c r="E18" s="103">
        <f>+SUM(G18,+H18)</f>
        <v>4420</v>
      </c>
      <c r="F18" s="104">
        <f>IF(D18&gt;0,E18/D18*100,"-")</f>
        <v>13.185764147847618</v>
      </c>
      <c r="G18" s="103">
        <v>4420</v>
      </c>
      <c r="H18" s="103">
        <v>0</v>
      </c>
      <c r="I18" s="103">
        <f>+SUM(K18,+M18,+O18)</f>
        <v>29101</v>
      </c>
      <c r="J18" s="104">
        <f>IF(D18&gt;0,I18/D18*100,"-")</f>
        <v>86.814235852152379</v>
      </c>
      <c r="K18" s="103">
        <v>6882</v>
      </c>
      <c r="L18" s="104">
        <f>IF(D18&gt;0,K18/D18*100,"-")</f>
        <v>20.53041377047224</v>
      </c>
      <c r="M18" s="103">
        <v>0</v>
      </c>
      <c r="N18" s="104">
        <f>IF(D18&gt;0,M18/D18*100,"-")</f>
        <v>0</v>
      </c>
      <c r="O18" s="103">
        <v>22219</v>
      </c>
      <c r="P18" s="103">
        <v>12665</v>
      </c>
      <c r="Q18" s="104">
        <f>IF(D18&gt;0,O18/D18*100,"-")</f>
        <v>66.283822081680142</v>
      </c>
      <c r="R18" s="103">
        <v>268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14</v>
      </c>
      <c r="B19" s="102" t="s">
        <v>278</v>
      </c>
      <c r="C19" s="101" t="s">
        <v>279</v>
      </c>
      <c r="D19" s="103">
        <f>+SUM(E19,+I19)</f>
        <v>72938</v>
      </c>
      <c r="E19" s="103">
        <f>+SUM(G19,+H19)</f>
        <v>23885</v>
      </c>
      <c r="F19" s="104">
        <f>IF(D19&gt;0,E19/D19*100,"-")</f>
        <v>32.746990594751708</v>
      </c>
      <c r="G19" s="103">
        <v>23885</v>
      </c>
      <c r="H19" s="103">
        <v>0</v>
      </c>
      <c r="I19" s="103">
        <f>+SUM(K19,+M19,+O19)</f>
        <v>49053</v>
      </c>
      <c r="J19" s="104">
        <f>IF(D19&gt;0,I19/D19*100,"-")</f>
        <v>67.253009405248292</v>
      </c>
      <c r="K19" s="103">
        <v>14762</v>
      </c>
      <c r="L19" s="104">
        <f>IF(D19&gt;0,K19/D19*100,"-")</f>
        <v>20.239107186925882</v>
      </c>
      <c r="M19" s="103">
        <v>0</v>
      </c>
      <c r="N19" s="104">
        <f>IF(D19&gt;0,M19/D19*100,"-")</f>
        <v>0</v>
      </c>
      <c r="O19" s="103">
        <v>34291</v>
      </c>
      <c r="P19" s="103">
        <v>27575</v>
      </c>
      <c r="Q19" s="104">
        <f>IF(D19&gt;0,O19/D19*100,"-")</f>
        <v>47.013902218322414</v>
      </c>
      <c r="R19" s="103">
        <v>705</v>
      </c>
      <c r="S19" s="101" t="s">
        <v>257</v>
      </c>
      <c r="T19" s="101"/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14</v>
      </c>
      <c r="B20" s="102" t="s">
        <v>280</v>
      </c>
      <c r="C20" s="101" t="s">
        <v>281</v>
      </c>
      <c r="D20" s="103">
        <f>+SUM(E20,+I20)</f>
        <v>25008</v>
      </c>
      <c r="E20" s="103">
        <f>+SUM(G20,+H20)</f>
        <v>9311</v>
      </c>
      <c r="F20" s="104">
        <f>IF(D20&gt;0,E20/D20*100,"-")</f>
        <v>37.232085732565579</v>
      </c>
      <c r="G20" s="103">
        <v>9243</v>
      </c>
      <c r="H20" s="103">
        <v>68</v>
      </c>
      <c r="I20" s="103">
        <f>+SUM(K20,+M20,+O20)</f>
        <v>15697</v>
      </c>
      <c r="J20" s="104">
        <f>IF(D20&gt;0,I20/D20*100,"-")</f>
        <v>62.767914267434421</v>
      </c>
      <c r="K20" s="103">
        <v>7889</v>
      </c>
      <c r="L20" s="104">
        <f>IF(D20&gt;0,K20/D20*100,"-")</f>
        <v>31.545905310300704</v>
      </c>
      <c r="M20" s="103">
        <v>0</v>
      </c>
      <c r="N20" s="104">
        <f>IF(D20&gt;0,M20/D20*100,"-")</f>
        <v>0</v>
      </c>
      <c r="O20" s="103">
        <v>7808</v>
      </c>
      <c r="P20" s="103">
        <v>7685</v>
      </c>
      <c r="Q20" s="104">
        <f>IF(D20&gt;0,O20/D20*100,"-")</f>
        <v>31.222008957133717</v>
      </c>
      <c r="R20" s="103">
        <v>344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14</v>
      </c>
      <c r="B21" s="102" t="s">
        <v>282</v>
      </c>
      <c r="C21" s="101" t="s">
        <v>283</v>
      </c>
      <c r="D21" s="103">
        <f>+SUM(E21,+I21)</f>
        <v>41161</v>
      </c>
      <c r="E21" s="103">
        <f>+SUM(G21,+H21)</f>
        <v>5576</v>
      </c>
      <c r="F21" s="104">
        <f>IF(D21&gt;0,E21/D21*100,"-")</f>
        <v>13.546804013507932</v>
      </c>
      <c r="G21" s="103">
        <v>5576</v>
      </c>
      <c r="H21" s="103">
        <v>0</v>
      </c>
      <c r="I21" s="103">
        <f>+SUM(K21,+M21,+O21)</f>
        <v>35585</v>
      </c>
      <c r="J21" s="104">
        <f>IF(D21&gt;0,I21/D21*100,"-")</f>
        <v>86.453195986492076</v>
      </c>
      <c r="K21" s="103">
        <v>27517</v>
      </c>
      <c r="L21" s="104">
        <f>IF(D21&gt;0,K21/D21*100,"-")</f>
        <v>66.852117295498175</v>
      </c>
      <c r="M21" s="103">
        <v>3960</v>
      </c>
      <c r="N21" s="104">
        <f>IF(D21&gt;0,M21/D21*100,"-")</f>
        <v>9.6207575131799512</v>
      </c>
      <c r="O21" s="103">
        <v>4108</v>
      </c>
      <c r="P21" s="103">
        <v>3371</v>
      </c>
      <c r="Q21" s="104">
        <f>IF(D21&gt;0,O21/D21*100,"-")</f>
        <v>9.9803211778139502</v>
      </c>
      <c r="R21" s="103">
        <v>346</v>
      </c>
      <c r="S21" s="101" t="s">
        <v>257</v>
      </c>
      <c r="T21" s="101"/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14</v>
      </c>
      <c r="B22" s="102" t="s">
        <v>284</v>
      </c>
      <c r="C22" s="101" t="s">
        <v>285</v>
      </c>
      <c r="D22" s="103">
        <f>+SUM(E22,+I22)</f>
        <v>59490</v>
      </c>
      <c r="E22" s="103">
        <f>+SUM(G22,+H22)</f>
        <v>6158</v>
      </c>
      <c r="F22" s="104">
        <f>IF(D22&gt;0,E22/D22*100,"-")</f>
        <v>10.351319549504117</v>
      </c>
      <c r="G22" s="103">
        <v>6158</v>
      </c>
      <c r="H22" s="103">
        <v>0</v>
      </c>
      <c r="I22" s="103">
        <f>+SUM(K22,+M22,+O22)</f>
        <v>53332</v>
      </c>
      <c r="J22" s="104">
        <f>IF(D22&gt;0,I22/D22*100,"-")</f>
        <v>89.648680450495874</v>
      </c>
      <c r="K22" s="103">
        <v>51417</v>
      </c>
      <c r="L22" s="104">
        <f>IF(D22&gt;0,K22/D22*100,"-")</f>
        <v>86.429652042360061</v>
      </c>
      <c r="M22" s="103">
        <v>0</v>
      </c>
      <c r="N22" s="104">
        <f>IF(D22&gt;0,M22/D22*100,"-")</f>
        <v>0</v>
      </c>
      <c r="O22" s="103">
        <v>1915</v>
      </c>
      <c r="P22" s="103">
        <v>1462</v>
      </c>
      <c r="Q22" s="104">
        <f>IF(D22&gt;0,O22/D22*100,"-")</f>
        <v>3.2190284081358209</v>
      </c>
      <c r="R22" s="103">
        <v>893</v>
      </c>
      <c r="S22" s="101" t="s">
        <v>257</v>
      </c>
      <c r="T22" s="101"/>
      <c r="U22" s="101"/>
      <c r="V22" s="101"/>
      <c r="W22" s="101"/>
      <c r="X22" s="101" t="s">
        <v>257</v>
      </c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14</v>
      </c>
      <c r="B23" s="102" t="s">
        <v>286</v>
      </c>
      <c r="C23" s="101" t="s">
        <v>287</v>
      </c>
      <c r="D23" s="103">
        <f>+SUM(E23,+I23)</f>
        <v>104497</v>
      </c>
      <c r="E23" s="103">
        <f>+SUM(G23,+H23)</f>
        <v>573</v>
      </c>
      <c r="F23" s="104">
        <f>IF(D23&gt;0,E23/D23*100,"-")</f>
        <v>0.54834110070145547</v>
      </c>
      <c r="G23" s="103">
        <v>573</v>
      </c>
      <c r="H23" s="103">
        <v>0</v>
      </c>
      <c r="I23" s="103">
        <f>+SUM(K23,+M23,+O23)</f>
        <v>103924</v>
      </c>
      <c r="J23" s="104">
        <f>IF(D23&gt;0,I23/D23*100,"-")</f>
        <v>99.45165889929855</v>
      </c>
      <c r="K23" s="103">
        <v>98064</v>
      </c>
      <c r="L23" s="104">
        <f>IF(D23&gt;0,K23/D23*100,"-")</f>
        <v>93.843842406959055</v>
      </c>
      <c r="M23" s="103">
        <v>0</v>
      </c>
      <c r="N23" s="104">
        <f>IF(D23&gt;0,M23/D23*100,"-")</f>
        <v>0</v>
      </c>
      <c r="O23" s="103">
        <v>5860</v>
      </c>
      <c r="P23" s="103">
        <v>5501</v>
      </c>
      <c r="Q23" s="104">
        <f>IF(D23&gt;0,O23/D23*100,"-")</f>
        <v>5.6078164923394933</v>
      </c>
      <c r="R23" s="103">
        <v>646</v>
      </c>
      <c r="S23" s="101"/>
      <c r="T23" s="101"/>
      <c r="U23" s="101"/>
      <c r="V23" s="101" t="s">
        <v>257</v>
      </c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14</v>
      </c>
      <c r="B24" s="102" t="s">
        <v>288</v>
      </c>
      <c r="C24" s="101" t="s">
        <v>289</v>
      </c>
      <c r="D24" s="103">
        <f>+SUM(E24,+I24)</f>
        <v>113309</v>
      </c>
      <c r="E24" s="103">
        <f>+SUM(G24,+H24)</f>
        <v>179</v>
      </c>
      <c r="F24" s="104">
        <f>IF(D24&gt;0,E24/D24*100,"-")</f>
        <v>0.15797509465267542</v>
      </c>
      <c r="G24" s="103">
        <v>179</v>
      </c>
      <c r="H24" s="103">
        <v>0</v>
      </c>
      <c r="I24" s="103">
        <f>+SUM(K24,+M24,+O24)</f>
        <v>113130</v>
      </c>
      <c r="J24" s="104">
        <f>IF(D24&gt;0,I24/D24*100,"-")</f>
        <v>99.84202490534733</v>
      </c>
      <c r="K24" s="103">
        <v>112589</v>
      </c>
      <c r="L24" s="104">
        <f>IF(D24&gt;0,K24/D24*100,"-")</f>
        <v>99.364569451676388</v>
      </c>
      <c r="M24" s="103">
        <v>0</v>
      </c>
      <c r="N24" s="104">
        <f>IF(D24&gt;0,M24/D24*100,"-")</f>
        <v>0</v>
      </c>
      <c r="O24" s="103">
        <v>541</v>
      </c>
      <c r="P24" s="103">
        <v>40</v>
      </c>
      <c r="Q24" s="104">
        <f>IF(D24&gt;0,O24/D24*100,"-")</f>
        <v>0.47745545367093528</v>
      </c>
      <c r="R24" s="103">
        <v>897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14</v>
      </c>
      <c r="B25" s="102" t="s">
        <v>290</v>
      </c>
      <c r="C25" s="101" t="s">
        <v>291</v>
      </c>
      <c r="D25" s="103">
        <f>+SUM(E25,+I25)</f>
        <v>101664</v>
      </c>
      <c r="E25" s="103">
        <f>+SUM(G25,+H25)</f>
        <v>125</v>
      </c>
      <c r="F25" s="104">
        <f>IF(D25&gt;0,E25/D25*100,"-")</f>
        <v>0.12295404469625433</v>
      </c>
      <c r="G25" s="103">
        <v>125</v>
      </c>
      <c r="H25" s="103">
        <v>0</v>
      </c>
      <c r="I25" s="103">
        <f>+SUM(K25,+M25,+O25)</f>
        <v>101539</v>
      </c>
      <c r="J25" s="104">
        <f>IF(D25&gt;0,I25/D25*100,"-")</f>
        <v>99.877045955303743</v>
      </c>
      <c r="K25" s="103">
        <v>101386</v>
      </c>
      <c r="L25" s="104">
        <f>IF(D25&gt;0,K25/D25*100,"-")</f>
        <v>99.726550204595526</v>
      </c>
      <c r="M25" s="103">
        <v>0</v>
      </c>
      <c r="N25" s="104">
        <f>IF(D25&gt;0,M25/D25*100,"-")</f>
        <v>0</v>
      </c>
      <c r="O25" s="103">
        <v>153</v>
      </c>
      <c r="P25" s="103">
        <v>6</v>
      </c>
      <c r="Q25" s="104">
        <f>IF(D25&gt;0,O25/D25*100,"-")</f>
        <v>0.15049575070821528</v>
      </c>
      <c r="R25" s="103">
        <v>929</v>
      </c>
      <c r="S25" s="101"/>
      <c r="T25" s="101"/>
      <c r="U25" s="101"/>
      <c r="V25" s="101" t="s">
        <v>257</v>
      </c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14</v>
      </c>
      <c r="B26" s="102" t="s">
        <v>292</v>
      </c>
      <c r="C26" s="101" t="s">
        <v>293</v>
      </c>
      <c r="D26" s="103">
        <f>+SUM(E26,+I26)</f>
        <v>97053</v>
      </c>
      <c r="E26" s="103">
        <f>+SUM(G26,+H26)</f>
        <v>834</v>
      </c>
      <c r="F26" s="104">
        <f>IF(D26&gt;0,E26/D26*100,"-")</f>
        <v>0.85932428672993111</v>
      </c>
      <c r="G26" s="103">
        <v>815</v>
      </c>
      <c r="H26" s="103">
        <v>19</v>
      </c>
      <c r="I26" s="103">
        <f>+SUM(K26,+M26,+O26)</f>
        <v>96219</v>
      </c>
      <c r="J26" s="104">
        <f>IF(D26&gt;0,I26/D26*100,"-")</f>
        <v>99.14067571327007</v>
      </c>
      <c r="K26" s="103">
        <v>94741</v>
      </c>
      <c r="L26" s="104">
        <f>IF(D26&gt;0,K26/D26*100,"-")</f>
        <v>97.617796461727096</v>
      </c>
      <c r="M26" s="103">
        <v>0</v>
      </c>
      <c r="N26" s="104">
        <f>IF(D26&gt;0,M26/D26*100,"-")</f>
        <v>0</v>
      </c>
      <c r="O26" s="103">
        <v>1478</v>
      </c>
      <c r="P26" s="103">
        <v>1433</v>
      </c>
      <c r="Q26" s="104">
        <f>IF(D26&gt;0,O26/D26*100,"-")</f>
        <v>1.5228792515429714</v>
      </c>
      <c r="R26" s="103">
        <v>742</v>
      </c>
      <c r="S26" s="101"/>
      <c r="T26" s="101" t="s">
        <v>257</v>
      </c>
      <c r="U26" s="101"/>
      <c r="V26" s="101"/>
      <c r="W26" s="101"/>
      <c r="X26" s="101" t="s">
        <v>257</v>
      </c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14</v>
      </c>
      <c r="B27" s="102" t="s">
        <v>294</v>
      </c>
      <c r="C27" s="101" t="s">
        <v>295</v>
      </c>
      <c r="D27" s="103">
        <f>+SUM(E27,+I27)</f>
        <v>72006</v>
      </c>
      <c r="E27" s="103">
        <f>+SUM(G27,+H27)</f>
        <v>195</v>
      </c>
      <c r="F27" s="104">
        <f>IF(D27&gt;0,E27/D27*100,"-")</f>
        <v>0.27081076576951923</v>
      </c>
      <c r="G27" s="103">
        <v>195</v>
      </c>
      <c r="H27" s="103">
        <v>0</v>
      </c>
      <c r="I27" s="103">
        <f>+SUM(K27,+M27,+O27)</f>
        <v>71811</v>
      </c>
      <c r="J27" s="104">
        <f>IF(D27&gt;0,I27/D27*100,"-")</f>
        <v>99.729189234230475</v>
      </c>
      <c r="K27" s="103">
        <v>70091</v>
      </c>
      <c r="L27" s="104">
        <f>IF(D27&gt;0,K27/D27*100,"-")</f>
        <v>97.340499402827547</v>
      </c>
      <c r="M27" s="103">
        <v>0</v>
      </c>
      <c r="N27" s="104">
        <f>IF(D27&gt;0,M27/D27*100,"-")</f>
        <v>0</v>
      </c>
      <c r="O27" s="103">
        <v>1720</v>
      </c>
      <c r="P27" s="103">
        <v>1207</v>
      </c>
      <c r="Q27" s="104">
        <f>IF(D27&gt;0,O27/D27*100,"-")</f>
        <v>2.3886898314029388</v>
      </c>
      <c r="R27" s="103">
        <v>490</v>
      </c>
      <c r="S27" s="101"/>
      <c r="T27" s="101" t="s">
        <v>257</v>
      </c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14</v>
      </c>
      <c r="B28" s="102" t="s">
        <v>296</v>
      </c>
      <c r="C28" s="101" t="s">
        <v>297</v>
      </c>
      <c r="D28" s="103">
        <f>+SUM(E28,+I28)</f>
        <v>59694</v>
      </c>
      <c r="E28" s="103">
        <f>+SUM(G28,+H28)</f>
        <v>2488</v>
      </c>
      <c r="F28" s="104">
        <f>IF(D28&gt;0,E28/D28*100,"-")</f>
        <v>4.1679230743458309</v>
      </c>
      <c r="G28" s="103">
        <v>2488</v>
      </c>
      <c r="H28" s="103">
        <v>0</v>
      </c>
      <c r="I28" s="103">
        <f>+SUM(K28,+M28,+O28)</f>
        <v>57206</v>
      </c>
      <c r="J28" s="104">
        <f>IF(D28&gt;0,I28/D28*100,"-")</f>
        <v>95.832076925654178</v>
      </c>
      <c r="K28" s="103">
        <v>47497</v>
      </c>
      <c r="L28" s="104">
        <f>IF(D28&gt;0,K28/D28*100,"-")</f>
        <v>79.5674607163199</v>
      </c>
      <c r="M28" s="103">
        <v>0</v>
      </c>
      <c r="N28" s="104">
        <f>IF(D28&gt;0,M28/D28*100,"-")</f>
        <v>0</v>
      </c>
      <c r="O28" s="103">
        <v>9709</v>
      </c>
      <c r="P28" s="103">
        <v>6354</v>
      </c>
      <c r="Q28" s="104">
        <f>IF(D28&gt;0,O28/D28*100,"-")</f>
        <v>16.264616209334271</v>
      </c>
      <c r="R28" s="103">
        <v>867</v>
      </c>
      <c r="S28" s="101"/>
      <c r="T28" s="101" t="s">
        <v>257</v>
      </c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14</v>
      </c>
      <c r="B29" s="102" t="s">
        <v>298</v>
      </c>
      <c r="C29" s="101" t="s">
        <v>299</v>
      </c>
      <c r="D29" s="103">
        <f>+SUM(E29,+I29)</f>
        <v>67068</v>
      </c>
      <c r="E29" s="103">
        <f>+SUM(G29,+H29)</f>
        <v>2582</v>
      </c>
      <c r="F29" s="104">
        <f>IF(D29&gt;0,E29/D29*100,"-")</f>
        <v>3.8498240591638337</v>
      </c>
      <c r="G29" s="103">
        <v>2582</v>
      </c>
      <c r="H29" s="103">
        <v>0</v>
      </c>
      <c r="I29" s="103">
        <f>+SUM(K29,+M29,+O29)</f>
        <v>64486</v>
      </c>
      <c r="J29" s="104">
        <f>IF(D29&gt;0,I29/D29*100,"-")</f>
        <v>96.150175940836164</v>
      </c>
      <c r="K29" s="103">
        <v>60372</v>
      </c>
      <c r="L29" s="104">
        <f>IF(D29&gt;0,K29/D29*100,"-")</f>
        <v>90.016103059581326</v>
      </c>
      <c r="M29" s="103">
        <v>0</v>
      </c>
      <c r="N29" s="104">
        <f>IF(D29&gt;0,M29/D29*100,"-")</f>
        <v>0</v>
      </c>
      <c r="O29" s="103">
        <v>4114</v>
      </c>
      <c r="P29" s="103">
        <v>2951</v>
      </c>
      <c r="Q29" s="104">
        <f>IF(D29&gt;0,O29/D29*100,"-")</f>
        <v>6.1340728812548457</v>
      </c>
      <c r="R29" s="103">
        <v>427</v>
      </c>
      <c r="S29" s="101"/>
      <c r="T29" s="101"/>
      <c r="U29" s="101"/>
      <c r="V29" s="101" t="s">
        <v>257</v>
      </c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14</v>
      </c>
      <c r="B30" s="102" t="s">
        <v>300</v>
      </c>
      <c r="C30" s="101" t="s">
        <v>301</v>
      </c>
      <c r="D30" s="103">
        <f>+SUM(E30,+I30)</f>
        <v>28997</v>
      </c>
      <c r="E30" s="103">
        <f>+SUM(G30,+H30)</f>
        <v>4709</v>
      </c>
      <c r="F30" s="104">
        <f>IF(D30&gt;0,E30/D30*100,"-")</f>
        <v>16.239610994240785</v>
      </c>
      <c r="G30" s="103">
        <v>4641</v>
      </c>
      <c r="H30" s="103">
        <v>68</v>
      </c>
      <c r="I30" s="103">
        <f>+SUM(K30,+M30,+O30)</f>
        <v>24288</v>
      </c>
      <c r="J30" s="104">
        <f>IF(D30&gt;0,I30/D30*100,"-")</f>
        <v>83.760389005759222</v>
      </c>
      <c r="K30" s="103">
        <v>21675</v>
      </c>
      <c r="L30" s="104">
        <f>IF(D30&gt;0,K30/D30*100,"-")</f>
        <v>74.74911197710108</v>
      </c>
      <c r="M30" s="103">
        <v>0</v>
      </c>
      <c r="N30" s="104">
        <f>IF(D30&gt;0,M30/D30*100,"-")</f>
        <v>0</v>
      </c>
      <c r="O30" s="103">
        <v>2613</v>
      </c>
      <c r="P30" s="103">
        <v>2173</v>
      </c>
      <c r="Q30" s="104">
        <f>IF(D30&gt;0,O30/D30*100,"-")</f>
        <v>9.011277028658137</v>
      </c>
      <c r="R30" s="103">
        <v>298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14</v>
      </c>
      <c r="B31" s="102" t="s">
        <v>302</v>
      </c>
      <c r="C31" s="101" t="s">
        <v>303</v>
      </c>
      <c r="D31" s="103">
        <f>+SUM(E31,+I31)</f>
        <v>27336</v>
      </c>
      <c r="E31" s="103">
        <f>+SUM(G31,+H31)</f>
        <v>13418</v>
      </c>
      <c r="F31" s="104">
        <f>IF(D31&gt;0,E31/D31*100,"-")</f>
        <v>49.085455077553405</v>
      </c>
      <c r="G31" s="103">
        <v>13394</v>
      </c>
      <c r="H31" s="103">
        <v>24</v>
      </c>
      <c r="I31" s="103">
        <f>+SUM(K31,+M31,+O31)</f>
        <v>13918</v>
      </c>
      <c r="J31" s="104">
        <f>IF(D31&gt;0,I31/D31*100,"-")</f>
        <v>50.914544922446595</v>
      </c>
      <c r="K31" s="103">
        <v>2467</v>
      </c>
      <c r="L31" s="104">
        <f>IF(D31&gt;0,K31/D31*100,"-")</f>
        <v>9.024729294702956</v>
      </c>
      <c r="M31" s="103">
        <v>0</v>
      </c>
      <c r="N31" s="104">
        <f>IF(D31&gt;0,M31/D31*100,"-")</f>
        <v>0</v>
      </c>
      <c r="O31" s="103">
        <v>11451</v>
      </c>
      <c r="P31" s="103">
        <v>10903</v>
      </c>
      <c r="Q31" s="104">
        <f>IF(D31&gt;0,O31/D31*100,"-")</f>
        <v>41.889815627743637</v>
      </c>
      <c r="R31" s="103">
        <v>531</v>
      </c>
      <c r="S31" s="101"/>
      <c r="T31" s="101" t="s">
        <v>257</v>
      </c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14</v>
      </c>
      <c r="B32" s="102" t="s">
        <v>304</v>
      </c>
      <c r="C32" s="101" t="s">
        <v>305</v>
      </c>
      <c r="D32" s="103">
        <f>+SUM(E32,+I32)</f>
        <v>37088</v>
      </c>
      <c r="E32" s="103">
        <f>+SUM(G32,+H32)</f>
        <v>19015</v>
      </c>
      <c r="F32" s="104">
        <f>IF(D32&gt;0,E32/D32*100,"-")</f>
        <v>51.26995254529767</v>
      </c>
      <c r="G32" s="103">
        <v>19015</v>
      </c>
      <c r="H32" s="103">
        <v>0</v>
      </c>
      <c r="I32" s="103">
        <f>+SUM(K32,+M32,+O32)</f>
        <v>18073</v>
      </c>
      <c r="J32" s="104">
        <f>IF(D32&gt;0,I32/D32*100,"-")</f>
        <v>48.73004745470233</v>
      </c>
      <c r="K32" s="103">
        <v>0</v>
      </c>
      <c r="L32" s="104">
        <f>IF(D32&gt;0,K32/D32*100,"-")</f>
        <v>0</v>
      </c>
      <c r="M32" s="103">
        <v>510</v>
      </c>
      <c r="N32" s="104">
        <f>IF(D32&gt;0,M32/D32*100,"-")</f>
        <v>1.3751078515962036</v>
      </c>
      <c r="O32" s="103">
        <v>17563</v>
      </c>
      <c r="P32" s="103">
        <v>17125</v>
      </c>
      <c r="Q32" s="104">
        <f>IF(D32&gt;0,O32/D32*100,"-")</f>
        <v>47.354939603106125</v>
      </c>
      <c r="R32" s="103">
        <v>329</v>
      </c>
      <c r="S32" s="101"/>
      <c r="T32" s="101"/>
      <c r="U32" s="101"/>
      <c r="V32" s="101" t="s">
        <v>257</v>
      </c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14</v>
      </c>
      <c r="B33" s="102" t="s">
        <v>306</v>
      </c>
      <c r="C33" s="101" t="s">
        <v>307</v>
      </c>
      <c r="D33" s="103">
        <f>+SUM(E33,+I33)</f>
        <v>52265</v>
      </c>
      <c r="E33" s="103">
        <f>+SUM(G33,+H33)</f>
        <v>12343</v>
      </c>
      <c r="F33" s="104">
        <f>IF(D33&gt;0,E33/D33*100,"-")</f>
        <v>23.616186740648619</v>
      </c>
      <c r="G33" s="103">
        <v>12343</v>
      </c>
      <c r="H33" s="103">
        <v>0</v>
      </c>
      <c r="I33" s="103">
        <f>+SUM(K33,+M33,+O33)</f>
        <v>39922</v>
      </c>
      <c r="J33" s="104">
        <f>IF(D33&gt;0,I33/D33*100,"-")</f>
        <v>76.383813259351385</v>
      </c>
      <c r="K33" s="103">
        <v>20827</v>
      </c>
      <c r="L33" s="104">
        <f>IF(D33&gt;0,K33/D33*100,"-")</f>
        <v>39.848847220893525</v>
      </c>
      <c r="M33" s="103">
        <v>0</v>
      </c>
      <c r="N33" s="104">
        <f>IF(D33&gt;0,M33/D33*100,"-")</f>
        <v>0</v>
      </c>
      <c r="O33" s="103">
        <v>19095</v>
      </c>
      <c r="P33" s="103">
        <v>13053</v>
      </c>
      <c r="Q33" s="104">
        <f>IF(D33&gt;0,O33/D33*100,"-")</f>
        <v>36.53496603845786</v>
      </c>
      <c r="R33" s="103">
        <v>756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14</v>
      </c>
      <c r="B34" s="102" t="s">
        <v>308</v>
      </c>
      <c r="C34" s="101" t="s">
        <v>309</v>
      </c>
      <c r="D34" s="103">
        <f>+SUM(E34,+I34)</f>
        <v>36378</v>
      </c>
      <c r="E34" s="103">
        <f>+SUM(G34,+H34)</f>
        <v>14273</v>
      </c>
      <c r="F34" s="104">
        <f>IF(D34&gt;0,E34/D34*100,"-")</f>
        <v>39.235252075430203</v>
      </c>
      <c r="G34" s="103">
        <v>14273</v>
      </c>
      <c r="H34" s="103">
        <v>0</v>
      </c>
      <c r="I34" s="103">
        <f>+SUM(K34,+M34,+O34)</f>
        <v>22105</v>
      </c>
      <c r="J34" s="104">
        <f>IF(D34&gt;0,I34/D34*100,"-")</f>
        <v>60.764747924569797</v>
      </c>
      <c r="K34" s="103">
        <v>3772</v>
      </c>
      <c r="L34" s="104">
        <f>IF(D34&gt;0,K34/D34*100,"-")</f>
        <v>10.368904282808291</v>
      </c>
      <c r="M34" s="103">
        <v>0</v>
      </c>
      <c r="N34" s="104">
        <f>IF(D34&gt;0,M34/D34*100,"-")</f>
        <v>0</v>
      </c>
      <c r="O34" s="103">
        <v>18333</v>
      </c>
      <c r="P34" s="103">
        <v>18209</v>
      </c>
      <c r="Q34" s="104">
        <f>IF(D34&gt;0,O34/D34*100,"-")</f>
        <v>50.395843641761509</v>
      </c>
      <c r="R34" s="103">
        <v>279</v>
      </c>
      <c r="S34" s="101" t="s">
        <v>257</v>
      </c>
      <c r="T34" s="101"/>
      <c r="U34" s="101"/>
      <c r="V34" s="101"/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14</v>
      </c>
      <c r="B35" s="102" t="s">
        <v>310</v>
      </c>
      <c r="C35" s="101" t="s">
        <v>311</v>
      </c>
      <c r="D35" s="103">
        <f>+SUM(E35,+I35)</f>
        <v>102160</v>
      </c>
      <c r="E35" s="103">
        <f>+SUM(G35,+H35)</f>
        <v>10257</v>
      </c>
      <c r="F35" s="104">
        <f>IF(D35&gt;0,E35/D35*100,"-")</f>
        <v>10.040133124510572</v>
      </c>
      <c r="G35" s="103">
        <v>10257</v>
      </c>
      <c r="H35" s="103">
        <v>0</v>
      </c>
      <c r="I35" s="103">
        <f>+SUM(K35,+M35,+O35)</f>
        <v>91903</v>
      </c>
      <c r="J35" s="104">
        <f>IF(D35&gt;0,I35/D35*100,"-")</f>
        <v>89.959866875489425</v>
      </c>
      <c r="K35" s="103">
        <v>67069</v>
      </c>
      <c r="L35" s="104">
        <f>IF(D35&gt;0,K35/D35*100,"-")</f>
        <v>65.650939702427564</v>
      </c>
      <c r="M35" s="103">
        <v>0</v>
      </c>
      <c r="N35" s="104">
        <f>IF(D35&gt;0,M35/D35*100,"-")</f>
        <v>0</v>
      </c>
      <c r="O35" s="103">
        <v>24834</v>
      </c>
      <c r="P35" s="103">
        <v>24350</v>
      </c>
      <c r="Q35" s="104">
        <f>IF(D35&gt;0,O35/D35*100,"-")</f>
        <v>24.308927173061864</v>
      </c>
      <c r="R35" s="103">
        <v>1290</v>
      </c>
      <c r="S35" s="101"/>
      <c r="T35" s="101"/>
      <c r="U35" s="101"/>
      <c r="V35" s="101" t="s">
        <v>257</v>
      </c>
      <c r="W35" s="101"/>
      <c r="X35" s="101"/>
      <c r="Y35" s="101"/>
      <c r="Z35" s="101" t="s">
        <v>257</v>
      </c>
      <c r="AA35" s="189" t="s">
        <v>256</v>
      </c>
      <c r="AB35" s="190"/>
    </row>
    <row r="36" spans="1:28" s="105" customFormat="1" ht="13.5" customHeight="1">
      <c r="A36" s="101" t="s">
        <v>14</v>
      </c>
      <c r="B36" s="102" t="s">
        <v>312</v>
      </c>
      <c r="C36" s="101" t="s">
        <v>313</v>
      </c>
      <c r="D36" s="103">
        <f>+SUM(E36,+I36)</f>
        <v>50331</v>
      </c>
      <c r="E36" s="103">
        <f>+SUM(G36,+H36)</f>
        <v>757</v>
      </c>
      <c r="F36" s="104">
        <f>IF(D36&gt;0,E36/D36*100,"-")</f>
        <v>1.5040432337922949</v>
      </c>
      <c r="G36" s="103">
        <v>757</v>
      </c>
      <c r="H36" s="103">
        <v>0</v>
      </c>
      <c r="I36" s="103">
        <f>+SUM(K36,+M36,+O36)</f>
        <v>49574</v>
      </c>
      <c r="J36" s="104">
        <f>IF(D36&gt;0,I36/D36*100,"-")</f>
        <v>98.495956766207698</v>
      </c>
      <c r="K36" s="103">
        <v>48865</v>
      </c>
      <c r="L36" s="104">
        <f>IF(D36&gt;0,K36/D36*100,"-")</f>
        <v>97.087282191889685</v>
      </c>
      <c r="M36" s="103">
        <v>0</v>
      </c>
      <c r="N36" s="104">
        <f>IF(D36&gt;0,M36/D36*100,"-")</f>
        <v>0</v>
      </c>
      <c r="O36" s="103">
        <v>709</v>
      </c>
      <c r="P36" s="103">
        <v>679</v>
      </c>
      <c r="Q36" s="104">
        <f>IF(D36&gt;0,O36/D36*100,"-")</f>
        <v>1.4086745743180147</v>
      </c>
      <c r="R36" s="103">
        <v>290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14</v>
      </c>
      <c r="B37" s="102" t="s">
        <v>314</v>
      </c>
      <c r="C37" s="101" t="s">
        <v>315</v>
      </c>
      <c r="D37" s="103">
        <f>+SUM(E37,+I37)</f>
        <v>37350</v>
      </c>
      <c r="E37" s="103">
        <f>+SUM(G37,+H37)</f>
        <v>1946</v>
      </c>
      <c r="F37" s="104">
        <f>IF(D37&gt;0,E37/D37*100,"-")</f>
        <v>5.2101740294511378</v>
      </c>
      <c r="G37" s="103">
        <v>1946</v>
      </c>
      <c r="H37" s="103">
        <v>0</v>
      </c>
      <c r="I37" s="103">
        <f>+SUM(K37,+M37,+O37)</f>
        <v>35404</v>
      </c>
      <c r="J37" s="104">
        <f>IF(D37&gt;0,I37/D37*100,"-")</f>
        <v>94.789825970548861</v>
      </c>
      <c r="K37" s="103">
        <v>31174</v>
      </c>
      <c r="L37" s="104">
        <f>IF(D37&gt;0,K37/D37*100,"-")</f>
        <v>83.464524765729593</v>
      </c>
      <c r="M37" s="103">
        <v>0</v>
      </c>
      <c r="N37" s="104">
        <f>IF(D37&gt;0,M37/D37*100,"-")</f>
        <v>0</v>
      </c>
      <c r="O37" s="103">
        <v>4230</v>
      </c>
      <c r="P37" s="103">
        <v>3987</v>
      </c>
      <c r="Q37" s="104">
        <f>IF(D37&gt;0,O37/D37*100,"-")</f>
        <v>11.325301204819278</v>
      </c>
      <c r="R37" s="103">
        <v>480</v>
      </c>
      <c r="S37" s="101"/>
      <c r="T37" s="101" t="s">
        <v>257</v>
      </c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14</v>
      </c>
      <c r="B38" s="102" t="s">
        <v>316</v>
      </c>
      <c r="C38" s="101" t="s">
        <v>317</v>
      </c>
      <c r="D38" s="103">
        <f>+SUM(E38,+I38)</f>
        <v>31359</v>
      </c>
      <c r="E38" s="103">
        <f>+SUM(G38,+H38)</f>
        <v>1041</v>
      </c>
      <c r="F38" s="104">
        <f>IF(D38&gt;0,E38/D38*100,"-")</f>
        <v>3.3196211613890747</v>
      </c>
      <c r="G38" s="103">
        <v>1041</v>
      </c>
      <c r="H38" s="103">
        <v>0</v>
      </c>
      <c r="I38" s="103">
        <f>+SUM(K38,+M38,+O38)</f>
        <v>30318</v>
      </c>
      <c r="J38" s="104">
        <f>IF(D38&gt;0,I38/D38*100,"-")</f>
        <v>96.68037883861092</v>
      </c>
      <c r="K38" s="103">
        <v>29246</v>
      </c>
      <c r="L38" s="104">
        <f>IF(D38&gt;0,K38/D38*100,"-")</f>
        <v>93.261902484135334</v>
      </c>
      <c r="M38" s="103">
        <v>0</v>
      </c>
      <c r="N38" s="104">
        <f>IF(D38&gt;0,M38/D38*100,"-")</f>
        <v>0</v>
      </c>
      <c r="O38" s="103">
        <v>1072</v>
      </c>
      <c r="P38" s="103">
        <v>934</v>
      </c>
      <c r="Q38" s="104">
        <f>IF(D38&gt;0,O38/D38*100,"-")</f>
        <v>3.4184763544755894</v>
      </c>
      <c r="R38" s="103">
        <v>208</v>
      </c>
      <c r="S38" s="101"/>
      <c r="T38" s="101"/>
      <c r="U38" s="101"/>
      <c r="V38" s="101" t="s">
        <v>257</v>
      </c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14</v>
      </c>
      <c r="B39" s="102" t="s">
        <v>318</v>
      </c>
      <c r="C39" s="101" t="s">
        <v>319</v>
      </c>
      <c r="D39" s="103">
        <f>+SUM(E39,+I39)</f>
        <v>46587</v>
      </c>
      <c r="E39" s="103">
        <f>+SUM(G39,+H39)</f>
        <v>1004</v>
      </c>
      <c r="F39" s="104">
        <f>IF(D39&gt;0,E39/D39*100,"-")</f>
        <v>2.1551076480563247</v>
      </c>
      <c r="G39" s="103">
        <v>1004</v>
      </c>
      <c r="H39" s="103">
        <v>0</v>
      </c>
      <c r="I39" s="103">
        <f>+SUM(K39,+M39,+O39)</f>
        <v>45583</v>
      </c>
      <c r="J39" s="104">
        <f>IF(D39&gt;0,I39/D39*100,"-")</f>
        <v>97.844892351943685</v>
      </c>
      <c r="K39" s="103">
        <v>44905</v>
      </c>
      <c r="L39" s="104">
        <f>IF(D39&gt;0,K39/D39*100,"-")</f>
        <v>96.389550733037112</v>
      </c>
      <c r="M39" s="103">
        <v>0</v>
      </c>
      <c r="N39" s="104">
        <f>IF(D39&gt;0,M39/D39*100,"-")</f>
        <v>0</v>
      </c>
      <c r="O39" s="103">
        <v>678</v>
      </c>
      <c r="P39" s="103">
        <v>185</v>
      </c>
      <c r="Q39" s="104">
        <f>IF(D39&gt;0,O39/D39*100,"-")</f>
        <v>1.4553416189065618</v>
      </c>
      <c r="R39" s="103">
        <v>640</v>
      </c>
      <c r="S39" s="101"/>
      <c r="T39" s="101" t="s">
        <v>257</v>
      </c>
      <c r="U39" s="101"/>
      <c r="V39" s="101"/>
      <c r="W39" s="101"/>
      <c r="X39" s="101" t="s">
        <v>257</v>
      </c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14</v>
      </c>
      <c r="B40" s="102" t="s">
        <v>320</v>
      </c>
      <c r="C40" s="101" t="s">
        <v>321</v>
      </c>
      <c r="D40" s="103">
        <f>+SUM(E40,+I40)</f>
        <v>28892</v>
      </c>
      <c r="E40" s="103">
        <f>+SUM(G40,+H40)</f>
        <v>1961</v>
      </c>
      <c r="F40" s="104">
        <f>IF(D40&gt;0,E40/D40*100,"-")</f>
        <v>6.7873459781254324</v>
      </c>
      <c r="G40" s="103">
        <v>1961</v>
      </c>
      <c r="H40" s="103">
        <v>0</v>
      </c>
      <c r="I40" s="103">
        <f>+SUM(K40,+M40,+O40)</f>
        <v>26931</v>
      </c>
      <c r="J40" s="104">
        <f>IF(D40&gt;0,I40/D40*100,"-")</f>
        <v>93.21265402187457</v>
      </c>
      <c r="K40" s="103">
        <v>23308</v>
      </c>
      <c r="L40" s="104">
        <f>IF(D40&gt;0,K40/D40*100,"-")</f>
        <v>80.672850616087501</v>
      </c>
      <c r="M40" s="103">
        <v>0</v>
      </c>
      <c r="N40" s="104">
        <f>IF(D40&gt;0,M40/D40*100,"-")</f>
        <v>0</v>
      </c>
      <c r="O40" s="103">
        <v>3623</v>
      </c>
      <c r="P40" s="103">
        <v>2913</v>
      </c>
      <c r="Q40" s="104">
        <f>IF(D40&gt;0,O40/D40*100,"-")</f>
        <v>12.539803405787071</v>
      </c>
      <c r="R40" s="103">
        <v>307</v>
      </c>
      <c r="S40" s="101"/>
      <c r="T40" s="101" t="s">
        <v>257</v>
      </c>
      <c r="U40" s="101"/>
      <c r="V40" s="101"/>
      <c r="W40" s="101"/>
      <c r="X40" s="101" t="s">
        <v>257</v>
      </c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14</v>
      </c>
      <c r="B41" s="102" t="s">
        <v>322</v>
      </c>
      <c r="C41" s="101" t="s">
        <v>323</v>
      </c>
      <c r="D41" s="103">
        <f>+SUM(E41,+I41)</f>
        <v>33633</v>
      </c>
      <c r="E41" s="103">
        <f>+SUM(G41,+H41)</f>
        <v>821</v>
      </c>
      <c r="F41" s="104">
        <f>IF(D41&gt;0,E41/D41*100,"-")</f>
        <v>2.4410549163024409</v>
      </c>
      <c r="G41" s="103">
        <v>821</v>
      </c>
      <c r="H41" s="103">
        <v>0</v>
      </c>
      <c r="I41" s="103">
        <f>+SUM(K41,+M41,+O41)</f>
        <v>32812</v>
      </c>
      <c r="J41" s="104">
        <f>IF(D41&gt;0,I41/D41*100,"-")</f>
        <v>97.558945083697552</v>
      </c>
      <c r="K41" s="103">
        <v>27479</v>
      </c>
      <c r="L41" s="104">
        <f>IF(D41&gt;0,K41/D41*100,"-")</f>
        <v>81.702494573781706</v>
      </c>
      <c r="M41" s="103">
        <v>0</v>
      </c>
      <c r="N41" s="104">
        <f>IF(D41&gt;0,M41/D41*100,"-")</f>
        <v>0</v>
      </c>
      <c r="O41" s="103">
        <v>5333</v>
      </c>
      <c r="P41" s="103">
        <v>5276</v>
      </c>
      <c r="Q41" s="104">
        <f>IF(D41&gt;0,O41/D41*100,"-")</f>
        <v>15.856450509915856</v>
      </c>
      <c r="R41" s="103">
        <v>498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14</v>
      </c>
      <c r="B42" s="102" t="s">
        <v>324</v>
      </c>
      <c r="C42" s="101" t="s">
        <v>325</v>
      </c>
      <c r="D42" s="103">
        <f>+SUM(E42,+I42)</f>
        <v>9143</v>
      </c>
      <c r="E42" s="103">
        <f>+SUM(G42,+H42)</f>
        <v>565</v>
      </c>
      <c r="F42" s="104">
        <f>IF(D42&gt;0,E42/D42*100,"-")</f>
        <v>6.179590943891502</v>
      </c>
      <c r="G42" s="103">
        <v>545</v>
      </c>
      <c r="H42" s="103">
        <v>20</v>
      </c>
      <c r="I42" s="103">
        <f>+SUM(K42,+M42,+O42)</f>
        <v>8578</v>
      </c>
      <c r="J42" s="104">
        <f>IF(D42&gt;0,I42/D42*100,"-")</f>
        <v>93.820409056108502</v>
      </c>
      <c r="K42" s="103">
        <v>8434</v>
      </c>
      <c r="L42" s="104">
        <f>IF(D42&gt;0,K42/D42*100,"-")</f>
        <v>92.245433665098986</v>
      </c>
      <c r="M42" s="103">
        <v>0</v>
      </c>
      <c r="N42" s="104">
        <f>IF(D42&gt;0,M42/D42*100,"-")</f>
        <v>0</v>
      </c>
      <c r="O42" s="103">
        <v>144</v>
      </c>
      <c r="P42" s="103">
        <v>95</v>
      </c>
      <c r="Q42" s="104">
        <f>IF(D42&gt;0,O42/D42*100,"-")</f>
        <v>1.5749753910095154</v>
      </c>
      <c r="R42" s="103">
        <v>255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 t="s">
        <v>14</v>
      </c>
      <c r="B43" s="102" t="s">
        <v>326</v>
      </c>
      <c r="C43" s="101" t="s">
        <v>327</v>
      </c>
      <c r="D43" s="103">
        <f>+SUM(E43,+I43)</f>
        <v>48221</v>
      </c>
      <c r="E43" s="103">
        <f>+SUM(G43,+H43)</f>
        <v>1431</v>
      </c>
      <c r="F43" s="104">
        <f>IF(D43&gt;0,E43/D43*100,"-")</f>
        <v>2.9675867360693475</v>
      </c>
      <c r="G43" s="103">
        <v>1431</v>
      </c>
      <c r="H43" s="103">
        <v>0</v>
      </c>
      <c r="I43" s="103">
        <f>+SUM(K43,+M43,+O43)</f>
        <v>46790</v>
      </c>
      <c r="J43" s="104">
        <f>IF(D43&gt;0,I43/D43*100,"-")</f>
        <v>97.03241326393065</v>
      </c>
      <c r="K43" s="103">
        <v>45704</v>
      </c>
      <c r="L43" s="104">
        <f>IF(D43&gt;0,K43/D43*100,"-")</f>
        <v>94.780282449555173</v>
      </c>
      <c r="M43" s="103">
        <v>0</v>
      </c>
      <c r="N43" s="104">
        <f>IF(D43&gt;0,M43/D43*100,"-")</f>
        <v>0</v>
      </c>
      <c r="O43" s="103">
        <v>1086</v>
      </c>
      <c r="P43" s="103">
        <v>977</v>
      </c>
      <c r="Q43" s="104">
        <f>IF(D43&gt;0,O43/D43*100,"-")</f>
        <v>2.2521308143754797</v>
      </c>
      <c r="R43" s="103">
        <v>671</v>
      </c>
      <c r="S43" s="101"/>
      <c r="T43" s="101" t="s">
        <v>257</v>
      </c>
      <c r="U43" s="101"/>
      <c r="V43" s="101"/>
      <c r="W43" s="101" t="s">
        <v>257</v>
      </c>
      <c r="X43" s="101"/>
      <c r="Y43" s="101"/>
      <c r="Z43" s="101"/>
      <c r="AA43" s="189" t="s">
        <v>256</v>
      </c>
      <c r="AB43" s="190"/>
    </row>
    <row r="44" spans="1:28" s="105" customFormat="1" ht="13.5" customHeight="1">
      <c r="A44" s="101" t="s">
        <v>14</v>
      </c>
      <c r="B44" s="102" t="s">
        <v>328</v>
      </c>
      <c r="C44" s="101" t="s">
        <v>329</v>
      </c>
      <c r="D44" s="103">
        <f>+SUM(E44,+I44)</f>
        <v>13752</v>
      </c>
      <c r="E44" s="103">
        <f>+SUM(G44,+H44)</f>
        <v>69</v>
      </c>
      <c r="F44" s="104">
        <f>IF(D44&gt;0,E44/D44*100,"-")</f>
        <v>0.50174520069808026</v>
      </c>
      <c r="G44" s="103">
        <v>69</v>
      </c>
      <c r="H44" s="103">
        <v>0</v>
      </c>
      <c r="I44" s="103">
        <f>+SUM(K44,+M44,+O44)</f>
        <v>13683</v>
      </c>
      <c r="J44" s="104">
        <f>IF(D44&gt;0,I44/D44*100,"-")</f>
        <v>99.498254799301918</v>
      </c>
      <c r="K44" s="103">
        <v>13654</v>
      </c>
      <c r="L44" s="104">
        <f>IF(D44&gt;0,K44/D44*100,"-")</f>
        <v>99.287376381617221</v>
      </c>
      <c r="M44" s="103">
        <v>0</v>
      </c>
      <c r="N44" s="104">
        <f>IF(D44&gt;0,M44/D44*100,"-")</f>
        <v>0</v>
      </c>
      <c r="O44" s="103">
        <v>29</v>
      </c>
      <c r="P44" s="103">
        <v>29</v>
      </c>
      <c r="Q44" s="104">
        <f>IF(D44&gt;0,O44/D44*100,"-")</f>
        <v>0.21087841768470039</v>
      </c>
      <c r="R44" s="103">
        <v>107</v>
      </c>
      <c r="S44" s="101" t="s">
        <v>257</v>
      </c>
      <c r="T44" s="101"/>
      <c r="U44" s="101"/>
      <c r="V44" s="101"/>
      <c r="W44" s="101"/>
      <c r="X44" s="101"/>
      <c r="Y44" s="101"/>
      <c r="Z44" s="101" t="s">
        <v>257</v>
      </c>
      <c r="AA44" s="189" t="s">
        <v>256</v>
      </c>
      <c r="AB44" s="190"/>
    </row>
    <row r="45" spans="1:28" s="105" customFormat="1" ht="13.5" customHeight="1">
      <c r="A45" s="101" t="s">
        <v>14</v>
      </c>
      <c r="B45" s="102" t="s">
        <v>330</v>
      </c>
      <c r="C45" s="101" t="s">
        <v>331</v>
      </c>
      <c r="D45" s="103">
        <f>+SUM(E45,+I45)</f>
        <v>28030</v>
      </c>
      <c r="E45" s="103">
        <f>+SUM(G45,+H45)</f>
        <v>2605</v>
      </c>
      <c r="F45" s="104">
        <f>IF(D45&gt;0,E45/D45*100,"-")</f>
        <v>9.2936139850160533</v>
      </c>
      <c r="G45" s="103">
        <v>2596</v>
      </c>
      <c r="H45" s="103">
        <v>9</v>
      </c>
      <c r="I45" s="103">
        <f>+SUM(K45,+M45,+O45)</f>
        <v>25425</v>
      </c>
      <c r="J45" s="104">
        <f>IF(D45&gt;0,I45/D45*100,"-")</f>
        <v>90.706386014983948</v>
      </c>
      <c r="K45" s="103">
        <v>23422</v>
      </c>
      <c r="L45" s="104">
        <f>IF(D45&gt;0,K45/D45*100,"-")</f>
        <v>83.560470924009991</v>
      </c>
      <c r="M45" s="103">
        <v>0</v>
      </c>
      <c r="N45" s="104">
        <f>IF(D45&gt;0,M45/D45*100,"-")</f>
        <v>0</v>
      </c>
      <c r="O45" s="103">
        <v>2003</v>
      </c>
      <c r="P45" s="103">
        <v>1505</v>
      </c>
      <c r="Q45" s="104">
        <f>IF(D45&gt;0,O45/D45*100,"-")</f>
        <v>7.1459150909739559</v>
      </c>
      <c r="R45" s="103">
        <v>428</v>
      </c>
      <c r="S45" s="101" t="s">
        <v>257</v>
      </c>
      <c r="T45" s="101"/>
      <c r="U45" s="101"/>
      <c r="V45" s="101"/>
      <c r="W45" s="101"/>
      <c r="X45" s="101"/>
      <c r="Y45" s="101"/>
      <c r="Z45" s="101" t="s">
        <v>257</v>
      </c>
      <c r="AA45" s="189" t="s">
        <v>256</v>
      </c>
      <c r="AB45" s="190"/>
    </row>
    <row r="46" spans="1:28" s="105" customFormat="1" ht="13.5" customHeight="1">
      <c r="A46" s="101" t="s">
        <v>14</v>
      </c>
      <c r="B46" s="102" t="s">
        <v>332</v>
      </c>
      <c r="C46" s="101" t="s">
        <v>333</v>
      </c>
      <c r="D46" s="103">
        <f>+SUM(E46,+I46)</f>
        <v>31644</v>
      </c>
      <c r="E46" s="103">
        <f>+SUM(G46,+H46)</f>
        <v>1887</v>
      </c>
      <c r="F46" s="104">
        <f>IF(D46&gt;0,E46/D46*100,"-")</f>
        <v>5.9632157755024648</v>
      </c>
      <c r="G46" s="103">
        <v>1887</v>
      </c>
      <c r="H46" s="103">
        <v>0</v>
      </c>
      <c r="I46" s="103">
        <f>+SUM(K46,+M46,+O46)</f>
        <v>29757</v>
      </c>
      <c r="J46" s="104">
        <f>IF(D46&gt;0,I46/D46*100,"-")</f>
        <v>94.036784224497538</v>
      </c>
      <c r="K46" s="103">
        <v>27684</v>
      </c>
      <c r="L46" s="104">
        <f>IF(D46&gt;0,K46/D46*100,"-")</f>
        <v>87.485779294653014</v>
      </c>
      <c r="M46" s="103">
        <v>0</v>
      </c>
      <c r="N46" s="104">
        <f>IF(D46&gt;0,M46/D46*100,"-")</f>
        <v>0</v>
      </c>
      <c r="O46" s="103">
        <v>2073</v>
      </c>
      <c r="P46" s="103">
        <v>2073</v>
      </c>
      <c r="Q46" s="104">
        <f>IF(D46&gt;0,O46/D46*100,"-")</f>
        <v>6.5510049298445203</v>
      </c>
      <c r="R46" s="103">
        <v>188</v>
      </c>
      <c r="S46" s="101" t="s">
        <v>257</v>
      </c>
      <c r="T46" s="101"/>
      <c r="U46" s="101"/>
      <c r="V46" s="101"/>
      <c r="W46" s="101"/>
      <c r="X46" s="101"/>
      <c r="Y46" s="101"/>
      <c r="Z46" s="101" t="s">
        <v>257</v>
      </c>
      <c r="AA46" s="189" t="s">
        <v>256</v>
      </c>
      <c r="AB46" s="190"/>
    </row>
    <row r="47" spans="1:28" s="105" customFormat="1" ht="13.5" customHeight="1">
      <c r="A47" s="101" t="s">
        <v>14</v>
      </c>
      <c r="B47" s="102" t="s">
        <v>334</v>
      </c>
      <c r="C47" s="101" t="s">
        <v>335</v>
      </c>
      <c r="D47" s="103">
        <f>+SUM(E47,+I47)</f>
        <v>19176</v>
      </c>
      <c r="E47" s="103">
        <f>+SUM(G47,+H47)</f>
        <v>1002</v>
      </c>
      <c r="F47" s="104">
        <f>IF(D47&gt;0,E47/D47*100,"-")</f>
        <v>5.2252816020025028</v>
      </c>
      <c r="G47" s="103">
        <v>997</v>
      </c>
      <c r="H47" s="103">
        <v>5</v>
      </c>
      <c r="I47" s="103">
        <f>+SUM(K47,+M47,+O47)</f>
        <v>18174</v>
      </c>
      <c r="J47" s="104">
        <f>IF(D47&gt;0,I47/D47*100,"-")</f>
        <v>94.774718397997489</v>
      </c>
      <c r="K47" s="103">
        <v>16029</v>
      </c>
      <c r="L47" s="104">
        <f>IF(D47&gt;0,K47/D47*100,"-")</f>
        <v>83.588861076345438</v>
      </c>
      <c r="M47" s="103">
        <v>0</v>
      </c>
      <c r="N47" s="104">
        <f>IF(D47&gt;0,M47/D47*100,"-")</f>
        <v>0</v>
      </c>
      <c r="O47" s="103">
        <v>2145</v>
      </c>
      <c r="P47" s="103">
        <v>1887</v>
      </c>
      <c r="Q47" s="104">
        <f>IF(D47&gt;0,O47/D47*100,"-")</f>
        <v>11.185857321652065</v>
      </c>
      <c r="R47" s="103">
        <v>229</v>
      </c>
      <c r="S47" s="101" t="s">
        <v>257</v>
      </c>
      <c r="T47" s="101"/>
      <c r="U47" s="101"/>
      <c r="V47" s="101"/>
      <c r="W47" s="101"/>
      <c r="X47" s="101"/>
      <c r="Y47" s="101"/>
      <c r="Z47" s="101" t="s">
        <v>257</v>
      </c>
      <c r="AA47" s="189" t="s">
        <v>256</v>
      </c>
      <c r="AB47" s="190"/>
    </row>
    <row r="48" spans="1:28" s="105" customFormat="1" ht="13.5" customHeight="1">
      <c r="A48" s="101" t="s">
        <v>14</v>
      </c>
      <c r="B48" s="102" t="s">
        <v>336</v>
      </c>
      <c r="C48" s="101" t="s">
        <v>337</v>
      </c>
      <c r="D48" s="103">
        <f>+SUM(E48,+I48)</f>
        <v>7429</v>
      </c>
      <c r="E48" s="103">
        <f>+SUM(G48,+H48)</f>
        <v>4677</v>
      </c>
      <c r="F48" s="104">
        <f>IF(D48&gt;0,E48/D48*100,"-")</f>
        <v>62.95598330865527</v>
      </c>
      <c r="G48" s="103">
        <v>4652</v>
      </c>
      <c r="H48" s="103">
        <v>25</v>
      </c>
      <c r="I48" s="103">
        <f>+SUM(K48,+M48,+O48)</f>
        <v>2752</v>
      </c>
      <c r="J48" s="104">
        <f>IF(D48&gt;0,I48/D48*100,"-")</f>
        <v>37.04401669134473</v>
      </c>
      <c r="K48" s="103">
        <v>820</v>
      </c>
      <c r="L48" s="104">
        <f>IF(D48&gt;0,K48/D48*100,"-")</f>
        <v>11.037824740880334</v>
      </c>
      <c r="M48" s="103">
        <v>0</v>
      </c>
      <c r="N48" s="104">
        <f>IF(D48&gt;0,M48/D48*100,"-")</f>
        <v>0</v>
      </c>
      <c r="O48" s="103">
        <v>1932</v>
      </c>
      <c r="P48" s="103">
        <v>1742</v>
      </c>
      <c r="Q48" s="104">
        <f>IF(D48&gt;0,O48/D48*100,"-")</f>
        <v>26.006191950464398</v>
      </c>
      <c r="R48" s="103">
        <v>190</v>
      </c>
      <c r="S48" s="101" t="s">
        <v>257</v>
      </c>
      <c r="T48" s="101"/>
      <c r="U48" s="101"/>
      <c r="V48" s="101"/>
      <c r="W48" s="101"/>
      <c r="X48" s="101" t="s">
        <v>257</v>
      </c>
      <c r="Y48" s="101"/>
      <c r="Z48" s="101"/>
      <c r="AA48" s="189" t="s">
        <v>256</v>
      </c>
      <c r="AB48" s="190"/>
    </row>
    <row r="49" spans="1:28" s="105" customFormat="1" ht="13.5" customHeight="1">
      <c r="A49" s="101" t="s">
        <v>14</v>
      </c>
      <c r="B49" s="102" t="s">
        <v>338</v>
      </c>
      <c r="C49" s="101" t="s">
        <v>339</v>
      </c>
      <c r="D49" s="103">
        <f>+SUM(E49,+I49)</f>
        <v>15468</v>
      </c>
      <c r="E49" s="103">
        <f>+SUM(G49,+H49)</f>
        <v>8762</v>
      </c>
      <c r="F49" s="104">
        <f>IF(D49&gt;0,E49/D49*100,"-")</f>
        <v>56.645978794931473</v>
      </c>
      <c r="G49" s="103">
        <v>8762</v>
      </c>
      <c r="H49" s="103">
        <v>0</v>
      </c>
      <c r="I49" s="103">
        <f>+SUM(K49,+M49,+O49)</f>
        <v>6706</v>
      </c>
      <c r="J49" s="104">
        <f>IF(D49&gt;0,I49/D49*100,"-")</f>
        <v>43.354021205068527</v>
      </c>
      <c r="K49" s="103">
        <v>3697</v>
      </c>
      <c r="L49" s="104">
        <f>IF(D49&gt;0,K49/D49*100,"-")</f>
        <v>23.900956814067754</v>
      </c>
      <c r="M49" s="103">
        <v>0</v>
      </c>
      <c r="N49" s="104">
        <f>IF(D49&gt;0,M49/D49*100,"-")</f>
        <v>0</v>
      </c>
      <c r="O49" s="103">
        <v>3009</v>
      </c>
      <c r="P49" s="103">
        <v>2847</v>
      </c>
      <c r="Q49" s="104">
        <f>IF(D49&gt;0,O49/D49*100,"-")</f>
        <v>19.453064391000776</v>
      </c>
      <c r="R49" s="103">
        <v>231</v>
      </c>
      <c r="S49" s="101"/>
      <c r="T49" s="101" t="s">
        <v>257</v>
      </c>
      <c r="U49" s="101"/>
      <c r="V49" s="101"/>
      <c r="W49" s="101"/>
      <c r="X49" s="101" t="s">
        <v>257</v>
      </c>
      <c r="Y49" s="101"/>
      <c r="Z49" s="101"/>
      <c r="AA49" s="189" t="s">
        <v>256</v>
      </c>
      <c r="AB49" s="190"/>
    </row>
    <row r="50" spans="1:28" s="105" customFormat="1" ht="13.5" customHeight="1">
      <c r="A50" s="101" t="s">
        <v>14</v>
      </c>
      <c r="B50" s="102" t="s">
        <v>340</v>
      </c>
      <c r="C50" s="101" t="s">
        <v>341</v>
      </c>
      <c r="D50" s="103">
        <f>+SUM(E50,+I50)</f>
        <v>13328</v>
      </c>
      <c r="E50" s="103">
        <f>+SUM(G50,+H50)</f>
        <v>5884</v>
      </c>
      <c r="F50" s="104">
        <f>IF(D50&gt;0,E50/D50*100,"-")</f>
        <v>44.147659063625447</v>
      </c>
      <c r="G50" s="103">
        <v>5884</v>
      </c>
      <c r="H50" s="103">
        <v>0</v>
      </c>
      <c r="I50" s="103">
        <f>+SUM(K50,+M50,+O50)</f>
        <v>7444</v>
      </c>
      <c r="J50" s="104">
        <f>IF(D50&gt;0,I50/D50*100,"-")</f>
        <v>55.852340936374546</v>
      </c>
      <c r="K50" s="103">
        <v>0</v>
      </c>
      <c r="L50" s="104">
        <f>IF(D50&gt;0,K50/D50*100,"-")</f>
        <v>0</v>
      </c>
      <c r="M50" s="103">
        <v>490</v>
      </c>
      <c r="N50" s="104">
        <f>IF(D50&gt;0,M50/D50*100,"-")</f>
        <v>3.6764705882352944</v>
      </c>
      <c r="O50" s="103">
        <v>6954</v>
      </c>
      <c r="P50" s="103">
        <v>6803</v>
      </c>
      <c r="Q50" s="104">
        <f>IF(D50&gt;0,O50/D50*100,"-")</f>
        <v>52.175870348139256</v>
      </c>
      <c r="R50" s="103">
        <v>120</v>
      </c>
      <c r="S50" s="101"/>
      <c r="T50" s="101"/>
      <c r="U50" s="101"/>
      <c r="V50" s="101" t="s">
        <v>257</v>
      </c>
      <c r="W50" s="101"/>
      <c r="X50" s="101"/>
      <c r="Y50" s="101"/>
      <c r="Z50" s="101" t="s">
        <v>257</v>
      </c>
      <c r="AA50" s="189" t="s">
        <v>256</v>
      </c>
      <c r="AB50" s="190"/>
    </row>
    <row r="51" spans="1:28" s="105" customFormat="1" ht="13.5" customHeight="1">
      <c r="A51" s="101" t="s">
        <v>14</v>
      </c>
      <c r="B51" s="102" t="s">
        <v>342</v>
      </c>
      <c r="C51" s="101" t="s">
        <v>343</v>
      </c>
      <c r="D51" s="103">
        <f>+SUM(E51,+I51)</f>
        <v>29948</v>
      </c>
      <c r="E51" s="103">
        <f>+SUM(G51,+H51)</f>
        <v>2545</v>
      </c>
      <c r="F51" s="104">
        <f>IF(D51&gt;0,E51/D51*100,"-")</f>
        <v>8.4980633097368763</v>
      </c>
      <c r="G51" s="103">
        <v>2545</v>
      </c>
      <c r="H51" s="103">
        <v>0</v>
      </c>
      <c r="I51" s="103">
        <f>+SUM(K51,+M51,+O51)</f>
        <v>27403</v>
      </c>
      <c r="J51" s="104">
        <f>IF(D51&gt;0,I51/D51*100,"-")</f>
        <v>91.501936690263122</v>
      </c>
      <c r="K51" s="103">
        <v>22955</v>
      </c>
      <c r="L51" s="104">
        <f>IF(D51&gt;0,K51/D51*100,"-")</f>
        <v>76.649525844797651</v>
      </c>
      <c r="M51" s="103">
        <v>0</v>
      </c>
      <c r="N51" s="104">
        <f>IF(D51&gt;0,M51/D51*100,"-")</f>
        <v>0</v>
      </c>
      <c r="O51" s="103">
        <v>4448</v>
      </c>
      <c r="P51" s="103">
        <v>4083</v>
      </c>
      <c r="Q51" s="104">
        <f>IF(D51&gt;0,O51/D51*100,"-")</f>
        <v>14.852410845465474</v>
      </c>
      <c r="R51" s="103">
        <v>265</v>
      </c>
      <c r="S51" s="101" t="s">
        <v>257</v>
      </c>
      <c r="T51" s="101"/>
      <c r="U51" s="101"/>
      <c r="V51" s="101"/>
      <c r="W51" s="101"/>
      <c r="X51" s="101" t="s">
        <v>257</v>
      </c>
      <c r="Y51" s="101"/>
      <c r="Z51" s="101"/>
      <c r="AA51" s="189" t="s">
        <v>256</v>
      </c>
      <c r="AB51" s="190"/>
    </row>
    <row r="52" spans="1:28" s="105" customFormat="1" ht="13.5" customHeight="1">
      <c r="A52" s="101" t="s">
        <v>14</v>
      </c>
      <c r="B52" s="102" t="s">
        <v>344</v>
      </c>
      <c r="C52" s="101" t="s">
        <v>345</v>
      </c>
      <c r="D52" s="103">
        <f>+SUM(E52,+I52)</f>
        <v>2032</v>
      </c>
      <c r="E52" s="103">
        <f>+SUM(G52,+H52)</f>
        <v>496</v>
      </c>
      <c r="F52" s="104">
        <f>IF(D52&gt;0,E52/D52*100,"-")</f>
        <v>24.409448818897637</v>
      </c>
      <c r="G52" s="103">
        <v>475</v>
      </c>
      <c r="H52" s="103">
        <v>21</v>
      </c>
      <c r="I52" s="103">
        <f>+SUM(K52,+M52,+O52)</f>
        <v>1536</v>
      </c>
      <c r="J52" s="104">
        <f>IF(D52&gt;0,I52/D52*100,"-")</f>
        <v>75.590551181102356</v>
      </c>
      <c r="K52" s="103">
        <v>0</v>
      </c>
      <c r="L52" s="104">
        <f>IF(D52&gt;0,K52/D52*100,"-")</f>
        <v>0</v>
      </c>
      <c r="M52" s="103">
        <v>0</v>
      </c>
      <c r="N52" s="104">
        <f>IF(D52&gt;0,M52/D52*100,"-")</f>
        <v>0</v>
      </c>
      <c r="O52" s="103">
        <v>1536</v>
      </c>
      <c r="P52" s="103">
        <v>1478</v>
      </c>
      <c r="Q52" s="104">
        <f>IF(D52&gt;0,O52/D52*100,"-")</f>
        <v>75.590551181102356</v>
      </c>
      <c r="R52" s="103">
        <v>13</v>
      </c>
      <c r="S52" s="101" t="s">
        <v>257</v>
      </c>
      <c r="T52" s="101"/>
      <c r="U52" s="101"/>
      <c r="V52" s="101"/>
      <c r="W52" s="101" t="s">
        <v>257</v>
      </c>
      <c r="X52" s="101"/>
      <c r="Y52" s="101"/>
      <c r="Z52" s="101"/>
      <c r="AA52" s="189" t="s">
        <v>256</v>
      </c>
      <c r="AB52" s="190"/>
    </row>
    <row r="53" spans="1:28" s="105" customFormat="1" ht="13.5" customHeight="1">
      <c r="A53" s="101" t="s">
        <v>14</v>
      </c>
      <c r="B53" s="102" t="s">
        <v>346</v>
      </c>
      <c r="C53" s="101" t="s">
        <v>347</v>
      </c>
      <c r="D53" s="103">
        <f>+SUM(E53,+I53)</f>
        <v>15772</v>
      </c>
      <c r="E53" s="103">
        <f>+SUM(G53,+H53)</f>
        <v>492</v>
      </c>
      <c r="F53" s="104">
        <f>IF(D53&gt;0,E53/D53*100,"-")</f>
        <v>3.1194521937610955</v>
      </c>
      <c r="G53" s="103">
        <v>492</v>
      </c>
      <c r="H53" s="103">
        <v>0</v>
      </c>
      <c r="I53" s="103">
        <f>+SUM(K53,+M53,+O53)</f>
        <v>15280</v>
      </c>
      <c r="J53" s="104">
        <f>IF(D53&gt;0,I53/D53*100,"-")</f>
        <v>96.880547806238908</v>
      </c>
      <c r="K53" s="103">
        <v>13191</v>
      </c>
      <c r="L53" s="104">
        <f>IF(D53&gt;0,K53/D53*100,"-")</f>
        <v>83.63555668272889</v>
      </c>
      <c r="M53" s="103">
        <v>0</v>
      </c>
      <c r="N53" s="104">
        <f>IF(D53&gt;0,M53/D53*100,"-")</f>
        <v>0</v>
      </c>
      <c r="O53" s="103">
        <v>2089</v>
      </c>
      <c r="P53" s="103">
        <v>1381</v>
      </c>
      <c r="Q53" s="104">
        <f>IF(D53&gt;0,O53/D53*100,"-")</f>
        <v>13.244991123510017</v>
      </c>
      <c r="R53" s="103">
        <v>342</v>
      </c>
      <c r="S53" s="101" t="s">
        <v>257</v>
      </c>
      <c r="T53" s="101"/>
      <c r="U53" s="101"/>
      <c r="V53" s="101"/>
      <c r="W53" s="101" t="s">
        <v>257</v>
      </c>
      <c r="X53" s="101"/>
      <c r="Y53" s="101"/>
      <c r="Z53" s="101"/>
      <c r="AA53" s="189" t="s">
        <v>256</v>
      </c>
      <c r="AB53" s="190"/>
    </row>
    <row r="54" spans="1:28" s="105" customFormat="1" ht="13.5" customHeight="1">
      <c r="A54" s="101" t="s">
        <v>14</v>
      </c>
      <c r="B54" s="102" t="s">
        <v>348</v>
      </c>
      <c r="C54" s="101" t="s">
        <v>349</v>
      </c>
      <c r="D54" s="103">
        <f>+SUM(E54,+I54)</f>
        <v>14103</v>
      </c>
      <c r="E54" s="103">
        <f>+SUM(G54,+H54)</f>
        <v>148</v>
      </c>
      <c r="F54" s="104">
        <f>IF(D54&gt;0,E54/D54*100,"-")</f>
        <v>1.0494221087711835</v>
      </c>
      <c r="G54" s="103">
        <v>148</v>
      </c>
      <c r="H54" s="103">
        <v>0</v>
      </c>
      <c r="I54" s="103">
        <f>+SUM(K54,+M54,+O54)</f>
        <v>13955</v>
      </c>
      <c r="J54" s="104">
        <f>IF(D54&gt;0,I54/D54*100,"-")</f>
        <v>98.950577891228818</v>
      </c>
      <c r="K54" s="103">
        <v>0</v>
      </c>
      <c r="L54" s="104">
        <f>IF(D54&gt;0,K54/D54*100,"-")</f>
        <v>0</v>
      </c>
      <c r="M54" s="103">
        <v>0</v>
      </c>
      <c r="N54" s="104">
        <f>IF(D54&gt;0,M54/D54*100,"-")</f>
        <v>0</v>
      </c>
      <c r="O54" s="103">
        <v>13955</v>
      </c>
      <c r="P54" s="103">
        <v>11972</v>
      </c>
      <c r="Q54" s="104">
        <f>IF(D54&gt;0,O54/D54*100,"-")</f>
        <v>98.950577891228818</v>
      </c>
      <c r="R54" s="103">
        <v>135</v>
      </c>
      <c r="S54" s="101" t="s">
        <v>257</v>
      </c>
      <c r="T54" s="101"/>
      <c r="U54" s="101"/>
      <c r="V54" s="101"/>
      <c r="W54" s="101"/>
      <c r="X54" s="101" t="s">
        <v>257</v>
      </c>
      <c r="Y54" s="101"/>
      <c r="Z54" s="101"/>
      <c r="AA54" s="189" t="s">
        <v>256</v>
      </c>
      <c r="AB54" s="190"/>
    </row>
    <row r="55" spans="1:28" s="105" customFormat="1" ht="13.5" customHeight="1">
      <c r="A55" s="101" t="s">
        <v>14</v>
      </c>
      <c r="B55" s="102" t="s">
        <v>350</v>
      </c>
      <c r="C55" s="101" t="s">
        <v>351</v>
      </c>
      <c r="D55" s="103">
        <f>+SUM(E55,+I55)</f>
        <v>19540</v>
      </c>
      <c r="E55" s="103">
        <f>+SUM(G55,+H55)</f>
        <v>2249</v>
      </c>
      <c r="F55" s="104">
        <f>IF(D55&gt;0,E55/D55*100,"-")</f>
        <v>11.509723643807575</v>
      </c>
      <c r="G55" s="103">
        <v>2239</v>
      </c>
      <c r="H55" s="103">
        <v>10</v>
      </c>
      <c r="I55" s="103">
        <f>+SUM(K55,+M55,+O55)</f>
        <v>17291</v>
      </c>
      <c r="J55" s="104">
        <f>IF(D55&gt;0,I55/D55*100,"-")</f>
        <v>88.490276356192425</v>
      </c>
      <c r="K55" s="103">
        <v>5845</v>
      </c>
      <c r="L55" s="104">
        <f>IF(D55&gt;0,K55/D55*100,"-")</f>
        <v>29.91299897645855</v>
      </c>
      <c r="M55" s="103">
        <v>0</v>
      </c>
      <c r="N55" s="104">
        <f>IF(D55&gt;0,M55/D55*100,"-")</f>
        <v>0</v>
      </c>
      <c r="O55" s="103">
        <v>11446</v>
      </c>
      <c r="P55" s="103">
        <v>10136</v>
      </c>
      <c r="Q55" s="104">
        <f>IF(D55&gt;0,O55/D55*100,"-")</f>
        <v>58.577277379733886</v>
      </c>
      <c r="R55" s="103">
        <v>300</v>
      </c>
      <c r="S55" s="101" t="s">
        <v>257</v>
      </c>
      <c r="T55" s="101"/>
      <c r="U55" s="101"/>
      <c r="V55" s="101"/>
      <c r="W55" s="101" t="s">
        <v>257</v>
      </c>
      <c r="X55" s="101"/>
      <c r="Y55" s="101"/>
      <c r="Z55" s="101"/>
      <c r="AA55" s="189" t="s">
        <v>256</v>
      </c>
      <c r="AB55" s="190"/>
    </row>
    <row r="56" spans="1:28" s="105" customFormat="1" ht="13.5" customHeight="1">
      <c r="A56" s="101" t="s">
        <v>14</v>
      </c>
      <c r="B56" s="102" t="s">
        <v>352</v>
      </c>
      <c r="C56" s="101" t="s">
        <v>353</v>
      </c>
      <c r="D56" s="103">
        <f>+SUM(E56,+I56)</f>
        <v>10746</v>
      </c>
      <c r="E56" s="103">
        <f>+SUM(G56,+H56)</f>
        <v>2593</v>
      </c>
      <c r="F56" s="104">
        <f>IF(D56&gt;0,E56/D56*100,"-")</f>
        <v>24.129908803275637</v>
      </c>
      <c r="G56" s="103">
        <v>2568</v>
      </c>
      <c r="H56" s="103">
        <v>25</v>
      </c>
      <c r="I56" s="103">
        <f>+SUM(K56,+M56,+O56)</f>
        <v>8153</v>
      </c>
      <c r="J56" s="104">
        <f>IF(D56&gt;0,I56/D56*100,"-")</f>
        <v>75.87009119672436</v>
      </c>
      <c r="K56" s="103">
        <v>0</v>
      </c>
      <c r="L56" s="104">
        <f>IF(D56&gt;0,K56/D56*100,"-")</f>
        <v>0</v>
      </c>
      <c r="M56" s="103">
        <v>0</v>
      </c>
      <c r="N56" s="104">
        <f>IF(D56&gt;0,M56/D56*100,"-")</f>
        <v>0</v>
      </c>
      <c r="O56" s="103">
        <v>8153</v>
      </c>
      <c r="P56" s="103">
        <v>7726</v>
      </c>
      <c r="Q56" s="104">
        <f>IF(D56&gt;0,O56/D56*100,"-")</f>
        <v>75.87009119672436</v>
      </c>
      <c r="R56" s="103">
        <v>47</v>
      </c>
      <c r="S56" s="101" t="s">
        <v>257</v>
      </c>
      <c r="T56" s="101"/>
      <c r="U56" s="101"/>
      <c r="V56" s="101"/>
      <c r="W56" s="101" t="s">
        <v>257</v>
      </c>
      <c r="X56" s="101"/>
      <c r="Y56" s="101"/>
      <c r="Z56" s="101"/>
      <c r="AA56" s="189" t="s">
        <v>256</v>
      </c>
      <c r="AB56" s="190"/>
    </row>
    <row r="57" spans="1:28" s="105" customFormat="1" ht="13.5" customHeight="1">
      <c r="A57" s="101" t="s">
        <v>14</v>
      </c>
      <c r="B57" s="102" t="s">
        <v>354</v>
      </c>
      <c r="C57" s="101" t="s">
        <v>355</v>
      </c>
      <c r="D57" s="103">
        <f>+SUM(E57,+I57)</f>
        <v>9399</v>
      </c>
      <c r="E57" s="103">
        <f>+SUM(G57,+H57)</f>
        <v>4886</v>
      </c>
      <c r="F57" s="104">
        <f>IF(D57&gt;0,E57/D57*100,"-")</f>
        <v>51.984253644004689</v>
      </c>
      <c r="G57" s="103">
        <v>4876</v>
      </c>
      <c r="H57" s="103">
        <v>10</v>
      </c>
      <c r="I57" s="103">
        <f>+SUM(K57,+M57,+O57)</f>
        <v>4513</v>
      </c>
      <c r="J57" s="104">
        <f>IF(D57&gt;0,I57/D57*100,"-")</f>
        <v>48.015746355995319</v>
      </c>
      <c r="K57" s="103">
        <v>0</v>
      </c>
      <c r="L57" s="104">
        <f>IF(D57&gt;0,K57/D57*100,"-")</f>
        <v>0</v>
      </c>
      <c r="M57" s="103">
        <v>0</v>
      </c>
      <c r="N57" s="104">
        <f>IF(D57&gt;0,M57/D57*100,"-")</f>
        <v>0</v>
      </c>
      <c r="O57" s="103">
        <v>4513</v>
      </c>
      <c r="P57" s="103">
        <v>3695</v>
      </c>
      <c r="Q57" s="104">
        <f>IF(D57&gt;0,O57/D57*100,"-")</f>
        <v>48.015746355995319</v>
      </c>
      <c r="R57" s="103">
        <v>8</v>
      </c>
      <c r="S57" s="101" t="s">
        <v>257</v>
      </c>
      <c r="T57" s="101"/>
      <c r="U57" s="101"/>
      <c r="V57" s="101"/>
      <c r="W57" s="101" t="s">
        <v>257</v>
      </c>
      <c r="X57" s="101"/>
      <c r="Y57" s="101"/>
      <c r="Z57" s="101"/>
      <c r="AA57" s="189" t="s">
        <v>256</v>
      </c>
      <c r="AB57" s="190"/>
    </row>
    <row r="58" spans="1:28" s="105" customFormat="1" ht="13.5" customHeight="1">
      <c r="A58" s="101" t="s">
        <v>14</v>
      </c>
      <c r="B58" s="102" t="s">
        <v>356</v>
      </c>
      <c r="C58" s="101" t="s">
        <v>357</v>
      </c>
      <c r="D58" s="103">
        <f>+SUM(E58,+I58)</f>
        <v>8971</v>
      </c>
      <c r="E58" s="103">
        <f>+SUM(G58,+H58)</f>
        <v>3728</v>
      </c>
      <c r="F58" s="104">
        <f>IF(D58&gt;0,E58/D58*100,"-")</f>
        <v>41.556125292609522</v>
      </c>
      <c r="G58" s="103">
        <v>3728</v>
      </c>
      <c r="H58" s="103">
        <v>0</v>
      </c>
      <c r="I58" s="103">
        <f>+SUM(K58,+M58,+O58)</f>
        <v>5243</v>
      </c>
      <c r="J58" s="104">
        <f>IF(D58&gt;0,I58/D58*100,"-")</f>
        <v>58.443874707390478</v>
      </c>
      <c r="K58" s="103">
        <v>0</v>
      </c>
      <c r="L58" s="104">
        <f>IF(D58&gt;0,K58/D58*100,"-")</f>
        <v>0</v>
      </c>
      <c r="M58" s="103">
        <v>198</v>
      </c>
      <c r="N58" s="104">
        <f>IF(D58&gt;0,M58/D58*100,"-")</f>
        <v>2.2071118047040463</v>
      </c>
      <c r="O58" s="103">
        <v>5045</v>
      </c>
      <c r="P58" s="103">
        <v>3553</v>
      </c>
      <c r="Q58" s="104">
        <f>IF(D58&gt;0,O58/D58*100,"-")</f>
        <v>56.236762902686429</v>
      </c>
      <c r="R58" s="103">
        <v>45</v>
      </c>
      <c r="S58" s="101" t="s">
        <v>257</v>
      </c>
      <c r="T58" s="101"/>
      <c r="U58" s="101"/>
      <c r="V58" s="101"/>
      <c r="W58" s="101" t="s">
        <v>257</v>
      </c>
      <c r="X58" s="101"/>
      <c r="Y58" s="101"/>
      <c r="Z58" s="101"/>
      <c r="AA58" s="189" t="s">
        <v>256</v>
      </c>
      <c r="AB58" s="190"/>
    </row>
    <row r="59" spans="1:28" s="105" customFormat="1" ht="13.5" customHeight="1">
      <c r="A59" s="101" t="s">
        <v>14</v>
      </c>
      <c r="B59" s="102" t="s">
        <v>358</v>
      </c>
      <c r="C59" s="101" t="s">
        <v>359</v>
      </c>
      <c r="D59" s="103">
        <f>+SUM(E59,+I59)</f>
        <v>16251</v>
      </c>
      <c r="E59" s="103">
        <f>+SUM(G59,+H59)</f>
        <v>9017</v>
      </c>
      <c r="F59" s="104">
        <f>IF(D59&gt;0,E59/D59*100,"-")</f>
        <v>55.485816257461082</v>
      </c>
      <c r="G59" s="103">
        <v>9017</v>
      </c>
      <c r="H59" s="103">
        <v>0</v>
      </c>
      <c r="I59" s="103">
        <f>+SUM(K59,+M59,+O59)</f>
        <v>7234</v>
      </c>
      <c r="J59" s="104">
        <f>IF(D59&gt;0,I59/D59*100,"-")</f>
        <v>44.514183742538918</v>
      </c>
      <c r="K59" s="103">
        <v>0</v>
      </c>
      <c r="L59" s="104">
        <f>IF(D59&gt;0,K59/D59*100,"-")</f>
        <v>0</v>
      </c>
      <c r="M59" s="103">
        <v>0</v>
      </c>
      <c r="N59" s="104">
        <f>IF(D59&gt;0,M59/D59*100,"-")</f>
        <v>0</v>
      </c>
      <c r="O59" s="103">
        <v>7234</v>
      </c>
      <c r="P59" s="103">
        <v>5312</v>
      </c>
      <c r="Q59" s="104">
        <f>IF(D59&gt;0,O59/D59*100,"-")</f>
        <v>44.514183742538918</v>
      </c>
      <c r="R59" s="103">
        <v>120</v>
      </c>
      <c r="S59" s="101" t="s">
        <v>257</v>
      </c>
      <c r="T59" s="101"/>
      <c r="U59" s="101"/>
      <c r="V59" s="101"/>
      <c r="W59" s="101"/>
      <c r="X59" s="101" t="s">
        <v>257</v>
      </c>
      <c r="Y59" s="101"/>
      <c r="Z59" s="101"/>
      <c r="AA59" s="189" t="s">
        <v>256</v>
      </c>
      <c r="AB59" s="190"/>
    </row>
    <row r="60" spans="1:28" s="105" customFormat="1" ht="13.5" customHeight="1">
      <c r="A60" s="101" t="s">
        <v>14</v>
      </c>
      <c r="B60" s="102" t="s">
        <v>360</v>
      </c>
      <c r="C60" s="101" t="s">
        <v>361</v>
      </c>
      <c r="D60" s="103">
        <f>+SUM(E60,+I60)</f>
        <v>5224</v>
      </c>
      <c r="E60" s="103">
        <f>+SUM(G60,+H60)</f>
        <v>3223</v>
      </c>
      <c r="F60" s="104">
        <f>IF(D60&gt;0,E60/D60*100,"-")</f>
        <v>61.696018376722819</v>
      </c>
      <c r="G60" s="103">
        <v>3223</v>
      </c>
      <c r="H60" s="103">
        <v>0</v>
      </c>
      <c r="I60" s="103">
        <f>+SUM(K60,+M60,+O60)</f>
        <v>2001</v>
      </c>
      <c r="J60" s="104">
        <f>IF(D60&gt;0,I60/D60*100,"-")</f>
        <v>38.303981623277181</v>
      </c>
      <c r="K60" s="103">
        <v>0</v>
      </c>
      <c r="L60" s="104">
        <f>IF(D60&gt;0,K60/D60*100,"-")</f>
        <v>0</v>
      </c>
      <c r="M60" s="103">
        <v>0</v>
      </c>
      <c r="N60" s="104">
        <f>IF(D60&gt;0,M60/D60*100,"-")</f>
        <v>0</v>
      </c>
      <c r="O60" s="103">
        <v>2001</v>
      </c>
      <c r="P60" s="103">
        <v>1976</v>
      </c>
      <c r="Q60" s="104">
        <f>IF(D60&gt;0,O60/D60*100,"-")</f>
        <v>38.303981623277181</v>
      </c>
      <c r="R60" s="103">
        <v>13</v>
      </c>
      <c r="S60" s="101" t="s">
        <v>257</v>
      </c>
      <c r="T60" s="101"/>
      <c r="U60" s="101"/>
      <c r="V60" s="101"/>
      <c r="W60" s="101" t="s">
        <v>257</v>
      </c>
      <c r="X60" s="101"/>
      <c r="Y60" s="101"/>
      <c r="Z60" s="101"/>
      <c r="AA60" s="189" t="s">
        <v>256</v>
      </c>
      <c r="AB60" s="190"/>
    </row>
    <row r="61" spans="1:28" s="105" customFormat="1" ht="13.5" customHeight="1">
      <c r="A61" s="101" t="s">
        <v>14</v>
      </c>
      <c r="B61" s="102" t="s">
        <v>362</v>
      </c>
      <c r="C61" s="101" t="s">
        <v>363</v>
      </c>
      <c r="D61" s="103">
        <f>+SUM(E61,+I61)</f>
        <v>3076</v>
      </c>
      <c r="E61" s="103">
        <f>+SUM(G61,+H61)</f>
        <v>1373</v>
      </c>
      <c r="F61" s="104">
        <f>IF(D61&gt;0,E61/D61*100,"-")</f>
        <v>44.635890767230165</v>
      </c>
      <c r="G61" s="103">
        <v>1373</v>
      </c>
      <c r="H61" s="103">
        <v>0</v>
      </c>
      <c r="I61" s="103">
        <f>+SUM(K61,+M61,+O61)</f>
        <v>1703</v>
      </c>
      <c r="J61" s="104">
        <f>IF(D61&gt;0,I61/D61*100,"-")</f>
        <v>55.364109232769835</v>
      </c>
      <c r="K61" s="103">
        <v>0</v>
      </c>
      <c r="L61" s="104">
        <f>IF(D61&gt;0,K61/D61*100,"-")</f>
        <v>0</v>
      </c>
      <c r="M61" s="103">
        <v>0</v>
      </c>
      <c r="N61" s="104">
        <f>IF(D61&gt;0,M61/D61*100,"-")</f>
        <v>0</v>
      </c>
      <c r="O61" s="103">
        <v>1703</v>
      </c>
      <c r="P61" s="103">
        <v>1564</v>
      </c>
      <c r="Q61" s="104">
        <f>IF(D61&gt;0,O61/D61*100,"-")</f>
        <v>55.364109232769835</v>
      </c>
      <c r="R61" s="103">
        <v>3</v>
      </c>
      <c r="S61" s="101" t="s">
        <v>257</v>
      </c>
      <c r="T61" s="101"/>
      <c r="U61" s="101"/>
      <c r="V61" s="101"/>
      <c r="W61" s="101" t="s">
        <v>257</v>
      </c>
      <c r="X61" s="101"/>
      <c r="Y61" s="101"/>
      <c r="Z61" s="101"/>
      <c r="AA61" s="189" t="s">
        <v>256</v>
      </c>
      <c r="AB61" s="190"/>
    </row>
    <row r="62" spans="1:28" s="105" customFormat="1" ht="13.5" customHeight="1">
      <c r="A62" s="101" t="s">
        <v>14</v>
      </c>
      <c r="B62" s="102" t="s">
        <v>364</v>
      </c>
      <c r="C62" s="101" t="s">
        <v>365</v>
      </c>
      <c r="D62" s="103">
        <f>+SUM(E62,+I62)</f>
        <v>22153</v>
      </c>
      <c r="E62" s="103">
        <f>+SUM(G62,+H62)</f>
        <v>10069</v>
      </c>
      <c r="F62" s="104">
        <f>IF(D62&gt;0,E62/D62*100,"-")</f>
        <v>45.452083239290388</v>
      </c>
      <c r="G62" s="103">
        <v>10069</v>
      </c>
      <c r="H62" s="103">
        <v>0</v>
      </c>
      <c r="I62" s="103">
        <f>+SUM(K62,+M62,+O62)</f>
        <v>12084</v>
      </c>
      <c r="J62" s="104">
        <f>IF(D62&gt;0,I62/D62*100,"-")</f>
        <v>54.547916760709612</v>
      </c>
      <c r="K62" s="103">
        <v>0</v>
      </c>
      <c r="L62" s="104">
        <f>IF(D62&gt;0,K62/D62*100,"-")</f>
        <v>0</v>
      </c>
      <c r="M62" s="103">
        <v>1523</v>
      </c>
      <c r="N62" s="104">
        <f>IF(D62&gt;0,M62/D62*100,"-")</f>
        <v>6.8749153613506069</v>
      </c>
      <c r="O62" s="103">
        <v>10561</v>
      </c>
      <c r="P62" s="103">
        <v>10079</v>
      </c>
      <c r="Q62" s="104">
        <f>IF(D62&gt;0,O62/D62*100,"-")</f>
        <v>47.673001399359002</v>
      </c>
      <c r="R62" s="103">
        <v>171</v>
      </c>
      <c r="S62" s="101" t="s">
        <v>257</v>
      </c>
      <c r="T62" s="101"/>
      <c r="U62" s="101"/>
      <c r="V62" s="101"/>
      <c r="W62" s="101" t="s">
        <v>257</v>
      </c>
      <c r="X62" s="101"/>
      <c r="Y62" s="101"/>
      <c r="Z62" s="101"/>
      <c r="AA62" s="189" t="s">
        <v>256</v>
      </c>
      <c r="AB62" s="190"/>
    </row>
    <row r="63" spans="1:28" s="105" customFormat="1" ht="13.5" customHeight="1">
      <c r="A63" s="101" t="s">
        <v>14</v>
      </c>
      <c r="B63" s="102" t="s">
        <v>366</v>
      </c>
      <c r="C63" s="101" t="s">
        <v>367</v>
      </c>
      <c r="D63" s="103">
        <f>+SUM(E63,+I63)</f>
        <v>37309</v>
      </c>
      <c r="E63" s="103">
        <f>+SUM(G63,+H63)</f>
        <v>4176</v>
      </c>
      <c r="F63" s="104">
        <f>IF(D63&gt;0,E63/D63*100,"-")</f>
        <v>11.193009729555872</v>
      </c>
      <c r="G63" s="103">
        <v>4176</v>
      </c>
      <c r="H63" s="103">
        <v>0</v>
      </c>
      <c r="I63" s="103">
        <f>+SUM(K63,+M63,+O63)</f>
        <v>33133</v>
      </c>
      <c r="J63" s="104">
        <f>IF(D63&gt;0,I63/D63*100,"-")</f>
        <v>88.806990270444132</v>
      </c>
      <c r="K63" s="103">
        <v>14870</v>
      </c>
      <c r="L63" s="104">
        <f>IF(D63&gt;0,K63/D63*100,"-")</f>
        <v>39.856334932589995</v>
      </c>
      <c r="M63" s="103">
        <v>0</v>
      </c>
      <c r="N63" s="104">
        <f>IF(D63&gt;0,M63/D63*100,"-")</f>
        <v>0</v>
      </c>
      <c r="O63" s="103">
        <v>18263</v>
      </c>
      <c r="P63" s="103">
        <v>15059</v>
      </c>
      <c r="Q63" s="104">
        <f>IF(D63&gt;0,O63/D63*100,"-")</f>
        <v>48.950655337854137</v>
      </c>
      <c r="R63" s="103">
        <v>1156</v>
      </c>
      <c r="S63" s="101" t="s">
        <v>257</v>
      </c>
      <c r="T63" s="101"/>
      <c r="U63" s="101"/>
      <c r="V63" s="101"/>
      <c r="W63" s="101"/>
      <c r="X63" s="101"/>
      <c r="Y63" s="101"/>
      <c r="Z63" s="101" t="s">
        <v>257</v>
      </c>
      <c r="AA63" s="189" t="s">
        <v>256</v>
      </c>
      <c r="AB63" s="190"/>
    </row>
    <row r="64" spans="1:28" s="105" customFormat="1" ht="13.5" customHeight="1">
      <c r="A64" s="101" t="s">
        <v>14</v>
      </c>
      <c r="B64" s="102" t="s">
        <v>368</v>
      </c>
      <c r="C64" s="101" t="s">
        <v>369</v>
      </c>
      <c r="D64" s="103">
        <f>+SUM(E64,+I64)</f>
        <v>19217</v>
      </c>
      <c r="E64" s="103">
        <f>+SUM(G64,+H64)</f>
        <v>4518</v>
      </c>
      <c r="F64" s="104">
        <f>IF(D64&gt;0,E64/D64*100,"-")</f>
        <v>23.510433470364781</v>
      </c>
      <c r="G64" s="103">
        <v>4478</v>
      </c>
      <c r="H64" s="103">
        <v>40</v>
      </c>
      <c r="I64" s="103">
        <f>+SUM(K64,+M64,+O64)</f>
        <v>14699</v>
      </c>
      <c r="J64" s="104">
        <f>IF(D64&gt;0,I64/D64*100,"-")</f>
        <v>76.489566529635226</v>
      </c>
      <c r="K64" s="103">
        <v>1465</v>
      </c>
      <c r="L64" s="104">
        <f>IF(D64&gt;0,K64/D64*100,"-")</f>
        <v>7.6234583962116877</v>
      </c>
      <c r="M64" s="103">
        <v>0</v>
      </c>
      <c r="N64" s="104">
        <f>IF(D64&gt;0,M64/D64*100,"-")</f>
        <v>0</v>
      </c>
      <c r="O64" s="103">
        <v>13234</v>
      </c>
      <c r="P64" s="103">
        <v>10179</v>
      </c>
      <c r="Q64" s="104">
        <f>IF(D64&gt;0,O64/D64*100,"-")</f>
        <v>68.866108133423538</v>
      </c>
      <c r="R64" s="103">
        <v>167</v>
      </c>
      <c r="S64" s="101" t="s">
        <v>257</v>
      </c>
      <c r="T64" s="101"/>
      <c r="U64" s="101"/>
      <c r="V64" s="101"/>
      <c r="W64" s="101"/>
      <c r="X64" s="101" t="s">
        <v>257</v>
      </c>
      <c r="Y64" s="101"/>
      <c r="Z64" s="101"/>
      <c r="AA64" s="189" t="s">
        <v>256</v>
      </c>
      <c r="AB64" s="190"/>
    </row>
    <row r="65" spans="1:28" s="105" customFormat="1" ht="13.5" customHeight="1">
      <c r="A65" s="101" t="s">
        <v>14</v>
      </c>
      <c r="B65" s="102" t="s">
        <v>370</v>
      </c>
      <c r="C65" s="101" t="s">
        <v>371</v>
      </c>
      <c r="D65" s="103">
        <f>+SUM(E65,+I65)</f>
        <v>6744</v>
      </c>
      <c r="E65" s="103">
        <f>+SUM(G65,+H65)</f>
        <v>2288</v>
      </c>
      <c r="F65" s="104">
        <f>IF(D65&gt;0,E65/D65*100,"-")</f>
        <v>33.926453143534999</v>
      </c>
      <c r="G65" s="103">
        <v>2288</v>
      </c>
      <c r="H65" s="103">
        <v>0</v>
      </c>
      <c r="I65" s="103">
        <f>+SUM(K65,+M65,+O65)</f>
        <v>4456</v>
      </c>
      <c r="J65" s="104">
        <f>IF(D65&gt;0,I65/D65*100,"-")</f>
        <v>66.073546856465001</v>
      </c>
      <c r="K65" s="103">
        <v>2130</v>
      </c>
      <c r="L65" s="104">
        <f>IF(D65&gt;0,K65/D65*100,"-")</f>
        <v>31.583629893238435</v>
      </c>
      <c r="M65" s="103">
        <v>0</v>
      </c>
      <c r="N65" s="104">
        <f>IF(D65&gt;0,M65/D65*100,"-")</f>
        <v>0</v>
      </c>
      <c r="O65" s="103">
        <v>2326</v>
      </c>
      <c r="P65" s="103">
        <v>2078</v>
      </c>
      <c r="Q65" s="104">
        <f>IF(D65&gt;0,O65/D65*100,"-")</f>
        <v>34.489916963226577</v>
      </c>
      <c r="R65" s="103">
        <v>67</v>
      </c>
      <c r="S65" s="101"/>
      <c r="T65" s="101"/>
      <c r="U65" s="101"/>
      <c r="V65" s="101" t="s">
        <v>257</v>
      </c>
      <c r="W65" s="101"/>
      <c r="X65" s="101"/>
      <c r="Y65" s="101"/>
      <c r="Z65" s="101" t="s">
        <v>257</v>
      </c>
      <c r="AA65" s="189" t="s">
        <v>256</v>
      </c>
      <c r="AB65" s="190"/>
    </row>
    <row r="66" spans="1:28" s="105" customFormat="1" ht="13.5" customHeight="1">
      <c r="A66" s="101" t="s">
        <v>14</v>
      </c>
      <c r="B66" s="102" t="s">
        <v>372</v>
      </c>
      <c r="C66" s="101" t="s">
        <v>373</v>
      </c>
      <c r="D66" s="103">
        <f>+SUM(E66,+I66)</f>
        <v>7580</v>
      </c>
      <c r="E66" s="103">
        <f>+SUM(G66,+H66)</f>
        <v>2291</v>
      </c>
      <c r="F66" s="104">
        <f>IF(D66&gt;0,E66/D66*100,"-")</f>
        <v>30.224274406332452</v>
      </c>
      <c r="G66" s="103">
        <v>2291</v>
      </c>
      <c r="H66" s="103">
        <v>0</v>
      </c>
      <c r="I66" s="103">
        <f>+SUM(K66,+M66,+O66)</f>
        <v>5289</v>
      </c>
      <c r="J66" s="104">
        <f>IF(D66&gt;0,I66/D66*100,"-")</f>
        <v>69.775725593667545</v>
      </c>
      <c r="K66" s="103">
        <v>0</v>
      </c>
      <c r="L66" s="104">
        <f>IF(D66&gt;0,K66/D66*100,"-")</f>
        <v>0</v>
      </c>
      <c r="M66" s="103">
        <v>0</v>
      </c>
      <c r="N66" s="104">
        <f>IF(D66&gt;0,M66/D66*100,"-")</f>
        <v>0</v>
      </c>
      <c r="O66" s="103">
        <v>5289</v>
      </c>
      <c r="P66" s="103">
        <v>5240</v>
      </c>
      <c r="Q66" s="104">
        <f>IF(D66&gt;0,O66/D66*100,"-")</f>
        <v>69.775725593667545</v>
      </c>
      <c r="R66" s="103">
        <v>57</v>
      </c>
      <c r="S66" s="101"/>
      <c r="T66" s="101"/>
      <c r="U66" s="101"/>
      <c r="V66" s="101" t="s">
        <v>257</v>
      </c>
      <c r="W66" s="101"/>
      <c r="X66" s="101"/>
      <c r="Y66" s="101"/>
      <c r="Z66" s="101" t="s">
        <v>257</v>
      </c>
      <c r="AA66" s="189" t="s">
        <v>256</v>
      </c>
      <c r="AB66" s="190"/>
    </row>
    <row r="67" spans="1:28" s="105" customFormat="1" ht="13.5" customHeight="1">
      <c r="A67" s="101" t="s">
        <v>14</v>
      </c>
      <c r="B67" s="102" t="s">
        <v>374</v>
      </c>
      <c r="C67" s="101" t="s">
        <v>375</v>
      </c>
      <c r="D67" s="103">
        <f>+SUM(E67,+I67)</f>
        <v>18115</v>
      </c>
      <c r="E67" s="103">
        <f>+SUM(G67,+H67)</f>
        <v>8913</v>
      </c>
      <c r="F67" s="104">
        <f>IF(D67&gt;0,E67/D67*100,"-")</f>
        <v>49.202318520563068</v>
      </c>
      <c r="G67" s="103">
        <v>8843</v>
      </c>
      <c r="H67" s="103">
        <v>70</v>
      </c>
      <c r="I67" s="103">
        <f>+SUM(K67,+M67,+O67)</f>
        <v>9202</v>
      </c>
      <c r="J67" s="104">
        <f>IF(D67&gt;0,I67/D67*100,"-")</f>
        <v>50.797681479436932</v>
      </c>
      <c r="K67" s="103">
        <v>3798</v>
      </c>
      <c r="L67" s="104">
        <f>IF(D67&gt;0,K67/D67*100,"-")</f>
        <v>20.966050234612197</v>
      </c>
      <c r="M67" s="103">
        <v>0</v>
      </c>
      <c r="N67" s="104">
        <f>IF(D67&gt;0,M67/D67*100,"-")</f>
        <v>0</v>
      </c>
      <c r="O67" s="103">
        <v>5404</v>
      </c>
      <c r="P67" s="103">
        <v>5276</v>
      </c>
      <c r="Q67" s="104">
        <f>IF(D67&gt;0,O67/D67*100,"-")</f>
        <v>29.831631244824731</v>
      </c>
      <c r="R67" s="103">
        <v>219</v>
      </c>
      <c r="S67" s="101" t="s">
        <v>257</v>
      </c>
      <c r="T67" s="101"/>
      <c r="U67" s="101"/>
      <c r="V67" s="101"/>
      <c r="W67" s="101" t="s">
        <v>257</v>
      </c>
      <c r="X67" s="101"/>
      <c r="Y67" s="101"/>
      <c r="Z67" s="101"/>
      <c r="AA67" s="189" t="s">
        <v>256</v>
      </c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67">
    <sortCondition ref="A8:A67"/>
    <sortCondition ref="B8:B67"/>
    <sortCondition ref="C8:C67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福岡県</v>
      </c>
      <c r="B7" s="107" t="str">
        <f>水洗化人口等!B7</f>
        <v>40000</v>
      </c>
      <c r="C7" s="106" t="s">
        <v>200</v>
      </c>
      <c r="D7" s="108">
        <f>SUM(E7,+H7,+K7)</f>
        <v>1099142</v>
      </c>
      <c r="E7" s="108">
        <f>SUM(F7:G7)</f>
        <v>13462</v>
      </c>
      <c r="F7" s="108">
        <f>SUM(F$8:F$207)</f>
        <v>13453</v>
      </c>
      <c r="G7" s="108">
        <f>SUM(G$8:G$207)</f>
        <v>9</v>
      </c>
      <c r="H7" s="108">
        <f>SUM(I7:J7)</f>
        <v>186614</v>
      </c>
      <c r="I7" s="108">
        <f>SUM(I$8:I$207)</f>
        <v>163036</v>
      </c>
      <c r="J7" s="108">
        <f>SUM(J$8:J$207)</f>
        <v>23578</v>
      </c>
      <c r="K7" s="108">
        <f>SUM(L7:M7)</f>
        <v>899066</v>
      </c>
      <c r="L7" s="108">
        <f>SUM(L$8:L$207)</f>
        <v>387591</v>
      </c>
      <c r="M7" s="108">
        <f>SUM(M$8:M$207)</f>
        <v>511475</v>
      </c>
      <c r="N7" s="108">
        <f>SUM(O7,+V7,+AC7)</f>
        <v>1099842</v>
      </c>
      <c r="O7" s="108">
        <f>SUM(P7:U7)</f>
        <v>564080</v>
      </c>
      <c r="P7" s="108">
        <f t="shared" ref="P7:U7" si="0">SUM(P$8:P$207)</f>
        <v>503663</v>
      </c>
      <c r="Q7" s="108">
        <f t="shared" si="0"/>
        <v>0</v>
      </c>
      <c r="R7" s="108">
        <f t="shared" si="0"/>
        <v>17467</v>
      </c>
      <c r="S7" s="108">
        <f t="shared" si="0"/>
        <v>42950</v>
      </c>
      <c r="T7" s="108">
        <f t="shared" si="0"/>
        <v>0</v>
      </c>
      <c r="U7" s="108">
        <f t="shared" si="0"/>
        <v>0</v>
      </c>
      <c r="V7" s="108">
        <f>SUM(W7:AB7)</f>
        <v>535062</v>
      </c>
      <c r="W7" s="108">
        <f t="shared" ref="W7:AB7" si="1">SUM(W$8:W$207)</f>
        <v>447431</v>
      </c>
      <c r="X7" s="108">
        <f t="shared" si="1"/>
        <v>0</v>
      </c>
      <c r="Y7" s="108">
        <f t="shared" si="1"/>
        <v>31596</v>
      </c>
      <c r="Z7" s="108">
        <f t="shared" si="1"/>
        <v>56035</v>
      </c>
      <c r="AA7" s="108">
        <f t="shared" si="1"/>
        <v>0</v>
      </c>
      <c r="AB7" s="108">
        <f t="shared" si="1"/>
        <v>0</v>
      </c>
      <c r="AC7" s="108">
        <f>SUM(AD7:AE7)</f>
        <v>700</v>
      </c>
      <c r="AD7" s="108">
        <f>SUM(AD$8:AD$207)</f>
        <v>700</v>
      </c>
      <c r="AE7" s="108">
        <f>SUM(AE$8:AE$207)</f>
        <v>0</v>
      </c>
      <c r="AF7" s="108">
        <f>SUM(AG7:AI7)</f>
        <v>9472</v>
      </c>
      <c r="AG7" s="108">
        <f>SUM(AG$8:AG$207)</f>
        <v>9340</v>
      </c>
      <c r="AH7" s="108">
        <f>SUM(AH$8:AH$207)</f>
        <v>0</v>
      </c>
      <c r="AI7" s="108">
        <f>SUM(AI$8:AI$207)</f>
        <v>132</v>
      </c>
      <c r="AJ7" s="108">
        <f>SUM(AK7:AS7)</f>
        <v>19864</v>
      </c>
      <c r="AK7" s="108">
        <f t="shared" ref="AK7:AS7" si="2">SUM(AK$8:AK$207)</f>
        <v>10591</v>
      </c>
      <c r="AL7" s="108">
        <f t="shared" si="2"/>
        <v>253</v>
      </c>
      <c r="AM7" s="108">
        <f t="shared" si="2"/>
        <v>5201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250</v>
      </c>
      <c r="AR7" s="108">
        <f t="shared" si="2"/>
        <v>59</v>
      </c>
      <c r="AS7" s="108">
        <f t="shared" si="2"/>
        <v>3510</v>
      </c>
      <c r="AT7" s="108">
        <f>SUM(AU7:AY7)</f>
        <v>356</v>
      </c>
      <c r="AU7" s="108">
        <f>SUM(AU$8:AU$207)</f>
        <v>320</v>
      </c>
      <c r="AV7" s="108">
        <f>SUM(AV$8:AV$207)</f>
        <v>0</v>
      </c>
      <c r="AW7" s="108">
        <f>SUM(AW$8:AW$207)</f>
        <v>36</v>
      </c>
      <c r="AX7" s="108">
        <f>SUM(AX$8:AX$207)</f>
        <v>0</v>
      </c>
      <c r="AY7" s="108">
        <f>SUM(AY$8:AY$207)</f>
        <v>0</v>
      </c>
      <c r="AZ7" s="108">
        <f>SUM(BA7:BC7)</f>
        <v>44242</v>
      </c>
      <c r="BA7" s="108">
        <f>SUM(BA$8:BA$207)</f>
        <v>6229</v>
      </c>
      <c r="BB7" s="108">
        <f>SUM(BB$8:BB$207)</f>
        <v>0</v>
      </c>
      <c r="BC7" s="108">
        <f>SUM(BC$8:BC$207)</f>
        <v>38013</v>
      </c>
    </row>
    <row r="8" spans="1:55" s="105" customFormat="1" ht="13.5" customHeight="1">
      <c r="A8" s="115" t="s">
        <v>14</v>
      </c>
      <c r="B8" s="113" t="s">
        <v>254</v>
      </c>
      <c r="C8" s="101" t="s">
        <v>255</v>
      </c>
      <c r="D8" s="103">
        <f>SUM(E8,+H8,+K8)</f>
        <v>35198</v>
      </c>
      <c r="E8" s="103">
        <f>SUM(F8:G8)</f>
        <v>0</v>
      </c>
      <c r="F8" s="103">
        <v>0</v>
      </c>
      <c r="G8" s="103">
        <v>0</v>
      </c>
      <c r="H8" s="103">
        <f>SUM(I8:J8)</f>
        <v>15351</v>
      </c>
      <c r="I8" s="103">
        <v>15351</v>
      </c>
      <c r="J8" s="103">
        <v>0</v>
      </c>
      <c r="K8" s="103">
        <f>SUM(L8:M8)</f>
        <v>19847</v>
      </c>
      <c r="L8" s="103">
        <v>0</v>
      </c>
      <c r="M8" s="103">
        <v>19847</v>
      </c>
      <c r="N8" s="103">
        <f>SUM(O8,+V8,+AC8)</f>
        <v>35198</v>
      </c>
      <c r="O8" s="103">
        <f>SUM(P8:U8)</f>
        <v>15351</v>
      </c>
      <c r="P8" s="103">
        <v>0</v>
      </c>
      <c r="Q8" s="103">
        <v>0</v>
      </c>
      <c r="R8" s="103">
        <v>0</v>
      </c>
      <c r="S8" s="103">
        <v>15351</v>
      </c>
      <c r="T8" s="103">
        <v>0</v>
      </c>
      <c r="U8" s="103">
        <v>0</v>
      </c>
      <c r="V8" s="103">
        <f>SUM(W8:AB8)</f>
        <v>19847</v>
      </c>
      <c r="W8" s="103">
        <v>0</v>
      </c>
      <c r="X8" s="103">
        <v>0</v>
      </c>
      <c r="Y8" s="103">
        <v>0</v>
      </c>
      <c r="Z8" s="103">
        <v>19847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14</v>
      </c>
      <c r="B9" s="113" t="s">
        <v>258</v>
      </c>
      <c r="C9" s="101" t="s">
        <v>259</v>
      </c>
      <c r="D9" s="103">
        <f>SUM(E9,+H9,+K9)</f>
        <v>15806</v>
      </c>
      <c r="E9" s="103">
        <f>SUM(F9:G9)</f>
        <v>0</v>
      </c>
      <c r="F9" s="103">
        <v>0</v>
      </c>
      <c r="G9" s="103">
        <v>0</v>
      </c>
      <c r="H9" s="103">
        <f>SUM(I9:J9)</f>
        <v>8687</v>
      </c>
      <c r="I9" s="103">
        <v>8687</v>
      </c>
      <c r="J9" s="103">
        <v>0</v>
      </c>
      <c r="K9" s="103">
        <f>SUM(L9:M9)</f>
        <v>7119</v>
      </c>
      <c r="L9" s="103">
        <v>0</v>
      </c>
      <c r="M9" s="103">
        <v>7119</v>
      </c>
      <c r="N9" s="103">
        <f>SUM(O9,+V9,+AC9)</f>
        <v>15806</v>
      </c>
      <c r="O9" s="103">
        <f>SUM(P9:U9)</f>
        <v>8687</v>
      </c>
      <c r="P9" s="103">
        <v>8687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7119</v>
      </c>
      <c r="W9" s="103">
        <v>7119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413</v>
      </c>
      <c r="AG9" s="103">
        <v>413</v>
      </c>
      <c r="AH9" s="103">
        <v>0</v>
      </c>
      <c r="AI9" s="103">
        <v>0</v>
      </c>
      <c r="AJ9" s="103">
        <f>SUM(AK9:AS9)</f>
        <v>413</v>
      </c>
      <c r="AK9" s="103">
        <v>0</v>
      </c>
      <c r="AL9" s="103">
        <v>0</v>
      </c>
      <c r="AM9" s="103">
        <v>413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14</v>
      </c>
      <c r="B10" s="113" t="s">
        <v>260</v>
      </c>
      <c r="C10" s="101" t="s">
        <v>261</v>
      </c>
      <c r="D10" s="103">
        <f>SUM(E10,+H10,+K10)</f>
        <v>85219</v>
      </c>
      <c r="E10" s="103">
        <f>SUM(F10:G10)</f>
        <v>5787</v>
      </c>
      <c r="F10" s="103">
        <v>5787</v>
      </c>
      <c r="G10" s="103">
        <v>0</v>
      </c>
      <c r="H10" s="103">
        <f>SUM(I10:J10)</f>
        <v>52224</v>
      </c>
      <c r="I10" s="103">
        <v>52224</v>
      </c>
      <c r="J10" s="103">
        <v>0</v>
      </c>
      <c r="K10" s="103">
        <f>SUM(L10:M10)</f>
        <v>27208</v>
      </c>
      <c r="L10" s="103">
        <v>0</v>
      </c>
      <c r="M10" s="103">
        <v>27208</v>
      </c>
      <c r="N10" s="103">
        <f>SUM(O10,+V10,+AC10)</f>
        <v>85219</v>
      </c>
      <c r="O10" s="103">
        <f>SUM(P10:U10)</f>
        <v>58011</v>
      </c>
      <c r="P10" s="103">
        <v>58011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27208</v>
      </c>
      <c r="W10" s="103">
        <v>27208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1222</v>
      </c>
      <c r="AG10" s="103">
        <v>1222</v>
      </c>
      <c r="AH10" s="103">
        <v>0</v>
      </c>
      <c r="AI10" s="103">
        <v>0</v>
      </c>
      <c r="AJ10" s="103">
        <f>SUM(AK10:AS10)</f>
        <v>1222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9</v>
      </c>
      <c r="AS10" s="103">
        <v>1213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93</v>
      </c>
      <c r="BA10" s="103">
        <v>93</v>
      </c>
      <c r="BB10" s="103">
        <v>0</v>
      </c>
      <c r="BC10" s="103">
        <v>0</v>
      </c>
    </row>
    <row r="11" spans="1:55" s="105" customFormat="1" ht="13.5" customHeight="1">
      <c r="A11" s="115" t="s">
        <v>14</v>
      </c>
      <c r="B11" s="113" t="s">
        <v>262</v>
      </c>
      <c r="C11" s="101" t="s">
        <v>263</v>
      </c>
      <c r="D11" s="103">
        <f>SUM(E11,+H11,+K11)</f>
        <v>57189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57189</v>
      </c>
      <c r="L11" s="103">
        <v>18433</v>
      </c>
      <c r="M11" s="103">
        <v>38756</v>
      </c>
      <c r="N11" s="103">
        <f>SUM(O11,+V11,+AC11)</f>
        <v>57348</v>
      </c>
      <c r="O11" s="103">
        <f>SUM(P11:U11)</f>
        <v>18433</v>
      </c>
      <c r="P11" s="103">
        <v>6049</v>
      </c>
      <c r="Q11" s="103">
        <v>0</v>
      </c>
      <c r="R11" s="103">
        <v>0</v>
      </c>
      <c r="S11" s="103">
        <v>12384</v>
      </c>
      <c r="T11" s="103">
        <v>0</v>
      </c>
      <c r="U11" s="103">
        <v>0</v>
      </c>
      <c r="V11" s="103">
        <f>SUM(W11:AB11)</f>
        <v>38756</v>
      </c>
      <c r="W11" s="103">
        <v>10789</v>
      </c>
      <c r="X11" s="103">
        <v>0</v>
      </c>
      <c r="Y11" s="103">
        <v>0</v>
      </c>
      <c r="Z11" s="103">
        <v>27967</v>
      </c>
      <c r="AA11" s="103">
        <v>0</v>
      </c>
      <c r="AB11" s="103">
        <v>0</v>
      </c>
      <c r="AC11" s="103">
        <f>SUM(AD11:AE11)</f>
        <v>159</v>
      </c>
      <c r="AD11" s="103">
        <v>159</v>
      </c>
      <c r="AE11" s="103">
        <v>0</v>
      </c>
      <c r="AF11" s="103">
        <f>SUM(AG11:AI11)</f>
        <v>131</v>
      </c>
      <c r="AG11" s="103">
        <v>131</v>
      </c>
      <c r="AH11" s="103">
        <v>0</v>
      </c>
      <c r="AI11" s="103">
        <v>0</v>
      </c>
      <c r="AJ11" s="103">
        <f>SUM(AK11:AS11)</f>
        <v>131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55</v>
      </c>
      <c r="AR11" s="103">
        <v>0</v>
      </c>
      <c r="AS11" s="103">
        <v>76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14</v>
      </c>
      <c r="B12" s="113" t="s">
        <v>264</v>
      </c>
      <c r="C12" s="101" t="s">
        <v>265</v>
      </c>
      <c r="D12" s="103">
        <f>SUM(E12,+H12,+K12)</f>
        <v>51193</v>
      </c>
      <c r="E12" s="103">
        <f>SUM(F12:G12)</f>
        <v>0</v>
      </c>
      <c r="F12" s="103">
        <v>0</v>
      </c>
      <c r="G12" s="103">
        <v>0</v>
      </c>
      <c r="H12" s="103">
        <f>SUM(I12:J12)</f>
        <v>38774</v>
      </c>
      <c r="I12" s="103">
        <v>38774</v>
      </c>
      <c r="J12" s="103">
        <v>0</v>
      </c>
      <c r="K12" s="103">
        <f>SUM(L12:M12)</f>
        <v>12419</v>
      </c>
      <c r="L12" s="103">
        <v>0</v>
      </c>
      <c r="M12" s="103">
        <v>12419</v>
      </c>
      <c r="N12" s="103">
        <f>SUM(O12,+V12,+AC12)</f>
        <v>51246</v>
      </c>
      <c r="O12" s="103">
        <f>SUM(P12:U12)</f>
        <v>38774</v>
      </c>
      <c r="P12" s="103">
        <v>38774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12419</v>
      </c>
      <c r="W12" s="103">
        <v>12419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53</v>
      </c>
      <c r="AD12" s="103">
        <v>53</v>
      </c>
      <c r="AE12" s="103">
        <v>0</v>
      </c>
      <c r="AF12" s="103">
        <f>SUM(AG12:AI12)</f>
        <v>716</v>
      </c>
      <c r="AG12" s="103">
        <v>716</v>
      </c>
      <c r="AH12" s="103">
        <v>0</v>
      </c>
      <c r="AI12" s="103">
        <v>0</v>
      </c>
      <c r="AJ12" s="103">
        <f>SUM(AK12:AS12)</f>
        <v>716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716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14</v>
      </c>
      <c r="B13" s="113" t="s">
        <v>266</v>
      </c>
      <c r="C13" s="101" t="s">
        <v>267</v>
      </c>
      <c r="D13" s="103">
        <f>SUM(E13,+H13,+K13)</f>
        <v>105502</v>
      </c>
      <c r="E13" s="103">
        <f>SUM(F13:G13)</f>
        <v>4902</v>
      </c>
      <c r="F13" s="103">
        <v>4902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100600</v>
      </c>
      <c r="L13" s="103">
        <v>58503</v>
      </c>
      <c r="M13" s="103">
        <v>42097</v>
      </c>
      <c r="N13" s="103">
        <f>SUM(O13,+V13,+AC13)</f>
        <v>105502</v>
      </c>
      <c r="O13" s="103">
        <f>SUM(P13:U13)</f>
        <v>63405</v>
      </c>
      <c r="P13" s="103">
        <v>62485</v>
      </c>
      <c r="Q13" s="103">
        <v>0</v>
      </c>
      <c r="R13" s="103">
        <v>0</v>
      </c>
      <c r="S13" s="103">
        <v>920</v>
      </c>
      <c r="T13" s="103">
        <v>0</v>
      </c>
      <c r="U13" s="103">
        <v>0</v>
      </c>
      <c r="V13" s="103">
        <f>SUM(W13:AB13)</f>
        <v>42097</v>
      </c>
      <c r="W13" s="103">
        <v>41789</v>
      </c>
      <c r="X13" s="103">
        <v>0</v>
      </c>
      <c r="Y13" s="103">
        <v>0</v>
      </c>
      <c r="Z13" s="103">
        <v>308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2430</v>
      </c>
      <c r="AG13" s="103">
        <v>2430</v>
      </c>
      <c r="AH13" s="103">
        <v>0</v>
      </c>
      <c r="AI13" s="103">
        <v>0</v>
      </c>
      <c r="AJ13" s="103">
        <f>SUM(AK13:AS13)</f>
        <v>2430</v>
      </c>
      <c r="AK13" s="103">
        <v>0</v>
      </c>
      <c r="AL13" s="103">
        <v>0</v>
      </c>
      <c r="AM13" s="103">
        <v>2408</v>
      </c>
      <c r="AN13" s="103">
        <v>0</v>
      </c>
      <c r="AO13" s="103">
        <v>0</v>
      </c>
      <c r="AP13" s="103">
        <v>0</v>
      </c>
      <c r="AQ13" s="103">
        <v>0</v>
      </c>
      <c r="AR13" s="103">
        <v>22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150</v>
      </c>
      <c r="BA13" s="103">
        <v>150</v>
      </c>
      <c r="BB13" s="103">
        <v>0</v>
      </c>
      <c r="BC13" s="103">
        <v>0</v>
      </c>
    </row>
    <row r="14" spans="1:55" s="105" customFormat="1" ht="13.5" customHeight="1">
      <c r="A14" s="115" t="s">
        <v>14</v>
      </c>
      <c r="B14" s="113" t="s">
        <v>268</v>
      </c>
      <c r="C14" s="101" t="s">
        <v>269</v>
      </c>
      <c r="D14" s="103">
        <f>SUM(E14,+H14,+K14)</f>
        <v>49784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49784</v>
      </c>
      <c r="L14" s="103">
        <v>17750</v>
      </c>
      <c r="M14" s="103">
        <v>32034</v>
      </c>
      <c r="N14" s="103">
        <f>SUM(O14,+V14,+AC14)</f>
        <v>49784</v>
      </c>
      <c r="O14" s="103">
        <f>SUM(P14:U14)</f>
        <v>17750</v>
      </c>
      <c r="P14" s="103">
        <v>17750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32034</v>
      </c>
      <c r="W14" s="103">
        <v>32034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221</v>
      </c>
      <c r="AG14" s="103">
        <v>221</v>
      </c>
      <c r="AH14" s="103">
        <v>0</v>
      </c>
      <c r="AI14" s="103">
        <v>0</v>
      </c>
      <c r="AJ14" s="103">
        <f>SUM(AK14:AS14)</f>
        <v>2558</v>
      </c>
      <c r="AK14" s="103">
        <v>2454</v>
      </c>
      <c r="AL14" s="103">
        <v>0</v>
      </c>
      <c r="AM14" s="103">
        <v>104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117</v>
      </c>
      <c r="AU14" s="103">
        <v>117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14</v>
      </c>
      <c r="B15" s="113" t="s">
        <v>270</v>
      </c>
      <c r="C15" s="101" t="s">
        <v>271</v>
      </c>
      <c r="D15" s="103">
        <f>SUM(E15,+H15,+K15)</f>
        <v>50357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50357</v>
      </c>
      <c r="L15" s="103">
        <v>16989</v>
      </c>
      <c r="M15" s="103">
        <v>33368</v>
      </c>
      <c r="N15" s="103">
        <f>SUM(O15,+V15,+AC15)</f>
        <v>50391</v>
      </c>
      <c r="O15" s="103">
        <f>SUM(P15:U15)</f>
        <v>16989</v>
      </c>
      <c r="P15" s="103">
        <v>16989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33368</v>
      </c>
      <c r="W15" s="103">
        <v>33368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34</v>
      </c>
      <c r="AD15" s="103">
        <v>34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274</v>
      </c>
      <c r="AK15" s="103">
        <v>21</v>
      </c>
      <c r="AL15" s="103">
        <v>253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274</v>
      </c>
      <c r="BA15" s="103">
        <v>274</v>
      </c>
      <c r="BB15" s="103">
        <v>0</v>
      </c>
      <c r="BC15" s="103">
        <v>0</v>
      </c>
    </row>
    <row r="16" spans="1:55" s="105" customFormat="1" ht="13.5" customHeight="1">
      <c r="A16" s="115" t="s">
        <v>14</v>
      </c>
      <c r="B16" s="113" t="s">
        <v>272</v>
      </c>
      <c r="C16" s="101" t="s">
        <v>273</v>
      </c>
      <c r="D16" s="103">
        <f>SUM(E16,+H16,+K16)</f>
        <v>46441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46441</v>
      </c>
      <c r="L16" s="103">
        <v>17285</v>
      </c>
      <c r="M16" s="103">
        <v>29156</v>
      </c>
      <c r="N16" s="103">
        <f>SUM(O16,+V16,+AC16)</f>
        <v>46442</v>
      </c>
      <c r="O16" s="103">
        <f>SUM(P16:U16)</f>
        <v>17285</v>
      </c>
      <c r="P16" s="103">
        <v>17285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29156</v>
      </c>
      <c r="W16" s="103">
        <v>29156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1</v>
      </c>
      <c r="AD16" s="103">
        <v>1</v>
      </c>
      <c r="AE16" s="103">
        <v>0</v>
      </c>
      <c r="AF16" s="103">
        <f>SUM(AG16:AI16)</f>
        <v>58</v>
      </c>
      <c r="AG16" s="103">
        <v>58</v>
      </c>
      <c r="AH16" s="103">
        <v>0</v>
      </c>
      <c r="AI16" s="103">
        <v>0</v>
      </c>
      <c r="AJ16" s="103">
        <f>SUM(AK16:AS16)</f>
        <v>58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58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5126</v>
      </c>
      <c r="BA16" s="103">
        <v>5126</v>
      </c>
      <c r="BB16" s="103">
        <v>0</v>
      </c>
      <c r="BC16" s="103">
        <v>0</v>
      </c>
    </row>
    <row r="17" spans="1:55" s="105" customFormat="1" ht="13.5" customHeight="1">
      <c r="A17" s="115" t="s">
        <v>14</v>
      </c>
      <c r="B17" s="113" t="s">
        <v>274</v>
      </c>
      <c r="C17" s="101" t="s">
        <v>275</v>
      </c>
      <c r="D17" s="103">
        <f>SUM(E17,+H17,+K17)</f>
        <v>28280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28280</v>
      </c>
      <c r="L17" s="103">
        <v>9176</v>
      </c>
      <c r="M17" s="103">
        <v>19104</v>
      </c>
      <c r="N17" s="103">
        <f>SUM(O17,+V17,+AC17)</f>
        <v>28280</v>
      </c>
      <c r="O17" s="103">
        <f>SUM(P17:U17)</f>
        <v>9176</v>
      </c>
      <c r="P17" s="103">
        <v>9176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19104</v>
      </c>
      <c r="W17" s="103">
        <v>19104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145</v>
      </c>
      <c r="AG17" s="103">
        <v>145</v>
      </c>
      <c r="AH17" s="103">
        <v>0</v>
      </c>
      <c r="AI17" s="103">
        <v>0</v>
      </c>
      <c r="AJ17" s="103">
        <f>SUM(AK17:AS17)</f>
        <v>145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145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14</v>
      </c>
      <c r="B18" s="113" t="s">
        <v>276</v>
      </c>
      <c r="C18" s="101" t="s">
        <v>277</v>
      </c>
      <c r="D18" s="103">
        <f>SUM(E18,+H18,+K18)</f>
        <v>27137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27137</v>
      </c>
      <c r="L18" s="103">
        <v>11464</v>
      </c>
      <c r="M18" s="103">
        <v>15673</v>
      </c>
      <c r="N18" s="103">
        <f>SUM(O18,+V18,+AC18)</f>
        <v>27137</v>
      </c>
      <c r="O18" s="103">
        <f>SUM(P18:U18)</f>
        <v>11464</v>
      </c>
      <c r="P18" s="103">
        <v>11464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15673</v>
      </c>
      <c r="W18" s="103">
        <v>15673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137</v>
      </c>
      <c r="BA18" s="103">
        <v>137</v>
      </c>
      <c r="BB18" s="103">
        <v>0</v>
      </c>
      <c r="BC18" s="103">
        <v>0</v>
      </c>
    </row>
    <row r="19" spans="1:55" s="105" customFormat="1" ht="13.5" customHeight="1">
      <c r="A19" s="115" t="s">
        <v>14</v>
      </c>
      <c r="B19" s="113" t="s">
        <v>278</v>
      </c>
      <c r="C19" s="101" t="s">
        <v>279</v>
      </c>
      <c r="D19" s="103">
        <f>SUM(E19,+H19,+K19)</f>
        <v>52053</v>
      </c>
      <c r="E19" s="103">
        <f>SUM(F19:G19)</f>
        <v>2722</v>
      </c>
      <c r="F19" s="103">
        <v>2713</v>
      </c>
      <c r="G19" s="103">
        <v>9</v>
      </c>
      <c r="H19" s="103">
        <f>SUM(I19:J19)</f>
        <v>49331</v>
      </c>
      <c r="I19" s="103">
        <v>31717</v>
      </c>
      <c r="J19" s="103">
        <v>17614</v>
      </c>
      <c r="K19" s="103">
        <f>SUM(L19:M19)</f>
        <v>0</v>
      </c>
      <c r="L19" s="103">
        <v>0</v>
      </c>
      <c r="M19" s="103">
        <v>0</v>
      </c>
      <c r="N19" s="103">
        <f>SUM(O19,+V19,+AC19)</f>
        <v>52053</v>
      </c>
      <c r="O19" s="103">
        <f>SUM(P19:U19)</f>
        <v>34430</v>
      </c>
      <c r="P19" s="103">
        <v>34430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17623</v>
      </c>
      <c r="W19" s="103">
        <v>17623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158</v>
      </c>
      <c r="AG19" s="103">
        <v>158</v>
      </c>
      <c r="AH19" s="103">
        <v>0</v>
      </c>
      <c r="AI19" s="103">
        <v>0</v>
      </c>
      <c r="AJ19" s="103">
        <f>SUM(AK19:AS19)</f>
        <v>109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109</v>
      </c>
      <c r="AR19" s="103">
        <v>0</v>
      </c>
      <c r="AS19" s="103">
        <v>0</v>
      </c>
      <c r="AT19" s="103">
        <f>SUM(AU19:AY19)</f>
        <v>49</v>
      </c>
      <c r="AU19" s="103">
        <v>49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14</v>
      </c>
      <c r="B20" s="113" t="s">
        <v>280</v>
      </c>
      <c r="C20" s="101" t="s">
        <v>281</v>
      </c>
      <c r="D20" s="103">
        <f>SUM(E20,+H20,+K20)</f>
        <v>16664</v>
      </c>
      <c r="E20" s="103">
        <f>SUM(F20:G20)</f>
        <v>51</v>
      </c>
      <c r="F20" s="103">
        <v>51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16613</v>
      </c>
      <c r="L20" s="103">
        <v>11070</v>
      </c>
      <c r="M20" s="103">
        <v>5543</v>
      </c>
      <c r="N20" s="103">
        <f>SUM(O20,+V20,+AC20)</f>
        <v>16747</v>
      </c>
      <c r="O20" s="103">
        <f>SUM(P20:U20)</f>
        <v>11121</v>
      </c>
      <c r="P20" s="103">
        <v>0</v>
      </c>
      <c r="Q20" s="103">
        <v>0</v>
      </c>
      <c r="R20" s="103">
        <v>0</v>
      </c>
      <c r="S20" s="103">
        <v>11121</v>
      </c>
      <c r="T20" s="103">
        <v>0</v>
      </c>
      <c r="U20" s="103">
        <v>0</v>
      </c>
      <c r="V20" s="103">
        <f>SUM(W20:AB20)</f>
        <v>5543</v>
      </c>
      <c r="W20" s="103">
        <v>0</v>
      </c>
      <c r="X20" s="103">
        <v>0</v>
      </c>
      <c r="Y20" s="103">
        <v>0</v>
      </c>
      <c r="Z20" s="103">
        <v>5543</v>
      </c>
      <c r="AA20" s="103">
        <v>0</v>
      </c>
      <c r="AB20" s="103">
        <v>0</v>
      </c>
      <c r="AC20" s="103">
        <f>SUM(AD20:AE20)</f>
        <v>83</v>
      </c>
      <c r="AD20" s="103">
        <v>83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14</v>
      </c>
      <c r="B21" s="113" t="s">
        <v>282</v>
      </c>
      <c r="C21" s="101" t="s">
        <v>283</v>
      </c>
      <c r="D21" s="103">
        <f>SUM(E21,+H21,+K21)</f>
        <v>13330</v>
      </c>
      <c r="E21" s="103">
        <f>SUM(F21:G21)</f>
        <v>0</v>
      </c>
      <c r="F21" s="103">
        <v>0</v>
      </c>
      <c r="G21" s="103">
        <v>0</v>
      </c>
      <c r="H21" s="103">
        <f>SUM(I21:J21)</f>
        <v>8136</v>
      </c>
      <c r="I21" s="103">
        <v>8136</v>
      </c>
      <c r="J21" s="103">
        <v>0</v>
      </c>
      <c r="K21" s="103">
        <f>SUM(L21:M21)</f>
        <v>5194</v>
      </c>
      <c r="L21" s="103">
        <v>0</v>
      </c>
      <c r="M21" s="103">
        <v>5194</v>
      </c>
      <c r="N21" s="103">
        <f>SUM(O21,+V21,+AC21)</f>
        <v>13330</v>
      </c>
      <c r="O21" s="103">
        <f>SUM(P21:U21)</f>
        <v>8136</v>
      </c>
      <c r="P21" s="103">
        <v>8136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5194</v>
      </c>
      <c r="W21" s="103">
        <v>5194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448</v>
      </c>
      <c r="AG21" s="103">
        <v>448</v>
      </c>
      <c r="AH21" s="103">
        <v>0</v>
      </c>
      <c r="AI21" s="103">
        <v>0</v>
      </c>
      <c r="AJ21" s="103">
        <f>SUM(AK21:AS21)</f>
        <v>448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448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14</v>
      </c>
      <c r="B22" s="113" t="s">
        <v>284</v>
      </c>
      <c r="C22" s="101" t="s">
        <v>285</v>
      </c>
      <c r="D22" s="103">
        <f>SUM(E22,+H22,+K22)</f>
        <v>7279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7279</v>
      </c>
      <c r="L22" s="103">
        <v>2760</v>
      </c>
      <c r="M22" s="103">
        <v>4519</v>
      </c>
      <c r="N22" s="103">
        <f>SUM(O22,+V22,+AC22)</f>
        <v>7279</v>
      </c>
      <c r="O22" s="103">
        <f>SUM(P22:U22)</f>
        <v>2760</v>
      </c>
      <c r="P22" s="103">
        <v>2760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4519</v>
      </c>
      <c r="W22" s="103">
        <v>4519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7</v>
      </c>
      <c r="AG22" s="103">
        <v>7</v>
      </c>
      <c r="AH22" s="103">
        <v>0</v>
      </c>
      <c r="AI22" s="103">
        <v>0</v>
      </c>
      <c r="AJ22" s="103">
        <f>SUM(AK22:AS22)</f>
        <v>7279</v>
      </c>
      <c r="AK22" s="103">
        <v>7279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7</v>
      </c>
      <c r="AU22" s="103">
        <v>7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21</v>
      </c>
      <c r="BA22" s="103">
        <v>21</v>
      </c>
      <c r="BB22" s="103">
        <v>0</v>
      </c>
      <c r="BC22" s="103">
        <v>0</v>
      </c>
    </row>
    <row r="23" spans="1:55" s="105" customFormat="1" ht="13.5" customHeight="1">
      <c r="A23" s="115" t="s">
        <v>14</v>
      </c>
      <c r="B23" s="113" t="s">
        <v>286</v>
      </c>
      <c r="C23" s="101" t="s">
        <v>287</v>
      </c>
      <c r="D23" s="103">
        <f>SUM(E23,+H23,+K23)</f>
        <v>8539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8539</v>
      </c>
      <c r="L23" s="103">
        <v>1329</v>
      </c>
      <c r="M23" s="103">
        <v>7210</v>
      </c>
      <c r="N23" s="103">
        <f>SUM(O23,+V23,+AC23)</f>
        <v>8539</v>
      </c>
      <c r="O23" s="103">
        <f>SUM(P23:U23)</f>
        <v>1329</v>
      </c>
      <c r="P23" s="103">
        <v>1329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7210</v>
      </c>
      <c r="W23" s="103">
        <v>7210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9</v>
      </c>
      <c r="AG23" s="103">
        <v>9</v>
      </c>
      <c r="AH23" s="103">
        <v>0</v>
      </c>
      <c r="AI23" s="103">
        <v>0</v>
      </c>
      <c r="AJ23" s="103">
        <f>SUM(AK23:AS23)</f>
        <v>9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9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14</v>
      </c>
      <c r="B24" s="113" t="s">
        <v>288</v>
      </c>
      <c r="C24" s="101" t="s">
        <v>289</v>
      </c>
      <c r="D24" s="103">
        <f>SUM(E24,+H24,+K24)</f>
        <v>720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720</v>
      </c>
      <c r="L24" s="103">
        <v>298</v>
      </c>
      <c r="M24" s="103">
        <v>422</v>
      </c>
      <c r="N24" s="103">
        <f>SUM(O24,+V24,+AC24)</f>
        <v>720</v>
      </c>
      <c r="O24" s="103">
        <f>SUM(P24:U24)</f>
        <v>298</v>
      </c>
      <c r="P24" s="103">
        <v>0</v>
      </c>
      <c r="Q24" s="103">
        <v>0</v>
      </c>
      <c r="R24" s="103">
        <v>0</v>
      </c>
      <c r="S24" s="103">
        <v>298</v>
      </c>
      <c r="T24" s="103">
        <v>0</v>
      </c>
      <c r="U24" s="103">
        <v>0</v>
      </c>
      <c r="V24" s="103">
        <f>SUM(W24:AB24)</f>
        <v>422</v>
      </c>
      <c r="W24" s="103">
        <v>0</v>
      </c>
      <c r="X24" s="103">
        <v>0</v>
      </c>
      <c r="Y24" s="103">
        <v>0</v>
      </c>
      <c r="Z24" s="103">
        <v>422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14</v>
      </c>
      <c r="B25" s="113" t="s">
        <v>290</v>
      </c>
      <c r="C25" s="101" t="s">
        <v>291</v>
      </c>
      <c r="D25" s="103">
        <f>SUM(E25,+H25,+K25)</f>
        <v>636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636</v>
      </c>
      <c r="L25" s="103">
        <v>445</v>
      </c>
      <c r="M25" s="103">
        <v>191</v>
      </c>
      <c r="N25" s="103">
        <f>SUM(O25,+V25,+AC25)</f>
        <v>636</v>
      </c>
      <c r="O25" s="103">
        <f>SUM(P25:U25)</f>
        <v>445</v>
      </c>
      <c r="P25" s="103">
        <v>0</v>
      </c>
      <c r="Q25" s="103">
        <v>0</v>
      </c>
      <c r="R25" s="103">
        <v>0</v>
      </c>
      <c r="S25" s="103">
        <v>445</v>
      </c>
      <c r="T25" s="103">
        <v>0</v>
      </c>
      <c r="U25" s="103">
        <v>0</v>
      </c>
      <c r="V25" s="103">
        <f>SUM(W25:AB25)</f>
        <v>191</v>
      </c>
      <c r="W25" s="103">
        <v>0</v>
      </c>
      <c r="X25" s="103">
        <v>0</v>
      </c>
      <c r="Y25" s="103">
        <v>0</v>
      </c>
      <c r="Z25" s="103">
        <v>191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14</v>
      </c>
      <c r="B26" s="113" t="s">
        <v>292</v>
      </c>
      <c r="C26" s="101" t="s">
        <v>293</v>
      </c>
      <c r="D26" s="103">
        <f>SUM(E26,+H26,+K26)</f>
        <v>3466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3466</v>
      </c>
      <c r="L26" s="103">
        <v>1844</v>
      </c>
      <c r="M26" s="103">
        <v>1622</v>
      </c>
      <c r="N26" s="103">
        <f>SUM(O26,+V26,+AC26)</f>
        <v>3488</v>
      </c>
      <c r="O26" s="103">
        <f>SUM(P26:U26)</f>
        <v>1844</v>
      </c>
      <c r="P26" s="103">
        <v>1844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1622</v>
      </c>
      <c r="W26" s="103">
        <v>1622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22</v>
      </c>
      <c r="AD26" s="103">
        <v>22</v>
      </c>
      <c r="AE26" s="103">
        <v>0</v>
      </c>
      <c r="AF26" s="103">
        <f>SUM(AG26:AI26)</f>
        <v>2</v>
      </c>
      <c r="AG26" s="103">
        <v>2</v>
      </c>
      <c r="AH26" s="103">
        <v>0</v>
      </c>
      <c r="AI26" s="103">
        <v>0</v>
      </c>
      <c r="AJ26" s="103">
        <f>SUM(AK26:AS26)</f>
        <v>2</v>
      </c>
      <c r="AK26" s="103">
        <v>0</v>
      </c>
      <c r="AL26" s="103">
        <v>0</v>
      </c>
      <c r="AM26" s="103">
        <v>2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14</v>
      </c>
      <c r="B27" s="113" t="s">
        <v>294</v>
      </c>
      <c r="C27" s="101" t="s">
        <v>295</v>
      </c>
      <c r="D27" s="103">
        <f>SUM(E27,+H27,+K27)</f>
        <v>1543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1543</v>
      </c>
      <c r="L27" s="103">
        <v>551</v>
      </c>
      <c r="M27" s="103">
        <v>992</v>
      </c>
      <c r="N27" s="103">
        <f>SUM(O27,+V27,+AC27)</f>
        <v>1543</v>
      </c>
      <c r="O27" s="103">
        <f>SUM(P27:U27)</f>
        <v>551</v>
      </c>
      <c r="P27" s="103">
        <v>551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992</v>
      </c>
      <c r="W27" s="103">
        <v>992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5</v>
      </c>
      <c r="AG27" s="103">
        <v>5</v>
      </c>
      <c r="AH27" s="103">
        <v>0</v>
      </c>
      <c r="AI27" s="103">
        <v>0</v>
      </c>
      <c r="AJ27" s="103">
        <f>SUM(AK27:AS27)</f>
        <v>5</v>
      </c>
      <c r="AK27" s="103">
        <v>1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4</v>
      </c>
      <c r="AR27" s="103">
        <v>0</v>
      </c>
      <c r="AS27" s="103">
        <v>0</v>
      </c>
      <c r="AT27" s="103">
        <f>SUM(AU27:AY27)</f>
        <v>1</v>
      </c>
      <c r="AU27" s="103">
        <v>1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14</v>
      </c>
      <c r="B28" s="113" t="s">
        <v>296</v>
      </c>
      <c r="C28" s="101" t="s">
        <v>297</v>
      </c>
      <c r="D28" s="103">
        <f>SUM(E28,+H28,+K28)</f>
        <v>6873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6873</v>
      </c>
      <c r="L28" s="103">
        <v>2895</v>
      </c>
      <c r="M28" s="103">
        <v>3978</v>
      </c>
      <c r="N28" s="103">
        <f>SUM(O28,+V28,+AC28)</f>
        <v>6873</v>
      </c>
      <c r="O28" s="103">
        <f>SUM(P28:U28)</f>
        <v>2895</v>
      </c>
      <c r="P28" s="103">
        <v>2895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3978</v>
      </c>
      <c r="W28" s="103">
        <v>3978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406</v>
      </c>
      <c r="AG28" s="103">
        <v>406</v>
      </c>
      <c r="AH28" s="103">
        <v>0</v>
      </c>
      <c r="AI28" s="103">
        <v>0</v>
      </c>
      <c r="AJ28" s="103">
        <f>SUM(AK28:AS28)</f>
        <v>406</v>
      </c>
      <c r="AK28" s="103">
        <v>0</v>
      </c>
      <c r="AL28" s="103">
        <v>0</v>
      </c>
      <c r="AM28" s="103">
        <v>406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14</v>
      </c>
      <c r="B29" s="113" t="s">
        <v>298</v>
      </c>
      <c r="C29" s="101" t="s">
        <v>299</v>
      </c>
      <c r="D29" s="103">
        <f>SUM(E29,+H29,+K29)</f>
        <v>8792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8792</v>
      </c>
      <c r="L29" s="103">
        <v>7050</v>
      </c>
      <c r="M29" s="103">
        <v>1742</v>
      </c>
      <c r="N29" s="103">
        <f>SUM(O29,+V29,+AC29)</f>
        <v>8792</v>
      </c>
      <c r="O29" s="103">
        <f>SUM(P29:U29)</f>
        <v>7050</v>
      </c>
      <c r="P29" s="103">
        <v>7050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1742</v>
      </c>
      <c r="W29" s="103">
        <v>1742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162</v>
      </c>
      <c r="AG29" s="103">
        <v>162</v>
      </c>
      <c r="AH29" s="103">
        <v>0</v>
      </c>
      <c r="AI29" s="103">
        <v>0</v>
      </c>
      <c r="AJ29" s="103">
        <f>SUM(AK29:AS29)</f>
        <v>162</v>
      </c>
      <c r="AK29" s="103">
        <v>0</v>
      </c>
      <c r="AL29" s="103">
        <v>0</v>
      </c>
      <c r="AM29" s="103">
        <v>162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14</v>
      </c>
      <c r="B30" s="113" t="s">
        <v>300</v>
      </c>
      <c r="C30" s="101" t="s">
        <v>301</v>
      </c>
      <c r="D30" s="103">
        <f>SUM(E30,+H30,+K30)</f>
        <v>7224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7224</v>
      </c>
      <c r="L30" s="103">
        <v>3319</v>
      </c>
      <c r="M30" s="103">
        <v>3905</v>
      </c>
      <c r="N30" s="103">
        <f>SUM(O30,+V30,+AC30)</f>
        <v>7273</v>
      </c>
      <c r="O30" s="103">
        <f>SUM(P30:U30)</f>
        <v>3319</v>
      </c>
      <c r="P30" s="103">
        <v>3319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3905</v>
      </c>
      <c r="W30" s="103">
        <v>3905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49</v>
      </c>
      <c r="AD30" s="103">
        <v>49</v>
      </c>
      <c r="AE30" s="103">
        <v>0</v>
      </c>
      <c r="AF30" s="103">
        <f>SUM(AG30:AI30)</f>
        <v>40</v>
      </c>
      <c r="AG30" s="103">
        <v>40</v>
      </c>
      <c r="AH30" s="103">
        <v>0</v>
      </c>
      <c r="AI30" s="103">
        <v>0</v>
      </c>
      <c r="AJ30" s="103">
        <f>SUM(AK30:AS30)</f>
        <v>40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40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27</v>
      </c>
      <c r="BA30" s="103">
        <v>27</v>
      </c>
      <c r="BB30" s="103">
        <v>0</v>
      </c>
      <c r="BC30" s="103">
        <v>0</v>
      </c>
    </row>
    <row r="31" spans="1:55" s="105" customFormat="1" ht="13.5" customHeight="1">
      <c r="A31" s="115" t="s">
        <v>14</v>
      </c>
      <c r="B31" s="113" t="s">
        <v>302</v>
      </c>
      <c r="C31" s="101" t="s">
        <v>303</v>
      </c>
      <c r="D31" s="103">
        <f>SUM(E31,+H31,+K31)</f>
        <v>32779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32779</v>
      </c>
      <c r="L31" s="103">
        <v>19973</v>
      </c>
      <c r="M31" s="103">
        <v>12806</v>
      </c>
      <c r="N31" s="103">
        <f>SUM(O31,+V31,+AC31)</f>
        <v>32812</v>
      </c>
      <c r="O31" s="103">
        <f>SUM(P31:U31)</f>
        <v>19973</v>
      </c>
      <c r="P31" s="103">
        <v>19973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12806</v>
      </c>
      <c r="W31" s="103">
        <v>12806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33</v>
      </c>
      <c r="AD31" s="103">
        <v>33</v>
      </c>
      <c r="AE31" s="103">
        <v>0</v>
      </c>
      <c r="AF31" s="103">
        <f>SUM(AG31:AI31)</f>
        <v>68</v>
      </c>
      <c r="AG31" s="103">
        <v>68</v>
      </c>
      <c r="AH31" s="103">
        <v>0</v>
      </c>
      <c r="AI31" s="103">
        <v>0</v>
      </c>
      <c r="AJ31" s="103">
        <f>SUM(AK31:AS31)</f>
        <v>68</v>
      </c>
      <c r="AK31" s="103">
        <v>68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68</v>
      </c>
      <c r="AU31" s="103">
        <v>68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14</v>
      </c>
      <c r="B32" s="113" t="s">
        <v>304</v>
      </c>
      <c r="C32" s="101" t="s">
        <v>305</v>
      </c>
      <c r="D32" s="103">
        <f>SUM(E32,+H32,+K32)</f>
        <v>41861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41861</v>
      </c>
      <c r="L32" s="103">
        <v>28389</v>
      </c>
      <c r="M32" s="103">
        <v>13472</v>
      </c>
      <c r="N32" s="103">
        <f>SUM(O32,+V32,+AC32)</f>
        <v>41861</v>
      </c>
      <c r="O32" s="103">
        <f>SUM(P32:U32)</f>
        <v>28389</v>
      </c>
      <c r="P32" s="103">
        <v>28389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13472</v>
      </c>
      <c r="W32" s="103">
        <v>13472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92</v>
      </c>
      <c r="AG32" s="103">
        <v>92</v>
      </c>
      <c r="AH32" s="103">
        <v>0</v>
      </c>
      <c r="AI32" s="103">
        <v>0</v>
      </c>
      <c r="AJ32" s="103">
        <f>SUM(AK32:AS32)</f>
        <v>92</v>
      </c>
      <c r="AK32" s="103">
        <v>40</v>
      </c>
      <c r="AL32" s="103">
        <v>0</v>
      </c>
      <c r="AM32" s="103">
        <v>33</v>
      </c>
      <c r="AN32" s="103">
        <v>0</v>
      </c>
      <c r="AO32" s="103">
        <v>0</v>
      </c>
      <c r="AP32" s="103">
        <v>0</v>
      </c>
      <c r="AQ32" s="103">
        <v>0</v>
      </c>
      <c r="AR32" s="103">
        <v>19</v>
      </c>
      <c r="AS32" s="103">
        <v>0</v>
      </c>
      <c r="AT32" s="103">
        <f>SUM(AU32:AY32)</f>
        <v>40</v>
      </c>
      <c r="AU32" s="103">
        <v>40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69</v>
      </c>
      <c r="BA32" s="103">
        <v>69</v>
      </c>
      <c r="BB32" s="103">
        <v>0</v>
      </c>
      <c r="BC32" s="103">
        <v>0</v>
      </c>
    </row>
    <row r="33" spans="1:55" s="105" customFormat="1" ht="13.5" customHeight="1">
      <c r="A33" s="115" t="s">
        <v>14</v>
      </c>
      <c r="B33" s="113" t="s">
        <v>306</v>
      </c>
      <c r="C33" s="101" t="s">
        <v>307</v>
      </c>
      <c r="D33" s="103">
        <f>SUM(E33,+H33,+K33)</f>
        <v>23097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23097</v>
      </c>
      <c r="L33" s="103">
        <v>7685</v>
      </c>
      <c r="M33" s="103">
        <v>15412</v>
      </c>
      <c r="N33" s="103">
        <f>SUM(O33,+V33,+AC33)</f>
        <v>23097</v>
      </c>
      <c r="O33" s="103">
        <f>SUM(P33:U33)</f>
        <v>7685</v>
      </c>
      <c r="P33" s="103">
        <v>7685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15412</v>
      </c>
      <c r="W33" s="103">
        <v>15412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9</v>
      </c>
      <c r="AG33" s="103">
        <v>9</v>
      </c>
      <c r="AH33" s="103">
        <v>0</v>
      </c>
      <c r="AI33" s="103">
        <v>0</v>
      </c>
      <c r="AJ33" s="103">
        <f>SUM(AK33:AS33)</f>
        <v>9</v>
      </c>
      <c r="AK33" s="103">
        <v>0</v>
      </c>
      <c r="AL33" s="103">
        <v>0</v>
      </c>
      <c r="AM33" s="103">
        <v>9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151</v>
      </c>
      <c r="BA33" s="103">
        <v>151</v>
      </c>
      <c r="BB33" s="103">
        <v>0</v>
      </c>
      <c r="BC33" s="103">
        <v>0</v>
      </c>
    </row>
    <row r="34" spans="1:55" s="105" customFormat="1" ht="13.5" customHeight="1">
      <c r="A34" s="115" t="s">
        <v>14</v>
      </c>
      <c r="B34" s="113" t="s">
        <v>308</v>
      </c>
      <c r="C34" s="101" t="s">
        <v>309</v>
      </c>
      <c r="D34" s="103">
        <f>SUM(E34,+H34,+K34)</f>
        <v>38289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38289</v>
      </c>
      <c r="L34" s="103">
        <v>15518</v>
      </c>
      <c r="M34" s="103">
        <v>22771</v>
      </c>
      <c r="N34" s="103">
        <f>SUM(O34,+V34,+AC34)</f>
        <v>38289</v>
      </c>
      <c r="O34" s="103">
        <f>SUM(P34:U34)</f>
        <v>15518</v>
      </c>
      <c r="P34" s="103">
        <v>0</v>
      </c>
      <c r="Q34" s="103">
        <v>0</v>
      </c>
      <c r="R34" s="103">
        <v>15518</v>
      </c>
      <c r="S34" s="103">
        <v>0</v>
      </c>
      <c r="T34" s="103">
        <v>0</v>
      </c>
      <c r="U34" s="103">
        <v>0</v>
      </c>
      <c r="V34" s="103">
        <f>SUM(W34:AB34)</f>
        <v>22771</v>
      </c>
      <c r="W34" s="103">
        <v>0</v>
      </c>
      <c r="X34" s="103">
        <v>0</v>
      </c>
      <c r="Y34" s="103">
        <v>22771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124</v>
      </c>
      <c r="AG34" s="103">
        <v>0</v>
      </c>
      <c r="AH34" s="103">
        <v>0</v>
      </c>
      <c r="AI34" s="103">
        <v>124</v>
      </c>
      <c r="AJ34" s="103">
        <f>SUM(AK34:AS34)</f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38013</v>
      </c>
      <c r="BA34" s="103">
        <v>0</v>
      </c>
      <c r="BB34" s="103">
        <v>0</v>
      </c>
      <c r="BC34" s="103">
        <v>38013</v>
      </c>
    </row>
    <row r="35" spans="1:55" s="105" customFormat="1" ht="13.5" customHeight="1">
      <c r="A35" s="115" t="s">
        <v>14</v>
      </c>
      <c r="B35" s="113" t="s">
        <v>310</v>
      </c>
      <c r="C35" s="101" t="s">
        <v>311</v>
      </c>
      <c r="D35" s="103">
        <f>SUM(E35,+H35,+K35)</f>
        <v>32061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32061</v>
      </c>
      <c r="L35" s="103">
        <v>15552</v>
      </c>
      <c r="M35" s="103">
        <v>16509</v>
      </c>
      <c r="N35" s="103">
        <f>SUM(O35,+V35,+AC35)</f>
        <v>32061</v>
      </c>
      <c r="O35" s="103">
        <f>SUM(P35:U35)</f>
        <v>15552</v>
      </c>
      <c r="P35" s="103">
        <v>15552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16509</v>
      </c>
      <c r="W35" s="103">
        <v>16509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892</v>
      </c>
      <c r="AG35" s="103">
        <v>892</v>
      </c>
      <c r="AH35" s="103">
        <v>0</v>
      </c>
      <c r="AI35" s="103">
        <v>0</v>
      </c>
      <c r="AJ35" s="103">
        <f>SUM(AK35:AS35)</f>
        <v>892</v>
      </c>
      <c r="AK35" s="103">
        <v>0</v>
      </c>
      <c r="AL35" s="103">
        <v>0</v>
      </c>
      <c r="AM35" s="103">
        <v>892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36</v>
      </c>
      <c r="AU35" s="103">
        <v>0</v>
      </c>
      <c r="AV35" s="103">
        <v>0</v>
      </c>
      <c r="AW35" s="103">
        <v>36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14</v>
      </c>
      <c r="B36" s="113" t="s">
        <v>312</v>
      </c>
      <c r="C36" s="101" t="s">
        <v>313</v>
      </c>
      <c r="D36" s="103">
        <f>SUM(E36,+H36,+K36)</f>
        <v>2187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2187</v>
      </c>
      <c r="L36" s="103">
        <v>1307</v>
      </c>
      <c r="M36" s="103">
        <v>880</v>
      </c>
      <c r="N36" s="103">
        <f>SUM(O36,+V36,+AC36)</f>
        <v>2187</v>
      </c>
      <c r="O36" s="103">
        <f>SUM(P36:U36)</f>
        <v>1307</v>
      </c>
      <c r="P36" s="103">
        <v>0</v>
      </c>
      <c r="Q36" s="103">
        <v>0</v>
      </c>
      <c r="R36" s="103">
        <v>0</v>
      </c>
      <c r="S36" s="103">
        <v>1307</v>
      </c>
      <c r="T36" s="103">
        <v>0</v>
      </c>
      <c r="U36" s="103">
        <v>0</v>
      </c>
      <c r="V36" s="103">
        <f>SUM(W36:AB36)</f>
        <v>880</v>
      </c>
      <c r="W36" s="103">
        <v>0</v>
      </c>
      <c r="X36" s="103">
        <v>0</v>
      </c>
      <c r="Y36" s="103">
        <v>0</v>
      </c>
      <c r="Z36" s="103">
        <v>880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0</v>
      </c>
      <c r="AG36" s="103">
        <v>0</v>
      </c>
      <c r="AH36" s="103">
        <v>0</v>
      </c>
      <c r="AI36" s="103">
        <v>0</v>
      </c>
      <c r="AJ36" s="103">
        <f>SUM(AK36:AS36)</f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14</v>
      </c>
      <c r="B37" s="113" t="s">
        <v>314</v>
      </c>
      <c r="C37" s="101" t="s">
        <v>315</v>
      </c>
      <c r="D37" s="103">
        <f>SUM(E37,+H37,+K37)</f>
        <v>4421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4421</v>
      </c>
      <c r="L37" s="103">
        <v>2571</v>
      </c>
      <c r="M37" s="103">
        <v>1850</v>
      </c>
      <c r="N37" s="103">
        <f>SUM(O37,+V37,+AC37)</f>
        <v>4421</v>
      </c>
      <c r="O37" s="103">
        <f>SUM(P37:U37)</f>
        <v>2571</v>
      </c>
      <c r="P37" s="103">
        <v>2571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1850</v>
      </c>
      <c r="W37" s="103">
        <v>1850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105</v>
      </c>
      <c r="AG37" s="103">
        <v>105</v>
      </c>
      <c r="AH37" s="103">
        <v>0</v>
      </c>
      <c r="AI37" s="103">
        <v>0</v>
      </c>
      <c r="AJ37" s="103">
        <f>SUM(AK37:AS37)</f>
        <v>105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105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14</v>
      </c>
      <c r="B38" s="113" t="s">
        <v>316</v>
      </c>
      <c r="C38" s="101" t="s">
        <v>317</v>
      </c>
      <c r="D38" s="103">
        <f>SUM(E38,+H38,+K38)</f>
        <v>3021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3021</v>
      </c>
      <c r="L38" s="103">
        <v>1625</v>
      </c>
      <c r="M38" s="103">
        <v>1396</v>
      </c>
      <c r="N38" s="103">
        <f>SUM(O38,+V38,+AC38)</f>
        <v>3021</v>
      </c>
      <c r="O38" s="103">
        <f>SUM(P38:U38)</f>
        <v>1625</v>
      </c>
      <c r="P38" s="103">
        <v>1625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1396</v>
      </c>
      <c r="W38" s="103">
        <v>1396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5</v>
      </c>
      <c r="AG38" s="103">
        <v>5</v>
      </c>
      <c r="AH38" s="103">
        <v>0</v>
      </c>
      <c r="AI38" s="103">
        <v>0</v>
      </c>
      <c r="AJ38" s="103">
        <f>SUM(AK38:AS38)</f>
        <v>5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5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14</v>
      </c>
      <c r="B39" s="113" t="s">
        <v>318</v>
      </c>
      <c r="C39" s="101" t="s">
        <v>319</v>
      </c>
      <c r="D39" s="103">
        <f>SUM(E39,+H39,+K39)</f>
        <v>2232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2232</v>
      </c>
      <c r="L39" s="103">
        <v>963</v>
      </c>
      <c r="M39" s="103">
        <v>1269</v>
      </c>
      <c r="N39" s="103">
        <f>SUM(O39,+V39,+AC39)</f>
        <v>2232</v>
      </c>
      <c r="O39" s="103">
        <f>SUM(P39:U39)</f>
        <v>963</v>
      </c>
      <c r="P39" s="103">
        <v>963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1269</v>
      </c>
      <c r="W39" s="103">
        <v>1269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61</v>
      </c>
      <c r="AG39" s="103">
        <v>61</v>
      </c>
      <c r="AH39" s="103">
        <v>0</v>
      </c>
      <c r="AI39" s="103">
        <v>0</v>
      </c>
      <c r="AJ39" s="103">
        <f>SUM(AK39:AS39)</f>
        <v>61</v>
      </c>
      <c r="AK39" s="103">
        <v>0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61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14</v>
      </c>
      <c r="B40" s="113" t="s">
        <v>320</v>
      </c>
      <c r="C40" s="101" t="s">
        <v>321</v>
      </c>
      <c r="D40" s="103">
        <f>SUM(E40,+H40,+K40)</f>
        <v>6214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6214</v>
      </c>
      <c r="L40" s="103">
        <v>3713</v>
      </c>
      <c r="M40" s="103">
        <v>2501</v>
      </c>
      <c r="N40" s="103">
        <f>SUM(O40,+V40,+AC40)</f>
        <v>6214</v>
      </c>
      <c r="O40" s="103">
        <f>SUM(P40:U40)</f>
        <v>3713</v>
      </c>
      <c r="P40" s="103">
        <v>3713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2501</v>
      </c>
      <c r="W40" s="103">
        <v>2501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8</v>
      </c>
      <c r="AG40" s="103">
        <v>8</v>
      </c>
      <c r="AH40" s="103">
        <v>0</v>
      </c>
      <c r="AI40" s="103">
        <v>0</v>
      </c>
      <c r="AJ40" s="103">
        <f>SUM(AK40:AS40)</f>
        <v>8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8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14</v>
      </c>
      <c r="B41" s="113" t="s">
        <v>322</v>
      </c>
      <c r="C41" s="101" t="s">
        <v>323</v>
      </c>
      <c r="D41" s="103">
        <f>SUM(E41,+H41,+K41)</f>
        <v>4717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4717</v>
      </c>
      <c r="L41" s="103">
        <v>1496</v>
      </c>
      <c r="M41" s="103">
        <v>3221</v>
      </c>
      <c r="N41" s="103">
        <f>SUM(O41,+V41,+AC41)</f>
        <v>4717</v>
      </c>
      <c r="O41" s="103">
        <f>SUM(P41:U41)</f>
        <v>1496</v>
      </c>
      <c r="P41" s="103">
        <v>1496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3221</v>
      </c>
      <c r="W41" s="103">
        <v>3221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0</v>
      </c>
      <c r="AG41" s="103">
        <v>0</v>
      </c>
      <c r="AH41" s="103">
        <v>0</v>
      </c>
      <c r="AI41" s="103">
        <v>0</v>
      </c>
      <c r="AJ41" s="103">
        <f>SUM(AK41:AS41)</f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14</v>
      </c>
      <c r="B42" s="113" t="s">
        <v>324</v>
      </c>
      <c r="C42" s="101" t="s">
        <v>325</v>
      </c>
      <c r="D42" s="103">
        <f>SUM(E42,+H42,+K42)</f>
        <v>2001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2001</v>
      </c>
      <c r="L42" s="103">
        <v>1124</v>
      </c>
      <c r="M42" s="103">
        <v>877</v>
      </c>
      <c r="N42" s="103">
        <f>SUM(O42,+V42,+AC42)</f>
        <v>2005</v>
      </c>
      <c r="O42" s="103">
        <f>SUM(P42:U42)</f>
        <v>1124</v>
      </c>
      <c r="P42" s="103">
        <v>0</v>
      </c>
      <c r="Q42" s="103">
        <v>0</v>
      </c>
      <c r="R42" s="103">
        <v>0</v>
      </c>
      <c r="S42" s="103">
        <v>1124</v>
      </c>
      <c r="T42" s="103">
        <v>0</v>
      </c>
      <c r="U42" s="103">
        <v>0</v>
      </c>
      <c r="V42" s="103">
        <f>SUM(W42:AB42)</f>
        <v>877</v>
      </c>
      <c r="W42" s="103">
        <v>0</v>
      </c>
      <c r="X42" s="103">
        <v>0</v>
      </c>
      <c r="Y42" s="103">
        <v>0</v>
      </c>
      <c r="Z42" s="103">
        <v>877</v>
      </c>
      <c r="AA42" s="103">
        <v>0</v>
      </c>
      <c r="AB42" s="103">
        <v>0</v>
      </c>
      <c r="AC42" s="103">
        <f>SUM(AD42:AE42)</f>
        <v>4</v>
      </c>
      <c r="AD42" s="103">
        <v>4</v>
      </c>
      <c r="AE42" s="103">
        <v>0</v>
      </c>
      <c r="AF42" s="103">
        <f>SUM(AG42:AI42)</f>
        <v>0</v>
      </c>
      <c r="AG42" s="103">
        <v>0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14</v>
      </c>
      <c r="B43" s="113" t="s">
        <v>326</v>
      </c>
      <c r="C43" s="101" t="s">
        <v>327</v>
      </c>
      <c r="D43" s="103">
        <f>SUM(E43,+H43,+K43)</f>
        <v>1597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1597</v>
      </c>
      <c r="L43" s="103">
        <v>997</v>
      </c>
      <c r="M43" s="103">
        <v>600</v>
      </c>
      <c r="N43" s="103">
        <f>SUM(O43,+V43,+AC43)</f>
        <v>1597</v>
      </c>
      <c r="O43" s="103">
        <f>SUM(P43:U43)</f>
        <v>997</v>
      </c>
      <c r="P43" s="103">
        <v>997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600</v>
      </c>
      <c r="W43" s="103">
        <v>600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2</v>
      </c>
      <c r="AG43" s="103">
        <v>2</v>
      </c>
      <c r="AH43" s="103">
        <v>0</v>
      </c>
      <c r="AI43" s="103">
        <v>0</v>
      </c>
      <c r="AJ43" s="103">
        <f>SUM(AK43:AS43)</f>
        <v>2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2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14</v>
      </c>
      <c r="B44" s="113" t="s">
        <v>328</v>
      </c>
      <c r="C44" s="101" t="s">
        <v>329</v>
      </c>
      <c r="D44" s="103">
        <f>SUM(E44,+H44,+K44)</f>
        <v>157</v>
      </c>
      <c r="E44" s="103">
        <f>SUM(F44:G44)</f>
        <v>0</v>
      </c>
      <c r="F44" s="103">
        <v>0</v>
      </c>
      <c r="G44" s="103">
        <v>0</v>
      </c>
      <c r="H44" s="103">
        <f>SUM(I44:J44)</f>
        <v>74</v>
      </c>
      <c r="I44" s="103">
        <v>74</v>
      </c>
      <c r="J44" s="103">
        <v>0</v>
      </c>
      <c r="K44" s="103">
        <f>SUM(L44:M44)</f>
        <v>83</v>
      </c>
      <c r="L44" s="103">
        <v>0</v>
      </c>
      <c r="M44" s="103">
        <v>83</v>
      </c>
      <c r="N44" s="103">
        <f>SUM(O44,+V44,+AC44)</f>
        <v>157</v>
      </c>
      <c r="O44" s="103">
        <f>SUM(P44:U44)</f>
        <v>74</v>
      </c>
      <c r="P44" s="103">
        <v>74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83</v>
      </c>
      <c r="W44" s="103">
        <v>83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5</v>
      </c>
      <c r="AG44" s="103">
        <v>5</v>
      </c>
      <c r="AH44" s="103">
        <v>0</v>
      </c>
      <c r="AI44" s="103">
        <v>0</v>
      </c>
      <c r="AJ44" s="103">
        <f>SUM(AK44:AS44)</f>
        <v>5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5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14</v>
      </c>
      <c r="B45" s="113" t="s">
        <v>330</v>
      </c>
      <c r="C45" s="101" t="s">
        <v>331</v>
      </c>
      <c r="D45" s="103">
        <f>SUM(E45,+H45,+K45)</f>
        <v>6775</v>
      </c>
      <c r="E45" s="103">
        <f>SUM(F45:G45)</f>
        <v>0</v>
      </c>
      <c r="F45" s="103">
        <v>0</v>
      </c>
      <c r="G45" s="103">
        <v>0</v>
      </c>
      <c r="H45" s="103">
        <f>SUM(I45:J45)</f>
        <v>3830</v>
      </c>
      <c r="I45" s="103">
        <v>3830</v>
      </c>
      <c r="J45" s="103">
        <v>0</v>
      </c>
      <c r="K45" s="103">
        <f>SUM(L45:M45)</f>
        <v>2945</v>
      </c>
      <c r="L45" s="103">
        <v>0</v>
      </c>
      <c r="M45" s="103">
        <v>2945</v>
      </c>
      <c r="N45" s="103">
        <f>SUM(O45,+V45,+AC45)</f>
        <v>6780</v>
      </c>
      <c r="O45" s="103">
        <f>SUM(P45:U45)</f>
        <v>3830</v>
      </c>
      <c r="P45" s="103">
        <v>3830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2945</v>
      </c>
      <c r="W45" s="103">
        <v>2945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5</v>
      </c>
      <c r="AD45" s="103">
        <v>5</v>
      </c>
      <c r="AE45" s="103">
        <v>0</v>
      </c>
      <c r="AF45" s="103">
        <f>SUM(AG45:AI45)</f>
        <v>228</v>
      </c>
      <c r="AG45" s="103">
        <v>228</v>
      </c>
      <c r="AH45" s="103">
        <v>0</v>
      </c>
      <c r="AI45" s="103">
        <v>0</v>
      </c>
      <c r="AJ45" s="103">
        <f>SUM(AK45:AS45)</f>
        <v>228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228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14</v>
      </c>
      <c r="B46" s="113" t="s">
        <v>332</v>
      </c>
      <c r="C46" s="101" t="s">
        <v>333</v>
      </c>
      <c r="D46" s="103">
        <f>SUM(E46,+H46,+K46)</f>
        <v>3472</v>
      </c>
      <c r="E46" s="103">
        <f>SUM(F46:G46)</f>
        <v>0</v>
      </c>
      <c r="F46" s="103">
        <v>0</v>
      </c>
      <c r="G46" s="103">
        <v>0</v>
      </c>
      <c r="H46" s="103">
        <f>SUM(I46:J46)</f>
        <v>2230</v>
      </c>
      <c r="I46" s="103">
        <v>2230</v>
      </c>
      <c r="J46" s="103">
        <v>0</v>
      </c>
      <c r="K46" s="103">
        <f>SUM(L46:M46)</f>
        <v>1242</v>
      </c>
      <c r="L46" s="103">
        <v>0</v>
      </c>
      <c r="M46" s="103">
        <v>1242</v>
      </c>
      <c r="N46" s="103">
        <f>SUM(O46,+V46,+AC46)</f>
        <v>3472</v>
      </c>
      <c r="O46" s="103">
        <f>SUM(P46:U46)</f>
        <v>2230</v>
      </c>
      <c r="P46" s="103">
        <v>2230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1242</v>
      </c>
      <c r="W46" s="103">
        <v>1242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117</v>
      </c>
      <c r="AG46" s="103">
        <v>117</v>
      </c>
      <c r="AH46" s="103">
        <v>0</v>
      </c>
      <c r="AI46" s="103">
        <v>0</v>
      </c>
      <c r="AJ46" s="103">
        <f>SUM(AK46:AS46)</f>
        <v>117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117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14</v>
      </c>
      <c r="B47" s="113" t="s">
        <v>334</v>
      </c>
      <c r="C47" s="101" t="s">
        <v>335</v>
      </c>
      <c r="D47" s="103">
        <f>SUM(E47,+H47,+K47)</f>
        <v>6429</v>
      </c>
      <c r="E47" s="103">
        <f>SUM(F47:G47)</f>
        <v>0</v>
      </c>
      <c r="F47" s="103">
        <v>0</v>
      </c>
      <c r="G47" s="103">
        <v>0</v>
      </c>
      <c r="H47" s="103">
        <f>SUM(I47:J47)</f>
        <v>2013</v>
      </c>
      <c r="I47" s="103">
        <v>2013</v>
      </c>
      <c r="J47" s="103">
        <v>0</v>
      </c>
      <c r="K47" s="103">
        <f>SUM(L47:M47)</f>
        <v>4416</v>
      </c>
      <c r="L47" s="103">
        <v>0</v>
      </c>
      <c r="M47" s="103">
        <v>4416</v>
      </c>
      <c r="N47" s="103">
        <f>SUM(O47,+V47,+AC47)</f>
        <v>6431</v>
      </c>
      <c r="O47" s="103">
        <f>SUM(P47:U47)</f>
        <v>2013</v>
      </c>
      <c r="P47" s="103">
        <v>2013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4416</v>
      </c>
      <c r="W47" s="103">
        <v>4416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2</v>
      </c>
      <c r="AD47" s="103">
        <v>2</v>
      </c>
      <c r="AE47" s="103">
        <v>0</v>
      </c>
      <c r="AF47" s="103">
        <f>SUM(AG47:AI47)</f>
        <v>216</v>
      </c>
      <c r="AG47" s="103">
        <v>216</v>
      </c>
      <c r="AH47" s="103">
        <v>0</v>
      </c>
      <c r="AI47" s="103">
        <v>0</v>
      </c>
      <c r="AJ47" s="103">
        <f>SUM(AK47:AS47)</f>
        <v>216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216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14</v>
      </c>
      <c r="B48" s="113" t="s">
        <v>336</v>
      </c>
      <c r="C48" s="101" t="s">
        <v>337</v>
      </c>
      <c r="D48" s="103">
        <f>SUM(E48,+H48,+K48)</f>
        <v>10384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10384</v>
      </c>
      <c r="L48" s="103">
        <v>6642</v>
      </c>
      <c r="M48" s="103">
        <v>3742</v>
      </c>
      <c r="N48" s="103">
        <f>SUM(O48,+V48,+AC48)</f>
        <v>10416</v>
      </c>
      <c r="O48" s="103">
        <f>SUM(P48:U48)</f>
        <v>6642</v>
      </c>
      <c r="P48" s="103">
        <v>6642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3742</v>
      </c>
      <c r="W48" s="103">
        <v>3742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32</v>
      </c>
      <c r="AD48" s="103">
        <v>32</v>
      </c>
      <c r="AE48" s="103">
        <v>0</v>
      </c>
      <c r="AF48" s="103">
        <f>SUM(AG48:AI48)</f>
        <v>0</v>
      </c>
      <c r="AG48" s="103">
        <v>0</v>
      </c>
      <c r="AH48" s="103">
        <v>0</v>
      </c>
      <c r="AI48" s="103">
        <v>0</v>
      </c>
      <c r="AJ48" s="103">
        <f>SUM(AK48:AS48)</f>
        <v>0</v>
      </c>
      <c r="AK48" s="103">
        <v>0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14</v>
      </c>
      <c r="B49" s="113" t="s">
        <v>338</v>
      </c>
      <c r="C49" s="101" t="s">
        <v>339</v>
      </c>
      <c r="D49" s="103">
        <f>SUM(E49,+H49,+K49)</f>
        <v>14102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14102</v>
      </c>
      <c r="L49" s="103">
        <v>10390</v>
      </c>
      <c r="M49" s="103">
        <v>3712</v>
      </c>
      <c r="N49" s="103">
        <f>SUM(O49,+V49,+AC49)</f>
        <v>14102</v>
      </c>
      <c r="O49" s="103">
        <f>SUM(P49:U49)</f>
        <v>10390</v>
      </c>
      <c r="P49" s="103">
        <v>10390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3712</v>
      </c>
      <c r="W49" s="103">
        <v>3712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38</v>
      </c>
      <c r="AG49" s="103">
        <v>38</v>
      </c>
      <c r="AH49" s="103">
        <v>0</v>
      </c>
      <c r="AI49" s="103">
        <v>0</v>
      </c>
      <c r="AJ49" s="103">
        <f>SUM(AK49:AS49)</f>
        <v>56</v>
      </c>
      <c r="AK49" s="103">
        <v>18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38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14</v>
      </c>
      <c r="B50" s="113" t="s">
        <v>340</v>
      </c>
      <c r="C50" s="101" t="s">
        <v>341</v>
      </c>
      <c r="D50" s="103">
        <f>SUM(E50,+H50,+K50)</f>
        <v>14842</v>
      </c>
      <c r="E50" s="103">
        <f>SUM(F50:G50)</f>
        <v>0</v>
      </c>
      <c r="F50" s="103">
        <v>0</v>
      </c>
      <c r="G50" s="103">
        <v>0</v>
      </c>
      <c r="H50" s="103">
        <f>SUM(I50:J50)</f>
        <v>0</v>
      </c>
      <c r="I50" s="103">
        <v>0</v>
      </c>
      <c r="J50" s="103">
        <v>0</v>
      </c>
      <c r="K50" s="103">
        <f>SUM(L50:M50)</f>
        <v>14842</v>
      </c>
      <c r="L50" s="103">
        <v>9727</v>
      </c>
      <c r="M50" s="103">
        <v>5115</v>
      </c>
      <c r="N50" s="103">
        <f>SUM(O50,+V50,+AC50)</f>
        <v>14842</v>
      </c>
      <c r="O50" s="103">
        <f>SUM(P50:U50)</f>
        <v>9727</v>
      </c>
      <c r="P50" s="103">
        <v>9727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5115</v>
      </c>
      <c r="W50" s="103">
        <v>5115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508</v>
      </c>
      <c r="AG50" s="103">
        <v>508</v>
      </c>
      <c r="AH50" s="103">
        <v>0</v>
      </c>
      <c r="AI50" s="103">
        <v>0</v>
      </c>
      <c r="AJ50" s="103">
        <f>SUM(AK50:AS50)</f>
        <v>508</v>
      </c>
      <c r="AK50" s="103">
        <v>0</v>
      </c>
      <c r="AL50" s="103">
        <v>0</v>
      </c>
      <c r="AM50" s="103">
        <v>508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5</v>
      </c>
      <c r="BA50" s="103">
        <v>5</v>
      </c>
      <c r="BB50" s="103">
        <v>0</v>
      </c>
      <c r="BC50" s="103">
        <v>0</v>
      </c>
    </row>
    <row r="51" spans="1:55" s="105" customFormat="1" ht="13.5" customHeight="1">
      <c r="A51" s="115" t="s">
        <v>14</v>
      </c>
      <c r="B51" s="113" t="s">
        <v>342</v>
      </c>
      <c r="C51" s="101" t="s">
        <v>343</v>
      </c>
      <c r="D51" s="103">
        <f>SUM(E51,+H51,+K51)</f>
        <v>4625</v>
      </c>
      <c r="E51" s="103">
        <f>SUM(F51:G51)</f>
        <v>0</v>
      </c>
      <c r="F51" s="103">
        <v>0</v>
      </c>
      <c r="G51" s="103">
        <v>0</v>
      </c>
      <c r="H51" s="103">
        <f>SUM(I51:J51)</f>
        <v>0</v>
      </c>
      <c r="I51" s="103">
        <v>0</v>
      </c>
      <c r="J51" s="103">
        <v>0</v>
      </c>
      <c r="K51" s="103">
        <f>SUM(L51:M51)</f>
        <v>4625</v>
      </c>
      <c r="L51" s="103">
        <v>1691</v>
      </c>
      <c r="M51" s="103">
        <v>2934</v>
      </c>
      <c r="N51" s="103">
        <f>SUM(O51,+V51,+AC51)</f>
        <v>4625</v>
      </c>
      <c r="O51" s="103">
        <f>SUM(P51:U51)</f>
        <v>1691</v>
      </c>
      <c r="P51" s="103">
        <v>1691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2934</v>
      </c>
      <c r="W51" s="103">
        <v>2934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18</v>
      </c>
      <c r="AG51" s="103">
        <v>18</v>
      </c>
      <c r="AH51" s="103">
        <v>0</v>
      </c>
      <c r="AI51" s="103">
        <v>0</v>
      </c>
      <c r="AJ51" s="103">
        <f>SUM(AK51:AS51)</f>
        <v>18</v>
      </c>
      <c r="AK51" s="103">
        <v>5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13</v>
      </c>
      <c r="AR51" s="103">
        <v>0</v>
      </c>
      <c r="AS51" s="103">
        <v>0</v>
      </c>
      <c r="AT51" s="103">
        <f>SUM(AU51:AY51)</f>
        <v>5</v>
      </c>
      <c r="AU51" s="103">
        <v>5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13</v>
      </c>
      <c r="BA51" s="103">
        <v>13</v>
      </c>
      <c r="BB51" s="103">
        <v>0</v>
      </c>
      <c r="BC51" s="103">
        <v>0</v>
      </c>
    </row>
    <row r="52" spans="1:55" s="105" customFormat="1" ht="13.5" customHeight="1">
      <c r="A52" s="115" t="s">
        <v>14</v>
      </c>
      <c r="B52" s="113" t="s">
        <v>344</v>
      </c>
      <c r="C52" s="101" t="s">
        <v>345</v>
      </c>
      <c r="D52" s="103">
        <f>SUM(E52,+H52,+K52)</f>
        <v>2391</v>
      </c>
      <c r="E52" s="103">
        <f>SUM(F52:G52)</f>
        <v>0</v>
      </c>
      <c r="F52" s="103">
        <v>0</v>
      </c>
      <c r="G52" s="103">
        <v>0</v>
      </c>
      <c r="H52" s="103">
        <f>SUM(I52:J52)</f>
        <v>0</v>
      </c>
      <c r="I52" s="103">
        <v>0</v>
      </c>
      <c r="J52" s="103">
        <v>0</v>
      </c>
      <c r="K52" s="103">
        <f>SUM(L52:M52)</f>
        <v>2391</v>
      </c>
      <c r="L52" s="103">
        <v>692</v>
      </c>
      <c r="M52" s="103">
        <v>1699</v>
      </c>
      <c r="N52" s="103">
        <f>SUM(O52,+V52,+AC52)</f>
        <v>2406</v>
      </c>
      <c r="O52" s="103">
        <f>SUM(P52:U52)</f>
        <v>692</v>
      </c>
      <c r="P52" s="103">
        <v>692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1699</v>
      </c>
      <c r="W52" s="103">
        <v>1699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15</v>
      </c>
      <c r="AD52" s="103">
        <v>15</v>
      </c>
      <c r="AE52" s="103">
        <v>0</v>
      </c>
      <c r="AF52" s="103">
        <f>SUM(AG52:AI52)</f>
        <v>0</v>
      </c>
      <c r="AG52" s="103">
        <v>0</v>
      </c>
      <c r="AH52" s="103">
        <v>0</v>
      </c>
      <c r="AI52" s="103">
        <v>0</v>
      </c>
      <c r="AJ52" s="103">
        <f>SUM(AK52:AS52)</f>
        <v>0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0</v>
      </c>
      <c r="AT52" s="103">
        <f>SUM(AU52:AY52)</f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14</v>
      </c>
      <c r="B53" s="113" t="s">
        <v>346</v>
      </c>
      <c r="C53" s="101" t="s">
        <v>347</v>
      </c>
      <c r="D53" s="103">
        <f>SUM(E53,+H53,+K53)</f>
        <v>2105</v>
      </c>
      <c r="E53" s="103">
        <f>SUM(F53:G53)</f>
        <v>0</v>
      </c>
      <c r="F53" s="103">
        <v>0</v>
      </c>
      <c r="G53" s="103">
        <v>0</v>
      </c>
      <c r="H53" s="103">
        <f>SUM(I53:J53)</f>
        <v>0</v>
      </c>
      <c r="I53" s="103">
        <v>0</v>
      </c>
      <c r="J53" s="103">
        <v>0</v>
      </c>
      <c r="K53" s="103">
        <f>SUM(L53:M53)</f>
        <v>2105</v>
      </c>
      <c r="L53" s="103">
        <v>872</v>
      </c>
      <c r="M53" s="103">
        <v>1233</v>
      </c>
      <c r="N53" s="103">
        <f>SUM(O53,+V53,+AC53)</f>
        <v>2105</v>
      </c>
      <c r="O53" s="103">
        <f>SUM(P53:U53)</f>
        <v>872</v>
      </c>
      <c r="P53" s="103">
        <v>872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1233</v>
      </c>
      <c r="W53" s="103">
        <v>1233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8</v>
      </c>
      <c r="AG53" s="103">
        <v>8</v>
      </c>
      <c r="AH53" s="103">
        <v>0</v>
      </c>
      <c r="AI53" s="103">
        <v>0</v>
      </c>
      <c r="AJ53" s="103">
        <f>SUM(AK53:AS53)</f>
        <v>6</v>
      </c>
      <c r="AK53" s="103">
        <v>0</v>
      </c>
      <c r="AL53" s="103">
        <v>0</v>
      </c>
      <c r="AM53" s="103">
        <v>0</v>
      </c>
      <c r="AN53" s="103">
        <v>0</v>
      </c>
      <c r="AO53" s="103">
        <v>0</v>
      </c>
      <c r="AP53" s="103">
        <v>0</v>
      </c>
      <c r="AQ53" s="103">
        <v>6</v>
      </c>
      <c r="AR53" s="103">
        <v>0</v>
      </c>
      <c r="AS53" s="103">
        <v>0</v>
      </c>
      <c r="AT53" s="103">
        <f>SUM(AU53:AY53)</f>
        <v>2</v>
      </c>
      <c r="AU53" s="103">
        <v>2</v>
      </c>
      <c r="AV53" s="103">
        <v>0</v>
      </c>
      <c r="AW53" s="103">
        <v>0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14</v>
      </c>
      <c r="B54" s="113" t="s">
        <v>348</v>
      </c>
      <c r="C54" s="101" t="s">
        <v>349</v>
      </c>
      <c r="D54" s="103">
        <f>SUM(E54,+H54,+K54)</f>
        <v>10774</v>
      </c>
      <c r="E54" s="103">
        <f>SUM(F54:G54)</f>
        <v>0</v>
      </c>
      <c r="F54" s="103">
        <v>0</v>
      </c>
      <c r="G54" s="103">
        <v>0</v>
      </c>
      <c r="H54" s="103">
        <f>SUM(I54:J54)</f>
        <v>0</v>
      </c>
      <c r="I54" s="103">
        <v>0</v>
      </c>
      <c r="J54" s="103">
        <v>0</v>
      </c>
      <c r="K54" s="103">
        <f>SUM(L54:M54)</f>
        <v>10774</v>
      </c>
      <c r="L54" s="103">
        <v>1949</v>
      </c>
      <c r="M54" s="103">
        <v>8825</v>
      </c>
      <c r="N54" s="103">
        <f>SUM(O54,+V54,+AC54)</f>
        <v>10774</v>
      </c>
      <c r="O54" s="103">
        <f>SUM(P54:U54)</f>
        <v>1949</v>
      </c>
      <c r="P54" s="103">
        <v>0</v>
      </c>
      <c r="Q54" s="103">
        <v>0</v>
      </c>
      <c r="R54" s="103">
        <v>1949</v>
      </c>
      <c r="S54" s="103">
        <v>0</v>
      </c>
      <c r="T54" s="103">
        <v>0</v>
      </c>
      <c r="U54" s="103">
        <v>0</v>
      </c>
      <c r="V54" s="103">
        <f>SUM(W54:AB54)</f>
        <v>8825</v>
      </c>
      <c r="W54" s="103">
        <v>0</v>
      </c>
      <c r="X54" s="103">
        <v>0</v>
      </c>
      <c r="Y54" s="103">
        <v>8825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8</v>
      </c>
      <c r="AG54" s="103">
        <v>0</v>
      </c>
      <c r="AH54" s="103">
        <v>0</v>
      </c>
      <c r="AI54" s="103">
        <v>8</v>
      </c>
      <c r="AJ54" s="103">
        <f>SUM(AK54:AS54)</f>
        <v>0</v>
      </c>
      <c r="AK54" s="103">
        <v>0</v>
      </c>
      <c r="AL54" s="103">
        <v>0</v>
      </c>
      <c r="AM54" s="103">
        <v>0</v>
      </c>
      <c r="AN54" s="103">
        <v>0</v>
      </c>
      <c r="AO54" s="103">
        <v>0</v>
      </c>
      <c r="AP54" s="103">
        <v>0</v>
      </c>
      <c r="AQ54" s="103">
        <v>0</v>
      </c>
      <c r="AR54" s="103">
        <v>0</v>
      </c>
      <c r="AS54" s="103">
        <v>0</v>
      </c>
      <c r="AT54" s="103">
        <f>SUM(AU54:AY54)</f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>SUM(BA54:BC54)</f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14</v>
      </c>
      <c r="B55" s="113" t="s">
        <v>350</v>
      </c>
      <c r="C55" s="101" t="s">
        <v>351</v>
      </c>
      <c r="D55" s="103">
        <f>SUM(E55,+H55,+K55)</f>
        <v>12616</v>
      </c>
      <c r="E55" s="103">
        <f>SUM(F55:G55)</f>
        <v>0</v>
      </c>
      <c r="F55" s="103">
        <v>0</v>
      </c>
      <c r="G55" s="103">
        <v>0</v>
      </c>
      <c r="H55" s="103">
        <f>SUM(I55:J55)</f>
        <v>0</v>
      </c>
      <c r="I55" s="103">
        <v>0</v>
      </c>
      <c r="J55" s="103">
        <v>0</v>
      </c>
      <c r="K55" s="103">
        <f>SUM(L55:M55)</f>
        <v>12616</v>
      </c>
      <c r="L55" s="103">
        <v>4091</v>
      </c>
      <c r="M55" s="103">
        <v>8525</v>
      </c>
      <c r="N55" s="103">
        <f>SUM(O55,+V55,+AC55)</f>
        <v>12632</v>
      </c>
      <c r="O55" s="103">
        <f>SUM(P55:U55)</f>
        <v>4091</v>
      </c>
      <c r="P55" s="103">
        <v>4091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8525</v>
      </c>
      <c r="W55" s="103">
        <v>8525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16</v>
      </c>
      <c r="AD55" s="103">
        <v>16</v>
      </c>
      <c r="AE55" s="103">
        <v>0</v>
      </c>
      <c r="AF55" s="103">
        <f>SUM(AG55:AI55)</f>
        <v>16</v>
      </c>
      <c r="AG55" s="103">
        <v>16</v>
      </c>
      <c r="AH55" s="103">
        <v>0</v>
      </c>
      <c r="AI55" s="103">
        <v>0</v>
      </c>
      <c r="AJ55" s="103">
        <f>SUM(AK55:AS55)</f>
        <v>16</v>
      </c>
      <c r="AK55" s="103">
        <v>0</v>
      </c>
      <c r="AL55" s="103">
        <v>0</v>
      </c>
      <c r="AM55" s="103">
        <v>16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0</v>
      </c>
      <c r="AT55" s="103">
        <f>SUM(AU55:AY55)</f>
        <v>0</v>
      </c>
      <c r="AU55" s="103">
        <v>0</v>
      </c>
      <c r="AV55" s="103">
        <v>0</v>
      </c>
      <c r="AW55" s="103">
        <v>0</v>
      </c>
      <c r="AX55" s="103">
        <v>0</v>
      </c>
      <c r="AY55" s="103">
        <v>0</v>
      </c>
      <c r="AZ55" s="103">
        <f>SUM(BA55:BC55)</f>
        <v>63</v>
      </c>
      <c r="BA55" s="103">
        <v>63</v>
      </c>
      <c r="BB55" s="103">
        <v>0</v>
      </c>
      <c r="BC55" s="103">
        <v>0</v>
      </c>
    </row>
    <row r="56" spans="1:55" s="105" customFormat="1" ht="13.5" customHeight="1">
      <c r="A56" s="115" t="s">
        <v>14</v>
      </c>
      <c r="B56" s="113" t="s">
        <v>352</v>
      </c>
      <c r="C56" s="101" t="s">
        <v>353</v>
      </c>
      <c r="D56" s="103">
        <f>SUM(E56,+H56,+K56)</f>
        <v>10512</v>
      </c>
      <c r="E56" s="103">
        <f>SUM(F56:G56)</f>
        <v>0</v>
      </c>
      <c r="F56" s="103">
        <v>0</v>
      </c>
      <c r="G56" s="103">
        <v>0</v>
      </c>
      <c r="H56" s="103">
        <f>SUM(I56:J56)</f>
        <v>5964</v>
      </c>
      <c r="I56" s="103">
        <v>0</v>
      </c>
      <c r="J56" s="103">
        <v>5964</v>
      </c>
      <c r="K56" s="103">
        <f>SUM(L56:M56)</f>
        <v>4548</v>
      </c>
      <c r="L56" s="103">
        <v>4379</v>
      </c>
      <c r="M56" s="103">
        <v>169</v>
      </c>
      <c r="N56" s="103">
        <f>SUM(O56,+V56,+AC56)</f>
        <v>10537</v>
      </c>
      <c r="O56" s="103">
        <f>SUM(P56:U56)</f>
        <v>4379</v>
      </c>
      <c r="P56" s="103">
        <v>4379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6133</v>
      </c>
      <c r="W56" s="103">
        <v>6133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25</v>
      </c>
      <c r="AD56" s="103">
        <v>25</v>
      </c>
      <c r="AE56" s="103">
        <v>0</v>
      </c>
      <c r="AF56" s="103">
        <f>SUM(AG56:AI56)</f>
        <v>37</v>
      </c>
      <c r="AG56" s="103">
        <v>37</v>
      </c>
      <c r="AH56" s="103">
        <v>0</v>
      </c>
      <c r="AI56" s="103">
        <v>0</v>
      </c>
      <c r="AJ56" s="103">
        <f>SUM(AK56:AS56)</f>
        <v>37</v>
      </c>
      <c r="AK56" s="103">
        <v>0</v>
      </c>
      <c r="AL56" s="103">
        <v>0</v>
      </c>
      <c r="AM56" s="103">
        <v>37</v>
      </c>
      <c r="AN56" s="103">
        <v>0</v>
      </c>
      <c r="AO56" s="103">
        <v>0</v>
      </c>
      <c r="AP56" s="103">
        <v>0</v>
      </c>
      <c r="AQ56" s="103">
        <v>0</v>
      </c>
      <c r="AR56" s="103">
        <v>0</v>
      </c>
      <c r="AS56" s="103">
        <v>0</v>
      </c>
      <c r="AT56" s="103">
        <f>SUM(AU56:AY56)</f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22</v>
      </c>
      <c r="BA56" s="103">
        <v>22</v>
      </c>
      <c r="BB56" s="103">
        <v>0</v>
      </c>
      <c r="BC56" s="103">
        <v>0</v>
      </c>
    </row>
    <row r="57" spans="1:55" s="105" customFormat="1" ht="13.5" customHeight="1">
      <c r="A57" s="115" t="s">
        <v>14</v>
      </c>
      <c r="B57" s="113" t="s">
        <v>354</v>
      </c>
      <c r="C57" s="101" t="s">
        <v>355</v>
      </c>
      <c r="D57" s="103">
        <f>SUM(E57,+H57,+K57)</f>
        <v>9889</v>
      </c>
      <c r="E57" s="103">
        <f>SUM(F57:G57)</f>
        <v>0</v>
      </c>
      <c r="F57" s="103">
        <v>0</v>
      </c>
      <c r="G57" s="103">
        <v>0</v>
      </c>
      <c r="H57" s="103">
        <f>SUM(I57:J57)</f>
        <v>0</v>
      </c>
      <c r="I57" s="103">
        <v>0</v>
      </c>
      <c r="J57" s="103">
        <v>0</v>
      </c>
      <c r="K57" s="103">
        <f>SUM(L57:M57)</f>
        <v>9889</v>
      </c>
      <c r="L57" s="103">
        <v>4661</v>
      </c>
      <c r="M57" s="103">
        <v>5228</v>
      </c>
      <c r="N57" s="103">
        <f>SUM(O57,+V57,+AC57)</f>
        <v>9894</v>
      </c>
      <c r="O57" s="103">
        <f>SUM(P57:U57)</f>
        <v>4661</v>
      </c>
      <c r="P57" s="103">
        <v>4661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5228</v>
      </c>
      <c r="W57" s="103">
        <v>5228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5</v>
      </c>
      <c r="AD57" s="103">
        <v>5</v>
      </c>
      <c r="AE57" s="103">
        <v>0</v>
      </c>
      <c r="AF57" s="103">
        <f>SUM(AG57:AI57)</f>
        <v>56</v>
      </c>
      <c r="AG57" s="103">
        <v>56</v>
      </c>
      <c r="AH57" s="103">
        <v>0</v>
      </c>
      <c r="AI57" s="103">
        <v>0</v>
      </c>
      <c r="AJ57" s="103">
        <f>SUM(AK57:AS57)</f>
        <v>56</v>
      </c>
      <c r="AK57" s="103">
        <v>0</v>
      </c>
      <c r="AL57" s="103">
        <v>0</v>
      </c>
      <c r="AM57" s="103">
        <v>35</v>
      </c>
      <c r="AN57" s="103">
        <v>0</v>
      </c>
      <c r="AO57" s="103">
        <v>0</v>
      </c>
      <c r="AP57" s="103">
        <v>0</v>
      </c>
      <c r="AQ57" s="103">
        <v>21</v>
      </c>
      <c r="AR57" s="103">
        <v>0</v>
      </c>
      <c r="AS57" s="103">
        <v>0</v>
      </c>
      <c r="AT57" s="103">
        <f>SUM(AU57:AY57)</f>
        <v>0</v>
      </c>
      <c r="AU57" s="103">
        <v>0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14</v>
      </c>
      <c r="B58" s="113" t="s">
        <v>356</v>
      </c>
      <c r="C58" s="101" t="s">
        <v>357</v>
      </c>
      <c r="D58" s="103">
        <f>SUM(E58,+H58,+K58)</f>
        <v>6872</v>
      </c>
      <c r="E58" s="103">
        <f>SUM(F58:G58)</f>
        <v>0</v>
      </c>
      <c r="F58" s="103">
        <v>0</v>
      </c>
      <c r="G58" s="103">
        <v>0</v>
      </c>
      <c r="H58" s="103">
        <f>SUM(I58:J58)</f>
        <v>0</v>
      </c>
      <c r="I58" s="103">
        <v>0</v>
      </c>
      <c r="J58" s="103">
        <v>0</v>
      </c>
      <c r="K58" s="103">
        <f>SUM(L58:M58)</f>
        <v>6872</v>
      </c>
      <c r="L58" s="103">
        <v>3771</v>
      </c>
      <c r="M58" s="103">
        <v>3101</v>
      </c>
      <c r="N58" s="103">
        <f>SUM(O58,+V58,+AC58)</f>
        <v>6872</v>
      </c>
      <c r="O58" s="103">
        <f>SUM(P58:U58)</f>
        <v>3771</v>
      </c>
      <c r="P58" s="103">
        <v>3771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3101</v>
      </c>
      <c r="W58" s="103">
        <v>3101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0</v>
      </c>
      <c r="AD58" s="103">
        <v>0</v>
      </c>
      <c r="AE58" s="103">
        <v>0</v>
      </c>
      <c r="AF58" s="103">
        <f>SUM(AG58:AI58)</f>
        <v>176</v>
      </c>
      <c r="AG58" s="103">
        <v>176</v>
      </c>
      <c r="AH58" s="103">
        <v>0</v>
      </c>
      <c r="AI58" s="103">
        <v>0</v>
      </c>
      <c r="AJ58" s="103">
        <f>SUM(AK58:AS58)</f>
        <v>176</v>
      </c>
      <c r="AK58" s="103">
        <v>0</v>
      </c>
      <c r="AL58" s="103">
        <v>0</v>
      </c>
      <c r="AM58" s="103">
        <v>176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0</v>
      </c>
      <c r="AT58" s="103">
        <f>SUM(AU58:AY58)</f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>SUM(BA58:BC58)</f>
        <v>0</v>
      </c>
      <c r="BA58" s="103">
        <v>0</v>
      </c>
      <c r="BB58" s="103">
        <v>0</v>
      </c>
      <c r="BC58" s="103">
        <v>0</v>
      </c>
    </row>
    <row r="59" spans="1:55" s="105" customFormat="1" ht="13.5" customHeight="1">
      <c r="A59" s="115" t="s">
        <v>14</v>
      </c>
      <c r="B59" s="113" t="s">
        <v>358</v>
      </c>
      <c r="C59" s="101" t="s">
        <v>359</v>
      </c>
      <c r="D59" s="103">
        <f>SUM(E59,+H59,+K59)</f>
        <v>18354</v>
      </c>
      <c r="E59" s="103">
        <f>SUM(F59:G59)</f>
        <v>0</v>
      </c>
      <c r="F59" s="103">
        <v>0</v>
      </c>
      <c r="G59" s="103">
        <v>0</v>
      </c>
      <c r="H59" s="103">
        <f>SUM(I59:J59)</f>
        <v>0</v>
      </c>
      <c r="I59" s="103">
        <v>0</v>
      </c>
      <c r="J59" s="103">
        <v>0</v>
      </c>
      <c r="K59" s="103">
        <f>SUM(L59:M59)</f>
        <v>18354</v>
      </c>
      <c r="L59" s="103">
        <v>9880</v>
      </c>
      <c r="M59" s="103">
        <v>8474</v>
      </c>
      <c r="N59" s="103">
        <f>SUM(O59,+V59,+AC59)</f>
        <v>18354</v>
      </c>
      <c r="O59" s="103">
        <f>SUM(P59:U59)</f>
        <v>9880</v>
      </c>
      <c r="P59" s="103">
        <v>9880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8474</v>
      </c>
      <c r="W59" s="103">
        <v>8474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0</v>
      </c>
      <c r="AD59" s="103">
        <v>0</v>
      </c>
      <c r="AE59" s="103">
        <v>0</v>
      </c>
      <c r="AF59" s="103">
        <f>SUM(AG59:AI59)</f>
        <v>31</v>
      </c>
      <c r="AG59" s="103">
        <v>31</v>
      </c>
      <c r="AH59" s="103">
        <v>0</v>
      </c>
      <c r="AI59" s="103">
        <v>0</v>
      </c>
      <c r="AJ59" s="103">
        <f>SUM(AK59:AS59)</f>
        <v>656</v>
      </c>
      <c r="AK59" s="103">
        <v>656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f>SUM(AU59:AY59)</f>
        <v>31</v>
      </c>
      <c r="AU59" s="103">
        <v>31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0</v>
      </c>
      <c r="BA59" s="103">
        <v>0</v>
      </c>
      <c r="BB59" s="103">
        <v>0</v>
      </c>
      <c r="BC59" s="103">
        <v>0</v>
      </c>
    </row>
    <row r="60" spans="1:55" s="105" customFormat="1" ht="13.5" customHeight="1">
      <c r="A60" s="115" t="s">
        <v>14</v>
      </c>
      <c r="B60" s="113" t="s">
        <v>360</v>
      </c>
      <c r="C60" s="101" t="s">
        <v>361</v>
      </c>
      <c r="D60" s="103">
        <f>SUM(E60,+H60,+K60)</f>
        <v>5784</v>
      </c>
      <c r="E60" s="103">
        <f>SUM(F60:G60)</f>
        <v>0</v>
      </c>
      <c r="F60" s="103">
        <v>0</v>
      </c>
      <c r="G60" s="103">
        <v>0</v>
      </c>
      <c r="H60" s="103">
        <f>SUM(I60:J60)</f>
        <v>0</v>
      </c>
      <c r="I60" s="103">
        <v>0</v>
      </c>
      <c r="J60" s="103">
        <v>0</v>
      </c>
      <c r="K60" s="103">
        <f>SUM(L60:M60)</f>
        <v>5784</v>
      </c>
      <c r="L60" s="103">
        <v>1943</v>
      </c>
      <c r="M60" s="103">
        <v>3841</v>
      </c>
      <c r="N60" s="103">
        <f>SUM(O60,+V60,+AC60)</f>
        <v>5784</v>
      </c>
      <c r="O60" s="103">
        <f>SUM(P60:U60)</f>
        <v>1943</v>
      </c>
      <c r="P60" s="103">
        <v>1943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f>SUM(W60:AB60)</f>
        <v>3841</v>
      </c>
      <c r="W60" s="103">
        <v>3841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f>SUM(AD60:AE60)</f>
        <v>0</v>
      </c>
      <c r="AD60" s="103">
        <v>0</v>
      </c>
      <c r="AE60" s="103">
        <v>0</v>
      </c>
      <c r="AF60" s="103">
        <f>SUM(AG60:AI60)</f>
        <v>33</v>
      </c>
      <c r="AG60" s="103">
        <v>33</v>
      </c>
      <c r="AH60" s="103">
        <v>0</v>
      </c>
      <c r="AI60" s="103">
        <v>0</v>
      </c>
      <c r="AJ60" s="103">
        <f>SUM(AK60:AS60)</f>
        <v>33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13</v>
      </c>
      <c r="AR60" s="103">
        <v>0</v>
      </c>
      <c r="AS60" s="103">
        <v>20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14</v>
      </c>
      <c r="B61" s="113" t="s">
        <v>362</v>
      </c>
      <c r="C61" s="101" t="s">
        <v>363</v>
      </c>
      <c r="D61" s="103">
        <f>SUM(E61,+H61,+K61)</f>
        <v>2971</v>
      </c>
      <c r="E61" s="103">
        <f>SUM(F61:G61)</f>
        <v>0</v>
      </c>
      <c r="F61" s="103">
        <v>0</v>
      </c>
      <c r="G61" s="103">
        <v>0</v>
      </c>
      <c r="H61" s="103">
        <f>SUM(I61:J61)</f>
        <v>0</v>
      </c>
      <c r="I61" s="103">
        <v>0</v>
      </c>
      <c r="J61" s="103">
        <v>0</v>
      </c>
      <c r="K61" s="103">
        <f>SUM(L61:M61)</f>
        <v>2971</v>
      </c>
      <c r="L61" s="103">
        <v>1462</v>
      </c>
      <c r="M61" s="103">
        <v>1509</v>
      </c>
      <c r="N61" s="103">
        <f>SUM(O61,+V61,+AC61)</f>
        <v>2971</v>
      </c>
      <c r="O61" s="103">
        <f>SUM(P61:U61)</f>
        <v>1462</v>
      </c>
      <c r="P61" s="103">
        <v>1462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1509</v>
      </c>
      <c r="W61" s="103">
        <v>1509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0</v>
      </c>
      <c r="AG61" s="103">
        <v>0</v>
      </c>
      <c r="AH61" s="103">
        <v>0</v>
      </c>
      <c r="AI61" s="103">
        <v>0</v>
      </c>
      <c r="AJ61" s="103">
        <f>SUM(AK61:AS61)</f>
        <v>0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0</v>
      </c>
      <c r="AT61" s="103">
        <f>SUM(AU61:AY61)</f>
        <v>0</v>
      </c>
      <c r="AU61" s="103">
        <v>0</v>
      </c>
      <c r="AV61" s="103">
        <v>0</v>
      </c>
      <c r="AW61" s="103">
        <v>0</v>
      </c>
      <c r="AX61" s="103">
        <v>0</v>
      </c>
      <c r="AY61" s="103">
        <v>0</v>
      </c>
      <c r="AZ61" s="103">
        <f>SUM(BA61:BC61)</f>
        <v>0</v>
      </c>
      <c r="BA61" s="103">
        <v>0</v>
      </c>
      <c r="BB61" s="103">
        <v>0</v>
      </c>
      <c r="BC61" s="103">
        <v>0</v>
      </c>
    </row>
    <row r="62" spans="1:55" s="105" customFormat="1" ht="13.5" customHeight="1">
      <c r="A62" s="115" t="s">
        <v>14</v>
      </c>
      <c r="B62" s="113" t="s">
        <v>364</v>
      </c>
      <c r="C62" s="101" t="s">
        <v>365</v>
      </c>
      <c r="D62" s="103">
        <f>SUM(E62,+H62,+K62)</f>
        <v>17339</v>
      </c>
      <c r="E62" s="103">
        <f>SUM(F62:G62)</f>
        <v>0</v>
      </c>
      <c r="F62" s="103">
        <v>0</v>
      </c>
      <c r="G62" s="103">
        <v>0</v>
      </c>
      <c r="H62" s="103">
        <f>SUM(I62:J62)</f>
        <v>0</v>
      </c>
      <c r="I62" s="103">
        <v>0</v>
      </c>
      <c r="J62" s="103">
        <v>0</v>
      </c>
      <c r="K62" s="103">
        <f>SUM(L62:M62)</f>
        <v>17339</v>
      </c>
      <c r="L62" s="103">
        <v>10327</v>
      </c>
      <c r="M62" s="103">
        <v>7012</v>
      </c>
      <c r="N62" s="103">
        <f>SUM(O62,+V62,+AC62)</f>
        <v>17339</v>
      </c>
      <c r="O62" s="103">
        <f>SUM(P62:U62)</f>
        <v>10327</v>
      </c>
      <c r="P62" s="103">
        <v>10327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f>SUM(W62:AB62)</f>
        <v>7012</v>
      </c>
      <c r="W62" s="103">
        <v>7012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f>SUM(AD62:AE62)</f>
        <v>0</v>
      </c>
      <c r="AD62" s="103">
        <v>0</v>
      </c>
      <c r="AE62" s="103">
        <v>0</v>
      </c>
      <c r="AF62" s="103">
        <f>SUM(AG62:AI62)</f>
        <v>0</v>
      </c>
      <c r="AG62" s="103">
        <v>0</v>
      </c>
      <c r="AH62" s="103">
        <v>0</v>
      </c>
      <c r="AI62" s="103">
        <v>0</v>
      </c>
      <c r="AJ62" s="103">
        <f>SUM(AK62:AS62)</f>
        <v>0</v>
      </c>
      <c r="AK62" s="103">
        <v>0</v>
      </c>
      <c r="AL62" s="103">
        <v>0</v>
      </c>
      <c r="AM62" s="103">
        <v>0</v>
      </c>
      <c r="AN62" s="103">
        <v>0</v>
      </c>
      <c r="AO62" s="103">
        <v>0</v>
      </c>
      <c r="AP62" s="103">
        <v>0</v>
      </c>
      <c r="AQ62" s="103">
        <v>0</v>
      </c>
      <c r="AR62" s="103">
        <v>0</v>
      </c>
      <c r="AS62" s="103">
        <v>0</v>
      </c>
      <c r="AT62" s="103">
        <f>SUM(AU62:AY62)</f>
        <v>0</v>
      </c>
      <c r="AU62" s="103">
        <v>0</v>
      </c>
      <c r="AV62" s="103">
        <v>0</v>
      </c>
      <c r="AW62" s="103">
        <v>0</v>
      </c>
      <c r="AX62" s="103">
        <v>0</v>
      </c>
      <c r="AY62" s="103">
        <v>0</v>
      </c>
      <c r="AZ62" s="103">
        <f>SUM(BA62:BC62)</f>
        <v>0</v>
      </c>
      <c r="BA62" s="103">
        <v>0</v>
      </c>
      <c r="BB62" s="103">
        <v>0</v>
      </c>
      <c r="BC62" s="103">
        <v>0</v>
      </c>
    </row>
    <row r="63" spans="1:55" s="105" customFormat="1" ht="13.5" customHeight="1">
      <c r="A63" s="115" t="s">
        <v>14</v>
      </c>
      <c r="B63" s="113" t="s">
        <v>366</v>
      </c>
      <c r="C63" s="101" t="s">
        <v>367</v>
      </c>
      <c r="D63" s="103">
        <f>SUM(E63,+H63,+K63)</f>
        <v>25309</v>
      </c>
      <c r="E63" s="103">
        <f>SUM(F63:G63)</f>
        <v>0</v>
      </c>
      <c r="F63" s="103">
        <v>0</v>
      </c>
      <c r="G63" s="103">
        <v>0</v>
      </c>
      <c r="H63" s="103">
        <f>SUM(I63:J63)</f>
        <v>0</v>
      </c>
      <c r="I63" s="103">
        <v>0</v>
      </c>
      <c r="J63" s="103">
        <v>0</v>
      </c>
      <c r="K63" s="103">
        <f>SUM(L63:M63)</f>
        <v>25309</v>
      </c>
      <c r="L63" s="103">
        <v>9824</v>
      </c>
      <c r="M63" s="103">
        <v>15485</v>
      </c>
      <c r="N63" s="103">
        <f>SUM(O63,+V63,+AC63)</f>
        <v>25309</v>
      </c>
      <c r="O63" s="103">
        <f>SUM(P63:U63)</f>
        <v>9824</v>
      </c>
      <c r="P63" s="103">
        <v>9824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f>SUM(W63:AB63)</f>
        <v>15485</v>
      </c>
      <c r="W63" s="103">
        <v>15485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f>SUM(AD63:AE63)</f>
        <v>0</v>
      </c>
      <c r="AD63" s="103">
        <v>0</v>
      </c>
      <c r="AE63" s="103">
        <v>0</v>
      </c>
      <c r="AF63" s="103">
        <f>SUM(AG63:AI63)</f>
        <v>0</v>
      </c>
      <c r="AG63" s="103">
        <v>0</v>
      </c>
      <c r="AH63" s="103">
        <v>0</v>
      </c>
      <c r="AI63" s="103">
        <v>0</v>
      </c>
      <c r="AJ63" s="103">
        <f>SUM(AK63:AS63)</f>
        <v>49</v>
      </c>
      <c r="AK63" s="103">
        <v>49</v>
      </c>
      <c r="AL63" s="103">
        <v>0</v>
      </c>
      <c r="AM63" s="103">
        <v>0</v>
      </c>
      <c r="AN63" s="103">
        <v>0</v>
      </c>
      <c r="AO63" s="103">
        <v>0</v>
      </c>
      <c r="AP63" s="103">
        <v>0</v>
      </c>
      <c r="AQ63" s="103">
        <v>0</v>
      </c>
      <c r="AR63" s="103">
        <v>0</v>
      </c>
      <c r="AS63" s="103">
        <v>0</v>
      </c>
      <c r="AT63" s="103">
        <f>SUM(AU63:AY63)</f>
        <v>0</v>
      </c>
      <c r="AU63" s="103">
        <v>0</v>
      </c>
      <c r="AV63" s="103">
        <v>0</v>
      </c>
      <c r="AW63" s="103">
        <v>0</v>
      </c>
      <c r="AX63" s="103">
        <v>0</v>
      </c>
      <c r="AY63" s="103">
        <v>0</v>
      </c>
      <c r="AZ63" s="103">
        <f>SUM(BA63:BC63)</f>
        <v>49</v>
      </c>
      <c r="BA63" s="103">
        <v>49</v>
      </c>
      <c r="BB63" s="103">
        <v>0</v>
      </c>
      <c r="BC63" s="103">
        <v>0</v>
      </c>
    </row>
    <row r="64" spans="1:55" s="105" customFormat="1" ht="13.5" customHeight="1">
      <c r="A64" s="115" t="s">
        <v>14</v>
      </c>
      <c r="B64" s="113" t="s">
        <v>368</v>
      </c>
      <c r="C64" s="101" t="s">
        <v>369</v>
      </c>
      <c r="D64" s="103">
        <f>SUM(E64,+H64,+K64)</f>
        <v>16664</v>
      </c>
      <c r="E64" s="103">
        <f>SUM(F64:G64)</f>
        <v>0</v>
      </c>
      <c r="F64" s="103">
        <v>0</v>
      </c>
      <c r="G64" s="103">
        <v>0</v>
      </c>
      <c r="H64" s="103">
        <f>SUM(I64:J64)</f>
        <v>0</v>
      </c>
      <c r="I64" s="103">
        <v>0</v>
      </c>
      <c r="J64" s="103">
        <v>0</v>
      </c>
      <c r="K64" s="103">
        <f>SUM(L64:M64)</f>
        <v>16664</v>
      </c>
      <c r="L64" s="103">
        <v>9498</v>
      </c>
      <c r="M64" s="103">
        <v>7166</v>
      </c>
      <c r="N64" s="103">
        <f>SUM(O64,+V64,+AC64)</f>
        <v>16749</v>
      </c>
      <c r="O64" s="103">
        <f>SUM(P64:U64)</f>
        <v>9498</v>
      </c>
      <c r="P64" s="103">
        <v>9498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3">
        <f>SUM(W64:AB64)</f>
        <v>7166</v>
      </c>
      <c r="W64" s="103">
        <v>7166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f>SUM(AD64:AE64)</f>
        <v>85</v>
      </c>
      <c r="AD64" s="103">
        <v>85</v>
      </c>
      <c r="AE64" s="103">
        <v>0</v>
      </c>
      <c r="AF64" s="103">
        <f>SUM(AG64:AI64)</f>
        <v>0</v>
      </c>
      <c r="AG64" s="103">
        <v>0</v>
      </c>
      <c r="AH64" s="103">
        <v>0</v>
      </c>
      <c r="AI64" s="103">
        <v>0</v>
      </c>
      <c r="AJ64" s="103">
        <f>SUM(AK64:AS64)</f>
        <v>0</v>
      </c>
      <c r="AK64" s="103">
        <v>0</v>
      </c>
      <c r="AL64" s="103">
        <v>0</v>
      </c>
      <c r="AM64" s="103">
        <v>0</v>
      </c>
      <c r="AN64" s="103">
        <v>0</v>
      </c>
      <c r="AO64" s="103">
        <v>0</v>
      </c>
      <c r="AP64" s="103">
        <v>0</v>
      </c>
      <c r="AQ64" s="103">
        <v>0</v>
      </c>
      <c r="AR64" s="103">
        <v>0</v>
      </c>
      <c r="AS64" s="103">
        <v>0</v>
      </c>
      <c r="AT64" s="103">
        <f>SUM(AU64:AY64)</f>
        <v>0</v>
      </c>
      <c r="AU64" s="103">
        <v>0</v>
      </c>
      <c r="AV64" s="103">
        <v>0</v>
      </c>
      <c r="AW64" s="103">
        <v>0</v>
      </c>
      <c r="AX64" s="103">
        <v>0</v>
      </c>
      <c r="AY64" s="103">
        <v>0</v>
      </c>
      <c r="AZ64" s="103">
        <f>SUM(BA64:BC64)</f>
        <v>0</v>
      </c>
      <c r="BA64" s="103">
        <v>0</v>
      </c>
      <c r="BB64" s="103">
        <v>0</v>
      </c>
      <c r="BC64" s="103">
        <v>0</v>
      </c>
    </row>
    <row r="65" spans="1:55" s="105" customFormat="1" ht="13.5" customHeight="1">
      <c r="A65" s="115" t="s">
        <v>14</v>
      </c>
      <c r="B65" s="113" t="s">
        <v>370</v>
      </c>
      <c r="C65" s="101" t="s">
        <v>371</v>
      </c>
      <c r="D65" s="103">
        <f>SUM(E65,+H65,+K65)</f>
        <v>3574</v>
      </c>
      <c r="E65" s="103">
        <f>SUM(F65:G65)</f>
        <v>0</v>
      </c>
      <c r="F65" s="103">
        <v>0</v>
      </c>
      <c r="G65" s="103">
        <v>0</v>
      </c>
      <c r="H65" s="103">
        <f>SUM(I65:J65)</f>
        <v>0</v>
      </c>
      <c r="I65" s="103">
        <v>0</v>
      </c>
      <c r="J65" s="103">
        <v>0</v>
      </c>
      <c r="K65" s="103">
        <f>SUM(L65:M65)</f>
        <v>3574</v>
      </c>
      <c r="L65" s="103">
        <v>2229</v>
      </c>
      <c r="M65" s="103">
        <v>1345</v>
      </c>
      <c r="N65" s="103">
        <f>SUM(O65,+V65,+AC65)</f>
        <v>3574</v>
      </c>
      <c r="O65" s="103">
        <f>SUM(P65:U65)</f>
        <v>2229</v>
      </c>
      <c r="P65" s="103">
        <v>2229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f>SUM(W65:AB65)</f>
        <v>1345</v>
      </c>
      <c r="W65" s="103">
        <v>1345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f>SUM(AD65:AE65)</f>
        <v>0</v>
      </c>
      <c r="AD65" s="103">
        <v>0</v>
      </c>
      <c r="AE65" s="103">
        <v>0</v>
      </c>
      <c r="AF65" s="103">
        <f>SUM(AG65:AI65)</f>
        <v>29</v>
      </c>
      <c r="AG65" s="103">
        <v>29</v>
      </c>
      <c r="AH65" s="103">
        <v>0</v>
      </c>
      <c r="AI65" s="103">
        <v>0</v>
      </c>
      <c r="AJ65" s="103">
        <f>SUM(AK65:AS65)</f>
        <v>29</v>
      </c>
      <c r="AK65" s="103">
        <v>0</v>
      </c>
      <c r="AL65" s="103">
        <v>0</v>
      </c>
      <c r="AM65" s="103">
        <v>0</v>
      </c>
      <c r="AN65" s="103">
        <v>0</v>
      </c>
      <c r="AO65" s="103">
        <v>0</v>
      </c>
      <c r="AP65" s="103">
        <v>0</v>
      </c>
      <c r="AQ65" s="103">
        <v>29</v>
      </c>
      <c r="AR65" s="103">
        <v>0</v>
      </c>
      <c r="AS65" s="103">
        <v>0</v>
      </c>
      <c r="AT65" s="103">
        <f>SUM(AU65:AY65)</f>
        <v>0</v>
      </c>
      <c r="AU65" s="103">
        <v>0</v>
      </c>
      <c r="AV65" s="103">
        <v>0</v>
      </c>
      <c r="AW65" s="103">
        <v>0</v>
      </c>
      <c r="AX65" s="103">
        <v>0</v>
      </c>
      <c r="AY65" s="103">
        <v>0</v>
      </c>
      <c r="AZ65" s="103">
        <f>SUM(BA65:BC65)</f>
        <v>29</v>
      </c>
      <c r="BA65" s="103">
        <v>29</v>
      </c>
      <c r="BB65" s="103">
        <v>0</v>
      </c>
      <c r="BC65" s="103">
        <v>0</v>
      </c>
    </row>
    <row r="66" spans="1:55" s="105" customFormat="1" ht="13.5" customHeight="1">
      <c r="A66" s="115" t="s">
        <v>14</v>
      </c>
      <c r="B66" s="113" t="s">
        <v>372</v>
      </c>
      <c r="C66" s="101" t="s">
        <v>373</v>
      </c>
      <c r="D66" s="103">
        <f>SUM(E66,+H66,+K66)</f>
        <v>5823</v>
      </c>
      <c r="E66" s="103">
        <f>SUM(F66:G66)</f>
        <v>0</v>
      </c>
      <c r="F66" s="103">
        <v>0</v>
      </c>
      <c r="G66" s="103">
        <v>0</v>
      </c>
      <c r="H66" s="103">
        <f>SUM(I66:J66)</f>
        <v>0</v>
      </c>
      <c r="I66" s="103">
        <v>0</v>
      </c>
      <c r="J66" s="103">
        <v>0</v>
      </c>
      <c r="K66" s="103">
        <f>SUM(L66:M66)</f>
        <v>5823</v>
      </c>
      <c r="L66" s="103">
        <v>2444</v>
      </c>
      <c r="M66" s="103">
        <v>3379</v>
      </c>
      <c r="N66" s="103">
        <f>SUM(O66,+V66,+AC66)</f>
        <v>5823</v>
      </c>
      <c r="O66" s="103">
        <f>SUM(P66:U66)</f>
        <v>2444</v>
      </c>
      <c r="P66" s="103">
        <v>2444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f>SUM(W66:AB66)</f>
        <v>3379</v>
      </c>
      <c r="W66" s="103">
        <v>3379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f>SUM(AD66:AE66)</f>
        <v>0</v>
      </c>
      <c r="AD66" s="103">
        <v>0</v>
      </c>
      <c r="AE66" s="103">
        <v>0</v>
      </c>
      <c r="AF66" s="103">
        <f>SUM(AG66:AI66)</f>
        <v>0</v>
      </c>
      <c r="AG66" s="103">
        <v>0</v>
      </c>
      <c r="AH66" s="103">
        <v>0</v>
      </c>
      <c r="AI66" s="103">
        <v>0</v>
      </c>
      <c r="AJ66" s="103">
        <f>SUM(AK66:AS66)</f>
        <v>0</v>
      </c>
      <c r="AK66" s="103">
        <v>0</v>
      </c>
      <c r="AL66" s="103">
        <v>0</v>
      </c>
      <c r="AM66" s="103">
        <v>0</v>
      </c>
      <c r="AN66" s="103">
        <v>0</v>
      </c>
      <c r="AO66" s="103">
        <v>0</v>
      </c>
      <c r="AP66" s="103">
        <v>0</v>
      </c>
      <c r="AQ66" s="103">
        <v>0</v>
      </c>
      <c r="AR66" s="103">
        <v>0</v>
      </c>
      <c r="AS66" s="103">
        <v>0</v>
      </c>
      <c r="AT66" s="103">
        <f>SUM(AU66:AY66)</f>
        <v>0</v>
      </c>
      <c r="AU66" s="103">
        <v>0</v>
      </c>
      <c r="AV66" s="103">
        <v>0</v>
      </c>
      <c r="AW66" s="103">
        <v>0</v>
      </c>
      <c r="AX66" s="103">
        <v>0</v>
      </c>
      <c r="AY66" s="103">
        <v>0</v>
      </c>
      <c r="AZ66" s="103">
        <f>SUM(BA66:BC66)</f>
        <v>0</v>
      </c>
      <c r="BA66" s="103">
        <v>0</v>
      </c>
      <c r="BB66" s="103">
        <v>0</v>
      </c>
      <c r="BC66" s="103">
        <v>0</v>
      </c>
    </row>
    <row r="67" spans="1:55" s="105" customFormat="1" ht="13.5" customHeight="1">
      <c r="A67" s="115" t="s">
        <v>14</v>
      </c>
      <c r="B67" s="113" t="s">
        <v>374</v>
      </c>
      <c r="C67" s="101" t="s">
        <v>375</v>
      </c>
      <c r="D67" s="103">
        <f>SUM(E67,+H67,+K67)</f>
        <v>13677</v>
      </c>
      <c r="E67" s="103">
        <f>SUM(F67:G67)</f>
        <v>0</v>
      </c>
      <c r="F67" s="103">
        <v>0</v>
      </c>
      <c r="G67" s="103">
        <v>0</v>
      </c>
      <c r="H67" s="103">
        <f>SUM(I67:J67)</f>
        <v>0</v>
      </c>
      <c r="I67" s="103">
        <v>0</v>
      </c>
      <c r="J67" s="103">
        <v>0</v>
      </c>
      <c r="K67" s="103">
        <f>SUM(L67:M67)</f>
        <v>13677</v>
      </c>
      <c r="L67" s="103">
        <v>9045</v>
      </c>
      <c r="M67" s="103">
        <v>4632</v>
      </c>
      <c r="N67" s="103">
        <f>SUM(O67,+V67,+AC67)</f>
        <v>13754</v>
      </c>
      <c r="O67" s="103">
        <f>SUM(P67:U67)</f>
        <v>9045</v>
      </c>
      <c r="P67" s="103">
        <v>9045</v>
      </c>
      <c r="Q67" s="103">
        <v>0</v>
      </c>
      <c r="R67" s="103">
        <v>0</v>
      </c>
      <c r="S67" s="103">
        <v>0</v>
      </c>
      <c r="T67" s="103">
        <v>0</v>
      </c>
      <c r="U67" s="103">
        <v>0</v>
      </c>
      <c r="V67" s="103">
        <f>SUM(W67:AB67)</f>
        <v>4632</v>
      </c>
      <c r="W67" s="103">
        <v>4632</v>
      </c>
      <c r="X67" s="103">
        <v>0</v>
      </c>
      <c r="Y67" s="103">
        <v>0</v>
      </c>
      <c r="Z67" s="103">
        <v>0</v>
      </c>
      <c r="AA67" s="103">
        <v>0</v>
      </c>
      <c r="AB67" s="103">
        <v>0</v>
      </c>
      <c r="AC67" s="103">
        <f>SUM(AD67:AE67)</f>
        <v>77</v>
      </c>
      <c r="AD67" s="103">
        <v>77</v>
      </c>
      <c r="AE67" s="103">
        <v>0</v>
      </c>
      <c r="AF67" s="103">
        <f>SUM(AG67:AI67)</f>
        <v>9</v>
      </c>
      <c r="AG67" s="103">
        <v>9</v>
      </c>
      <c r="AH67" s="103">
        <v>0</v>
      </c>
      <c r="AI67" s="103">
        <v>0</v>
      </c>
      <c r="AJ67" s="103">
        <f>SUM(AK67:AS67)</f>
        <v>9</v>
      </c>
      <c r="AK67" s="103">
        <v>0</v>
      </c>
      <c r="AL67" s="103">
        <v>0</v>
      </c>
      <c r="AM67" s="103">
        <v>0</v>
      </c>
      <c r="AN67" s="103">
        <v>0</v>
      </c>
      <c r="AO67" s="103">
        <v>0</v>
      </c>
      <c r="AP67" s="103">
        <v>0</v>
      </c>
      <c r="AQ67" s="103">
        <v>0</v>
      </c>
      <c r="AR67" s="103">
        <v>9</v>
      </c>
      <c r="AS67" s="103">
        <v>0</v>
      </c>
      <c r="AT67" s="103">
        <f>SUM(AU67:AY67)</f>
        <v>0</v>
      </c>
      <c r="AU67" s="103">
        <v>0</v>
      </c>
      <c r="AV67" s="103">
        <v>0</v>
      </c>
      <c r="AW67" s="103">
        <v>0</v>
      </c>
      <c r="AX67" s="103">
        <v>0</v>
      </c>
      <c r="AY67" s="103">
        <v>0</v>
      </c>
      <c r="AZ67" s="103">
        <f>SUM(BA67:BC67)</f>
        <v>0</v>
      </c>
      <c r="BA67" s="103">
        <v>0</v>
      </c>
      <c r="BB67" s="103">
        <v>0</v>
      </c>
      <c r="BC67" s="103">
        <v>0</v>
      </c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67">
    <sortCondition ref="A8:A67"/>
    <sortCondition ref="B8:B67"/>
    <sortCondition ref="C8:C67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66" man="1"/>
    <brk id="31" min="1" max="66" man="1"/>
    <brk id="45" min="1" max="6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40000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40100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40130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40202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40203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40204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40205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40206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40207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40210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40211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40212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40213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40214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40215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40216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40217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40218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40219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40220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40221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40223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40224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40225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40226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40227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40228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40229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40230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40231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40341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40342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40343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40344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40345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40348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40349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40381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40382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40383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40384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40401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40402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40421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40447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40448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40503</v>
      </c>
      <c r="AG53" s="11">
        <v>53</v>
      </c>
    </row>
    <row r="54" spans="27:36">
      <c r="AF54" s="11" t="str">
        <f>+水洗化人口等!B54</f>
        <v>40522</v>
      </c>
      <c r="AG54" s="11">
        <v>54</v>
      </c>
    </row>
    <row r="55" spans="27:36">
      <c r="AF55" s="11" t="str">
        <f>+水洗化人口等!B55</f>
        <v>40544</v>
      </c>
      <c r="AG55" s="11">
        <v>55</v>
      </c>
    </row>
    <row r="56" spans="27:36">
      <c r="AF56" s="11" t="str">
        <f>+水洗化人口等!B56</f>
        <v>40601</v>
      </c>
      <c r="AG56" s="11">
        <v>56</v>
      </c>
    </row>
    <row r="57" spans="27:36">
      <c r="AF57" s="11" t="str">
        <f>+水洗化人口等!B57</f>
        <v>40602</v>
      </c>
      <c r="AG57" s="11">
        <v>57</v>
      </c>
    </row>
    <row r="58" spans="27:36">
      <c r="AF58" s="11" t="str">
        <f>+水洗化人口等!B58</f>
        <v>40604</v>
      </c>
      <c r="AG58" s="11">
        <v>58</v>
      </c>
    </row>
    <row r="59" spans="27:36">
      <c r="AF59" s="11" t="str">
        <f>+水洗化人口等!B59</f>
        <v>40605</v>
      </c>
      <c r="AG59" s="11">
        <v>59</v>
      </c>
    </row>
    <row r="60" spans="27:36">
      <c r="AF60" s="11" t="str">
        <f>+水洗化人口等!B60</f>
        <v>40608</v>
      </c>
      <c r="AG60" s="11">
        <v>60</v>
      </c>
    </row>
    <row r="61" spans="27:36">
      <c r="AF61" s="11" t="str">
        <f>+水洗化人口等!B61</f>
        <v>40609</v>
      </c>
      <c r="AG61" s="11">
        <v>61</v>
      </c>
    </row>
    <row r="62" spans="27:36">
      <c r="AF62" s="11" t="str">
        <f>+水洗化人口等!B62</f>
        <v>40610</v>
      </c>
      <c r="AG62" s="11">
        <v>62</v>
      </c>
    </row>
    <row r="63" spans="27:36">
      <c r="AF63" s="11" t="str">
        <f>+水洗化人口等!B63</f>
        <v>40621</v>
      </c>
      <c r="AG63" s="11">
        <v>63</v>
      </c>
    </row>
    <row r="64" spans="27:36">
      <c r="AF64" s="11" t="str">
        <f>+水洗化人口等!B64</f>
        <v>40625</v>
      </c>
      <c r="AG64" s="11">
        <v>64</v>
      </c>
    </row>
    <row r="65" spans="32:33">
      <c r="AF65" s="11" t="str">
        <f>+水洗化人口等!B65</f>
        <v>40642</v>
      </c>
      <c r="AG65" s="11">
        <v>65</v>
      </c>
    </row>
    <row r="66" spans="32:33">
      <c r="AF66" s="11" t="str">
        <f>+水洗化人口等!B66</f>
        <v>40646</v>
      </c>
      <c r="AG66" s="11">
        <v>66</v>
      </c>
    </row>
    <row r="67" spans="32:33">
      <c r="AF67" s="11" t="str">
        <f>+水洗化人口等!B67</f>
        <v>40647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2022-01-31T08:38:09Z</dcterms:modified>
</cp:coreProperties>
</file>