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Q10" i="4"/>
  <c r="BM10" i="4"/>
  <c r="BL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D9" i="5"/>
  <c r="G9" i="5"/>
  <c r="CC9" i="4"/>
  <c r="BZ9" i="4"/>
  <c r="BW9" i="4"/>
  <c r="BT9" i="4"/>
  <c r="BN9" i="4"/>
  <c r="BK9" i="4"/>
  <c r="CG9" i="4"/>
  <c r="CD9" i="4"/>
  <c r="BX9" i="4"/>
  <c r="BU9" i="4"/>
  <c r="BL9" i="4"/>
  <c r="CH9" i="4"/>
  <c r="CE9" i="4"/>
  <c r="CB9" i="4"/>
  <c r="BM9" i="4"/>
  <c r="BJ9" i="4"/>
  <c r="DD9" i="1"/>
  <c r="CX9" i="1"/>
  <c r="CL9" i="1"/>
  <c r="DI9" i="1"/>
  <c r="DH9" i="1"/>
  <c r="DF9" i="1"/>
  <c r="DE9" i="1"/>
  <c r="DC9" i="1"/>
  <c r="BZ9" i="1"/>
  <c r="CZ9" i="1"/>
  <c r="CY9" i="1"/>
  <c r="CV9" i="1"/>
  <c r="CT9" i="1"/>
  <c r="BP9" i="1"/>
  <c r="CN9" i="1"/>
  <c r="CM9" i="1"/>
  <c r="CK9" i="1"/>
  <c r="BH9" i="1"/>
  <c r="BG9" i="1" s="1"/>
  <c r="AX9" i="1"/>
  <c r="DA9" i="1"/>
  <c r="AS9" i="1"/>
  <c r="CU9" i="1"/>
  <c r="AN9" i="1"/>
  <c r="CO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D8" i="5"/>
  <c r="AL8" i="1" s="1"/>
  <c r="CH8" i="4"/>
  <c r="CC8" i="4"/>
  <c r="CB8" i="4"/>
  <c r="BW8" i="4"/>
  <c r="BK8" i="4"/>
  <c r="BJ8" i="4"/>
  <c r="CG8" i="4"/>
  <c r="CE8" i="4"/>
  <c r="CA8" i="4"/>
  <c r="BZ8" i="4"/>
  <c r="BY8" i="4"/>
  <c r="BU8" i="4"/>
  <c r="BT8" i="4"/>
  <c r="BS8" i="4"/>
  <c r="BN8" i="4"/>
  <c r="BM8" i="4"/>
  <c r="D8" i="3"/>
  <c r="DI8" i="1"/>
  <c r="DH8" i="1"/>
  <c r="DC8" i="1"/>
  <c r="CV8" i="1"/>
  <c r="CK8" i="1"/>
  <c r="BZ8" i="1"/>
  <c r="DA8" i="1"/>
  <c r="CZ8" i="1"/>
  <c r="CU8" i="1"/>
  <c r="CT8" i="1"/>
  <c r="BP8" i="1"/>
  <c r="CO8" i="1"/>
  <c r="BH8" i="1"/>
  <c r="DE8" i="1"/>
  <c r="DD8" i="1"/>
  <c r="CY8" i="1"/>
  <c r="AS8" i="1"/>
  <c r="CS8" i="1"/>
  <c r="AN8" i="1"/>
  <c r="CM8" i="1"/>
  <c r="CL8" i="1"/>
  <c r="AF8" i="1"/>
  <c r="N8" i="1"/>
  <c r="E8" i="1"/>
  <c r="AB10" i="4" l="1"/>
  <c r="BD10" i="4"/>
  <c r="CF10" i="4" s="1"/>
  <c r="CE10" i="1"/>
  <c r="DG10" i="1" s="1"/>
  <c r="K10" i="4"/>
  <c r="AL10" i="1"/>
  <c r="F10" i="5"/>
  <c r="G10" i="5"/>
  <c r="BI10" i="4"/>
  <c r="CA10" i="4"/>
  <c r="BP10" i="4"/>
  <c r="BV10" i="4"/>
  <c r="BJ10" i="4"/>
  <c r="CB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K9" i="4"/>
  <c r="AL9" i="1"/>
  <c r="AL7" i="1" s="1"/>
  <c r="E9" i="5"/>
  <c r="H9" i="5"/>
  <c r="BN9" i="1"/>
  <c r="AM9" i="4"/>
  <c r="BO9" i="4" s="1"/>
  <c r="BQ9" i="4"/>
  <c r="BV9" i="4"/>
  <c r="BR9" i="4"/>
  <c r="CA9" i="4"/>
  <c r="BS9" i="4"/>
  <c r="BY9" i="4"/>
  <c r="D9" i="3"/>
  <c r="M9" i="3"/>
  <c r="DB9" i="1"/>
  <c r="AM9" i="1"/>
  <c r="BF9" i="1"/>
  <c r="BO9" i="1"/>
  <c r="CR9" i="1"/>
  <c r="CI9" i="1"/>
  <c r="BU9" i="1"/>
  <c r="CW9" i="1" s="1"/>
  <c r="CS9" i="1"/>
  <c r="E9" i="1"/>
  <c r="CJ9" i="1"/>
  <c r="BC8" i="1"/>
  <c r="CF8" i="4"/>
  <c r="K8" i="4"/>
  <c r="K7" i="4" s="1"/>
  <c r="CE8" i="1"/>
  <c r="F8" i="5"/>
  <c r="G8" i="5"/>
  <c r="BQ8" i="4"/>
  <c r="BP8" i="4"/>
  <c r="BI8" i="4"/>
  <c r="BV8" i="4"/>
  <c r="BL8" i="4"/>
  <c r="BR8" i="4"/>
  <c r="BX8" i="4"/>
  <c r="CD8" i="4"/>
  <c r="M8" i="3"/>
  <c r="AE8" i="1"/>
  <c r="M8" i="1"/>
  <c r="D8" i="1"/>
  <c r="CJ8" i="1"/>
  <c r="BG8" i="1"/>
  <c r="CI8" i="1" s="1"/>
  <c r="CR8" i="1"/>
  <c r="CX8" i="1"/>
  <c r="BU8" i="1"/>
  <c r="CW8" i="1" s="1"/>
  <c r="AX8" i="1"/>
  <c r="DB8" i="1" s="1"/>
  <c r="CN8" i="1"/>
  <c r="DF8" i="1"/>
  <c r="DG8" i="1" l="1"/>
  <c r="BO8" i="1"/>
  <c r="I10" i="5"/>
  <c r="AM10" i="4"/>
  <c r="BO10" i="4" s="1"/>
  <c r="BN10" i="1"/>
  <c r="CP10" i="1" s="1"/>
  <c r="CI10" i="4"/>
  <c r="BH10" i="4"/>
  <c r="CR10" i="1"/>
  <c r="BG10" i="1"/>
  <c r="CI10" i="1" s="1"/>
  <c r="CJ10" i="1"/>
  <c r="BO10" i="1"/>
  <c r="BD9" i="4"/>
  <c r="BD7" i="4" s="1"/>
  <c r="CE9" i="1"/>
  <c r="CE7" i="1" s="1"/>
  <c r="AB9" i="4"/>
  <c r="AB7" i="4" s="1"/>
  <c r="BC9" i="1"/>
  <c r="BC7" i="1" s="1"/>
  <c r="I9" i="5"/>
  <c r="F9" i="5"/>
  <c r="CP9" i="1"/>
  <c r="BP9" i="4"/>
  <c r="BI9" i="4"/>
  <c r="CQ9" i="1"/>
  <c r="CH9" i="1"/>
  <c r="DJ9" i="1" s="1"/>
  <c r="D9" i="1"/>
  <c r="I8" i="5"/>
  <c r="AM8" i="4"/>
  <c r="AM7" i="4" s="1"/>
  <c r="BN8" i="1"/>
  <c r="BO8" i="4"/>
  <c r="BO7" i="4" s="1"/>
  <c r="CI8" i="4"/>
  <c r="BH8" i="4"/>
  <c r="AM8" i="1"/>
  <c r="BF8" i="1" s="1"/>
  <c r="CH8" i="1"/>
  <c r="DJ8" i="1" s="1"/>
  <c r="CQ8" i="1"/>
  <c r="CP8" i="1" l="1"/>
  <c r="CP7" i="1" s="1"/>
  <c r="BN7" i="1"/>
  <c r="DG7" i="1"/>
  <c r="CQ10" i="1"/>
  <c r="CH10" i="1"/>
  <c r="DJ10" i="1" s="1"/>
  <c r="CF9" i="4"/>
  <c r="CF7" i="4" s="1"/>
  <c r="DG9" i="1"/>
  <c r="CI9" i="4"/>
  <c r="BH9" i="4"/>
</calcChain>
</file>

<file path=xl/sharedStrings.xml><?xml version="1.0" encoding="utf-8"?>
<sst xmlns="http://schemas.openxmlformats.org/spreadsheetml/2006/main" count="1202" uniqueCount="222">
  <si>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</si>
  <si>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</si>
  <si>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</si>
  <si>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</si>
  <si>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</si>
  <si>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</si>
  <si>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</si>
  <si>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</si>
  <si>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</si>
  <si>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</si>
  <si>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</si>
  <si>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</si>
  <si>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</si>
  <si>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</si>
  <si>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</si>
  <si>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</si>
  <si>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</si>
  <si>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</si>
  <si>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</si>
  <si>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</si>
  <si>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</si>
  <si>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</si>
  <si>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</si>
  <si>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</si>
  <si>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</si>
  <si>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</si>
  <si>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</si>
  <si>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</si>
  <si>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</si>
  <si>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</si>
  <si>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</si>
  <si>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</si>
  <si>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</si>
  <si>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</si>
  <si>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</si>
  <si>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</si>
  <si>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</si>
  <si>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</si>
  <si>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</si>
  <si>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</si>
  <si>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</si>
  <si>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</si>
  <si>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</si>
  <si>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</si>
  <si>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</si>
  <si>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</si>
  <si>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</si>
  <si>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</si>
  <si>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</si>
  <si>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</si>
  <si>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</si>
  <si>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</si>
  <si>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</si>
  <si>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</si>
  <si>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</si>
  <si>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</si>
  <si>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</si>
  <si>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</si>
  <si>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</si>
  <si>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</si>
  <si>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</si>
  <si>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</si>
  <si>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</si>
  <si>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</si>
  <si>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</si>
  <si>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</si>
  <si>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</si>
  <si>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</si>
  <si>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</si>
  <si>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</si>
  <si>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</si>
  <si>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</si>
  <si>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</si>
  <si>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</si>
  <si>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</si>
  <si>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</si>
  <si>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</si>
  <si>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</si>
  <si>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</si>
  <si>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</si>
  <si>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</si>
  <si>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</si>
  <si>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</si>
  <si>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</si>
  <si>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</si>
  <si>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</si>
  <si>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</si>
  <si>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</si>
  <si>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</si>
  <si>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</si>
  <si>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</si>
  <si>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</si>
  <si>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</si>
  <si>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</si>
  <si>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</si>
  <si>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</si>
  <si>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</si>
  <si>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</si>
  <si>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</si>
  <si>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</si>
  <si>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</si>
  <si>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</si>
  <si>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</si>
  <si>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</si>
  <si>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</si>
  <si>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</si>
  <si>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</si>
  <si>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</si>
  <si>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</si>
  <si>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</si>
  <si>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</si>
  <si>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</si>
  <si>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</si>
  <si>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</si>
  <si>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</si>
  <si>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</si>
  <si>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</si>
  <si>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</si>
  <si>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</si>
  <si>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</si>
  <si>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</si>
  <si>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</si>
  <si>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</si>
  <si>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</si>
  <si>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</si>
  <si>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</si>
  <si>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</si>
  <si>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</si>
  <si>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</si>
  <si>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</si>
  <si>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</si>
  <si>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</si>
  <si>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</si>
  <si>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</si>
  <si>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</si>
  <si>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</si>
  <si>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</si>
  <si>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</si>
  <si>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</si>
  <si>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</si>
  <si>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</si>
  <si>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</si>
  <si>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</si>
  <si>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</si>
  <si>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</si>
  <si>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</si>
  <si>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</si>
  <si>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</si>
  <si>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</si>
  <si>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</si>
  <si>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</si>
  <si>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</si>
  <si>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</si>
  <si>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</si>
  <si>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</si>
  <si>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</si>
  <si>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</si>
  <si>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</si>
  <si>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</si>
  <si>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</si>
  <si>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</si>
  <si>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</si>
  <si>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</si>
  <si>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</si>
  <si>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</si>
  <si>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</si>
  <si>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</si>
  <si>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</si>
  <si>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</si>
  <si>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</si>
  <si>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</si>
  <si>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</si>
  <si>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</si>
  <si>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</si>
  <si>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</si>
  <si>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</si>
  <si>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</si>
  <si>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</si>
  <si>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</si>
  <si>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</si>
  <si>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</si>
  <si>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</si>
  <si>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</si>
  <si>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</si>
  <si>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</si>
  <si>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</si>
  <si>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</si>
  <si>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</si>
  <si>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</si>
  <si>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</si>
  <si>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</si>
  <si>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</si>
  <si>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</si>
  <si>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</si>
  <si>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</si>
  <si>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</si>
  <si>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</si>
  <si>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</si>
  <si>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</si>
  <si>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島根県</t>
    <phoneticPr fontId="3"/>
  </si>
  <si>
    <t>32207</t>
    <phoneticPr fontId="3"/>
  </si>
  <si>
    <t/>
  </si>
  <si>
    <t>島根県</t>
    <phoneticPr fontId="3"/>
  </si>
  <si>
    <t>32207</t>
    <phoneticPr fontId="3"/>
  </si>
  <si>
    <t>江津市</t>
    <phoneticPr fontId="3"/>
  </si>
  <si>
    <t>島根県</t>
    <phoneticPr fontId="3"/>
  </si>
  <si>
    <t>江津市</t>
    <phoneticPr fontId="3"/>
  </si>
  <si>
    <t>32441</t>
    <phoneticPr fontId="3"/>
  </si>
  <si>
    <t>川本町</t>
    <phoneticPr fontId="3"/>
  </si>
  <si>
    <t>川本町</t>
    <phoneticPr fontId="3"/>
  </si>
  <si>
    <t>32441</t>
    <phoneticPr fontId="3"/>
  </si>
  <si>
    <t>32448</t>
    <phoneticPr fontId="3"/>
  </si>
  <si>
    <t>美郷町</t>
    <phoneticPr fontId="3"/>
  </si>
  <si>
    <t>32448</t>
    <phoneticPr fontId="3"/>
  </si>
  <si>
    <t>美郷町</t>
    <phoneticPr fontId="3"/>
  </si>
  <si>
    <t>島根県</t>
    <phoneticPr fontId="3"/>
  </si>
  <si>
    <t>美郷町</t>
    <phoneticPr fontId="3"/>
  </si>
  <si>
    <t>島根県</t>
    <phoneticPr fontId="3"/>
  </si>
  <si>
    <t>32448</t>
    <phoneticPr fontId="3"/>
  </si>
  <si>
    <t>32000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</si>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</sst>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199</v>
      </c>
      <c r="B7" s="92" t="s">
        <v>219</v>
      </c>
      <c r="C7" s="78" t="s">
        <v>220</v>
      </c>
      <c r="D7" s="79">
        <f>SUM($D$8:$D$10)</f>
        <v>55884</v>
      </c>
      <c r="E7" s="79">
        <f>SUM($E$8:$E$10)</f>
        <v>26275</v>
      </c>
      <c r="F7" s="79">
        <f>SUM($F$8:$F$10)</f>
        <v>26245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93" t="s">
        <v>221</v>
      </c>
      <c r="K7" s="79">
        <f>SUM($K$8:$K$10)</f>
        <v>30</v>
      </c>
      <c r="L7" s="79">
        <f>SUM($L$8:$L$10)</f>
        <v>29609</v>
      </c>
      <c r="M7" s="79">
        <f>SUM($M$8:$M$10)</f>
        <v>283</v>
      </c>
      <c r="N7" s="79">
        <f>SUM($N$8:$N$10)</f>
        <v>121</v>
      </c>
      <c r="O7" s="79">
        <f>SUM($O$8:$O$10)</f>
        <v>121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221</v>
      </c>
      <c r="T7" s="79">
        <f>SUM($T$8:$T$10)</f>
        <v>0</v>
      </c>
      <c r="U7" s="79">
        <f>SUM($U$8:$U$10)</f>
        <v>162</v>
      </c>
      <c r="V7" s="79">
        <f>SUM($V$8:$V$10)</f>
        <v>56167</v>
      </c>
      <c r="W7" s="79">
        <f>SUM($W$8:$W$10)</f>
        <v>26396</v>
      </c>
      <c r="X7" s="79">
        <f>SUM($X$8:$X$10)</f>
        <v>26366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93" t="s">
        <v>221</v>
      </c>
      <c r="AC7" s="79">
        <f>SUM($AC$8:$AC$10)</f>
        <v>30</v>
      </c>
      <c r="AD7" s="79">
        <f>SUM($AD$8:$AD$10)</f>
        <v>29771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55816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102</v>
      </c>
      <c r="AT7" s="79">
        <f>SUM($AT$8:$AT$10)</f>
        <v>0</v>
      </c>
      <c r="AU7" s="79">
        <f>SUM($AU$8:$AU$10)</f>
        <v>0</v>
      </c>
      <c r="AV7" s="79">
        <f>SUM($AV$8:$AV$10)</f>
        <v>102</v>
      </c>
      <c r="AW7" s="79">
        <f>SUM($AW$8:$AW$10)</f>
        <v>0</v>
      </c>
      <c r="AX7" s="79">
        <f>SUM($AX$8:$AX$10)</f>
        <v>55714</v>
      </c>
      <c r="AY7" s="79">
        <f>SUM($AY$8:$AY$10)</f>
        <v>22058</v>
      </c>
      <c r="AZ7" s="79">
        <f>SUM($AZ$8:$AZ$10)</f>
        <v>547</v>
      </c>
      <c r="BA7" s="79">
        <f>SUM($BA$8:$BA$10)</f>
        <v>1115</v>
      </c>
      <c r="BB7" s="79">
        <f>SUM($BB$8:$BB$10)</f>
        <v>31994</v>
      </c>
      <c r="BC7" s="79">
        <f>SUM($BC$8:$BC$10)</f>
        <v>0</v>
      </c>
      <c r="BD7" s="79">
        <f>SUM($BD$8:$BD$10)</f>
        <v>0</v>
      </c>
      <c r="BE7" s="79">
        <f>SUM($BE$8:$BE$10)</f>
        <v>68</v>
      </c>
      <c r="BF7" s="79">
        <f>SUM($BF$8:$BF$10)</f>
        <v>55884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283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199</v>
      </c>
      <c r="BV7" s="79">
        <f>SUM($BV$8:$BV$10)</f>
        <v>199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84</v>
      </c>
      <c r="CA7" s="79">
        <f>SUM($CA$8:$CA$10)</f>
        <v>84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283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79">
        <f>SUM($CP$8:$CP$10)</f>
        <v>0</v>
      </c>
      <c r="CQ7" s="79">
        <f>SUM($CQ$8:$CQ$10)</f>
        <v>56099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301</v>
      </c>
      <c r="CX7" s="79">
        <f>SUM($CX$8:$CX$10)</f>
        <v>199</v>
      </c>
      <c r="CY7" s="79">
        <f>SUM($CY$8:$CY$10)</f>
        <v>0</v>
      </c>
      <c r="CZ7" s="79">
        <f>SUM($CZ$8:$CZ$10)</f>
        <v>102</v>
      </c>
      <c r="DA7" s="79">
        <f>SUM($DA$8:$DA$10)</f>
        <v>0</v>
      </c>
      <c r="DB7" s="79">
        <f>SUM($DB$8:$DB$10)</f>
        <v>55798</v>
      </c>
      <c r="DC7" s="79">
        <f>SUM($DC$8:$DC$10)</f>
        <v>22142</v>
      </c>
      <c r="DD7" s="79">
        <f>SUM($DD$8:$DD$10)</f>
        <v>547</v>
      </c>
      <c r="DE7" s="79">
        <f>SUM($DE$8:$DE$10)</f>
        <v>1115</v>
      </c>
      <c r="DF7" s="79">
        <f>SUM($DF$8:$DF$10)</f>
        <v>31994</v>
      </c>
      <c r="DG7" s="79">
        <f>SUM($DG$8:$DG$10)</f>
        <v>0</v>
      </c>
      <c r="DH7" s="79">
        <f>SUM($DH$8:$DH$10)</f>
        <v>0</v>
      </c>
      <c r="DI7" s="79">
        <f>SUM($DI$8:$DI$10)</f>
        <v>68</v>
      </c>
      <c r="DJ7" s="79">
        <f>SUM($DJ$8:$DJ$10)</f>
        <v>56167</v>
      </c>
    </row>
    <row r="8" spans="1:114" s="8" customFormat="1" ht="12" customHeight="1">
      <c r="A8" s="80" t="s">
        <v>202</v>
      </c>
      <c r="B8" s="83" t="s">
        <v>200</v>
      </c>
      <c r="C8" s="80" t="s">
        <v>204</v>
      </c>
      <c r="D8" s="84">
        <f>SUM(E8,+L8)</f>
        <v>36839</v>
      </c>
      <c r="E8" s="84">
        <f>SUM(F8:I8)+K8</f>
        <v>18085</v>
      </c>
      <c r="F8" s="84">
        <v>18055</v>
      </c>
      <c r="G8" s="84">
        <v>0</v>
      </c>
      <c r="H8" s="84">
        <v>0</v>
      </c>
      <c r="I8" s="84">
        <v>0</v>
      </c>
      <c r="J8" s="94" t="s">
        <v>192</v>
      </c>
      <c r="K8" s="84">
        <v>30</v>
      </c>
      <c r="L8" s="84">
        <v>18754</v>
      </c>
      <c r="M8" s="84">
        <f>SUM(N8,+U8)</f>
        <v>199</v>
      </c>
      <c r="N8" s="84">
        <f>SUM(O8:R8)+T8</f>
        <v>100</v>
      </c>
      <c r="O8" s="84">
        <v>100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99</v>
      </c>
      <c r="V8" s="84">
        <v>37038</v>
      </c>
      <c r="W8" s="84">
        <v>18185</v>
      </c>
      <c r="X8" s="84">
        <v>18155</v>
      </c>
      <c r="Y8" s="84">
        <v>0</v>
      </c>
      <c r="Z8" s="84">
        <v>0</v>
      </c>
      <c r="AA8" s="84">
        <v>0</v>
      </c>
      <c r="AB8" s="94" t="s">
        <v>192</v>
      </c>
      <c r="AC8" s="84">
        <v>30</v>
      </c>
      <c r="AD8" s="84">
        <v>18853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36839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102</v>
      </c>
      <c r="AT8" s="84">
        <v>0</v>
      </c>
      <c r="AU8" s="84">
        <v>0</v>
      </c>
      <c r="AV8" s="84">
        <v>102</v>
      </c>
      <c r="AW8" s="84">
        <v>0</v>
      </c>
      <c r="AX8" s="84">
        <f>SUM(AY8:BB8)</f>
        <v>36737</v>
      </c>
      <c r="AY8" s="84">
        <v>3100</v>
      </c>
      <c r="AZ8" s="84">
        <v>547</v>
      </c>
      <c r="BA8" s="84">
        <v>1115</v>
      </c>
      <c r="BB8" s="84">
        <v>31975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36839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199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199</v>
      </c>
      <c r="BV8" s="84">
        <v>199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199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37038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301</v>
      </c>
      <c r="CX8" s="84">
        <f t="shared" ref="CX8:CX10" si="15">SUM(AT8,+BV8)</f>
        <v>199</v>
      </c>
      <c r="CY8" s="84">
        <f t="shared" ref="CY8:CY10" si="16">SUM(AU8,+BW8)</f>
        <v>0</v>
      </c>
      <c r="CZ8" s="84">
        <f t="shared" ref="CZ8:CZ10" si="17">SUM(AV8,+BX8)</f>
        <v>102</v>
      </c>
      <c r="DA8" s="84">
        <f t="shared" ref="DA8:DA10" si="18">SUM(AW8,+BY8)</f>
        <v>0</v>
      </c>
      <c r="DB8" s="84">
        <f t="shared" ref="DB8:DB10" si="19">SUM(AX8,+BZ8)</f>
        <v>36737</v>
      </c>
      <c r="DC8" s="84">
        <f t="shared" ref="DC8:DC10" si="20">SUM(AY8,+CA8)</f>
        <v>3100</v>
      </c>
      <c r="DD8" s="84">
        <f t="shared" ref="DD8:DD10" si="21">SUM(AZ8,+CB8)</f>
        <v>547</v>
      </c>
      <c r="DE8" s="84">
        <f t="shared" ref="DE8:DE10" si="22">SUM(BA8,+CC8)</f>
        <v>1115</v>
      </c>
      <c r="DF8" s="84">
        <f t="shared" ref="DF8:DF10" si="23">SUM(BB8,+CD8)</f>
        <v>31975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37038</v>
      </c>
    </row>
    <row r="9" spans="1:114" s="8" customFormat="1" ht="12" customHeight="1">
      <c r="A9" s="80" t="s">
        <v>199</v>
      </c>
      <c r="B9" s="83" t="s">
        <v>207</v>
      </c>
      <c r="C9" s="80" t="s">
        <v>208</v>
      </c>
      <c r="D9" s="84">
        <f>SUM(E9,+L9)</f>
        <v>18588</v>
      </c>
      <c r="E9" s="84">
        <f>SUM(F9:I9)+K9</f>
        <v>7962</v>
      </c>
      <c r="F9" s="84">
        <v>7962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10626</v>
      </c>
      <c r="M9" s="84">
        <f>SUM(N9,+U9)</f>
        <v>84</v>
      </c>
      <c r="N9" s="84">
        <f>SUM(O9:R9)+T9</f>
        <v>21</v>
      </c>
      <c r="O9" s="84">
        <v>21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63</v>
      </c>
      <c r="V9" s="84">
        <v>18672</v>
      </c>
      <c r="W9" s="84">
        <v>7983</v>
      </c>
      <c r="X9" s="84">
        <v>7983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10689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18588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18588</v>
      </c>
      <c r="AY9" s="84">
        <v>18588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18588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84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84</v>
      </c>
      <c r="CA9" s="84">
        <v>84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84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18672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18672</v>
      </c>
      <c r="DC9" s="84">
        <f t="shared" si="20"/>
        <v>18672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18672</v>
      </c>
    </row>
    <row r="10" spans="1:114" s="8" customFormat="1" ht="12" customHeight="1">
      <c r="A10" s="80" t="s">
        <v>199</v>
      </c>
      <c r="B10" s="83" t="s">
        <v>211</v>
      </c>
      <c r="C10" s="80" t="s">
        <v>212</v>
      </c>
      <c r="D10" s="84">
        <f>SUM(E10,+L10)</f>
        <v>457</v>
      </c>
      <c r="E10" s="84">
        <f>SUM(F10:I10)+K10</f>
        <v>228</v>
      </c>
      <c r="F10" s="84">
        <v>228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229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457</v>
      </c>
      <c r="W10" s="84">
        <v>228</v>
      </c>
      <c r="X10" s="84">
        <v>228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229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389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389</v>
      </c>
      <c r="AY10" s="84">
        <v>370</v>
      </c>
      <c r="AZ10" s="84">
        <v>0</v>
      </c>
      <c r="BA10" s="84">
        <v>0</v>
      </c>
      <c r="BB10" s="84">
        <v>19</v>
      </c>
      <c r="BC10" s="84">
        <f>組合分担金内訳!E10</f>
        <v>0</v>
      </c>
      <c r="BD10" s="84">
        <v>0</v>
      </c>
      <c r="BE10" s="84">
        <v>68</v>
      </c>
      <c r="BF10" s="84">
        <f>SUM(AE10,+AM10,+BE10)</f>
        <v>457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389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389</v>
      </c>
      <c r="DC10" s="84">
        <f t="shared" si="20"/>
        <v>370</v>
      </c>
      <c r="DD10" s="84">
        <f t="shared" si="21"/>
        <v>0</v>
      </c>
      <c r="DE10" s="84">
        <f t="shared" si="22"/>
        <v>0</v>
      </c>
      <c r="DF10" s="84">
        <f t="shared" si="23"/>
        <v>19</v>
      </c>
      <c r="DG10" s="84">
        <f t="shared" si="24"/>
        <v>0</v>
      </c>
      <c r="DH10" s="84">
        <f t="shared" si="25"/>
        <v>0</v>
      </c>
      <c r="DI10" s="84">
        <f t="shared" si="26"/>
        <v>68</v>
      </c>
      <c r="DJ10" s="84">
        <f t="shared" si="27"/>
        <v>457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199</v>
      </c>
      <c r="B7" s="92" t="s">
        <v>219</v>
      </c>
      <c r="C7" s="78" t="s">
        <v>220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221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221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221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221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221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221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199</v>
      </c>
      <c r="B7" s="92" t="s">
        <v>219</v>
      </c>
      <c r="C7" s="78" t="s">
        <v>220</v>
      </c>
      <c r="D7" s="79">
        <f>SUM($D$8:$D$10)</f>
        <v>55884</v>
      </c>
      <c r="E7" s="79">
        <f>SUM($E$8:$E$10)</f>
        <v>26275</v>
      </c>
      <c r="F7" s="79">
        <f>SUM($F$8:$F$10)</f>
        <v>26245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30</v>
      </c>
      <c r="L7" s="79">
        <f>SUM($L$8:$L$10)</f>
        <v>29609</v>
      </c>
      <c r="M7" s="79">
        <f>SUM($M$8:$M$10)</f>
        <v>283</v>
      </c>
      <c r="N7" s="79">
        <f>SUM($N$8:$N$10)</f>
        <v>121</v>
      </c>
      <c r="O7" s="79">
        <f>SUM($O$8:$O$10)</f>
        <v>121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162</v>
      </c>
      <c r="V7" s="79">
        <f>SUM($V$8:$V$10)</f>
        <v>56167</v>
      </c>
      <c r="W7" s="79">
        <f>SUM($W$8:$W$10)</f>
        <v>26396</v>
      </c>
      <c r="X7" s="79">
        <f>SUM($X$8:$X$10)</f>
        <v>26366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30</v>
      </c>
      <c r="AD7" s="79">
        <f>SUM($AD$8:$AD$10)</f>
        <v>29771</v>
      </c>
    </row>
    <row r="8" spans="1:30" s="8" customFormat="1" ht="12" customHeight="1">
      <c r="A8" s="80" t="s">
        <v>202</v>
      </c>
      <c r="B8" s="83" t="s">
        <v>203</v>
      </c>
      <c r="C8" s="80" t="s">
        <v>204</v>
      </c>
      <c r="D8" s="84">
        <f>SUM(E8,+L8)</f>
        <v>36839</v>
      </c>
      <c r="E8" s="84">
        <v>18085</v>
      </c>
      <c r="F8" s="84">
        <v>18055</v>
      </c>
      <c r="G8" s="84">
        <v>0</v>
      </c>
      <c r="H8" s="84">
        <v>0</v>
      </c>
      <c r="I8" s="84">
        <v>0</v>
      </c>
      <c r="J8" s="94">
        <v>0</v>
      </c>
      <c r="K8" s="84">
        <v>30</v>
      </c>
      <c r="L8" s="84">
        <v>18754</v>
      </c>
      <c r="M8" s="84">
        <f>SUM(N8,+U8)</f>
        <v>199</v>
      </c>
      <c r="N8" s="84">
        <v>100</v>
      </c>
      <c r="O8" s="84">
        <v>100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99</v>
      </c>
      <c r="V8" s="84">
        <v>37038</v>
      </c>
      <c r="W8" s="84">
        <v>18185</v>
      </c>
      <c r="X8" s="84">
        <v>18155</v>
      </c>
      <c r="Y8" s="84">
        <v>0</v>
      </c>
      <c r="Z8" s="84">
        <v>0</v>
      </c>
      <c r="AA8" s="84">
        <v>0</v>
      </c>
      <c r="AB8" s="94">
        <v>0</v>
      </c>
      <c r="AC8" s="84">
        <v>30</v>
      </c>
      <c r="AD8" s="84">
        <v>18853</v>
      </c>
    </row>
    <row r="9" spans="1:30" s="8" customFormat="1" ht="12" customHeight="1">
      <c r="A9" s="80" t="s">
        <v>202</v>
      </c>
      <c r="B9" s="83" t="s">
        <v>207</v>
      </c>
      <c r="C9" s="80" t="s">
        <v>208</v>
      </c>
      <c r="D9" s="84">
        <f>SUM(E9,+L9)</f>
        <v>18588</v>
      </c>
      <c r="E9" s="84">
        <v>7962</v>
      </c>
      <c r="F9" s="84">
        <v>7962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10626</v>
      </c>
      <c r="M9" s="84">
        <f>SUM(N9,+U9)</f>
        <v>84</v>
      </c>
      <c r="N9" s="84">
        <v>21</v>
      </c>
      <c r="O9" s="84">
        <v>21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63</v>
      </c>
      <c r="V9" s="84">
        <v>18672</v>
      </c>
      <c r="W9" s="84">
        <v>7983</v>
      </c>
      <c r="X9" s="84">
        <v>7983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10689</v>
      </c>
    </row>
    <row r="10" spans="1:30" s="8" customFormat="1" ht="12" customHeight="1">
      <c r="A10" s="80" t="s">
        <v>199</v>
      </c>
      <c r="B10" s="83" t="s">
        <v>213</v>
      </c>
      <c r="C10" s="80" t="s">
        <v>214</v>
      </c>
      <c r="D10" s="84">
        <f>SUM(E10,+L10)</f>
        <v>457</v>
      </c>
      <c r="E10" s="84">
        <v>228</v>
      </c>
      <c r="F10" s="84">
        <v>228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229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457</v>
      </c>
      <c r="W10" s="84">
        <v>228</v>
      </c>
      <c r="X10" s="84">
        <v>228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229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199</v>
      </c>
      <c r="B7" s="92" t="s">
        <v>219</v>
      </c>
      <c r="C7" s="78" t="s">
        <v>220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55816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102</v>
      </c>
      <c r="S7" s="79">
        <f>SUM($S$8:$S$10)</f>
        <v>0</v>
      </c>
      <c r="T7" s="79">
        <f>SUM($T$8:$T$10)</f>
        <v>0</v>
      </c>
      <c r="U7" s="79">
        <f>SUM($U$8:$U$10)</f>
        <v>102</v>
      </c>
      <c r="V7" s="79">
        <f>SUM($V$8:$V$10)</f>
        <v>0</v>
      </c>
      <c r="W7" s="79">
        <f>SUM($W$8:$W$10)</f>
        <v>55714</v>
      </c>
      <c r="X7" s="79">
        <f>SUM($X$8:$X$10)</f>
        <v>22058</v>
      </c>
      <c r="Y7" s="79">
        <f>SUM($Y$8:$Y$10)</f>
        <v>547</v>
      </c>
      <c r="Z7" s="79">
        <f>SUM($Z$8:$Z$10)</f>
        <v>1115</v>
      </c>
      <c r="AA7" s="79">
        <f>SUM($AA$8:$AA$10)</f>
        <v>31994</v>
      </c>
      <c r="AB7" s="79">
        <f>SUM($AB$8:$AB$10)</f>
        <v>0</v>
      </c>
      <c r="AC7" s="79">
        <f>SUM($AC$8:$AC$10)</f>
        <v>0</v>
      </c>
      <c r="AD7" s="79">
        <f>SUM($AD$8:$AD$10)</f>
        <v>68</v>
      </c>
      <c r="AE7" s="79">
        <f>SUM($AE$8:$AE$10)</f>
        <v>55884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283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199</v>
      </c>
      <c r="AU7" s="79">
        <f>SUM($AU$8:$AU$10)</f>
        <v>199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84</v>
      </c>
      <c r="AZ7" s="79">
        <f>SUM($AZ$8:$AZ$10)</f>
        <v>84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283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56099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301</v>
      </c>
      <c r="BW7" s="79">
        <f>SUM($BW$8:$BW$10)</f>
        <v>199</v>
      </c>
      <c r="BX7" s="79">
        <f>SUM($BX$8:$BX$10)</f>
        <v>0</v>
      </c>
      <c r="BY7" s="79">
        <f>SUM($BY$8:$BY$10)</f>
        <v>102</v>
      </c>
      <c r="BZ7" s="79">
        <f>SUM($BZ$8:$BZ$10)</f>
        <v>0</v>
      </c>
      <c r="CA7" s="79">
        <f>SUM($CA$8:$CA$10)</f>
        <v>55798</v>
      </c>
      <c r="CB7" s="79">
        <f>SUM($CB$8:$CB$10)</f>
        <v>22142</v>
      </c>
      <c r="CC7" s="79">
        <f>SUM($CC$8:$CC$10)</f>
        <v>547</v>
      </c>
      <c r="CD7" s="79">
        <f>SUM($CD$8:$CD$10)</f>
        <v>1115</v>
      </c>
      <c r="CE7" s="79">
        <f>SUM($CE$8:$CE$10)</f>
        <v>31994</v>
      </c>
      <c r="CF7" s="79">
        <f>SUM($CF$8:$CF$10)</f>
        <v>0</v>
      </c>
      <c r="CG7" s="79">
        <f>SUM($CG$8:$CG$10)</f>
        <v>0</v>
      </c>
      <c r="CH7" s="79">
        <f>SUM($CH$8:$CH$10)</f>
        <v>68</v>
      </c>
      <c r="CI7" s="79">
        <f>SUM($CI$8:$CI$10)</f>
        <v>56167</v>
      </c>
    </row>
    <row r="8" spans="1:87" s="8" customFormat="1" ht="12" customHeight="1">
      <c r="A8" s="80" t="s">
        <v>199</v>
      </c>
      <c r="B8" s="83" t="s">
        <v>200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36839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102</v>
      </c>
      <c r="S8" s="84">
        <v>0</v>
      </c>
      <c r="T8" s="84">
        <v>0</v>
      </c>
      <c r="U8" s="84">
        <v>102</v>
      </c>
      <c r="V8" s="84">
        <v>0</v>
      </c>
      <c r="W8" s="84">
        <v>36737</v>
      </c>
      <c r="X8" s="84">
        <v>3100</v>
      </c>
      <c r="Y8" s="84">
        <v>547</v>
      </c>
      <c r="Z8" s="84">
        <v>1115</v>
      </c>
      <c r="AA8" s="84">
        <v>31975</v>
      </c>
      <c r="AB8" s="94">
        <f>組合分担金内訳!E8</f>
        <v>0</v>
      </c>
      <c r="AC8" s="84">
        <v>0</v>
      </c>
      <c r="AD8" s="84">
        <v>0</v>
      </c>
      <c r="AE8" s="84">
        <v>36839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199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199</v>
      </c>
      <c r="AU8" s="84">
        <v>199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199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37038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301</v>
      </c>
      <c r="BW8" s="84">
        <f t="shared" ref="BW8:BW10" si="15">SUM(S8,AU8)</f>
        <v>199</v>
      </c>
      <c r="BX8" s="84">
        <f t="shared" ref="BX8:BX10" si="16">SUM(T8,AV8)</f>
        <v>0</v>
      </c>
      <c r="BY8" s="84">
        <f t="shared" ref="BY8:BY10" si="17">SUM(U8,AW8)</f>
        <v>102</v>
      </c>
      <c r="BZ8" s="84">
        <f t="shared" ref="BZ8:BZ10" si="18">SUM(V8,AX8)</f>
        <v>0</v>
      </c>
      <c r="CA8" s="84">
        <f t="shared" ref="CA8:CA10" si="19">SUM(W8,AY8)</f>
        <v>36737</v>
      </c>
      <c r="CB8" s="84">
        <f t="shared" ref="CB8:CB10" si="20">SUM(X8,AZ8)</f>
        <v>3100</v>
      </c>
      <c r="CC8" s="84">
        <f t="shared" ref="CC8:CC10" si="21">SUM(Y8,BA8)</f>
        <v>547</v>
      </c>
      <c r="CD8" s="84">
        <f t="shared" ref="CD8:CD10" si="22">SUM(Z8,BB8)</f>
        <v>1115</v>
      </c>
      <c r="CE8" s="84">
        <f t="shared" ref="CE8:CE10" si="23">SUM(AA8,BC8)</f>
        <v>31975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37038</v>
      </c>
    </row>
    <row r="9" spans="1:87" s="8" customFormat="1" ht="12" customHeight="1">
      <c r="A9" s="80" t="s">
        <v>202</v>
      </c>
      <c r="B9" s="83" t="s">
        <v>207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18588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18588</v>
      </c>
      <c r="X9" s="84">
        <v>18588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18588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84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84</v>
      </c>
      <c r="AZ9" s="84">
        <v>84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84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18672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18672</v>
      </c>
      <c r="CB9" s="84">
        <f t="shared" si="20"/>
        <v>18672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18672</v>
      </c>
    </row>
    <row r="10" spans="1:87" s="8" customFormat="1" ht="12" customHeight="1">
      <c r="A10" s="80" t="s">
        <v>215</v>
      </c>
      <c r="B10" s="83" t="s">
        <v>213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389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389</v>
      </c>
      <c r="X10" s="84">
        <v>370</v>
      </c>
      <c r="Y10" s="84">
        <v>0</v>
      </c>
      <c r="Z10" s="84">
        <v>0</v>
      </c>
      <c r="AA10" s="84">
        <v>19</v>
      </c>
      <c r="AB10" s="94">
        <f>組合分担金内訳!E10</f>
        <v>0</v>
      </c>
      <c r="AC10" s="84">
        <v>0</v>
      </c>
      <c r="AD10" s="84">
        <v>68</v>
      </c>
      <c r="AE10" s="84">
        <v>457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389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389</v>
      </c>
      <c r="CB10" s="84">
        <f t="shared" si="20"/>
        <v>370</v>
      </c>
      <c r="CC10" s="84">
        <f t="shared" si="21"/>
        <v>0</v>
      </c>
      <c r="CD10" s="84">
        <f t="shared" si="22"/>
        <v>0</v>
      </c>
      <c r="CE10" s="84">
        <f t="shared" si="23"/>
        <v>19</v>
      </c>
      <c r="CF10" s="94">
        <f t="shared" si="24"/>
        <v>0</v>
      </c>
      <c r="CG10" s="84">
        <f t="shared" si="25"/>
        <v>0</v>
      </c>
      <c r="CH10" s="84">
        <f t="shared" si="26"/>
        <v>68</v>
      </c>
      <c r="CI10" s="84">
        <f t="shared" si="27"/>
        <v>457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2" t="s">
        <v>137</v>
      </c>
      <c r="B2" s="114" t="s">
        <v>138</v>
      </c>
      <c r="C2" s="110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3"/>
      <c r="B3" s="115"/>
      <c r="C3" s="116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3"/>
      <c r="B4" s="115"/>
      <c r="C4" s="111"/>
      <c r="D4" s="57" t="s">
        <v>147</v>
      </c>
      <c r="E4" s="13"/>
      <c r="F4" s="56"/>
      <c r="G4" s="57" t="s">
        <v>148</v>
      </c>
      <c r="H4" s="13"/>
      <c r="I4" s="56"/>
      <c r="J4" s="112" t="s">
        <v>149</v>
      </c>
      <c r="K4" s="110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2" t="s">
        <v>149</v>
      </c>
      <c r="S4" s="110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2" t="s">
        <v>149</v>
      </c>
      <c r="AA4" s="110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2" t="s">
        <v>149</v>
      </c>
      <c r="AI4" s="110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2" t="s">
        <v>149</v>
      </c>
      <c r="AQ4" s="110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2" t="s">
        <v>149</v>
      </c>
      <c r="AY4" s="110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3"/>
      <c r="B5" s="115"/>
      <c r="C5" s="111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3"/>
      <c r="K5" s="111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3"/>
      <c r="S5" s="111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3"/>
      <c r="AA5" s="111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3"/>
      <c r="AI5" s="111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3"/>
      <c r="AQ5" s="111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3"/>
      <c r="AY5" s="111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3"/>
      <c r="B6" s="115"/>
      <c r="C6" s="111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3"/>
      <c r="K6" s="111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3"/>
      <c r="S6" s="111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3"/>
      <c r="AA6" s="111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3"/>
      <c r="AI6" s="111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3"/>
      <c r="AQ6" s="111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3"/>
      <c r="AY6" s="111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199</v>
      </c>
      <c r="B7" s="92" t="s">
        <v>219</v>
      </c>
      <c r="C7" s="78" t="s">
        <v>220</v>
      </c>
      <c r="D7" s="101">
        <f>SUM($D$8:$D$10)</f>
        <v>0</v>
      </c>
      <c r="E7" s="101">
        <f>SUM($E$8:$E$10)</f>
        <v>0</v>
      </c>
      <c r="F7" s="101">
        <f>SUM($F$8:$F$10)</f>
        <v>0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SUM($N$8:$N$10)</f>
        <v>0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205</v>
      </c>
      <c r="B8" s="83" t="s">
        <v>200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199</v>
      </c>
      <c r="B9" s="83" t="s">
        <v>210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217</v>
      </c>
      <c r="B10" s="83" t="s">
        <v>218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2" t="s">
        <v>156</v>
      </c>
      <c r="B2" s="114" t="s">
        <v>157</v>
      </c>
      <c r="C2" s="110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3"/>
      <c r="B3" s="115"/>
      <c r="C3" s="116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3"/>
      <c r="B4" s="115"/>
      <c r="C4" s="111"/>
      <c r="D4" s="112" t="s">
        <v>147</v>
      </c>
      <c r="E4" s="112" t="s">
        <v>148</v>
      </c>
      <c r="F4" s="112" t="s">
        <v>190</v>
      </c>
      <c r="G4" s="112" t="s">
        <v>191</v>
      </c>
      <c r="H4" s="112" t="s">
        <v>147</v>
      </c>
      <c r="I4" s="112" t="s">
        <v>148</v>
      </c>
      <c r="J4" s="112" t="s">
        <v>190</v>
      </c>
      <c r="K4" s="112" t="s">
        <v>191</v>
      </c>
      <c r="L4" s="112" t="s">
        <v>147</v>
      </c>
      <c r="M4" s="112" t="s">
        <v>148</v>
      </c>
      <c r="N4" s="112" t="s">
        <v>190</v>
      </c>
      <c r="O4" s="112" t="s">
        <v>191</v>
      </c>
      <c r="P4" s="112" t="s">
        <v>147</v>
      </c>
      <c r="Q4" s="112" t="s">
        <v>148</v>
      </c>
      <c r="R4" s="112" t="s">
        <v>190</v>
      </c>
      <c r="S4" s="112" t="s">
        <v>191</v>
      </c>
      <c r="T4" s="112" t="s">
        <v>147</v>
      </c>
      <c r="U4" s="112" t="s">
        <v>148</v>
      </c>
      <c r="V4" s="112" t="s">
        <v>190</v>
      </c>
      <c r="W4" s="112" t="s">
        <v>191</v>
      </c>
      <c r="X4" s="112" t="s">
        <v>147</v>
      </c>
      <c r="Y4" s="112" t="s">
        <v>148</v>
      </c>
      <c r="Z4" s="112" t="s">
        <v>190</v>
      </c>
      <c r="AA4" s="112" t="s">
        <v>191</v>
      </c>
      <c r="AB4" s="112" t="s">
        <v>147</v>
      </c>
      <c r="AC4" s="112" t="s">
        <v>148</v>
      </c>
      <c r="AD4" s="112" t="s">
        <v>190</v>
      </c>
      <c r="AE4" s="112" t="s">
        <v>191</v>
      </c>
      <c r="AF4" s="112" t="s">
        <v>147</v>
      </c>
      <c r="AG4" s="112" t="s">
        <v>148</v>
      </c>
      <c r="AH4" s="112" t="s">
        <v>190</v>
      </c>
      <c r="AI4" s="112" t="s">
        <v>191</v>
      </c>
      <c r="AJ4" s="112" t="s">
        <v>147</v>
      </c>
      <c r="AK4" s="112" t="s">
        <v>148</v>
      </c>
      <c r="AL4" s="112" t="s">
        <v>190</v>
      </c>
      <c r="AM4" s="112" t="s">
        <v>191</v>
      </c>
      <c r="AN4" s="112" t="s">
        <v>147</v>
      </c>
      <c r="AO4" s="112" t="s">
        <v>148</v>
      </c>
      <c r="AP4" s="112" t="s">
        <v>190</v>
      </c>
      <c r="AQ4" s="112" t="s">
        <v>191</v>
      </c>
      <c r="AR4" s="112" t="s">
        <v>147</v>
      </c>
      <c r="AS4" s="112" t="s">
        <v>148</v>
      </c>
      <c r="AT4" s="112" t="s">
        <v>190</v>
      </c>
      <c r="AU4" s="112" t="s">
        <v>191</v>
      </c>
      <c r="AV4" s="112" t="s">
        <v>147</v>
      </c>
      <c r="AW4" s="112" t="s">
        <v>148</v>
      </c>
      <c r="AX4" s="112" t="s">
        <v>190</v>
      </c>
      <c r="AY4" s="112" t="s">
        <v>191</v>
      </c>
      <c r="AZ4" s="112" t="s">
        <v>147</v>
      </c>
      <c r="BA4" s="112" t="s">
        <v>148</v>
      </c>
      <c r="BB4" s="112" t="s">
        <v>190</v>
      </c>
      <c r="BC4" s="112" t="s">
        <v>191</v>
      </c>
      <c r="BD4" s="112" t="s">
        <v>147</v>
      </c>
      <c r="BE4" s="112" t="s">
        <v>148</v>
      </c>
      <c r="BF4" s="112" t="s">
        <v>190</v>
      </c>
      <c r="BG4" s="112" t="s">
        <v>191</v>
      </c>
      <c r="BH4" s="112" t="s">
        <v>147</v>
      </c>
      <c r="BI4" s="112" t="s">
        <v>148</v>
      </c>
      <c r="BJ4" s="112" t="s">
        <v>190</v>
      </c>
      <c r="BK4" s="112" t="s">
        <v>191</v>
      </c>
      <c r="BL4" s="112" t="s">
        <v>147</v>
      </c>
      <c r="BM4" s="112" t="s">
        <v>148</v>
      </c>
      <c r="BN4" s="112" t="s">
        <v>190</v>
      </c>
      <c r="BO4" s="112" t="s">
        <v>191</v>
      </c>
      <c r="BP4" s="112" t="s">
        <v>147</v>
      </c>
      <c r="BQ4" s="112" t="s">
        <v>148</v>
      </c>
      <c r="BR4" s="112" t="s">
        <v>190</v>
      </c>
      <c r="BS4" s="112" t="s">
        <v>191</v>
      </c>
      <c r="BT4" s="112" t="s">
        <v>147</v>
      </c>
      <c r="BU4" s="112" t="s">
        <v>148</v>
      </c>
      <c r="BV4" s="112" t="s">
        <v>190</v>
      </c>
      <c r="BW4" s="112" t="s">
        <v>191</v>
      </c>
      <c r="BX4" s="112" t="s">
        <v>147</v>
      </c>
      <c r="BY4" s="112" t="s">
        <v>148</v>
      </c>
      <c r="BZ4" s="112" t="s">
        <v>190</v>
      </c>
      <c r="CA4" s="112" t="s">
        <v>191</v>
      </c>
      <c r="CB4" s="112" t="s">
        <v>147</v>
      </c>
      <c r="CC4" s="112" t="s">
        <v>148</v>
      </c>
      <c r="CD4" s="112" t="s">
        <v>190</v>
      </c>
      <c r="CE4" s="112" t="s">
        <v>191</v>
      </c>
      <c r="CF4" s="112" t="s">
        <v>147</v>
      </c>
      <c r="CG4" s="112" t="s">
        <v>148</v>
      </c>
      <c r="CH4" s="112" t="s">
        <v>190</v>
      </c>
      <c r="CI4" s="112" t="s">
        <v>191</v>
      </c>
      <c r="CJ4" s="112" t="s">
        <v>147</v>
      </c>
      <c r="CK4" s="112" t="s">
        <v>148</v>
      </c>
      <c r="CL4" s="112" t="s">
        <v>190</v>
      </c>
      <c r="CM4" s="112" t="s">
        <v>191</v>
      </c>
      <c r="CN4" s="112" t="s">
        <v>147</v>
      </c>
      <c r="CO4" s="112" t="s">
        <v>148</v>
      </c>
      <c r="CP4" s="112" t="s">
        <v>190</v>
      </c>
      <c r="CQ4" s="112" t="s">
        <v>191</v>
      </c>
      <c r="CR4" s="112" t="s">
        <v>147</v>
      </c>
      <c r="CS4" s="112" t="s">
        <v>148</v>
      </c>
      <c r="CT4" s="112" t="s">
        <v>190</v>
      </c>
      <c r="CU4" s="112" t="s">
        <v>191</v>
      </c>
      <c r="CV4" s="112" t="s">
        <v>147</v>
      </c>
      <c r="CW4" s="112" t="s">
        <v>148</v>
      </c>
      <c r="CX4" s="112" t="s">
        <v>190</v>
      </c>
      <c r="CY4" s="112" t="s">
        <v>191</v>
      </c>
      <c r="CZ4" s="112" t="s">
        <v>147</v>
      </c>
      <c r="DA4" s="112" t="s">
        <v>148</v>
      </c>
      <c r="DB4" s="112" t="s">
        <v>190</v>
      </c>
      <c r="DC4" s="112" t="s">
        <v>191</v>
      </c>
      <c r="DD4" s="112" t="s">
        <v>147</v>
      </c>
      <c r="DE4" s="112" t="s">
        <v>148</v>
      </c>
      <c r="DF4" s="112" t="s">
        <v>190</v>
      </c>
      <c r="DG4" s="112" t="s">
        <v>191</v>
      </c>
      <c r="DH4" s="112" t="s">
        <v>147</v>
      </c>
      <c r="DI4" s="112" t="s">
        <v>148</v>
      </c>
      <c r="DJ4" s="112" t="s">
        <v>190</v>
      </c>
      <c r="DK4" s="112" t="s">
        <v>191</v>
      </c>
      <c r="DL4" s="112" t="s">
        <v>147</v>
      </c>
      <c r="DM4" s="112" t="s">
        <v>148</v>
      </c>
      <c r="DN4" s="112" t="s">
        <v>190</v>
      </c>
      <c r="DO4" s="112" t="s">
        <v>191</v>
      </c>
      <c r="DP4" s="112" t="s">
        <v>147</v>
      </c>
      <c r="DQ4" s="112" t="s">
        <v>148</v>
      </c>
      <c r="DR4" s="112" t="s">
        <v>190</v>
      </c>
      <c r="DS4" s="112" t="s">
        <v>191</v>
      </c>
      <c r="DT4" s="112" t="s">
        <v>147</v>
      </c>
      <c r="DU4" s="112" t="s">
        <v>148</v>
      </c>
    </row>
    <row r="5" spans="1:125" s="5" customFormat="1">
      <c r="A5" s="113"/>
      <c r="B5" s="115"/>
      <c r="C5" s="111"/>
      <c r="D5" s="113"/>
      <c r="E5" s="113"/>
      <c r="F5" s="117"/>
      <c r="G5" s="113"/>
      <c r="H5" s="113"/>
      <c r="I5" s="113"/>
      <c r="J5" s="117"/>
      <c r="K5" s="113"/>
      <c r="L5" s="113"/>
      <c r="M5" s="113"/>
      <c r="N5" s="117"/>
      <c r="O5" s="113"/>
      <c r="P5" s="113"/>
      <c r="Q5" s="113"/>
      <c r="R5" s="117"/>
      <c r="S5" s="113"/>
      <c r="T5" s="113"/>
      <c r="U5" s="113"/>
      <c r="V5" s="117"/>
      <c r="W5" s="113"/>
      <c r="X5" s="113"/>
      <c r="Y5" s="113"/>
      <c r="Z5" s="117"/>
      <c r="AA5" s="113"/>
      <c r="AB5" s="113"/>
      <c r="AC5" s="113"/>
      <c r="AD5" s="117"/>
      <c r="AE5" s="113"/>
      <c r="AF5" s="113"/>
      <c r="AG5" s="113"/>
      <c r="AH5" s="117"/>
      <c r="AI5" s="113"/>
      <c r="AJ5" s="113"/>
      <c r="AK5" s="113"/>
      <c r="AL5" s="117"/>
      <c r="AM5" s="113"/>
      <c r="AN5" s="113"/>
      <c r="AO5" s="113"/>
      <c r="AP5" s="117"/>
      <c r="AQ5" s="113"/>
      <c r="AR5" s="113"/>
      <c r="AS5" s="113"/>
      <c r="AT5" s="117"/>
      <c r="AU5" s="113"/>
      <c r="AV5" s="113"/>
      <c r="AW5" s="113"/>
      <c r="AX5" s="117"/>
      <c r="AY5" s="113"/>
      <c r="AZ5" s="113"/>
      <c r="BA5" s="113"/>
      <c r="BB5" s="117"/>
      <c r="BC5" s="113"/>
      <c r="BD5" s="113"/>
      <c r="BE5" s="113"/>
      <c r="BF5" s="117"/>
      <c r="BG5" s="113"/>
      <c r="BH5" s="113"/>
      <c r="BI5" s="113"/>
      <c r="BJ5" s="117"/>
      <c r="BK5" s="113"/>
      <c r="BL5" s="113"/>
      <c r="BM5" s="113"/>
      <c r="BN5" s="117"/>
      <c r="BO5" s="113"/>
      <c r="BP5" s="113"/>
      <c r="BQ5" s="113"/>
      <c r="BR5" s="117"/>
      <c r="BS5" s="113"/>
      <c r="BT5" s="113"/>
      <c r="BU5" s="113"/>
      <c r="BV5" s="117"/>
      <c r="BW5" s="113"/>
      <c r="BX5" s="113"/>
      <c r="BY5" s="113"/>
      <c r="BZ5" s="117"/>
      <c r="CA5" s="113"/>
      <c r="CB5" s="113"/>
      <c r="CC5" s="113"/>
      <c r="CD5" s="117"/>
      <c r="CE5" s="113"/>
      <c r="CF5" s="113"/>
      <c r="CG5" s="113"/>
      <c r="CH5" s="117"/>
      <c r="CI5" s="113"/>
      <c r="CJ5" s="113"/>
      <c r="CK5" s="113"/>
      <c r="CL5" s="117"/>
      <c r="CM5" s="113"/>
      <c r="CN5" s="113"/>
      <c r="CO5" s="113"/>
      <c r="CP5" s="117"/>
      <c r="CQ5" s="113"/>
      <c r="CR5" s="113"/>
      <c r="CS5" s="113"/>
      <c r="CT5" s="117"/>
      <c r="CU5" s="113"/>
      <c r="CV5" s="113"/>
      <c r="CW5" s="113"/>
      <c r="CX5" s="117"/>
      <c r="CY5" s="113"/>
      <c r="CZ5" s="113"/>
      <c r="DA5" s="113"/>
      <c r="DB5" s="117"/>
      <c r="DC5" s="113"/>
      <c r="DD5" s="113"/>
      <c r="DE5" s="113"/>
      <c r="DF5" s="117"/>
      <c r="DG5" s="113"/>
      <c r="DH5" s="113"/>
      <c r="DI5" s="113"/>
      <c r="DJ5" s="117"/>
      <c r="DK5" s="113"/>
      <c r="DL5" s="113"/>
      <c r="DM5" s="113"/>
      <c r="DN5" s="117"/>
      <c r="DO5" s="113"/>
      <c r="DP5" s="113"/>
      <c r="DQ5" s="113"/>
      <c r="DR5" s="117"/>
      <c r="DS5" s="113"/>
      <c r="DT5" s="113"/>
      <c r="DU5" s="113"/>
    </row>
    <row r="6" spans="1:125" s="6" customFormat="1">
      <c r="A6" s="113"/>
      <c r="B6" s="115"/>
      <c r="C6" s="111"/>
      <c r="D6" s="77" t="s">
        <v>155</v>
      </c>
      <c r="E6" s="77" t="s">
        <v>155</v>
      </c>
      <c r="F6" s="117"/>
      <c r="G6" s="113"/>
      <c r="H6" s="77" t="s">
        <v>155</v>
      </c>
      <c r="I6" s="77" t="s">
        <v>155</v>
      </c>
      <c r="J6" s="117"/>
      <c r="K6" s="113"/>
      <c r="L6" s="77" t="s">
        <v>155</v>
      </c>
      <c r="M6" s="77" t="s">
        <v>155</v>
      </c>
      <c r="N6" s="117"/>
      <c r="O6" s="113"/>
      <c r="P6" s="77" t="s">
        <v>155</v>
      </c>
      <c r="Q6" s="77" t="s">
        <v>155</v>
      </c>
      <c r="R6" s="117"/>
      <c r="S6" s="113"/>
      <c r="T6" s="77" t="s">
        <v>155</v>
      </c>
      <c r="U6" s="77" t="s">
        <v>155</v>
      </c>
      <c r="V6" s="117"/>
      <c r="W6" s="113"/>
      <c r="X6" s="77" t="s">
        <v>155</v>
      </c>
      <c r="Y6" s="77" t="s">
        <v>155</v>
      </c>
      <c r="Z6" s="117"/>
      <c r="AA6" s="113"/>
      <c r="AB6" s="77" t="s">
        <v>155</v>
      </c>
      <c r="AC6" s="77" t="s">
        <v>155</v>
      </c>
      <c r="AD6" s="117"/>
      <c r="AE6" s="113"/>
      <c r="AF6" s="77" t="s">
        <v>155</v>
      </c>
      <c r="AG6" s="77" t="s">
        <v>155</v>
      </c>
      <c r="AH6" s="117"/>
      <c r="AI6" s="113"/>
      <c r="AJ6" s="77" t="s">
        <v>155</v>
      </c>
      <c r="AK6" s="77" t="s">
        <v>155</v>
      </c>
      <c r="AL6" s="117"/>
      <c r="AM6" s="113"/>
      <c r="AN6" s="77" t="s">
        <v>155</v>
      </c>
      <c r="AO6" s="77" t="s">
        <v>155</v>
      </c>
      <c r="AP6" s="117"/>
      <c r="AQ6" s="113"/>
      <c r="AR6" s="77" t="s">
        <v>155</v>
      </c>
      <c r="AS6" s="77" t="s">
        <v>155</v>
      </c>
      <c r="AT6" s="117"/>
      <c r="AU6" s="113"/>
      <c r="AV6" s="77" t="s">
        <v>155</v>
      </c>
      <c r="AW6" s="77" t="s">
        <v>155</v>
      </c>
      <c r="AX6" s="117"/>
      <c r="AY6" s="113"/>
      <c r="AZ6" s="77" t="s">
        <v>155</v>
      </c>
      <c r="BA6" s="77" t="s">
        <v>155</v>
      </c>
      <c r="BB6" s="117"/>
      <c r="BC6" s="113"/>
      <c r="BD6" s="77" t="s">
        <v>155</v>
      </c>
      <c r="BE6" s="77" t="s">
        <v>155</v>
      </c>
      <c r="BF6" s="117"/>
      <c r="BG6" s="113"/>
      <c r="BH6" s="77" t="s">
        <v>155</v>
      </c>
      <c r="BI6" s="77" t="s">
        <v>155</v>
      </c>
      <c r="BJ6" s="117"/>
      <c r="BK6" s="113"/>
      <c r="BL6" s="77" t="s">
        <v>155</v>
      </c>
      <c r="BM6" s="77" t="s">
        <v>155</v>
      </c>
      <c r="BN6" s="117"/>
      <c r="BO6" s="113"/>
      <c r="BP6" s="77" t="s">
        <v>155</v>
      </c>
      <c r="BQ6" s="77" t="s">
        <v>155</v>
      </c>
      <c r="BR6" s="117"/>
      <c r="BS6" s="113"/>
      <c r="BT6" s="77" t="s">
        <v>155</v>
      </c>
      <c r="BU6" s="77" t="s">
        <v>155</v>
      </c>
      <c r="BV6" s="117"/>
      <c r="BW6" s="113"/>
      <c r="BX6" s="77" t="s">
        <v>155</v>
      </c>
      <c r="BY6" s="77" t="s">
        <v>155</v>
      </c>
      <c r="BZ6" s="117"/>
      <c r="CA6" s="113"/>
      <c r="CB6" s="77" t="s">
        <v>155</v>
      </c>
      <c r="CC6" s="77" t="s">
        <v>155</v>
      </c>
      <c r="CD6" s="117"/>
      <c r="CE6" s="113"/>
      <c r="CF6" s="77" t="s">
        <v>155</v>
      </c>
      <c r="CG6" s="77" t="s">
        <v>155</v>
      </c>
      <c r="CH6" s="117"/>
      <c r="CI6" s="113"/>
      <c r="CJ6" s="77" t="s">
        <v>155</v>
      </c>
      <c r="CK6" s="77" t="s">
        <v>155</v>
      </c>
      <c r="CL6" s="117"/>
      <c r="CM6" s="113"/>
      <c r="CN6" s="77" t="s">
        <v>155</v>
      </c>
      <c r="CO6" s="77" t="s">
        <v>155</v>
      </c>
      <c r="CP6" s="117"/>
      <c r="CQ6" s="113"/>
      <c r="CR6" s="77" t="s">
        <v>155</v>
      </c>
      <c r="CS6" s="77" t="s">
        <v>155</v>
      </c>
      <c r="CT6" s="117"/>
      <c r="CU6" s="113"/>
      <c r="CV6" s="77" t="s">
        <v>155</v>
      </c>
      <c r="CW6" s="77" t="s">
        <v>155</v>
      </c>
      <c r="CX6" s="117"/>
      <c r="CY6" s="113"/>
      <c r="CZ6" s="77" t="s">
        <v>155</v>
      </c>
      <c r="DA6" s="77" t="s">
        <v>155</v>
      </c>
      <c r="DB6" s="117"/>
      <c r="DC6" s="113"/>
      <c r="DD6" s="77" t="s">
        <v>155</v>
      </c>
      <c r="DE6" s="77" t="s">
        <v>155</v>
      </c>
      <c r="DF6" s="117"/>
      <c r="DG6" s="113"/>
      <c r="DH6" s="77" t="s">
        <v>155</v>
      </c>
      <c r="DI6" s="77" t="s">
        <v>155</v>
      </c>
      <c r="DJ6" s="117"/>
      <c r="DK6" s="113"/>
      <c r="DL6" s="77" t="s">
        <v>155</v>
      </c>
      <c r="DM6" s="77" t="s">
        <v>155</v>
      </c>
      <c r="DN6" s="117"/>
      <c r="DO6" s="113"/>
      <c r="DP6" s="77" t="s">
        <v>155</v>
      </c>
      <c r="DQ6" s="77" t="s">
        <v>155</v>
      </c>
      <c r="DR6" s="117"/>
      <c r="DS6" s="113"/>
      <c r="DT6" s="77" t="s">
        <v>155</v>
      </c>
      <c r="DU6" s="77" t="s">
        <v>155</v>
      </c>
    </row>
    <row r="7" spans="1:125" s="15" customFormat="1" ht="12" customHeight="1">
      <c r="A7" s="78" t="s">
        <v>199</v>
      </c>
      <c r="B7" s="92" t="s">
        <v>219</v>
      </c>
      <c r="C7" s="78" t="s">
        <v>220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2021-11-15T08:52:38Z</dcterms:modified>
</cp:coreProperties>
</file>