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2島根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ごみ処理概要!$2:$10</definedName>
    <definedName name="_xlnm.Print_Area" localSheetId="23">ごみ処理量内訳!$2:$10</definedName>
    <definedName name="_xlnm.Print_Area" localSheetId="9">'ごみ搬入量内訳(セメント)'!$2:$10</definedName>
    <definedName name="_xlnm.Print_Area" localSheetId="11">'ごみ搬入量内訳(その他)'!$2:$10</definedName>
    <definedName name="_xlnm.Print_Area" localSheetId="7">'ごみ搬入量内訳(メタン化)'!$2:$10</definedName>
    <definedName name="_xlnm.Print_Area" localSheetId="13">'ごみ搬入量内訳(海洋投入)'!$2:$10</definedName>
    <definedName name="_xlnm.Print_Area" localSheetId="10">'ごみ搬入量内訳(資源化等)'!$2:$10</definedName>
    <definedName name="_xlnm.Print_Area" localSheetId="6">'ごみ搬入量内訳(飼料化)'!$2:$10</definedName>
    <definedName name="_xlnm.Print_Area" localSheetId="3">'ごみ搬入量内訳(焼却)'!$2:$10</definedName>
    <definedName name="_xlnm.Print_Area" localSheetId="4">'ごみ搬入量内訳(粗大)'!$2:$10</definedName>
    <definedName name="_xlnm.Print_Area" localSheetId="1">'ごみ搬入量内訳(総括)'!$2:$10</definedName>
    <definedName name="_xlnm.Print_Area" localSheetId="5">'ごみ搬入量内訳(堆肥化)'!$2:$10</definedName>
    <definedName name="_xlnm.Print_Area" localSheetId="2">'ごみ搬入量内訳(直接資源化)'!$2:$10</definedName>
    <definedName name="_xlnm.Print_Area" localSheetId="12">'ごみ搬入量内訳(直接埋立)'!$2:$10</definedName>
    <definedName name="_xlnm.Print_Area" localSheetId="8">'ごみ搬入量内訳(燃料化)'!$2:$10</definedName>
    <definedName name="_xlnm.Print_Area" localSheetId="21">'施設資源化量内訳(セメント)'!$2:$10</definedName>
    <definedName name="_xlnm.Print_Area" localSheetId="19">'施設資源化量内訳(メタン化)'!$2:$10</definedName>
    <definedName name="_xlnm.Print_Area" localSheetId="22">'施設資源化量内訳(資源化等)'!$2:$10</definedName>
    <definedName name="_xlnm.Print_Area" localSheetId="18">'施設資源化量内訳(飼料化)'!$2:$10</definedName>
    <definedName name="_xlnm.Print_Area" localSheetId="15">'施設資源化量内訳(焼却)'!$2:$10</definedName>
    <definedName name="_xlnm.Print_Area" localSheetId="16">'施設資源化量内訳(粗大)'!$2:$10</definedName>
    <definedName name="_xlnm.Print_Area" localSheetId="17">'施設資源化量内訳(堆肥化)'!$2:$10</definedName>
    <definedName name="_xlnm.Print_Area" localSheetId="20">'施設資源化量内訳(燃料化)'!$2:$10</definedName>
    <definedName name="_xlnm.Print_Area" localSheetId="14">資源化量内訳!$2:$10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M7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D10" i="34"/>
  <c r="X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P10" i="34"/>
  <c r="J10" i="34" s="1"/>
  <c r="D10" i="32"/>
  <c r="CC10" i="34"/>
  <c r="W10" i="34" s="1"/>
  <c r="BM10" i="34"/>
  <c r="G10" i="34" s="1"/>
  <c r="BL10" i="34"/>
  <c r="F10" i="34" s="1"/>
  <c r="BK10" i="34"/>
  <c r="BZ10" i="34"/>
  <c r="T10" i="34" s="1"/>
  <c r="BS10" i="34"/>
  <c r="M10" i="34" s="1"/>
  <c r="BR10" i="34"/>
  <c r="L10" i="34" s="1"/>
  <c r="BQ10" i="34"/>
  <c r="K10" i="34" s="1"/>
  <c r="D10" i="30"/>
  <c r="W10" i="1" s="1"/>
  <c r="BT10" i="34"/>
  <c r="N10" i="34" s="1"/>
  <c r="D10" i="27"/>
  <c r="T10" i="1" s="1"/>
  <c r="D10" i="26"/>
  <c r="S10" i="1" s="1"/>
  <c r="CF10" i="34"/>
  <c r="Z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I10" i="34" s="1"/>
  <c r="D10" i="22"/>
  <c r="AH10" i="33"/>
  <c r="AF10" i="33"/>
  <c r="D10" i="21"/>
  <c r="D10" i="20"/>
  <c r="D10" i="19"/>
  <c r="D10" i="18"/>
  <c r="D10" i="17"/>
  <c r="D10" i="15"/>
  <c r="D10" i="14"/>
  <c r="M10" i="1"/>
  <c r="L10" i="1"/>
  <c r="F10" i="1"/>
  <c r="E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F9" i="34"/>
  <c r="Z9" i="34" s="1"/>
  <c r="CC9" i="34"/>
  <c r="W9" i="34" s="1"/>
  <c r="CB9" i="34"/>
  <c r="V9" i="34" s="1"/>
  <c r="BX9" i="34"/>
  <c r="R9" i="34" s="1"/>
  <c r="BW9" i="34"/>
  <c r="Q9" i="34" s="1"/>
  <c r="BV9" i="34"/>
  <c r="P9" i="34" s="1"/>
  <c r="BQ9" i="34"/>
  <c r="K9" i="34" s="1"/>
  <c r="BP9" i="34"/>
  <c r="J9" i="34" s="1"/>
  <c r="D9" i="32"/>
  <c r="CD9" i="34"/>
  <c r="X9" i="34" s="1"/>
  <c r="D9" i="31"/>
  <c r="BT9" i="34"/>
  <c r="N9" i="34" s="1"/>
  <c r="BS9" i="34"/>
  <c r="M9" i="34" s="1"/>
  <c r="BR9" i="34"/>
  <c r="L9" i="34" s="1"/>
  <c r="CE9" i="34"/>
  <c r="Y9" i="34" s="1"/>
  <c r="BY9" i="34"/>
  <c r="S9" i="34" s="1"/>
  <c r="D9" i="29"/>
  <c r="V9" i="1" s="1"/>
  <c r="BM9" i="34"/>
  <c r="G9" i="34" s="1"/>
  <c r="BL9" i="34"/>
  <c r="F9" i="34" s="1"/>
  <c r="D9" i="28"/>
  <c r="U9" i="1" s="1"/>
  <c r="CA9" i="34"/>
  <c r="U9" i="34" s="1"/>
  <c r="D9" i="27"/>
  <c r="T9" i="1" s="1"/>
  <c r="BZ9" i="34"/>
  <c r="T9" i="34" s="1"/>
  <c r="BN9" i="34"/>
  <c r="H9" i="34" s="1"/>
  <c r="CG9" i="34"/>
  <c r="AA9" i="34" s="1"/>
  <c r="BU9" i="34"/>
  <c r="O9" i="34" s="1"/>
  <c r="BO9" i="34"/>
  <c r="I9" i="34" s="1"/>
  <c r="AF9" i="33"/>
  <c r="D9" i="22"/>
  <c r="D9" i="20"/>
  <c r="D9" i="19"/>
  <c r="D9" i="18"/>
  <c r="D9" i="17"/>
  <c r="D9" i="16"/>
  <c r="D9" i="15"/>
  <c r="D9" i="14"/>
  <c r="AH9" i="33"/>
  <c r="D9" i="8"/>
  <c r="AC9" i="1"/>
  <c r="M9" i="1"/>
  <c r="L9" i="1"/>
  <c r="K9" i="1"/>
  <c r="J9" i="1"/>
  <c r="J7" i="1" s="1"/>
  <c r="AY8" i="3"/>
  <c r="AP8" i="3"/>
  <c r="AD8" i="3"/>
  <c r="AB8" i="3" s="1"/>
  <c r="S8" i="3"/>
  <c r="Q8" i="3" s="1"/>
  <c r="O8" i="3"/>
  <c r="F8" i="1" s="1"/>
  <c r="I8" i="1"/>
  <c r="I7" i="1" s="1"/>
  <c r="M8" i="1"/>
  <c r="L8" i="1"/>
  <c r="L7" i="1" s="1"/>
  <c r="K8" i="1"/>
  <c r="K7" i="1" s="1"/>
  <c r="J8" i="1"/>
  <c r="F8" i="3"/>
  <c r="E8" i="3"/>
  <c r="E8" i="1" s="1"/>
  <c r="E7" i="1" s="1"/>
  <c r="CL8" i="34"/>
  <c r="AF8" i="34" s="1"/>
  <c r="CK8" i="34"/>
  <c r="AE8" i="34" s="1"/>
  <c r="CJ8" i="34"/>
  <c r="AD8" i="34" s="1"/>
  <c r="CI8" i="34"/>
  <c r="AC8" i="34" s="1"/>
  <c r="CH8" i="34"/>
  <c r="AB8" i="34" s="1"/>
  <c r="CD8" i="34"/>
  <c r="X8" i="34" s="1"/>
  <c r="BW8" i="34"/>
  <c r="Q8" i="34" s="1"/>
  <c r="BV8" i="34"/>
  <c r="P8" i="34" s="1"/>
  <c r="BS8" i="34"/>
  <c r="M8" i="34" s="1"/>
  <c r="BR8" i="34"/>
  <c r="L8" i="34" s="1"/>
  <c r="BQ8" i="34"/>
  <c r="K8" i="34" s="1"/>
  <c r="BP8" i="34"/>
  <c r="J8" i="34" s="1"/>
  <c r="BL8" i="34"/>
  <c r="F8" i="34" s="1"/>
  <c r="D8" i="32"/>
  <c r="CE8" i="34"/>
  <c r="Y8" i="34" s="1"/>
  <c r="CC8" i="34"/>
  <c r="W8" i="34" s="1"/>
  <c r="D8" i="31"/>
  <c r="CB8" i="34"/>
  <c r="V8" i="34" s="1"/>
  <c r="BN8" i="34"/>
  <c r="H8" i="34" s="1"/>
  <c r="BM8" i="34"/>
  <c r="G8" i="34" s="1"/>
  <c r="D8" i="30"/>
  <c r="W8" i="1" s="1"/>
  <c r="D8" i="29"/>
  <c r="V8" i="1" s="1"/>
  <c r="BZ8" i="34"/>
  <c r="T8" i="34" s="1"/>
  <c r="BY8" i="34"/>
  <c r="S8" i="34" s="1"/>
  <c r="BX8" i="34"/>
  <c r="R8" i="34" s="1"/>
  <c r="R7" i="34" s="1"/>
  <c r="D8" i="27"/>
  <c r="T8" i="1" s="1"/>
  <c r="T7" i="1" s="1"/>
  <c r="CF8" i="34"/>
  <c r="Z8" i="34" s="1"/>
  <c r="BT8" i="34"/>
  <c r="N8" i="34" s="1"/>
  <c r="CG8" i="34"/>
  <c r="AA8" i="34" s="1"/>
  <c r="CA8" i="34"/>
  <c r="U8" i="34" s="1"/>
  <c r="BU8" i="34"/>
  <c r="O8" i="34" s="1"/>
  <c r="O7" i="34" s="1"/>
  <c r="BO8" i="34"/>
  <c r="I8" i="34" s="1"/>
  <c r="AG8" i="34"/>
  <c r="O8" i="1" s="1"/>
  <c r="AG8" i="23"/>
  <c r="AG9" i="23" s="1"/>
  <c r="AG10" i="23" s="1"/>
  <c r="AG10" i="33" s="1"/>
  <c r="AE8" i="23"/>
  <c r="AE8" i="33" s="1"/>
  <c r="AD8" i="23"/>
  <c r="AD8" i="33" s="1"/>
  <c r="AC8" i="23"/>
  <c r="AC9" i="23" s="1"/>
  <c r="AB8" i="23"/>
  <c r="AB8" i="3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9" i="23" s="1"/>
  <c r="U8" i="23"/>
  <c r="U8" i="33" s="1"/>
  <c r="T8" i="23"/>
  <c r="T8" i="33" s="1"/>
  <c r="S8" i="23"/>
  <c r="S8" i="33" s="1"/>
  <c r="R8" i="23"/>
  <c r="R8" i="33" s="1"/>
  <c r="Q8" i="23"/>
  <c r="Q9" i="23" s="1"/>
  <c r="P8" i="23"/>
  <c r="P8" i="33" s="1"/>
  <c r="O8" i="23"/>
  <c r="O8" i="33" s="1"/>
  <c r="N8" i="23"/>
  <c r="N8" i="33" s="1"/>
  <c r="M8" i="23"/>
  <c r="M9" i="23" s="1"/>
  <c r="L8" i="23"/>
  <c r="L9" i="23" s="1"/>
  <c r="K8" i="23"/>
  <c r="K9" i="23" s="1"/>
  <c r="J8" i="23"/>
  <c r="J9" i="23" s="1"/>
  <c r="I8" i="23"/>
  <c r="I8" i="33" s="1"/>
  <c r="H8" i="23"/>
  <c r="H9" i="23" s="1"/>
  <c r="H10" i="23" s="1"/>
  <c r="H10" i="33" s="1"/>
  <c r="G8" i="23"/>
  <c r="G9" i="23" s="1"/>
  <c r="G10" i="23" s="1"/>
  <c r="F8" i="23"/>
  <c r="E8" i="23"/>
  <c r="E9" i="23" s="1"/>
  <c r="D8" i="22"/>
  <c r="L8" i="33"/>
  <c r="D8" i="21"/>
  <c r="AH8" i="33"/>
  <c r="AG8" i="33"/>
  <c r="AF8" i="33"/>
  <c r="J8" i="33"/>
  <c r="D8" i="20"/>
  <c r="D8" i="19"/>
  <c r="D8" i="18"/>
  <c r="D8" i="17"/>
  <c r="D8" i="16"/>
  <c r="D8" i="15"/>
  <c r="D8" i="14"/>
  <c r="D8" i="13"/>
  <c r="D8" i="8"/>
  <c r="AC8" i="1"/>
  <c r="AC7" i="1" s="1"/>
  <c r="AB8" i="1"/>
  <c r="AB7" i="1" s="1"/>
  <c r="N8" i="1"/>
  <c r="N7" i="1" s="1"/>
  <c r="H8" i="1"/>
  <c r="U7" i="34" l="1"/>
  <c r="H7" i="34"/>
  <c r="S7" i="34"/>
  <c r="V7" i="34"/>
  <c r="X7" i="34"/>
  <c r="J7" i="34"/>
  <c r="AD7" i="34"/>
  <c r="AC7" i="34"/>
  <c r="I7" i="34"/>
  <c r="W7" i="34"/>
  <c r="Y7" i="34"/>
  <c r="T7" i="34"/>
  <c r="N7" i="34"/>
  <c r="L7" i="34"/>
  <c r="G7" i="34"/>
  <c r="P7" i="34"/>
  <c r="AE7" i="34"/>
  <c r="AF7" i="34"/>
  <c r="M7" i="34"/>
  <c r="Z7" i="34"/>
  <c r="F7" i="34"/>
  <c r="Q7" i="34"/>
  <c r="AA7" i="34"/>
  <c r="K7" i="34"/>
  <c r="AB7" i="34"/>
  <c r="BO7" i="34"/>
  <c r="BU7" i="34"/>
  <c r="CA7" i="34"/>
  <c r="CG7" i="34"/>
  <c r="BP7" i="34"/>
  <c r="BV7" i="34"/>
  <c r="CB7" i="34"/>
  <c r="CH7" i="34"/>
  <c r="BQ7" i="34"/>
  <c r="BW7" i="34"/>
  <c r="CC7" i="34"/>
  <c r="CI7" i="34"/>
  <c r="BL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8" i="3"/>
  <c r="D8" i="3" s="1"/>
  <c r="Z9" i="23"/>
  <c r="Z9" i="33" s="1"/>
  <c r="T9" i="23"/>
  <c r="T9" i="33" s="1"/>
  <c r="N9" i="23"/>
  <c r="N9" i="33" s="1"/>
  <c r="M8" i="33"/>
  <c r="AC8" i="33"/>
  <c r="AC7" i="33" s="1"/>
  <c r="Q8" i="33"/>
  <c r="H8" i="33"/>
  <c r="X8" i="33"/>
  <c r="L9" i="33"/>
  <c r="L10" i="23"/>
  <c r="L10" i="33" s="1"/>
  <c r="AA10" i="23"/>
  <c r="AA10" i="33" s="1"/>
  <c r="AA9" i="33"/>
  <c r="E9" i="33"/>
  <c r="E10" i="23"/>
  <c r="E10" i="33" s="1"/>
  <c r="K10" i="23"/>
  <c r="K10" i="33" s="1"/>
  <c r="K9" i="33"/>
  <c r="Q9" i="33"/>
  <c r="Q10" i="23"/>
  <c r="Q10" i="33" s="1"/>
  <c r="AC10" i="23"/>
  <c r="AC10" i="33" s="1"/>
  <c r="AC9" i="33"/>
  <c r="X9" i="33"/>
  <c r="X10" i="23"/>
  <c r="X10" i="33" s="1"/>
  <c r="M9" i="33"/>
  <c r="M10" i="23"/>
  <c r="M10" i="33" s="1"/>
  <c r="J9" i="33"/>
  <c r="J10" i="23"/>
  <c r="J10" i="33" s="1"/>
  <c r="J7" i="33" s="1"/>
  <c r="V10" i="23"/>
  <c r="V10" i="33" s="1"/>
  <c r="V9" i="33"/>
  <c r="I9" i="23"/>
  <c r="I10" i="23" s="1"/>
  <c r="I10" i="33" s="1"/>
  <c r="V8" i="33"/>
  <c r="P9" i="23"/>
  <c r="AB9" i="23"/>
  <c r="N10" i="23"/>
  <c r="N10" i="33" s="1"/>
  <c r="N7" i="33" s="1"/>
  <c r="T10" i="23"/>
  <c r="T10" i="33" s="1"/>
  <c r="T7" i="33" s="1"/>
  <c r="Z10" i="23"/>
  <c r="Z10" i="33" s="1"/>
  <c r="Z7" i="33" s="1"/>
  <c r="K8" i="33"/>
  <c r="D8" i="23"/>
  <c r="W9" i="23"/>
  <c r="F9" i="23"/>
  <c r="F9" i="33" s="1"/>
  <c r="R9" i="23"/>
  <c r="AD9" i="23"/>
  <c r="AG9" i="33"/>
  <c r="AG7" i="33" s="1"/>
  <c r="S9" i="23"/>
  <c r="Y9" i="23"/>
  <c r="AE9" i="23"/>
  <c r="AA8" i="33"/>
  <c r="O9" i="23"/>
  <c r="U9" i="23"/>
  <c r="Q7" i="33"/>
  <c r="AF7" i="33"/>
  <c r="AH7" i="33"/>
  <c r="AD10" i="1"/>
  <c r="AE10" i="1" s="1"/>
  <c r="AM10" i="3"/>
  <c r="H10" i="1"/>
  <c r="G10" i="1" s="1"/>
  <c r="X10" i="1"/>
  <c r="D10" i="31"/>
  <c r="D10" i="29"/>
  <c r="V10" i="1" s="1"/>
  <c r="V7" i="1" s="1"/>
  <c r="D10" i="28"/>
  <c r="U10" i="1" s="1"/>
  <c r="E10" i="34"/>
  <c r="D10" i="34" s="1"/>
  <c r="BJ10" i="34"/>
  <c r="AG10" i="34"/>
  <c r="G10" i="33"/>
  <c r="D10" i="16"/>
  <c r="D10" i="13"/>
  <c r="D10" i="8"/>
  <c r="AM9" i="3"/>
  <c r="AD9" i="1"/>
  <c r="AE9" i="1" s="1"/>
  <c r="F9" i="1"/>
  <c r="F7" i="1" s="1"/>
  <c r="H9" i="1"/>
  <c r="X9" i="1"/>
  <c r="D9" i="30"/>
  <c r="W9" i="1" s="1"/>
  <c r="W7" i="1" s="1"/>
  <c r="BK9" i="34"/>
  <c r="BJ9" i="34" s="1"/>
  <c r="D9" i="26"/>
  <c r="S9" i="1" s="1"/>
  <c r="D9" i="25"/>
  <c r="R9" i="1" s="1"/>
  <c r="AG9" i="34"/>
  <c r="D9" i="21"/>
  <c r="H9" i="33"/>
  <c r="H7" i="33" s="1"/>
  <c r="D9" i="13"/>
  <c r="G9" i="33"/>
  <c r="AD8" i="1"/>
  <c r="AM8" i="3"/>
  <c r="G8" i="1"/>
  <c r="X8" i="1"/>
  <c r="BK8" i="34"/>
  <c r="D8" i="28"/>
  <c r="U8" i="1" s="1"/>
  <c r="U7" i="1" s="1"/>
  <c r="D8" i="26"/>
  <c r="S8" i="1" s="1"/>
  <c r="D8" i="25"/>
  <c r="R8" i="1" s="1"/>
  <c r="R7" i="1" s="1"/>
  <c r="P8" i="1"/>
  <c r="F8" i="33"/>
  <c r="G8" i="33"/>
  <c r="E8" i="33"/>
  <c r="G9" i="1" l="1"/>
  <c r="G7" i="1" s="1"/>
  <c r="H7" i="1"/>
  <c r="AE8" i="1"/>
  <c r="AE7" i="1" s="1"/>
  <c r="AD7" i="1"/>
  <c r="S7" i="1"/>
  <c r="E8" i="34"/>
  <c r="BK7" i="34"/>
  <c r="BJ8" i="34"/>
  <c r="BJ7" i="34" s="1"/>
  <c r="O9" i="1"/>
  <c r="O7" i="1" s="1"/>
  <c r="P9" i="3"/>
  <c r="D9" i="3" s="1"/>
  <c r="Q8" i="1"/>
  <c r="O10" i="1"/>
  <c r="P10" i="3"/>
  <c r="D10" i="3" s="1"/>
  <c r="X7" i="33"/>
  <c r="M7" i="33"/>
  <c r="L7" i="33"/>
  <c r="K7" i="33"/>
  <c r="E7" i="33"/>
  <c r="AA7" i="33"/>
  <c r="V7" i="33"/>
  <c r="I9" i="33"/>
  <c r="I7" i="33" s="1"/>
  <c r="AE9" i="33"/>
  <c r="AE10" i="23"/>
  <c r="AE10" i="33" s="1"/>
  <c r="D9" i="23"/>
  <c r="F10" i="23"/>
  <c r="Y9" i="33"/>
  <c r="Y10" i="23"/>
  <c r="Y10" i="33" s="1"/>
  <c r="W10" i="23"/>
  <c r="W10" i="33" s="1"/>
  <c r="W9" i="33"/>
  <c r="AB10" i="23"/>
  <c r="AB10" i="33" s="1"/>
  <c r="AB9" i="33"/>
  <c r="AB7" i="33" s="1"/>
  <c r="S9" i="33"/>
  <c r="S10" i="23"/>
  <c r="S10" i="33" s="1"/>
  <c r="P9" i="33"/>
  <c r="P10" i="23"/>
  <c r="P10" i="33" s="1"/>
  <c r="R9" i="33"/>
  <c r="R10" i="23"/>
  <c r="R10" i="33" s="1"/>
  <c r="U10" i="23"/>
  <c r="U10" i="33" s="1"/>
  <c r="U9" i="33"/>
  <c r="O10" i="23"/>
  <c r="O10" i="33" s="1"/>
  <c r="O9" i="33"/>
  <c r="AD9" i="33"/>
  <c r="AD10" i="23"/>
  <c r="AD10" i="33" s="1"/>
  <c r="X7" i="1"/>
  <c r="G7" i="33"/>
  <c r="P10" i="1"/>
  <c r="Q10" i="1" s="1"/>
  <c r="Y8" i="1"/>
  <c r="Y9" i="1"/>
  <c r="Y10" i="1"/>
  <c r="P9" i="1"/>
  <c r="Q9" i="1" s="1"/>
  <c r="E9" i="34"/>
  <c r="D9" i="34" s="1"/>
  <c r="D8" i="33"/>
  <c r="P7" i="1" l="1"/>
  <c r="Q7" i="1" s="1"/>
  <c r="D8" i="34"/>
  <c r="D7" i="34" s="1"/>
  <c r="E7" i="34"/>
  <c r="Y7" i="33"/>
  <c r="S7" i="33"/>
  <c r="O7" i="33"/>
  <c r="W7" i="33"/>
  <c r="D9" i="33"/>
  <c r="D9" i="1" s="1"/>
  <c r="R7" i="33"/>
  <c r="P7" i="33"/>
  <c r="AE7" i="33"/>
  <c r="U7" i="33"/>
  <c r="D10" i="23"/>
  <c r="D7" i="23" s="1"/>
  <c r="F10" i="33"/>
  <c r="AD7" i="33"/>
  <c r="Y7" i="1"/>
  <c r="D8" i="1"/>
  <c r="F7" i="33" l="1"/>
  <c r="D10" i="33"/>
  <c r="D10" i="1" l="1"/>
  <c r="D7" i="1" s="1"/>
  <c r="D7" i="33"/>
</calcChain>
</file>

<file path=xl/sharedStrings.xml><?xml version="1.0" encoding="utf-8"?>
<sst xmlns="http://schemas.openxmlformats.org/spreadsheetml/2006/main" count="2046" uniqueCount="206">
  <si>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</si>
  <si>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</si>
  <si>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</si>
  <si>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</si>
  <si>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</si>
  <si>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</si>
  <si>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</si>
  <si>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</si>
  <si>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</si>
  <si>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</si>
  <si>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</si>
  <si>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</si>
  <si>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</si>
  <si>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</si>
  <si>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</si>
  <si>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</si>
  <si>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</si>
  <si>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</si>
  <si>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</si>
  <si>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</si>
  <si>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</si>
  <si>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</si>
  <si>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</si>
  <si>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</si>
  <si>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</si>
  <si>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</si>
  <si>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</si>
  <si>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</si>
  <si>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</si>
  <si>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</si>
  <si>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</si>
  <si>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</si>
  <si>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</si>
  <si>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</si>
  <si>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</si>
  <si>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</si>
  <si>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</si>
  <si>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</si>
  <si>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</si>
  <si>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</si>
  <si>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</si>
  <si>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</si>
  <si>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</si>
  <si>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</si>
  <si>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</si>
  <si>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</si>
  <si>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</si>
  <si>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</si>
  <si>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</si>
  <si>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</si>
  <si>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</si>
  <si>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</si>
  <si>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</si>
  <si>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</si>
  <si>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</si>
  <si>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</si>
  <si>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</si>
  <si>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</si>
  <si>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</si>
  <si>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</si>
  <si>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</si>
  <si>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</si>
  <si>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</si>
  <si>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</si>
  <si>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</si>
  <si>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</si>
  <si>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</si>
  <si>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</si>
  <si>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</si>
  <si>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</si>
  <si>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</si>
  <si>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</si>
  <si>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</si>
  <si>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</si>
  <si>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</si>
  <si>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</si>
  <si>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</si>
  <si>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</si>
  <si>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</si>
  <si>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</si>
  <si>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</si>
  <si>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</si>
  <si>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</si>
  <si>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</si>
  <si>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</si>
  <si>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</si>
  <si>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</si>
  <si>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</si>
  <si>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</si>
  <si>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</si>
  <si>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</si>
  <si>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</si>
  <si>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</si>
  <si>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</si>
  <si>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</si>
  <si>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</si>
  <si>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</si>
  <si>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</si>
  <si>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</si>
  <si>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</si>
  <si>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</si>
  <si>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</si>
  <si>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</si>
  <si>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</si>
  <si>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</si>
  <si>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</si>
  <si>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</si>
  <si>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</si>
  <si>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</si>
  <si>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</si>
  <si>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</si>
  <si>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</si>
  <si>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</si>
  <si>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</si>
  <si>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</si>
  <si>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</si>
  <si>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</si>
  <si>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</si>
  <si>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</si>
  <si>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</si>
  <si>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島根県</t>
    <phoneticPr fontId="2"/>
  </si>
  <si>
    <t>32207</t>
    <phoneticPr fontId="2"/>
  </si>
  <si>
    <t>江津市</t>
    <phoneticPr fontId="2"/>
  </si>
  <si>
    <t>島根県</t>
    <phoneticPr fontId="2"/>
  </si>
  <si>
    <t>32207</t>
    <phoneticPr fontId="2"/>
  </si>
  <si>
    <t>江津市</t>
    <phoneticPr fontId="2"/>
  </si>
  <si>
    <t>島根県</t>
    <phoneticPr fontId="2"/>
  </si>
  <si>
    <t>江津市</t>
    <phoneticPr fontId="2"/>
  </si>
  <si>
    <t>32207</t>
    <phoneticPr fontId="2"/>
  </si>
  <si>
    <t>江津市</t>
    <phoneticPr fontId="2"/>
  </si>
  <si>
    <t>島根県</t>
    <phoneticPr fontId="2"/>
  </si>
  <si>
    <t>32207</t>
    <phoneticPr fontId="2"/>
  </si>
  <si>
    <t>江津市</t>
    <phoneticPr fontId="2"/>
  </si>
  <si>
    <t>島根県</t>
    <phoneticPr fontId="2"/>
  </si>
  <si>
    <t>江津市</t>
    <phoneticPr fontId="2"/>
  </si>
  <si>
    <t>島根県</t>
    <phoneticPr fontId="2"/>
  </si>
  <si>
    <t>32207</t>
    <phoneticPr fontId="2"/>
  </si>
  <si>
    <t>江津市</t>
    <phoneticPr fontId="2"/>
  </si>
  <si>
    <t>島根県</t>
    <phoneticPr fontId="2"/>
  </si>
  <si>
    <t>32207</t>
    <phoneticPr fontId="2"/>
  </si>
  <si>
    <t>江津市</t>
    <phoneticPr fontId="2"/>
  </si>
  <si>
    <t>32207</t>
    <phoneticPr fontId="2"/>
  </si>
  <si>
    <t>32207</t>
    <phoneticPr fontId="2"/>
  </si>
  <si>
    <t>島根県</t>
    <phoneticPr fontId="2"/>
  </si>
  <si>
    <t>32207</t>
    <phoneticPr fontId="2"/>
  </si>
  <si>
    <t>32207</t>
    <phoneticPr fontId="2"/>
  </si>
  <si>
    <t>江津市</t>
    <phoneticPr fontId="2"/>
  </si>
  <si>
    <t>島根県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</si>
  <si>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</si>
  <si>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</si>
  <si>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</si>
  <si>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</si>
  <si>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</si>
  <si>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</si>
  <si>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</si>
  <si>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</si>
  <si>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島根県</t>
    <phoneticPr fontId="2"/>
  </si>
  <si>
    <t>島根県</t>
    <phoneticPr fontId="2"/>
  </si>
  <si>
    <t>川本町</t>
    <phoneticPr fontId="2"/>
  </si>
  <si>
    <t>32441</t>
    <phoneticPr fontId="2"/>
  </si>
  <si>
    <t>川本町</t>
    <phoneticPr fontId="2"/>
  </si>
  <si>
    <t>島根県</t>
    <phoneticPr fontId="2"/>
  </si>
  <si>
    <t>32441</t>
    <phoneticPr fontId="2"/>
  </si>
  <si>
    <t>川本町</t>
    <phoneticPr fontId="2"/>
  </si>
  <si>
    <t>32441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</si>
  <si>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</si>
  <si>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</si>
  <si>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</si>
  <si>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</si>
  <si>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島根県</t>
    <phoneticPr fontId="2"/>
  </si>
  <si>
    <t>川本町</t>
    <phoneticPr fontId="2"/>
  </si>
  <si>
    <t>島根県</t>
    <phoneticPr fontId="2"/>
  </si>
  <si>
    <t>32441</t>
    <phoneticPr fontId="2"/>
  </si>
  <si>
    <t>川本町</t>
    <phoneticPr fontId="2"/>
  </si>
  <si>
    <t>島根県</t>
    <phoneticPr fontId="2"/>
  </si>
  <si>
    <t>32448</t>
    <phoneticPr fontId="2"/>
  </si>
  <si>
    <t>美郷町</t>
    <phoneticPr fontId="2"/>
  </si>
  <si>
    <t>32448</t>
    <phoneticPr fontId="2"/>
  </si>
  <si>
    <t>美郷町</t>
    <phoneticPr fontId="2"/>
  </si>
  <si>
    <t>島根県</t>
    <phoneticPr fontId="2"/>
  </si>
  <si>
    <t>32448</t>
    <phoneticPr fontId="2"/>
  </si>
  <si>
    <t>美郷町</t>
    <phoneticPr fontId="2"/>
  </si>
  <si>
    <t>美郷町</t>
    <phoneticPr fontId="2"/>
  </si>
  <si>
    <t>美郷町</t>
    <phoneticPr fontId="2"/>
  </si>
  <si>
    <t>島根県</t>
    <phoneticPr fontId="2"/>
  </si>
  <si>
    <t>島根県</t>
    <phoneticPr fontId="2"/>
  </si>
  <si>
    <t>32448</t>
    <phoneticPr fontId="2"/>
  </si>
  <si>
    <t>32448</t>
    <phoneticPr fontId="2"/>
  </si>
  <si>
    <t>美郷町</t>
    <phoneticPr fontId="2"/>
  </si>
  <si>
    <t>島根県</t>
    <phoneticPr fontId="2"/>
  </si>
  <si>
    <t>美郷町</t>
    <phoneticPr fontId="2"/>
  </si>
  <si>
    <t>美郷町</t>
    <phoneticPr fontId="2"/>
  </si>
  <si>
    <t>32448</t>
    <phoneticPr fontId="2"/>
  </si>
  <si>
    <t>美郷町</t>
    <phoneticPr fontId="2"/>
  </si>
  <si>
    <t>32448</t>
    <phoneticPr fontId="2"/>
  </si>
  <si>
    <t>32448</t>
    <phoneticPr fontId="2"/>
  </si>
  <si>
    <t>32448</t>
    <phoneticPr fontId="2"/>
  </si>
  <si>
    <t>美郷町</t>
    <phoneticPr fontId="2"/>
  </si>
  <si>
    <t>32448</t>
    <phoneticPr fontId="2"/>
  </si>
  <si>
    <t>32000</t>
    <phoneticPr fontId="2"/>
  </si>
  <si>
    <t>合計</t>
    <phoneticPr fontId="2"/>
  </si>
  <si>
    <t>-</t>
    <phoneticPr fontId="2"/>
  </si>
  <si>
    <t>-</t>
    <phoneticPr fontId="2"/>
  </si>
  <si>
    <t>島根県</t>
    <phoneticPr fontId="2"/>
  </si>
  <si>
    <t>合計</t>
    <phoneticPr fontId="2"/>
  </si>
  <si>
    <t>島根県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</si>
</sst>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113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199</v>
      </c>
      <c r="C7" s="45" t="s">
        <v>200</v>
      </c>
      <c r="D7" s="105">
        <f>SUM($D$8:$D$10)</f>
        <v>786</v>
      </c>
      <c r="E7" s="46">
        <f>SUM($E$8:$E$10)</f>
        <v>51</v>
      </c>
      <c r="F7" s="46">
        <f>SUM($F$8:$F$10)</f>
        <v>0</v>
      </c>
      <c r="G7" s="46">
        <f>SUM($G$8:$G$10)</f>
        <v>17</v>
      </c>
      <c r="H7" s="46">
        <f>SUM($H$8:$H$10)</f>
        <v>4</v>
      </c>
      <c r="I7" s="46">
        <f>SUM($I$8:$I$10)</f>
        <v>8</v>
      </c>
      <c r="J7" s="46">
        <f>SUM($J$8:$J$10)</f>
        <v>0</v>
      </c>
      <c r="K7" s="46">
        <f>SUM($K$8:$K$10)</f>
        <v>0</v>
      </c>
      <c r="L7" s="46">
        <f>SUM($L$8:$L$10)</f>
        <v>0</v>
      </c>
      <c r="M7" s="46">
        <f>SUM($M$8:$M$10)</f>
        <v>0</v>
      </c>
      <c r="N7" s="46">
        <f>SUM($N$8:$N$10)</f>
        <v>5</v>
      </c>
      <c r="O7" s="46">
        <f>SUM($O$8:$O$10)</f>
        <v>1</v>
      </c>
      <c r="P7" s="46">
        <f>SUM($P$8:$P$10)</f>
        <v>69</v>
      </c>
      <c r="Q7" s="47">
        <f>IF(P7&lt;&gt;0,(O7+E7+G7)/P7*100,"-")</f>
        <v>100</v>
      </c>
      <c r="R7" s="46">
        <f>SUM($R$8:$R$10)</f>
        <v>0</v>
      </c>
      <c r="S7" s="46">
        <f>SUM($S$8:$S$10)</f>
        <v>0</v>
      </c>
      <c r="T7" s="46">
        <f>SUM($T$8:$T$10)</f>
        <v>0</v>
      </c>
      <c r="U7" s="46">
        <f>SUM($U$8:$U$10)</f>
        <v>0</v>
      </c>
      <c r="V7" s="46">
        <f>SUM($V$8:$V$10)</f>
        <v>0</v>
      </c>
      <c r="W7" s="46">
        <f>SUM($W$8:$W$10)</f>
        <v>0</v>
      </c>
      <c r="X7" s="46">
        <f>SUM($X$8:$X$10)</f>
        <v>8</v>
      </c>
      <c r="Y7" s="46">
        <f>SUM($Y$8:$Y$10)</f>
        <v>8</v>
      </c>
      <c r="Z7" s="48" t="s">
        <v>201</v>
      </c>
      <c r="AA7" s="48" t="s">
        <v>202</v>
      </c>
      <c r="AB7" s="46">
        <f>SUM($AB$8:$AB$10)</f>
        <v>0</v>
      </c>
      <c r="AC7" s="46">
        <f>SUM($AC$8:$AC$10)</f>
        <v>0</v>
      </c>
      <c r="AD7" s="46">
        <f>SUM($AD$8:$AD$10)</f>
        <v>1</v>
      </c>
      <c r="AE7" s="46">
        <f>SUM($AE$8:$AE$10)</f>
        <v>1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701</v>
      </c>
      <c r="E8" s="51">
        <f>ごみ処理量内訳!E8</f>
        <v>50</v>
      </c>
      <c r="F8" s="51">
        <f>ごみ処理量内訳!O8</f>
        <v>0</v>
      </c>
      <c r="G8" s="51">
        <f>SUM(H8:N8)</f>
        <v>17</v>
      </c>
      <c r="H8" s="51">
        <f>ごみ処理量内訳!G8</f>
        <v>4</v>
      </c>
      <c r="I8" s="51">
        <f>ごみ処理量内訳!L8+ごみ処理量内訳!M8</f>
        <v>8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5</v>
      </c>
      <c r="O8" s="51">
        <f>資源化量内訳!AG8</f>
        <v>0</v>
      </c>
      <c r="P8" s="52">
        <f>SUM(E8,F8,G8,O8)</f>
        <v>67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8</v>
      </c>
      <c r="Y8" s="52">
        <f>SUM(R8:X8)</f>
        <v>8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147</v>
      </c>
      <c r="B9" s="50" t="s">
        <v>148</v>
      </c>
      <c r="C9" s="49" t="s">
        <v>149</v>
      </c>
      <c r="D9" s="71">
        <f>'ごみ搬入量内訳(総括)'!D9</f>
        <v>81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174</v>
      </c>
      <c r="B10" s="50" t="s">
        <v>175</v>
      </c>
      <c r="C10" s="49" t="s">
        <v>176</v>
      </c>
      <c r="D10" s="71">
        <f>'ごみ搬入量内訳(総括)'!D10</f>
        <v>4</v>
      </c>
      <c r="E10" s="51">
        <f>ごみ処理量内訳!E10</f>
        <v>1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1</v>
      </c>
      <c r="P10" s="52">
        <f>SUM(E10,F10,G10,O10)</f>
        <v>2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1</v>
      </c>
      <c r="AE10" s="52">
        <f>SUM(AB10:AD10)</f>
        <v>1</v>
      </c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1:AE995">
    <cfRule type="expression" dxfId="126" priority="10" stopIfTrue="1">
      <formula>$A11&lt;&gt;""</formula>
    </cfRule>
  </conditionalFormatting>
  <conditionalFormatting sqref="A8:AE8">
    <cfRule type="expression" dxfId="124" priority="8" stopIfTrue="1">
      <formula>$A8&lt;&gt;""</formula>
    </cfRule>
  </conditionalFormatting>
  <conditionalFormatting sqref="D8">
    <cfRule type="expression" dxfId="123" priority="7" stopIfTrue="1">
      <formula>$A8&lt;&gt;""</formula>
    </cfRule>
  </conditionalFormatting>
  <conditionalFormatting sqref="A9:AE9">
    <cfRule type="expression" dxfId="122" priority="6" stopIfTrue="1">
      <formula>$A9&lt;&gt;""</formula>
    </cfRule>
  </conditionalFormatting>
  <conditionalFormatting sqref="D9">
    <cfRule type="expression" dxfId="121" priority="5" stopIfTrue="1">
      <formula>$A9&lt;&gt;""</formula>
    </cfRule>
  </conditionalFormatting>
  <conditionalFormatting sqref="A10:AE10">
    <cfRule type="expression" dxfId="120" priority="4" stopIfTrue="1">
      <formula>$A10&lt;&gt;""</formula>
    </cfRule>
  </conditionalFormatting>
  <conditionalFormatting sqref="D10">
    <cfRule type="expression" dxfId="119" priority="3" stopIfTrue="1">
      <formula>$A10&lt;&gt;""</formula>
    </cfRule>
  </conditionalFormatting>
  <conditionalFormatting sqref="A7:AE7">
    <cfRule type="expression" dxfId="118" priority="2" stopIfTrue="1">
      <formula>$A7&lt;&gt;""</formula>
    </cfRule>
  </conditionalFormatting>
  <conditionalFormatting sqref="D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161</v>
      </c>
      <c r="B9" s="50" t="s">
        <v>162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177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76" priority="5" stopIfTrue="1">
      <formula>$A11&lt;&gt;""</formula>
    </cfRule>
  </conditionalFormatting>
  <conditionalFormatting sqref="A8:AH8">
    <cfRule type="expression" dxfId="75" priority="4" stopIfTrue="1">
      <formula>$A8&lt;&gt;""</formula>
    </cfRule>
  </conditionalFormatting>
  <conditionalFormatting sqref="A9:AH9">
    <cfRule type="expression" dxfId="74" priority="3" stopIfTrue="1">
      <formula>$A9&lt;&gt;""</formula>
    </cfRule>
  </conditionalFormatting>
  <conditionalFormatting sqref="A10:AH10">
    <cfRule type="expression" dxfId="73" priority="2" stopIfTrue="1">
      <formula>$A10&lt;&gt;""</formula>
    </cfRule>
  </conditionalFormatting>
  <conditionalFormatting sqref="A7:AH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9</v>
      </c>
      <c r="E7" s="58">
        <f>SUM($E$8:$E$10)</f>
        <v>0</v>
      </c>
      <c r="F7" s="58">
        <f>SUM($F$8:$F$10)</f>
        <v>6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2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1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133</v>
      </c>
      <c r="B8" s="50" t="s">
        <v>128</v>
      </c>
      <c r="C8" s="49" t="s">
        <v>134</v>
      </c>
      <c r="D8" s="39">
        <f>SUM(E8:AH8)</f>
        <v>9</v>
      </c>
      <c r="E8" s="39">
        <v>0</v>
      </c>
      <c r="F8" s="39">
        <v>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1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150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177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71" priority="5" stopIfTrue="1">
      <formula>$A11&lt;&gt;""</formula>
    </cfRule>
  </conditionalFormatting>
  <conditionalFormatting sqref="A8:AH8">
    <cfRule type="expression" dxfId="70" priority="4" stopIfTrue="1">
      <formula>$A8&lt;&gt;""</formula>
    </cfRule>
  </conditionalFormatting>
  <conditionalFormatting sqref="A9:AH9">
    <cfRule type="expression" dxfId="69" priority="3" stopIfTrue="1">
      <formula>$A9&lt;&gt;""</formula>
    </cfRule>
  </conditionalFormatting>
  <conditionalFormatting sqref="A10:AH10">
    <cfRule type="expression" dxfId="68" priority="2" stopIfTrue="1">
      <formula>$A10&lt;&gt;""</formula>
    </cfRule>
  </conditionalFormatting>
  <conditionalFormatting sqref="A7:AH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638</v>
      </c>
      <c r="E7" s="58">
        <f>SUM($E$8:$E$10)</f>
        <v>243</v>
      </c>
      <c r="F7" s="58">
        <f>SUM($F$8:$F$10)</f>
        <v>51</v>
      </c>
      <c r="G7" s="58">
        <f>SUM($G$8:$G$10)</f>
        <v>193</v>
      </c>
      <c r="H7" s="58">
        <f>SUM($H$8:$H$10)</f>
        <v>100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12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39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133</v>
      </c>
      <c r="B8" s="50" t="s">
        <v>128</v>
      </c>
      <c r="C8" s="49" t="s">
        <v>134</v>
      </c>
      <c r="D8" s="39">
        <f>SUM(E8:AH8)</f>
        <v>638</v>
      </c>
      <c r="E8" s="39">
        <v>243</v>
      </c>
      <c r="F8" s="39">
        <v>51</v>
      </c>
      <c r="G8" s="39">
        <v>193</v>
      </c>
      <c r="H8" s="39">
        <v>100</v>
      </c>
      <c r="I8" s="39">
        <v>0</v>
      </c>
      <c r="J8" s="39">
        <v>0</v>
      </c>
      <c r="K8" s="39">
        <v>0</v>
      </c>
      <c r="L8" s="39">
        <v>12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39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164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180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66" priority="5" stopIfTrue="1">
      <formula>$A11&lt;&gt;""</formula>
    </cfRule>
  </conditionalFormatting>
  <conditionalFormatting sqref="A8:AH8">
    <cfRule type="expression" dxfId="65" priority="4" stopIfTrue="1">
      <formula>$A8&lt;&gt;""</formula>
    </cfRule>
  </conditionalFormatting>
  <conditionalFormatting sqref="A9:AH9">
    <cfRule type="expression" dxfId="64" priority="3" stopIfTrue="1">
      <formula>$A9&lt;&gt;""</formula>
    </cfRule>
  </conditionalFormatting>
  <conditionalFormatting sqref="A10:AH10">
    <cfRule type="expression" dxfId="63" priority="2" stopIfTrue="1">
      <formula>$A10&lt;&gt;""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133</v>
      </c>
      <c r="B8" s="50" t="s">
        <v>128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165</v>
      </c>
      <c r="C9" s="49" t="s">
        <v>166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189</v>
      </c>
      <c r="B10" s="50" t="s">
        <v>180</v>
      </c>
      <c r="C10" s="49" t="s">
        <v>190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61" priority="5" stopIfTrue="1">
      <formula>$A11&lt;&gt;""</formula>
    </cfRule>
  </conditionalFormatting>
  <conditionalFormatting sqref="A8:AH8">
    <cfRule type="expression" dxfId="60" priority="4" stopIfTrue="1">
      <formula>$A8&lt;&gt;""</formula>
    </cfRule>
  </conditionalFormatting>
  <conditionalFormatting sqref="A9:AH9">
    <cfRule type="expression" dxfId="59" priority="3" stopIfTrue="1">
      <formula>$A9&lt;&gt;""</formula>
    </cfRule>
  </conditionalFormatting>
  <conditionalFormatting sqref="A10:AH10">
    <cfRule type="expression" dxfId="58" priority="2" stopIfTrue="1">
      <formula>$A10&lt;&gt;""</formula>
    </cfRule>
  </conditionalFormatting>
  <conditionalFormatting sqref="A7:AH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SUM($AF$8:$AF$10)</f>
        <v>0</v>
      </c>
      <c r="AG7" s="69">
        <v>0</v>
      </c>
      <c r="AH7" s="58">
        <f>SUM($AH$8:$AH$10)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140</v>
      </c>
      <c r="D8" s="39">
        <f>SUM(E8:AH8)</f>
        <v>0</v>
      </c>
      <c r="E8" s="70">
        <f>E7</f>
        <v>0</v>
      </c>
      <c r="F8" s="70">
        <f t="shared" ref="F8:AE10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157</v>
      </c>
      <c r="B9" s="50" t="s">
        <v>165</v>
      </c>
      <c r="C9" s="49" t="s">
        <v>155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120</v>
      </c>
      <c r="B10" s="50" t="s">
        <v>180</v>
      </c>
      <c r="C10" s="49" t="s">
        <v>191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56" priority="5" stopIfTrue="1">
      <formula>$A11&lt;&gt;""</formula>
    </cfRule>
  </conditionalFormatting>
  <conditionalFormatting sqref="A8:AH8">
    <cfRule type="expression" dxfId="55" priority="4" stopIfTrue="1">
      <formula>$A8&lt;&gt;""</formula>
    </cfRule>
  </conditionalFormatting>
  <conditionalFormatting sqref="A9:AH9">
    <cfRule type="expression" dxfId="54" priority="3" stopIfTrue="1">
      <formula>$A9&lt;&gt;""</formula>
    </cfRule>
  </conditionalFormatting>
  <conditionalFormatting sqref="A10:AH10">
    <cfRule type="expression" dxfId="53" priority="2" stopIfTrue="1">
      <formula>$A10&lt;&gt;""</formula>
    </cfRule>
  </conditionalFormatting>
  <conditionalFormatting sqref="A7:AH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9</v>
      </c>
      <c r="E7" s="58">
        <f>SUM($E$8:$E$10)</f>
        <v>0</v>
      </c>
      <c r="F7" s="58">
        <f>SUM($F$8:$F$10)</f>
        <v>6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3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1</v>
      </c>
      <c r="AH7" s="58">
        <f>SUM($AH$8:$AH$10)</f>
        <v>0</v>
      </c>
      <c r="AI7" s="58">
        <f>SUM($AI$8:$AI$10)</f>
        <v>0</v>
      </c>
      <c r="AJ7" s="58">
        <f>SUM($AJ$8:$AJ$10)</f>
        <v>0</v>
      </c>
      <c r="AK7" s="58">
        <f>SUM($AK$8:$AK$10)</f>
        <v>0</v>
      </c>
      <c r="AL7" s="58">
        <f>SUM($AL$8:$AL$10)</f>
        <v>0</v>
      </c>
      <c r="AM7" s="58">
        <f>SUM($AM$8:$AM$10)</f>
        <v>0</v>
      </c>
      <c r="AN7" s="58">
        <f>SUM($AN$8:$AN$10)</f>
        <v>0</v>
      </c>
      <c r="AO7" s="58">
        <f>SUM($AO$8:$AO$10)</f>
        <v>0</v>
      </c>
      <c r="AP7" s="58">
        <f>SUM($AP$8:$AP$10)</f>
        <v>0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1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>
        <f>SUM($BI$8:$BI$10)</f>
        <v>0</v>
      </c>
      <c r="BJ7" s="58">
        <f>SUM($BJ$8:$BJ$10)</f>
        <v>8</v>
      </c>
      <c r="BK7" s="58">
        <f>SUM($BK$8:$BK$10)</f>
        <v>0</v>
      </c>
      <c r="BL7" s="58">
        <f>SUM($BL$8:$BL$10)</f>
        <v>6</v>
      </c>
      <c r="BM7" s="58">
        <f>SUM($BM$8:$BM$10)</f>
        <v>0</v>
      </c>
      <c r="BN7" s="58">
        <f>SUM($BN$8:$BN$10)</f>
        <v>0</v>
      </c>
      <c r="BO7" s="58">
        <f>SUM($BO$8:$BO$10)</f>
        <v>0</v>
      </c>
      <c r="BP7" s="58">
        <f>SUM($BP$8:$BP$10)</f>
        <v>0</v>
      </c>
      <c r="BQ7" s="58">
        <f>SUM($BQ$8:$BQ$10)</f>
        <v>0</v>
      </c>
      <c r="BR7" s="58">
        <f>SUM($BR$8:$BR$10)</f>
        <v>0</v>
      </c>
      <c r="BS7" s="58">
        <f>SUM($BS$8:$BS$10)</f>
        <v>0</v>
      </c>
      <c r="BT7" s="58">
        <f>SUM($BT$8:$BT$10)</f>
        <v>0</v>
      </c>
      <c r="BU7" s="58">
        <f>SUM($BU$8:$BU$10)</f>
        <v>0</v>
      </c>
      <c r="BV7" s="58">
        <f>SUM($BV$8:$BV$10)</f>
        <v>0</v>
      </c>
      <c r="BW7" s="58">
        <f>SUM($BW$8:$BW$10)</f>
        <v>2</v>
      </c>
      <c r="BX7" s="58">
        <f>SUM($BX$8:$BX$10)</f>
        <v>0</v>
      </c>
      <c r="BY7" s="58">
        <f>SUM($BY$8:$BY$10)</f>
        <v>0</v>
      </c>
      <c r="BZ7" s="58">
        <f>SUM($BZ$8:$BZ$10)</f>
        <v>0</v>
      </c>
      <c r="CA7" s="58">
        <f>SUM($CA$8:$CA$10)</f>
        <v>0</v>
      </c>
      <c r="CB7" s="58">
        <f>SUM($CB$8:$CB$10)</f>
        <v>0</v>
      </c>
      <c r="CC7" s="58">
        <f>SUM($CC$8:$CC$10)</f>
        <v>0</v>
      </c>
      <c r="CD7" s="58">
        <f>SUM($CD$8:$CD$10)</f>
        <v>0</v>
      </c>
      <c r="CE7" s="58">
        <f>SUM($CE$8:$CE$10)</f>
        <v>0</v>
      </c>
      <c r="CF7" s="58">
        <f>SUM($CF$8:$CF$10)</f>
        <v>0</v>
      </c>
      <c r="CG7" s="58">
        <f>SUM($CG$8:$CG$10)</f>
        <v>0</v>
      </c>
      <c r="CH7" s="58">
        <f>SUM($CH$8:$CH$10)</f>
        <v>0</v>
      </c>
      <c r="CI7" s="58">
        <f>SUM($CI$8:$CI$10)</f>
        <v>0</v>
      </c>
      <c r="CJ7" s="58">
        <f>SUM($CJ$8:$CJ$10)</f>
        <v>0</v>
      </c>
      <c r="CK7" s="58">
        <f>SUM($CK$8:$CK$10)</f>
        <v>0</v>
      </c>
      <c r="CL7" s="58">
        <f>SUM($CL$8:$CL$10)</f>
        <v>0</v>
      </c>
    </row>
    <row r="8" spans="1:90" s="10" customFormat="1" ht="12" customHeight="1">
      <c r="A8" s="49" t="s">
        <v>123</v>
      </c>
      <c r="B8" s="50" t="s">
        <v>141</v>
      </c>
      <c r="C8" s="49" t="s">
        <v>125</v>
      </c>
      <c r="D8" s="39">
        <f>SUM(E8:AF8)</f>
        <v>8</v>
      </c>
      <c r="E8" s="39">
        <f>AH8+BK8</f>
        <v>0</v>
      </c>
      <c r="F8" s="39">
        <f>AI8+BL8</f>
        <v>6</v>
      </c>
      <c r="G8" s="39">
        <f t="shared" ref="G8:G10" si="0">AJ8+BM8</f>
        <v>0</v>
      </c>
      <c r="H8" s="39">
        <f t="shared" ref="H8:H10" si="1">AK8+BN8</f>
        <v>0</v>
      </c>
      <c r="I8" s="39">
        <f t="shared" ref="I8:I10" si="2">AL8+BO8</f>
        <v>0</v>
      </c>
      <c r="J8" s="39">
        <f t="shared" ref="J8:J10" si="3">AM8+BP8</f>
        <v>0</v>
      </c>
      <c r="K8" s="39">
        <f t="shared" ref="K8:K10" si="4">AN8+BQ8</f>
        <v>0</v>
      </c>
      <c r="L8" s="39">
        <f t="shared" ref="L8:L10" si="5">AO8+BR8</f>
        <v>0</v>
      </c>
      <c r="M8" s="39">
        <f t="shared" ref="M8:M10" si="6">AP8+BS8</f>
        <v>0</v>
      </c>
      <c r="N8" s="39">
        <f t="shared" ref="N8:N10" si="7">AQ8+BT8</f>
        <v>0</v>
      </c>
      <c r="O8" s="39">
        <f t="shared" ref="O8:O10" si="8">AR8+BU8</f>
        <v>0</v>
      </c>
      <c r="P8" s="39">
        <f t="shared" ref="P8:P10" si="9">AS8+BV8</f>
        <v>0</v>
      </c>
      <c r="Q8" s="39">
        <f t="shared" ref="Q8:Q10" si="10">AT8+BW8</f>
        <v>2</v>
      </c>
      <c r="R8" s="39">
        <f t="shared" ref="R8:R10" si="11">AU8+BX8</f>
        <v>0</v>
      </c>
      <c r="S8" s="39">
        <f t="shared" ref="S8:S10" si="12">AV8+BY8</f>
        <v>0</v>
      </c>
      <c r="T8" s="39">
        <f t="shared" ref="T8:T10" si="13">AW8+BZ8</f>
        <v>0</v>
      </c>
      <c r="U8" s="39">
        <f t="shared" ref="U8:U10" si="14">AX8+CA8</f>
        <v>0</v>
      </c>
      <c r="V8" s="39">
        <f t="shared" ref="V8:V10" si="15">AY8+CB8</f>
        <v>0</v>
      </c>
      <c r="W8" s="39">
        <f t="shared" ref="W8:W10" si="16">AZ8+CC8</f>
        <v>0</v>
      </c>
      <c r="X8" s="39">
        <f t="shared" ref="X8:X10" si="17">BA8+CD8</f>
        <v>0</v>
      </c>
      <c r="Y8" s="39">
        <f t="shared" ref="Y8:Y10" si="18">BB8+CE8</f>
        <v>0</v>
      </c>
      <c r="Z8" s="39">
        <f t="shared" ref="Z8:Z10" si="19">BC8+CF8</f>
        <v>0</v>
      </c>
      <c r="AA8" s="39">
        <f t="shared" ref="AA8:AA10" si="20">BD8+CG8</f>
        <v>0</v>
      </c>
      <c r="AB8" s="39">
        <f t="shared" ref="AB8:AB10" si="21">BE8+CH8</f>
        <v>0</v>
      </c>
      <c r="AC8" s="39">
        <f t="shared" ref="AC8:AC10" si="22">BF8+CI8</f>
        <v>0</v>
      </c>
      <c r="AD8" s="39">
        <f t="shared" ref="AD8:AD10" si="23">BG8+CJ8</f>
        <v>0</v>
      </c>
      <c r="AE8" s="39">
        <f t="shared" ref="AE8:AE10" si="24">BH8+CK8</f>
        <v>0</v>
      </c>
      <c r="AF8" s="39">
        <f t="shared" ref="AF8:AF1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8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6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2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120</v>
      </c>
      <c r="B9" s="50" t="s">
        <v>154</v>
      </c>
      <c r="C9" s="49" t="s">
        <v>153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180</v>
      </c>
      <c r="C10" s="49" t="s">
        <v>182</v>
      </c>
      <c r="D10" s="39">
        <f>SUM(E10:AF10)</f>
        <v>1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1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1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11:CL997">
    <cfRule type="expression" dxfId="51" priority="5" stopIfTrue="1">
      <formula>$A11&lt;&gt;""</formula>
    </cfRule>
  </conditionalFormatting>
  <conditionalFormatting sqref="A8:CL8">
    <cfRule type="expression" dxfId="50" priority="4" stopIfTrue="1">
      <formula>$A8&lt;&gt;""</formula>
    </cfRule>
  </conditionalFormatting>
  <conditionalFormatting sqref="A9:CL9">
    <cfRule type="expression" dxfId="49" priority="3" stopIfTrue="1">
      <formula>$A9&lt;&gt;""</formula>
    </cfRule>
  </conditionalFormatting>
  <conditionalFormatting sqref="A10:CL10">
    <cfRule type="expression" dxfId="48" priority="2" stopIfTrue="1">
      <formula>$A10&lt;&gt;""</formula>
    </cfRule>
  </conditionalFormatting>
  <conditionalFormatting sqref="A7:CL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205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142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165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179</v>
      </c>
      <c r="B10" s="50" t="s">
        <v>192</v>
      </c>
      <c r="C10" s="49" t="s">
        <v>193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F997">
    <cfRule type="expression" dxfId="46" priority="5" stopIfTrue="1">
      <formula>$A11&lt;&gt;""</formula>
    </cfRule>
  </conditionalFormatting>
  <conditionalFormatting sqref="A8:AF8">
    <cfRule type="expression" dxfId="45" priority="4" stopIfTrue="1">
      <formula>$A8&lt;&gt;""</formula>
    </cfRule>
  </conditionalFormatting>
  <conditionalFormatting sqref="A9:AF9">
    <cfRule type="expression" dxfId="44" priority="3" stopIfTrue="1">
      <formula>$A9&lt;&gt;""</formula>
    </cfRule>
  </conditionalFormatting>
  <conditionalFormatting sqref="A10:AF10">
    <cfRule type="expression" dxfId="43" priority="2" stopIfTrue="1">
      <formula>$A10&lt;&gt;""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143</v>
      </c>
      <c r="B8" s="50" t="s">
        <v>128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167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187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F997">
    <cfRule type="expression" dxfId="41" priority="5" stopIfTrue="1">
      <formula>$A11&lt;&gt;""</formula>
    </cfRule>
  </conditionalFormatting>
  <conditionalFormatting sqref="A8:AF8">
    <cfRule type="expression" dxfId="40" priority="4" stopIfTrue="1">
      <formula>$A8&lt;&gt;""</formula>
    </cfRule>
  </conditionalFormatting>
  <conditionalFormatting sqref="A9:AF9">
    <cfRule type="expression" dxfId="39" priority="3" stopIfTrue="1">
      <formula>$A9&lt;&gt;""</formula>
    </cfRule>
  </conditionalFormatting>
  <conditionalFormatting sqref="A10:AF10">
    <cfRule type="expression" dxfId="38" priority="2" stopIfTrue="1">
      <formula>$A10&lt;&gt;""</formula>
    </cfRule>
  </conditionalFormatting>
  <conditionalFormatting sqref="A7: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128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154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194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F997">
    <cfRule type="expression" dxfId="36" priority="5" stopIfTrue="1">
      <formula>$A11&lt;&gt;""</formula>
    </cfRule>
  </conditionalFormatting>
  <conditionalFormatting sqref="A8:AF8">
    <cfRule type="expression" dxfId="35" priority="4" stopIfTrue="1">
      <formula>$A8&lt;&gt;""</formula>
    </cfRule>
  </conditionalFormatting>
  <conditionalFormatting sqref="A9:AF9">
    <cfRule type="expression" dxfId="34" priority="3" stopIfTrue="1">
      <formula>$A9&lt;&gt;""</formula>
    </cfRule>
  </conditionalFormatting>
  <conditionalFormatting sqref="A10:AF10">
    <cfRule type="expression" dxfId="33" priority="2" stopIfTrue="1">
      <formula>$A10&lt;&gt;""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133</v>
      </c>
      <c r="B8" s="50" t="s">
        <v>128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150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195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F997">
    <cfRule type="expression" dxfId="31" priority="5" stopIfTrue="1">
      <formula>$A11&lt;&gt;""</formula>
    </cfRule>
  </conditionalFormatting>
  <conditionalFormatting sqref="A8:AF8">
    <cfRule type="expression" dxfId="30" priority="4" stopIfTrue="1">
      <formula>$A8&lt;&gt;""</formula>
    </cfRule>
  </conditionalFormatting>
  <conditionalFormatting sqref="A9:AF9">
    <cfRule type="expression" dxfId="29" priority="3" stopIfTrue="1">
      <formula>$A9&lt;&gt;""</formula>
    </cfRule>
  </conditionalFormatting>
  <conditionalFormatting sqref="A10:AF10">
    <cfRule type="expression" dxfId="28" priority="2" stopIfTrue="1">
      <formula>$A10&lt;&gt;""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203</v>
      </c>
      <c r="B7" s="44" t="s">
        <v>199</v>
      </c>
      <c r="C7" s="43" t="s">
        <v>200</v>
      </c>
      <c r="D7" s="58">
        <f>SUM($D$8:$D$10)</f>
        <v>786</v>
      </c>
      <c r="E7" s="58">
        <f>SUM($E$8:$E$10)</f>
        <v>256</v>
      </c>
      <c r="F7" s="58">
        <f>SUM($F$8:$F$10)</f>
        <v>57</v>
      </c>
      <c r="G7" s="58">
        <f>SUM($G$8:$G$10)</f>
        <v>193</v>
      </c>
      <c r="H7" s="58">
        <f>SUM($H$8:$H$10)</f>
        <v>123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15</v>
      </c>
      <c r="M7" s="58">
        <f>SUM($M$8:$M$10)</f>
        <v>74</v>
      </c>
      <c r="N7" s="58">
        <f>SUM($N$8:$N$10)</f>
        <v>25</v>
      </c>
      <c r="O7" s="58">
        <f>SUM($O$8:$O$10)</f>
        <v>0</v>
      </c>
      <c r="P7" s="58">
        <f>SUM($P$8:$P$10)</f>
        <v>0</v>
      </c>
      <c r="Q7" s="58">
        <f>SUM($Q$8:$Q$10)</f>
        <v>3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1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39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701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243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57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193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100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12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50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39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148</v>
      </c>
      <c r="C9" s="49" t="s">
        <v>149</v>
      </c>
      <c r="D9" s="39">
        <f>SUM(E9:AH9)</f>
        <v>81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13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23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24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21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175</v>
      </c>
      <c r="C10" s="49" t="s">
        <v>176</v>
      </c>
      <c r="D10" s="39">
        <f>SUM(E10:AH10)</f>
        <v>4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3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G995">
    <cfRule type="expression" dxfId="116" priority="5" stopIfTrue="1">
      <formula>$A11&lt;&gt;""</formula>
    </cfRule>
  </conditionalFormatting>
  <conditionalFormatting sqref="A8:AH8">
    <cfRule type="expression" dxfId="115" priority="4" stopIfTrue="1">
      <formula>$A8&lt;&gt;""</formula>
    </cfRule>
  </conditionalFormatting>
  <conditionalFormatting sqref="A9:AH9">
    <cfRule type="expression" dxfId="114" priority="3" stopIfTrue="1">
      <formula>$A9&lt;&gt;""</formula>
    </cfRule>
  </conditionalFormatting>
  <conditionalFormatting sqref="A10:AH10">
    <cfRule type="expression" dxfId="113" priority="2" stopIfTrue="1">
      <formula>$A10&lt;&gt;""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133</v>
      </c>
      <c r="B8" s="50" t="s">
        <v>144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169</v>
      </c>
      <c r="B9" s="50" t="s">
        <v>165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177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F997">
    <cfRule type="expression" dxfId="26" priority="5" stopIfTrue="1">
      <formula>$A11&lt;&gt;""</formula>
    </cfRule>
  </conditionalFormatting>
  <conditionalFormatting sqref="A8:AF8">
    <cfRule type="expression" dxfId="25" priority="4" stopIfTrue="1">
      <formula>$A8&lt;&gt;""</formula>
    </cfRule>
  </conditionalFormatting>
  <conditionalFormatting sqref="A9:AF9">
    <cfRule type="expression" dxfId="24" priority="3" stopIfTrue="1">
      <formula>$A9&lt;&gt;""</formula>
    </cfRule>
  </conditionalFormatting>
  <conditionalFormatting sqref="A10:AF10">
    <cfRule type="expression" dxfId="23" priority="2" stopIfTrue="1">
      <formula>$A10&lt;&gt;""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133</v>
      </c>
      <c r="B8" s="50" t="s">
        <v>128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167</v>
      </c>
      <c r="C9" s="49" t="s">
        <v>170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196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F997">
    <cfRule type="expression" dxfId="21" priority="5" stopIfTrue="1">
      <formula>$A11&lt;&gt;""</formula>
    </cfRule>
  </conditionalFormatting>
  <conditionalFormatting sqref="A8:AF8">
    <cfRule type="expression" dxfId="20" priority="4" stopIfTrue="1">
      <formula>$A8&lt;&gt;""</formula>
    </cfRule>
  </conditionalFormatting>
  <conditionalFormatting sqref="A9:AF9">
    <cfRule type="expression" dxfId="19" priority="3" stopIfTrue="1">
      <formula>$A9&lt;&gt;""</formula>
    </cfRule>
  </conditionalFormatting>
  <conditionalFormatting sqref="A10:AF10">
    <cfRule type="expression" dxfId="18" priority="2" stopIfTrue="1">
      <formula>$A10&lt;&gt;""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121</v>
      </c>
      <c r="C8" s="49" t="s">
        <v>137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120</v>
      </c>
      <c r="B9" s="50" t="s">
        <v>162</v>
      </c>
      <c r="C9" s="49" t="s">
        <v>163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177</v>
      </c>
      <c r="C10" s="49" t="s">
        <v>197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F997">
    <cfRule type="expression" dxfId="16" priority="5" stopIfTrue="1">
      <formula>$A11&lt;&gt;""</formula>
    </cfRule>
  </conditionalFormatting>
  <conditionalFormatting sqref="A8:AF8">
    <cfRule type="expression" dxfId="15" priority="4" stopIfTrue="1">
      <formula>$A8&lt;&gt;""</formula>
    </cfRule>
  </conditionalFormatting>
  <conditionalFormatting sqref="A9:AF9">
    <cfRule type="expression" dxfId="14" priority="3" stopIfTrue="1">
      <formula>$A9&lt;&gt;""</formula>
    </cfRule>
  </conditionalFormatting>
  <conditionalFormatting sqref="A10:AF10">
    <cfRule type="expression" dxfId="13" priority="2" stopIfTrue="1">
      <formula>$A10&lt;&gt;""</formula>
    </cfRule>
  </conditionalFormatting>
  <conditionalFormatting sqref="A7: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8</v>
      </c>
      <c r="E7" s="58">
        <f>SUM($E$8:$E$10)</f>
        <v>0</v>
      </c>
      <c r="F7" s="58">
        <f>SUM($F$8:$F$10)</f>
        <v>6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2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120</v>
      </c>
      <c r="B8" s="50" t="s">
        <v>145</v>
      </c>
      <c r="C8" s="49" t="s">
        <v>146</v>
      </c>
      <c r="D8" s="39">
        <f>SUM(E8:AF8)</f>
        <v>8</v>
      </c>
      <c r="E8" s="39">
        <v>0</v>
      </c>
      <c r="F8" s="39">
        <v>6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171</v>
      </c>
      <c r="B9" s="50" t="s">
        <v>172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198</v>
      </c>
      <c r="C10" s="49" t="s">
        <v>183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1:AF997">
    <cfRule type="expression" dxfId="11" priority="5" stopIfTrue="1">
      <formula>$A11&lt;&gt;""</formula>
    </cfRule>
  </conditionalFormatting>
  <conditionalFormatting sqref="A8:AF8">
    <cfRule type="expression" dxfId="10" priority="4" stopIfTrue="1">
      <formula>$A8&lt;&gt;""</formula>
    </cfRule>
  </conditionalFormatting>
  <conditionalFormatting sqref="A9:AF9">
    <cfRule type="expression" dxfId="9" priority="3" stopIfTrue="1">
      <formula>$A9&lt;&gt;""</formula>
    </cfRule>
  </conditionalFormatting>
  <conditionalFormatting sqref="A10:AF10">
    <cfRule type="expression" dxfId="8" priority="2" stopIfTrue="1">
      <formula>$A10&lt;&gt;""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120</v>
      </c>
      <c r="B7" s="44" t="s">
        <v>199</v>
      </c>
      <c r="C7" s="45" t="s">
        <v>200</v>
      </c>
      <c r="D7" s="58">
        <f>SUM($D$8:$D$10)</f>
        <v>69</v>
      </c>
      <c r="E7" s="58">
        <f>SUM($E$8:$E$10)</f>
        <v>51</v>
      </c>
      <c r="F7" s="58">
        <f>SUM($F$8:$F$10)</f>
        <v>17</v>
      </c>
      <c r="G7" s="58">
        <f>SUM($G$8:$G$10)</f>
        <v>4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8</v>
      </c>
      <c r="M7" s="58">
        <f>SUM($M$8:$M$10)</f>
        <v>0</v>
      </c>
      <c r="N7" s="58">
        <f>SUM($N$8:$N$10)</f>
        <v>5</v>
      </c>
      <c r="O7" s="58">
        <f>SUM($O$8:$O$10)</f>
        <v>0</v>
      </c>
      <c r="P7" s="58">
        <f>SUM($P$8:$P$10)</f>
        <v>1</v>
      </c>
      <c r="Q7" s="58">
        <f>SUM($Q$8:$Q$10)</f>
        <v>53</v>
      </c>
      <c r="R7" s="58">
        <f>SUM($R$8:$R$10)</f>
        <v>51</v>
      </c>
      <c r="S7" s="58">
        <f>SUM($S$8:$S$10)</f>
        <v>2</v>
      </c>
      <c r="T7" s="58">
        <f>SUM($T$8:$T$10)</f>
        <v>2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8</v>
      </c>
      <c r="AC7" s="58">
        <f>SUM($AC$8:$AC$10)</f>
        <v>0</v>
      </c>
      <c r="AD7" s="58">
        <f>SUM($AD$8:$AD$10)</f>
        <v>8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  <c r="AJ7" s="58">
        <f>SUM($AJ$8:$AJ$10)</f>
        <v>8</v>
      </c>
      <c r="AK7" s="58">
        <f>SUM($AK$8:$AK$10)</f>
        <v>0</v>
      </c>
      <c r="AL7" s="58">
        <f>SUM($AL$8:$AL$10)</f>
        <v>0</v>
      </c>
      <c r="AM7" s="58">
        <f>SUM($AM$8:$AM$10)</f>
        <v>1</v>
      </c>
      <c r="AN7" s="58">
        <f>SUM($AN$8:$AN$10)</f>
        <v>0</v>
      </c>
      <c r="AO7" s="58">
        <f>SUM($AO$8:$AO$10)</f>
        <v>0</v>
      </c>
      <c r="AP7" s="58">
        <f>SUM($AP$8:$AP$10)</f>
        <v>1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1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 t="s">
        <v>202</v>
      </c>
    </row>
    <row r="8" spans="1:61" s="12" customFormat="1" ht="12" customHeight="1">
      <c r="A8" s="49" t="s">
        <v>120</v>
      </c>
      <c r="B8" s="50" t="s">
        <v>121</v>
      </c>
      <c r="C8" s="49" t="s">
        <v>132</v>
      </c>
      <c r="D8" s="67">
        <f>SUM(E8,F8,O8,P8)</f>
        <v>67</v>
      </c>
      <c r="E8" s="67">
        <f>R8</f>
        <v>50</v>
      </c>
      <c r="F8" s="67">
        <f>SUM(G8:N8)</f>
        <v>17</v>
      </c>
      <c r="G8" s="67">
        <v>4</v>
      </c>
      <c r="H8" s="67">
        <v>0</v>
      </c>
      <c r="I8" s="67">
        <v>0</v>
      </c>
      <c r="J8" s="67">
        <v>0</v>
      </c>
      <c r="K8" s="67">
        <v>0</v>
      </c>
      <c r="L8" s="67">
        <v>8</v>
      </c>
      <c r="M8" s="67">
        <v>0</v>
      </c>
      <c r="N8" s="67">
        <v>5</v>
      </c>
      <c r="O8" s="67">
        <f>AN8</f>
        <v>0</v>
      </c>
      <c r="P8" s="39">
        <f>資源化量内訳!AG8</f>
        <v>0</v>
      </c>
      <c r="Q8" s="67">
        <f>SUM(R8:S8)</f>
        <v>50</v>
      </c>
      <c r="R8" s="67">
        <v>50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8</v>
      </c>
      <c r="AC8" s="67">
        <v>0</v>
      </c>
      <c r="AD8" s="67">
        <f>SUM(AE8:AK8)</f>
        <v>8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8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120</v>
      </c>
      <c r="B9" s="50" t="s">
        <v>165</v>
      </c>
      <c r="C9" s="49" t="s">
        <v>173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135</v>
      </c>
      <c r="B10" s="50" t="s">
        <v>196</v>
      </c>
      <c r="C10" s="49" t="s">
        <v>182</v>
      </c>
      <c r="D10" s="67">
        <f>SUM(E10,F10,O10,P10)</f>
        <v>2</v>
      </c>
      <c r="E10" s="67">
        <f>R10</f>
        <v>1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1</v>
      </c>
      <c r="Q10" s="67">
        <f>SUM(R10:S10)</f>
        <v>3</v>
      </c>
      <c r="R10" s="67">
        <v>1</v>
      </c>
      <c r="S10" s="67">
        <f>SUM(T10:AA10)</f>
        <v>2</v>
      </c>
      <c r="T10" s="67">
        <v>2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1</v>
      </c>
      <c r="AN10" s="71">
        <v>0</v>
      </c>
      <c r="AO10" s="49">
        <v>0</v>
      </c>
      <c r="AP10" s="49">
        <f>SUM(AQ10:AX10)</f>
        <v>1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1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1:BH993">
    <cfRule type="expression" dxfId="6" priority="7" stopIfTrue="1">
      <formula>$A11&lt;&gt;""</formula>
    </cfRule>
  </conditionalFormatting>
  <conditionalFormatting sqref="A8:BI8">
    <cfRule type="expression" dxfId="4" priority="5" stopIfTrue="1">
      <formula>$A8&lt;&gt;""</formula>
    </cfRule>
  </conditionalFormatting>
  <conditionalFormatting sqref="A9:BI9">
    <cfRule type="expression" dxfId="3" priority="4" stopIfTrue="1">
      <formula>$A9&lt;&gt;""</formula>
    </cfRule>
  </conditionalFormatting>
  <conditionalFormatting sqref="A10:BI10">
    <cfRule type="expression" dxfId="2" priority="3" stopIfTrue="1">
      <formula>$A10&lt;&gt;""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1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1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177</v>
      </c>
      <c r="C10" s="49" t="s">
        <v>178</v>
      </c>
      <c r="D10" s="39">
        <f>SUM(E10:AH10)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1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11:AG995">
    <cfRule type="expression" dxfId="111" priority="5" stopIfTrue="1">
      <formula>$A11&lt;&gt;""</formula>
    </cfRule>
  </conditionalFormatting>
  <conditionalFormatting sqref="A8:AH8">
    <cfRule type="expression" dxfId="110" priority="4" stopIfTrue="1">
      <formula>$A8&lt;&gt;""</formula>
    </cfRule>
  </conditionalFormatting>
  <conditionalFormatting sqref="A9:AH9">
    <cfRule type="expression" dxfId="109" priority="3" stopIfTrue="1">
      <formula>$A9&lt;&gt;""</formula>
    </cfRule>
  </conditionalFormatting>
  <conditionalFormatting sqref="A10:AH10">
    <cfRule type="expression" dxfId="108" priority="2" stopIfTrue="1">
      <formula>$A10&lt;&gt;""</formula>
    </cfRule>
  </conditionalFormatting>
  <conditionalFormatting sqref="A7:AH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132</v>
      </c>
      <c r="E7" s="58">
        <f>SUM($E$8:$E$10)</f>
        <v>13</v>
      </c>
      <c r="F7" s="58">
        <f>SUM($F$8:$F$10)</f>
        <v>0</v>
      </c>
      <c r="G7" s="58">
        <f>SUM($G$8:$G$10)</f>
        <v>0</v>
      </c>
      <c r="H7" s="58">
        <f>SUM($H$8:$H$10)</f>
        <v>23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1</v>
      </c>
      <c r="M7" s="58">
        <f>SUM($M$8:$M$10)</f>
        <v>74</v>
      </c>
      <c r="N7" s="58">
        <f>SUM($N$8:$N$10)</f>
        <v>21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50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50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152</v>
      </c>
      <c r="C9" s="49" t="s">
        <v>153</v>
      </c>
      <c r="D9" s="39">
        <f>SUM(E9:AH9)</f>
        <v>81</v>
      </c>
      <c r="E9" s="39">
        <v>13</v>
      </c>
      <c r="F9" s="39">
        <v>0</v>
      </c>
      <c r="G9" s="39">
        <v>0</v>
      </c>
      <c r="H9" s="39">
        <v>23</v>
      </c>
      <c r="I9" s="39">
        <v>0</v>
      </c>
      <c r="J9" s="39">
        <v>0</v>
      </c>
      <c r="K9" s="39">
        <v>0</v>
      </c>
      <c r="L9" s="39">
        <v>0</v>
      </c>
      <c r="M9" s="39">
        <v>24</v>
      </c>
      <c r="N9" s="39">
        <v>21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179</v>
      </c>
      <c r="B10" s="50" t="s">
        <v>180</v>
      </c>
      <c r="C10" s="49" t="s">
        <v>181</v>
      </c>
      <c r="D10" s="39">
        <f>SUM(E10:AH10)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1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106" priority="5" stopIfTrue="1">
      <formula>$A11&lt;&gt;""</formula>
    </cfRule>
  </conditionalFormatting>
  <conditionalFormatting sqref="A8:AH8">
    <cfRule type="expression" dxfId="105" priority="4" stopIfTrue="1">
      <formula>$A8&lt;&gt;""</formula>
    </cfRule>
  </conditionalFormatting>
  <conditionalFormatting sqref="A9:AH9">
    <cfRule type="expression" dxfId="104" priority="3" stopIfTrue="1">
      <formula>$A9&lt;&gt;""</formula>
    </cfRule>
  </conditionalFormatting>
  <conditionalFormatting sqref="A10:AH10">
    <cfRule type="expression" dxfId="103" priority="2" stopIfTrue="1">
      <formula>$A10&lt;&gt;""</formula>
    </cfRule>
  </conditionalFormatting>
  <conditionalFormatting sqref="A7:AH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143</v>
      </c>
      <c r="B7" s="44" t="s">
        <v>199</v>
      </c>
      <c r="C7" s="43" t="s">
        <v>204</v>
      </c>
      <c r="D7" s="58">
        <f>SUM($D$8:$D$10)</f>
        <v>6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2</v>
      </c>
      <c r="M7" s="58">
        <f>SUM($M$8:$M$10)</f>
        <v>0</v>
      </c>
      <c r="N7" s="58">
        <f>SUM($N$8:$N$10)</f>
        <v>4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120</v>
      </c>
      <c r="B8" s="50" t="s">
        <v>128</v>
      </c>
      <c r="C8" s="49" t="s">
        <v>129</v>
      </c>
      <c r="D8" s="39">
        <f>SUM(E8:AH8)</f>
        <v>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4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120</v>
      </c>
      <c r="B9" s="50" t="s">
        <v>150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157</v>
      </c>
      <c r="B10" s="50" t="s">
        <v>180</v>
      </c>
      <c r="C10" s="49" t="s">
        <v>182</v>
      </c>
      <c r="D10" s="39">
        <f>SUM(E10:AH10)</f>
        <v>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2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101" priority="5" stopIfTrue="1">
      <formula>$A11&lt;&gt;""</formula>
    </cfRule>
  </conditionalFormatting>
  <conditionalFormatting sqref="A8:AH8">
    <cfRule type="expression" dxfId="100" priority="4" stopIfTrue="1">
      <formula>$A8&lt;&gt;""</formula>
    </cfRule>
  </conditionalFormatting>
  <conditionalFormatting sqref="A9:AH9">
    <cfRule type="expression" dxfId="99" priority="3" stopIfTrue="1">
      <formula>$A9&lt;&gt;""</formula>
    </cfRule>
  </conditionalFormatting>
  <conditionalFormatting sqref="A10:AH10">
    <cfRule type="expression" dxfId="98" priority="2" stopIfTrue="1">
      <formula>$A10&lt;&gt;""</formula>
    </cfRule>
  </conditionalFormatting>
  <conditionalFormatting sqref="A7:AH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130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180</v>
      </c>
      <c r="C10" s="49" t="s">
        <v>183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96" priority="5" stopIfTrue="1">
      <formula>$A11&lt;&gt;""</formula>
    </cfRule>
  </conditionalFormatting>
  <conditionalFormatting sqref="A8:AH8">
    <cfRule type="expression" dxfId="95" priority="4" stopIfTrue="1">
      <formula>$A8&lt;&gt;""</formula>
    </cfRule>
  </conditionalFormatting>
  <conditionalFormatting sqref="A9:AH9">
    <cfRule type="expression" dxfId="94" priority="3" stopIfTrue="1">
      <formula>$A9&lt;&gt;""</formula>
    </cfRule>
  </conditionalFormatting>
  <conditionalFormatting sqref="A10:AH10">
    <cfRule type="expression" dxfId="93" priority="2" stopIfTrue="1">
      <formula>$A10&lt;&gt;""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156</v>
      </c>
      <c r="B9" s="50" t="s">
        <v>148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184</v>
      </c>
      <c r="B10" s="50" t="s">
        <v>177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91" priority="5" stopIfTrue="1">
      <formula>$A11&lt;&gt;""</formula>
    </cfRule>
  </conditionalFormatting>
  <conditionalFormatting sqref="A8:AH8">
    <cfRule type="expression" dxfId="90" priority="4" stopIfTrue="1">
      <formula>$A8&lt;&gt;""</formula>
    </cfRule>
  </conditionalFormatting>
  <conditionalFormatting sqref="A9:AH9">
    <cfRule type="expression" dxfId="89" priority="3" stopIfTrue="1">
      <formula>$A9&lt;&gt;""</formula>
    </cfRule>
  </conditionalFormatting>
  <conditionalFormatting sqref="A10:AH10">
    <cfRule type="expression" dxfId="88" priority="2" stopIfTrue="1">
      <formula>$A10&lt;&gt;""</formula>
    </cfRule>
  </conditionalFormatting>
  <conditionalFormatting sqref="A7:AH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133</v>
      </c>
      <c r="B8" s="50" t="s">
        <v>128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150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185</v>
      </c>
      <c r="B10" s="50" t="s">
        <v>186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86" priority="5" stopIfTrue="1">
      <formula>$A11&lt;&gt;""</formula>
    </cfRule>
  </conditionalFormatting>
  <conditionalFormatting sqref="A8:AH8">
    <cfRule type="expression" dxfId="85" priority="4" stopIfTrue="1">
      <formula>$A8&lt;&gt;""</formula>
    </cfRule>
  </conditionalFormatting>
  <conditionalFormatting sqref="A9:AH9">
    <cfRule type="expression" dxfId="84" priority="3" stopIfTrue="1">
      <formula>$A9&lt;&gt;""</formula>
    </cfRule>
  </conditionalFormatting>
  <conditionalFormatting sqref="A10:AH10">
    <cfRule type="expression" dxfId="83" priority="2" stopIfTrue="1">
      <formula>$A10&lt;&gt;""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199</v>
      </c>
      <c r="C7" s="43" t="s">
        <v>200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135</v>
      </c>
      <c r="B8" s="50" t="s">
        <v>136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159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187</v>
      </c>
      <c r="C10" s="49" t="s">
        <v>188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1:AG997">
    <cfRule type="expression" dxfId="81" priority="5" stopIfTrue="1">
      <formula>$A11&lt;&gt;""</formula>
    </cfRule>
  </conditionalFormatting>
  <conditionalFormatting sqref="A8:AH8">
    <cfRule type="expression" dxfId="80" priority="4" stopIfTrue="1">
      <formula>$A8&lt;&gt;""</formula>
    </cfRule>
  </conditionalFormatting>
  <conditionalFormatting sqref="A9:AH9">
    <cfRule type="expression" dxfId="79" priority="3" stopIfTrue="1">
      <formula>$A9&lt;&gt;""</formula>
    </cfRule>
  </conditionalFormatting>
  <conditionalFormatting sqref="A10:AH10">
    <cfRule type="expression" dxfId="78" priority="2" stopIfTrue="1">
      <formula>$A10&lt;&gt;""</formula>
    </cfRule>
  </conditionalFormatting>
  <conditionalFormatting sqref="A7:AH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2021-11-15T08:52:32Z</dcterms:modified>
</cp:coreProperties>
</file>