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7大阪府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V8" i="2"/>
  <c r="N8" i="2" s="1"/>
  <c r="V9" i="2"/>
  <c r="V10" i="2"/>
  <c r="V11" i="2"/>
  <c r="V12" i="2"/>
  <c r="V13" i="2"/>
  <c r="V14" i="2"/>
  <c r="N14" i="2" s="1"/>
  <c r="V15" i="2"/>
  <c r="V16" i="2"/>
  <c r="V17" i="2"/>
  <c r="V18" i="2"/>
  <c r="V19" i="2"/>
  <c r="V20" i="2"/>
  <c r="N20" i="2" s="1"/>
  <c r="V21" i="2"/>
  <c r="V22" i="2"/>
  <c r="V23" i="2"/>
  <c r="V24" i="2"/>
  <c r="V25" i="2"/>
  <c r="V26" i="2"/>
  <c r="N26" i="2" s="1"/>
  <c r="V27" i="2"/>
  <c r="V28" i="2"/>
  <c r="V29" i="2"/>
  <c r="V30" i="2"/>
  <c r="V31" i="2"/>
  <c r="V32" i="2"/>
  <c r="N32" i="2" s="1"/>
  <c r="V33" i="2"/>
  <c r="V34" i="2"/>
  <c r="V35" i="2"/>
  <c r="V36" i="2"/>
  <c r="V37" i="2"/>
  <c r="V38" i="2"/>
  <c r="N38" i="2" s="1"/>
  <c r="V39" i="2"/>
  <c r="V40" i="2"/>
  <c r="V41" i="2"/>
  <c r="V42" i="2"/>
  <c r="V43" i="2"/>
  <c r="V44" i="2"/>
  <c r="N44" i="2" s="1"/>
  <c r="V45" i="2"/>
  <c r="V46" i="2"/>
  <c r="V47" i="2"/>
  <c r="V48" i="2"/>
  <c r="V49" i="2"/>
  <c r="V50" i="2"/>
  <c r="N50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N10" i="2"/>
  <c r="N11" i="2"/>
  <c r="N12" i="2"/>
  <c r="N16" i="2"/>
  <c r="N17" i="2"/>
  <c r="N18" i="2"/>
  <c r="N22" i="2"/>
  <c r="N23" i="2"/>
  <c r="N24" i="2"/>
  <c r="N28" i="2"/>
  <c r="N29" i="2"/>
  <c r="N30" i="2"/>
  <c r="N34" i="2"/>
  <c r="N35" i="2"/>
  <c r="N36" i="2"/>
  <c r="N40" i="2"/>
  <c r="N41" i="2"/>
  <c r="N42" i="2"/>
  <c r="N46" i="2"/>
  <c r="N47" i="2"/>
  <c r="N48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D35" i="2" s="1"/>
  <c r="K36" i="2"/>
  <c r="K37" i="2"/>
  <c r="K38" i="2"/>
  <c r="K39" i="2"/>
  <c r="K40" i="2"/>
  <c r="K41" i="2"/>
  <c r="D41" i="2" s="1"/>
  <c r="K42" i="2"/>
  <c r="K43" i="2"/>
  <c r="K44" i="2"/>
  <c r="K45" i="2"/>
  <c r="K46" i="2"/>
  <c r="K47" i="2"/>
  <c r="D47" i="2" s="1"/>
  <c r="K48" i="2"/>
  <c r="K49" i="2"/>
  <c r="K50" i="2"/>
  <c r="H8" i="2"/>
  <c r="H9" i="2"/>
  <c r="H10" i="2"/>
  <c r="D10" i="2" s="1"/>
  <c r="H11" i="2"/>
  <c r="H12" i="2"/>
  <c r="H13" i="2"/>
  <c r="H14" i="2"/>
  <c r="H15" i="2"/>
  <c r="H16" i="2"/>
  <c r="D16" i="2" s="1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D28" i="2" s="1"/>
  <c r="H29" i="2"/>
  <c r="H30" i="2"/>
  <c r="H31" i="2"/>
  <c r="H32" i="2"/>
  <c r="H33" i="2"/>
  <c r="H34" i="2"/>
  <c r="D34" i="2" s="1"/>
  <c r="H35" i="2"/>
  <c r="H36" i="2"/>
  <c r="H37" i="2"/>
  <c r="H38" i="2"/>
  <c r="H39" i="2"/>
  <c r="H40" i="2"/>
  <c r="D40" i="2" s="1"/>
  <c r="H41" i="2"/>
  <c r="H42" i="2"/>
  <c r="H43" i="2"/>
  <c r="H44" i="2"/>
  <c r="H45" i="2"/>
  <c r="H46" i="2"/>
  <c r="D46" i="2" s="1"/>
  <c r="H47" i="2"/>
  <c r="H48" i="2"/>
  <c r="H49" i="2"/>
  <c r="H50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E49" i="2"/>
  <c r="E50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D49" i="2"/>
  <c r="D50" i="2"/>
  <c r="L11" i="1"/>
  <c r="L17" i="1"/>
  <c r="L23" i="1"/>
  <c r="L29" i="1"/>
  <c r="L35" i="1"/>
  <c r="L41" i="1"/>
  <c r="L47" i="1"/>
  <c r="J10" i="1"/>
  <c r="J16" i="1"/>
  <c r="J22" i="1"/>
  <c r="J28" i="1"/>
  <c r="J34" i="1"/>
  <c r="J40" i="1"/>
  <c r="J46" i="1"/>
  <c r="I8" i="1"/>
  <c r="I9" i="1"/>
  <c r="D9" i="1" s="1"/>
  <c r="I10" i="1"/>
  <c r="I11" i="1"/>
  <c r="I12" i="1"/>
  <c r="I13" i="1"/>
  <c r="I14" i="1"/>
  <c r="I15" i="1"/>
  <c r="D15" i="1" s="1"/>
  <c r="I16" i="1"/>
  <c r="I17" i="1"/>
  <c r="I18" i="1"/>
  <c r="I19" i="1"/>
  <c r="I20" i="1"/>
  <c r="I21" i="1"/>
  <c r="D21" i="1" s="1"/>
  <c r="I22" i="1"/>
  <c r="I23" i="1"/>
  <c r="I24" i="1"/>
  <c r="I25" i="1"/>
  <c r="I26" i="1"/>
  <c r="I27" i="1"/>
  <c r="D27" i="1" s="1"/>
  <c r="I28" i="1"/>
  <c r="I29" i="1"/>
  <c r="I30" i="1"/>
  <c r="I31" i="1"/>
  <c r="I32" i="1"/>
  <c r="I33" i="1"/>
  <c r="D33" i="1" s="1"/>
  <c r="I34" i="1"/>
  <c r="I35" i="1"/>
  <c r="I36" i="1"/>
  <c r="I37" i="1"/>
  <c r="I38" i="1"/>
  <c r="I39" i="1"/>
  <c r="D39" i="1" s="1"/>
  <c r="I40" i="1"/>
  <c r="I41" i="1"/>
  <c r="I42" i="1"/>
  <c r="I43" i="1"/>
  <c r="I44" i="1"/>
  <c r="I45" i="1"/>
  <c r="D45" i="1" s="1"/>
  <c r="I46" i="1"/>
  <c r="I47" i="1"/>
  <c r="I48" i="1"/>
  <c r="I49" i="1"/>
  <c r="I50" i="1"/>
  <c r="F8" i="1"/>
  <c r="F14" i="1"/>
  <c r="F20" i="1"/>
  <c r="F26" i="1"/>
  <c r="F32" i="1"/>
  <c r="F38" i="1"/>
  <c r="F44" i="1"/>
  <c r="F50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E39" i="1"/>
  <c r="E40" i="1"/>
  <c r="E41" i="1"/>
  <c r="E42" i="1"/>
  <c r="E43" i="1"/>
  <c r="D43" i="1" s="1"/>
  <c r="E44" i="1"/>
  <c r="E45" i="1"/>
  <c r="E46" i="1"/>
  <c r="E47" i="1"/>
  <c r="E48" i="1"/>
  <c r="E49" i="1"/>
  <c r="D49" i="1" s="1"/>
  <c r="E50" i="1"/>
  <c r="D8" i="1"/>
  <c r="Q8" i="1" s="1"/>
  <c r="D10" i="1"/>
  <c r="F10" i="1" s="1"/>
  <c r="D11" i="1"/>
  <c r="J11" i="1" s="1"/>
  <c r="D12" i="1"/>
  <c r="L12" i="1" s="1"/>
  <c r="D14" i="1"/>
  <c r="Q14" i="1" s="1"/>
  <c r="D16" i="1"/>
  <c r="F16" i="1" s="1"/>
  <c r="D17" i="1"/>
  <c r="J17" i="1" s="1"/>
  <c r="D18" i="1"/>
  <c r="L18" i="1" s="1"/>
  <c r="D20" i="1"/>
  <c r="Q20" i="1" s="1"/>
  <c r="D22" i="1"/>
  <c r="F22" i="1" s="1"/>
  <c r="D23" i="1"/>
  <c r="J23" i="1" s="1"/>
  <c r="D24" i="1"/>
  <c r="L24" i="1" s="1"/>
  <c r="D26" i="1"/>
  <c r="Q26" i="1" s="1"/>
  <c r="D28" i="1"/>
  <c r="F28" i="1" s="1"/>
  <c r="D29" i="1"/>
  <c r="J29" i="1" s="1"/>
  <c r="D30" i="1"/>
  <c r="L30" i="1" s="1"/>
  <c r="D32" i="1"/>
  <c r="Q32" i="1" s="1"/>
  <c r="D34" i="1"/>
  <c r="F34" i="1" s="1"/>
  <c r="D35" i="1"/>
  <c r="J35" i="1" s="1"/>
  <c r="D36" i="1"/>
  <c r="L36" i="1" s="1"/>
  <c r="D38" i="1"/>
  <c r="Q38" i="1" s="1"/>
  <c r="D40" i="1"/>
  <c r="F40" i="1" s="1"/>
  <c r="D41" i="1"/>
  <c r="J41" i="1" s="1"/>
  <c r="D42" i="1"/>
  <c r="L42" i="1" s="1"/>
  <c r="D44" i="1"/>
  <c r="Q44" i="1" s="1"/>
  <c r="D46" i="1"/>
  <c r="F46" i="1" s="1"/>
  <c r="D47" i="1"/>
  <c r="J47" i="1" s="1"/>
  <c r="D48" i="1"/>
  <c r="L48" i="1" s="1"/>
  <c r="D50" i="1"/>
  <c r="Q50" i="1" s="1"/>
  <c r="N49" i="1" l="1"/>
  <c r="L49" i="1"/>
  <c r="J49" i="1"/>
  <c r="Q49" i="1"/>
  <c r="F49" i="1"/>
  <c r="N43" i="1"/>
  <c r="L43" i="1"/>
  <c r="J43" i="1"/>
  <c r="Q43" i="1"/>
  <c r="F43" i="1"/>
  <c r="N37" i="1"/>
  <c r="Q37" i="1"/>
  <c r="L37" i="1"/>
  <c r="J37" i="1"/>
  <c r="F37" i="1"/>
  <c r="N31" i="1"/>
  <c r="L31" i="1"/>
  <c r="J31" i="1"/>
  <c r="F31" i="1"/>
  <c r="Q31" i="1"/>
  <c r="N25" i="1"/>
  <c r="L25" i="1"/>
  <c r="Q25" i="1"/>
  <c r="J25" i="1"/>
  <c r="F25" i="1"/>
  <c r="N19" i="1"/>
  <c r="L19" i="1"/>
  <c r="J19" i="1"/>
  <c r="Q19" i="1"/>
  <c r="F19" i="1"/>
  <c r="N13" i="1"/>
  <c r="L13" i="1"/>
  <c r="J13" i="1"/>
  <c r="Q13" i="1"/>
  <c r="F13" i="1"/>
  <c r="F45" i="1"/>
  <c r="Q45" i="1"/>
  <c r="N45" i="1"/>
  <c r="L45" i="1"/>
  <c r="J45" i="1"/>
  <c r="F39" i="1"/>
  <c r="Q39" i="1"/>
  <c r="N39" i="1"/>
  <c r="L39" i="1"/>
  <c r="J39" i="1"/>
  <c r="F33" i="1"/>
  <c r="Q33" i="1"/>
  <c r="N33" i="1"/>
  <c r="L33" i="1"/>
  <c r="J33" i="1"/>
  <c r="F27" i="1"/>
  <c r="Q27" i="1"/>
  <c r="N27" i="1"/>
  <c r="L27" i="1"/>
  <c r="J27" i="1"/>
  <c r="F21" i="1"/>
  <c r="Q21" i="1"/>
  <c r="N21" i="1"/>
  <c r="L21" i="1"/>
  <c r="J21" i="1"/>
  <c r="F15" i="1"/>
  <c r="Q15" i="1"/>
  <c r="N15" i="1"/>
  <c r="L15" i="1"/>
  <c r="J15" i="1"/>
  <c r="F9" i="1"/>
  <c r="Q9" i="1"/>
  <c r="N9" i="1"/>
  <c r="L9" i="1"/>
  <c r="J9" i="1"/>
  <c r="N48" i="1"/>
  <c r="N18" i="1"/>
  <c r="L46" i="1"/>
  <c r="L40" i="1"/>
  <c r="L34" i="1"/>
  <c r="L28" i="1"/>
  <c r="L22" i="1"/>
  <c r="L16" i="1"/>
  <c r="L10" i="1"/>
  <c r="N47" i="1"/>
  <c r="N41" i="1"/>
  <c r="N35" i="1"/>
  <c r="N29" i="1"/>
  <c r="N23" i="1"/>
  <c r="N17" i="1"/>
  <c r="N11" i="1"/>
  <c r="Q48" i="1"/>
  <c r="Q42" i="1"/>
  <c r="Q36" i="1"/>
  <c r="Q30" i="1"/>
  <c r="Q24" i="1"/>
  <c r="Q18" i="1"/>
  <c r="Q12" i="1"/>
  <c r="N36" i="1"/>
  <c r="F48" i="1"/>
  <c r="F42" i="1"/>
  <c r="F36" i="1"/>
  <c r="F30" i="1"/>
  <c r="F24" i="1"/>
  <c r="F18" i="1"/>
  <c r="F12" i="1"/>
  <c r="J50" i="1"/>
  <c r="J44" i="1"/>
  <c r="J38" i="1"/>
  <c r="J32" i="1"/>
  <c r="J26" i="1"/>
  <c r="J20" i="1"/>
  <c r="J14" i="1"/>
  <c r="J8" i="1"/>
  <c r="N46" i="1"/>
  <c r="N40" i="1"/>
  <c r="N34" i="1"/>
  <c r="N28" i="1"/>
  <c r="N22" i="1"/>
  <c r="N16" i="1"/>
  <c r="N10" i="1"/>
  <c r="Q47" i="1"/>
  <c r="Q41" i="1"/>
  <c r="Q35" i="1"/>
  <c r="Q29" i="1"/>
  <c r="Q23" i="1"/>
  <c r="Q17" i="1"/>
  <c r="Q11" i="1"/>
  <c r="N30" i="1"/>
  <c r="F47" i="1"/>
  <c r="F41" i="1"/>
  <c r="F35" i="1"/>
  <c r="F29" i="1"/>
  <c r="F23" i="1"/>
  <c r="F17" i="1"/>
  <c r="F11" i="1"/>
  <c r="L50" i="1"/>
  <c r="L44" i="1"/>
  <c r="L38" i="1"/>
  <c r="L32" i="1"/>
  <c r="L26" i="1"/>
  <c r="L20" i="1"/>
  <c r="L14" i="1"/>
  <c r="L8" i="1"/>
  <c r="Q46" i="1"/>
  <c r="Q40" i="1"/>
  <c r="Q34" i="1"/>
  <c r="Q28" i="1"/>
  <c r="Q22" i="1"/>
  <c r="Q16" i="1"/>
  <c r="Q10" i="1"/>
  <c r="N42" i="1"/>
  <c r="N12" i="1"/>
  <c r="J48" i="1"/>
  <c r="J42" i="1"/>
  <c r="J36" i="1"/>
  <c r="J30" i="1"/>
  <c r="J24" i="1"/>
  <c r="J18" i="1"/>
  <c r="J12" i="1"/>
  <c r="N50" i="1"/>
  <c r="N44" i="1"/>
  <c r="N38" i="1"/>
  <c r="N32" i="1"/>
  <c r="N26" i="1"/>
  <c r="N20" i="1"/>
  <c r="N14" i="1"/>
  <c r="N8" i="1"/>
  <c r="N24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<sst xmlns="http://schemas.openxmlformats.org/spreadsheetml/2006/main" count="871" uniqueCount="342">
  <si>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</si>
  <si>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</si>
  <si>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</si>
  <si>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</si>
  <si>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</si>
  <si>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</si>
  <si>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</si>
  <si>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</si>
  <si>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</si>
  <si>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</si>
  <si>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</si>
  <si>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</si>
  <si>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</si>
  <si>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</si>
  <si>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</si>
  <si>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</si>
  <si>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</si>
  <si>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</si>
  <si>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</si>
  <si>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</si>
  <si>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</si>
  <si>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</si>
  <si>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</si>
  <si>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</si>
  <si>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</si>
  <si>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</si>
  <si>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</si>
  <si>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</si>
  <si>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</si>
  <si>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</si>
  <si>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</si>
  <si>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</si>
  <si>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</si>
  <si>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</si>
  <si>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</si>
  <si>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</si>
  <si>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</si>
  <si>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</si>
  <si>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</si>
  <si>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</si>
  <si>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</si>
  <si>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</si>
  <si>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</si>
  <si>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</si>
  <si>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</si>
  <si>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</si>
  <si>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</si>
  <si>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</si>
  <si>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</si>
  <si>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</si>
  <si>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</si>
  <si>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</si>
  <si>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</si>
  <si>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</si>
  <si>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</si>
  <si>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</si>
  <si>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</si>
  <si>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</si>
  <si>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</si>
  <si>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</si>
  <si>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</si>
  <si>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</si>
  <si>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</si>
  <si>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</si>
  <si>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</si>
  <si>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</si>
  <si>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</si>
  <si>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</si>
  <si>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</si>
  <si>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</si>
  <si>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</si>
  <si>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</si>
  <si>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</si>
  <si>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</si>
  <si>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</si>
  <si>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</si>
  <si>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</si>
  <si>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</si>
  <si>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</si>
  <si>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</si>
  <si>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</si>
  <si>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</si>
  <si>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</si>
  <si>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</si>
  <si>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</si>
  <si>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</si>
  <si>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</si>
  <si>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</si>
  <si>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</si>
  <si>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</si>
  <si>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</si>
  <si>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</si>
  <si>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</si>
  <si>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</si>
  <si>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</si>
  <si>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</si>
  <si>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</si>
  <si>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</si>
  <si>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</si>
  <si>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</si>
  <si>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</si>
  <si>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</si>
  <si>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</si>
  <si>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</si>
  <si>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</si>
  <si>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</si>
  <si>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</si>
  <si>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</si>
  <si>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</si>
  <si>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</si>
  <si>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</si>
  <si>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</si>
  <si>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</si>
  <si>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</si>
  <si>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</si>
  <si>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</si>
  <si>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</si>
  <si>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</si>
  <si>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</si>
  <si>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</si>
  <si>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</si>
  <si>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</si>
  <si>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</si>
  <si>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</si>
  <si>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</si>
  <si>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</si>
  <si>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</si>
  <si>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</si>
  <si>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</si>
  <si>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</si>
  <si>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</si>
  <si>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</si>
  <si>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</si>
  <si>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</si>
  <si>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</si>
  <si>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</si>
  <si>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</si>
  <si>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</si>
  <si>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</si>
  <si>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</si>
  <si>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</si>
  <si>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</si>
  <si>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</si>
  <si>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</si>
  <si>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</si>
  <si>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</si>
  <si>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</si>
  <si>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</si>
  <si>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</si>
  <si>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</si>
  <si>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</si>
  <si>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</si>
  <si>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</si>
  <si>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</si>
  <si>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</si>
  <si>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</si>
  <si>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</si>
  <si>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</si>
  <si>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</si>
  <si>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</si>
  <si>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</si>
  <si>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</si>
  <si>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</si>
  <si>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</si>
  <si>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</si>
  <si>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</si>
  <si>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</si>
  <si>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</si>
  <si>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</si>
  <si>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</si>
  <si>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</si>
  <si>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</si>
  <si>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</si>
  <si>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</si>
  <si>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</si>
  <si>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</si>
  <si>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</si>
  <si>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</si>
  <si>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</si>
  <si>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</si>
  <si>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</si>
  <si>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</si>
  <si>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</si>
  <si>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</si>
  <si>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</si>
  <si>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</si>
  <si>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</si>
  <si>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</si>
  <si>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</si>
  <si>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</si>
  <si>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</si>
  <si>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</si>
  <si>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</si>
  <si>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</si>
  <si>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</si>
  <si>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</si>
  <si>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</si>
  <si>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</si>
  <si>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</si>
  <si>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</si>
  <si>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</si>
  <si>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</si>
  <si>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</si>
  <si>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</si>
  <si>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</si>
  <si>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</si>
  <si>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</si>
  <si>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</si>
  <si>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</si>
  <si>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</si>
  <si>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</si>
  <si>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</si>
  <si>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</si>
  <si>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</si>
  <si>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</si>
  <si>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</si>
  <si>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</si>
  <si>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</si>
  <si>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</si>
  <si>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</si>
  <si>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</si>
  <si>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</si>
  <si>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</si>
  <si>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</si>
  <si>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</si>
  <si>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</si>
  <si>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</si>
  <si>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</si>
  <si>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</si>
  <si>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</si>
  <si>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</si>
  <si>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</si>
  <si>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</si>
  <si>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</si>
  <si>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</si>
  <si>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</si>
  <si>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</si>
  <si>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</si>
  <si>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</si>
  <si>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</si>
  <si>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</si>
  <si>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</si>
  <si>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</si>
  <si>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</si>
  <si>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</si>
  <si>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</si>
  <si>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</si>
  <si>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</si>
  <si>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</si>
  <si>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</si>
  <si>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</si>
  <si>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27000</t>
  </si>
  <si>
    <t>水洗化人口等（令和2年度実績）</t>
    <phoneticPr fontId="3"/>
  </si>
  <si>
    <t>し尿処理の状況（令和2年度実績）</t>
    <phoneticPr fontId="3"/>
  </si>
  <si>
    <t>27100</t>
  </si>
  <si>
    <t>大阪市</t>
  </si>
  <si>
    <t/>
  </si>
  <si>
    <t>○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</si>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</sst>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27</v>
      </c>
      <c r="B7" s="116" t="s">
        <v>251</v>
      </c>
      <c r="C7" s="109" t="s">
        <v>200</v>
      </c>
      <c r="D7" s="110">
        <f>+SUM(E7,+I7)</f>
        <v>8839947</v>
      </c>
      <c r="E7" s="110">
        <f>+SUM(G7,+H7)</f>
        <v>112342</v>
      </c>
      <c r="F7" s="111">
        <f>IF(D7&gt;0,E7/D7*100,"-")</f>
        <v>1.27084472339031</v>
      </c>
      <c r="G7" s="108">
        <f>SUM(G$8:G$207)</f>
        <v>112251</v>
      </c>
      <c r="H7" s="108">
        <f>SUM(H$8:H$207)</f>
        <v>91</v>
      </c>
      <c r="I7" s="110">
        <f>+SUM(K7,+M7,+O7)</f>
        <v>8727605</v>
      </c>
      <c r="J7" s="111">
        <f>IF(D7&gt;0,I7/D7*100,"-")</f>
        <v>98.729155276609688</v>
      </c>
      <c r="K7" s="108">
        <f>SUM(K$8:K$207)</f>
        <v>8308483</v>
      </c>
      <c r="L7" s="111">
        <f>IF(D7&gt;0,K7/D7*100,"-")</f>
        <v>93.987927755675457</v>
      </c>
      <c r="M7" s="108">
        <f>SUM(M$8:M$207)</f>
        <v>0</v>
      </c>
      <c r="N7" s="111">
        <f>IF(D7&gt;0,M7/D7*100,"-")</f>
        <v>0</v>
      </c>
      <c r="O7" s="108">
        <f>SUM(O$8:O$207)</f>
        <v>419122</v>
      </c>
      <c r="P7" s="108">
        <f>SUM(P$8:P$207)</f>
        <v>215505</v>
      </c>
      <c r="Q7" s="111">
        <f>IF(D7&gt;0,O7/D7*100,"-")</f>
        <v>4.7412275209342321</v>
      </c>
      <c r="R7" s="108">
        <f>SUM(R$8:R$207)</f>
        <v>237179</v>
      </c>
      <c r="S7" s="112">
        <f t="shared" ref="S7:Z7" si="0">COUNTIF(S$8:S$207,"○")</f>
        <v>7</v>
      </c>
      <c r="T7" s="112">
        <f t="shared" si="0"/>
        <v>24</v>
      </c>
      <c r="U7" s="112">
        <f t="shared" si="0"/>
        <v>1</v>
      </c>
      <c r="V7" s="112">
        <f t="shared" si="0"/>
        <v>11</v>
      </c>
      <c r="W7" s="112">
        <f t="shared" si="0"/>
        <v>3</v>
      </c>
      <c r="X7" s="112">
        <f t="shared" si="0"/>
        <v>0</v>
      </c>
      <c r="Y7" s="112">
        <f t="shared" si="0"/>
        <v>1</v>
      </c>
      <c r="Z7" s="112">
        <f t="shared" si="0"/>
        <v>39</v>
      </c>
      <c r="AA7" s="188"/>
      <c r="AB7" s="188"/>
    </row>
    <row r="8" spans="1:28" s="105" customFormat="1" ht="13.5" customHeight="1">
      <c r="A8" s="101" t="s">
        <v>27</v>
      </c>
      <c r="B8" s="102" t="s">
        <v>254</v>
      </c>
      <c r="C8" s="101" t="s">
        <v>255</v>
      </c>
      <c r="D8" s="103">
        <f>+SUM(E8,+I8)</f>
        <v>2737882</v>
      </c>
      <c r="E8" s="103">
        <f>+SUM(G8,+H8)</f>
        <v>68</v>
      </c>
      <c r="F8" s="104">
        <f>IF(D8&gt;0,E8/D8*100,"-")</f>
        <v>2.4836716849009561E-3</v>
      </c>
      <c r="G8" s="103">
        <v>68</v>
      </c>
      <c r="H8" s="103">
        <v>0</v>
      </c>
      <c r="I8" s="103">
        <f>+SUM(K8,+M8,+O8)</f>
        <v>2737814</v>
      </c>
      <c r="J8" s="104">
        <f>IF(D8&gt;0,I8/D8*100,"-")</f>
        <v>99.997516328315101</v>
      </c>
      <c r="K8" s="103">
        <v>2737814</v>
      </c>
      <c r="L8" s="104">
        <f>IF(D8&gt;0,K8/D8*100,"-")</f>
        <v>99.997516328315101</v>
      </c>
      <c r="M8" s="103">
        <v>0</v>
      </c>
      <c r="N8" s="104">
        <f>IF(D8&gt;0,M8/D8*100,"-")</f>
        <v>0</v>
      </c>
      <c r="O8" s="103">
        <v>0</v>
      </c>
      <c r="P8" s="103">
        <v>0</v>
      </c>
      <c r="Q8" s="104">
        <f>IF(D8&gt;0,O8/D8*100,"-")</f>
        <v>0</v>
      </c>
      <c r="R8" s="103">
        <v>141428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27</v>
      </c>
      <c r="B9" s="102" t="s">
        <v>258</v>
      </c>
      <c r="C9" s="101" t="s">
        <v>259</v>
      </c>
      <c r="D9" s="103">
        <f>+SUM(E9,+I9)</f>
        <v>832354</v>
      </c>
      <c r="E9" s="103">
        <f>+SUM(G9,+H9)</f>
        <v>6838</v>
      </c>
      <c r="F9" s="104">
        <f>IF(D9&gt;0,E9/D9*100,"-")</f>
        <v>0.8215254567167336</v>
      </c>
      <c r="G9" s="103">
        <v>6838</v>
      </c>
      <c r="H9" s="103">
        <v>0</v>
      </c>
      <c r="I9" s="103">
        <f>+SUM(K9,+M9,+O9)</f>
        <v>825516</v>
      </c>
      <c r="J9" s="104">
        <f>IF(D9&gt;0,I9/D9*100,"-")</f>
        <v>99.178474543283272</v>
      </c>
      <c r="K9" s="103">
        <v>782880</v>
      </c>
      <c r="L9" s="104">
        <f>IF(D9&gt;0,K9/D9*100,"-")</f>
        <v>94.056134769581206</v>
      </c>
      <c r="M9" s="103">
        <v>0</v>
      </c>
      <c r="N9" s="104">
        <f>IF(D9&gt;0,M9/D9*100,"-")</f>
        <v>0</v>
      </c>
      <c r="O9" s="103">
        <v>42636</v>
      </c>
      <c r="P9" s="103">
        <v>14474</v>
      </c>
      <c r="Q9" s="104">
        <f>IF(D9&gt;0,O9/D9*100,"-")</f>
        <v>5.1223397737020546</v>
      </c>
      <c r="R9" s="103">
        <v>15316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27</v>
      </c>
      <c r="B10" s="102" t="s">
        <v>260</v>
      </c>
      <c r="C10" s="101" t="s">
        <v>261</v>
      </c>
      <c r="D10" s="103">
        <f>+SUM(E10,+I10)</f>
        <v>193059</v>
      </c>
      <c r="E10" s="103">
        <f>+SUM(G10,+H10)</f>
        <v>6249</v>
      </c>
      <c r="F10" s="104">
        <f>IF(D10&gt;0,E10/D10*100,"-")</f>
        <v>3.2368343356176088</v>
      </c>
      <c r="G10" s="103">
        <v>6249</v>
      </c>
      <c r="H10" s="103">
        <v>0</v>
      </c>
      <c r="I10" s="103">
        <f>+SUM(K10,+M10,+O10)</f>
        <v>186810</v>
      </c>
      <c r="J10" s="104">
        <f>IF(D10&gt;0,I10/D10*100,"-")</f>
        <v>96.763165664382385</v>
      </c>
      <c r="K10" s="103">
        <v>171778</v>
      </c>
      <c r="L10" s="104">
        <f>IF(D10&gt;0,K10/D10*100,"-")</f>
        <v>88.976944871774961</v>
      </c>
      <c r="M10" s="103">
        <v>0</v>
      </c>
      <c r="N10" s="104">
        <f>IF(D10&gt;0,M10/D10*100,"-")</f>
        <v>0</v>
      </c>
      <c r="O10" s="103">
        <v>15032</v>
      </c>
      <c r="P10" s="103">
        <v>2907</v>
      </c>
      <c r="Q10" s="104">
        <f>IF(D10&gt;0,O10/D10*100,"-")</f>
        <v>7.7862207926074412</v>
      </c>
      <c r="R10" s="103">
        <v>2725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27</v>
      </c>
      <c r="B11" s="102" t="s">
        <v>262</v>
      </c>
      <c r="C11" s="101" t="s">
        <v>263</v>
      </c>
      <c r="D11" s="103">
        <f>+SUM(E11,+I11)</f>
        <v>409460</v>
      </c>
      <c r="E11" s="103">
        <f>+SUM(G11,+H11)</f>
        <v>56</v>
      </c>
      <c r="F11" s="104">
        <f>IF(D11&gt;0,E11/D11*100,"-")</f>
        <v>1.3676549601914717E-2</v>
      </c>
      <c r="G11" s="103">
        <v>56</v>
      </c>
      <c r="H11" s="103">
        <v>0</v>
      </c>
      <c r="I11" s="103">
        <f>+SUM(K11,+M11,+O11)</f>
        <v>409404</v>
      </c>
      <c r="J11" s="104">
        <f>IF(D11&gt;0,I11/D11*100,"-")</f>
        <v>99.986323450398089</v>
      </c>
      <c r="K11" s="103">
        <v>408845</v>
      </c>
      <c r="L11" s="104">
        <f>IF(D11&gt;0,K11/D11*100,"-")</f>
        <v>99.849802178478981</v>
      </c>
      <c r="M11" s="103">
        <v>0</v>
      </c>
      <c r="N11" s="104">
        <f>IF(D11&gt;0,M11/D11*100,"-")</f>
        <v>0</v>
      </c>
      <c r="O11" s="103">
        <v>559</v>
      </c>
      <c r="P11" s="103">
        <v>0</v>
      </c>
      <c r="Q11" s="104">
        <f>IF(D11&gt;0,O11/D11*100,"-")</f>
        <v>0.13652127191911298</v>
      </c>
      <c r="R11" s="103">
        <v>5971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27</v>
      </c>
      <c r="B12" s="102" t="s">
        <v>264</v>
      </c>
      <c r="C12" s="101" t="s">
        <v>265</v>
      </c>
      <c r="D12" s="103">
        <f>+SUM(E12,+I12)</f>
        <v>103654</v>
      </c>
      <c r="E12" s="103">
        <f>+SUM(G12,+H12)</f>
        <v>105</v>
      </c>
      <c r="F12" s="104">
        <f>IF(D12&gt;0,E12/D12*100,"-")</f>
        <v>0.1012985509483474</v>
      </c>
      <c r="G12" s="103">
        <v>105</v>
      </c>
      <c r="H12" s="103">
        <v>0</v>
      </c>
      <c r="I12" s="103">
        <f>+SUM(K12,+M12,+O12)</f>
        <v>103549</v>
      </c>
      <c r="J12" s="104">
        <f>IF(D12&gt;0,I12/D12*100,"-")</f>
        <v>99.898701449051657</v>
      </c>
      <c r="K12" s="103">
        <v>103513</v>
      </c>
      <c r="L12" s="104">
        <f>IF(D12&gt;0,K12/D12*100,"-")</f>
        <v>99.863970517297929</v>
      </c>
      <c r="M12" s="103">
        <v>0</v>
      </c>
      <c r="N12" s="104">
        <f>IF(D12&gt;0,M12/D12*100,"-")</f>
        <v>0</v>
      </c>
      <c r="O12" s="103">
        <v>36</v>
      </c>
      <c r="P12" s="103">
        <v>14</v>
      </c>
      <c r="Q12" s="104">
        <f>IF(D12&gt;0,O12/D12*100,"-")</f>
        <v>3.4730931753719108E-2</v>
      </c>
      <c r="R12" s="103">
        <v>2029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27</v>
      </c>
      <c r="B13" s="102" t="s">
        <v>266</v>
      </c>
      <c r="C13" s="101" t="s">
        <v>267</v>
      </c>
      <c r="D13" s="103">
        <f>+SUM(E13,+I13)</f>
        <v>375522</v>
      </c>
      <c r="E13" s="103">
        <f>+SUM(G13,+H13)</f>
        <v>534</v>
      </c>
      <c r="F13" s="104">
        <f>IF(D13&gt;0,E13/D13*100,"-")</f>
        <v>0.14220205473980221</v>
      </c>
      <c r="G13" s="103">
        <v>534</v>
      </c>
      <c r="H13" s="103">
        <v>0</v>
      </c>
      <c r="I13" s="103">
        <f>+SUM(K13,+M13,+O13)</f>
        <v>374988</v>
      </c>
      <c r="J13" s="104">
        <f>IF(D13&gt;0,I13/D13*100,"-")</f>
        <v>99.857797945260202</v>
      </c>
      <c r="K13" s="103">
        <v>373687</v>
      </c>
      <c r="L13" s="104">
        <f>IF(D13&gt;0,K13/D13*100,"-")</f>
        <v>99.51134687182109</v>
      </c>
      <c r="M13" s="103">
        <v>0</v>
      </c>
      <c r="N13" s="104">
        <f>IF(D13&gt;0,M13/D13*100,"-")</f>
        <v>0</v>
      </c>
      <c r="O13" s="103">
        <v>1301</v>
      </c>
      <c r="P13" s="103">
        <v>62</v>
      </c>
      <c r="Q13" s="104">
        <f>IF(D13&gt;0,O13/D13*100,"-")</f>
        <v>0.34645107343910608</v>
      </c>
      <c r="R13" s="103">
        <v>5377</v>
      </c>
      <c r="S13" s="101" t="s">
        <v>257</v>
      </c>
      <c r="T13" s="101"/>
      <c r="U13" s="101"/>
      <c r="V13" s="101"/>
      <c r="W13" s="101"/>
      <c r="X13" s="101"/>
      <c r="Y13" s="101" t="s">
        <v>257</v>
      </c>
      <c r="Z13" s="101"/>
      <c r="AA13" s="189" t="s">
        <v>256</v>
      </c>
      <c r="AB13" s="190"/>
    </row>
    <row r="14" spans="1:28" s="105" customFormat="1" ht="13.5" customHeight="1">
      <c r="A14" s="101" t="s">
        <v>27</v>
      </c>
      <c r="B14" s="102" t="s">
        <v>268</v>
      </c>
      <c r="C14" s="101" t="s">
        <v>269</v>
      </c>
      <c r="D14" s="103">
        <f>+SUM(E14,+I14)</f>
        <v>74409</v>
      </c>
      <c r="E14" s="103">
        <f>+SUM(G14,+H14)</f>
        <v>1061</v>
      </c>
      <c r="F14" s="104">
        <f>IF(D14&gt;0,E14/D14*100,"-")</f>
        <v>1.4259027805776183</v>
      </c>
      <c r="G14" s="103">
        <v>1061</v>
      </c>
      <c r="H14" s="103">
        <v>0</v>
      </c>
      <c r="I14" s="103">
        <f>+SUM(K14,+M14,+O14)</f>
        <v>73348</v>
      </c>
      <c r="J14" s="104">
        <f>IF(D14&gt;0,I14/D14*100,"-")</f>
        <v>98.574097219422384</v>
      </c>
      <c r="K14" s="103">
        <v>64679</v>
      </c>
      <c r="L14" s="104">
        <f>IF(D14&gt;0,K14/D14*100,"-")</f>
        <v>86.923624830329658</v>
      </c>
      <c r="M14" s="103">
        <v>0</v>
      </c>
      <c r="N14" s="104">
        <f>IF(D14&gt;0,M14/D14*100,"-")</f>
        <v>0</v>
      </c>
      <c r="O14" s="103">
        <v>8669</v>
      </c>
      <c r="P14" s="103">
        <v>1200</v>
      </c>
      <c r="Q14" s="104">
        <f>IF(D14&gt;0,O14/D14*100,"-")</f>
        <v>11.650472389092718</v>
      </c>
      <c r="R14" s="103">
        <v>1461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27</v>
      </c>
      <c r="B15" s="102" t="s">
        <v>270</v>
      </c>
      <c r="C15" s="101" t="s">
        <v>271</v>
      </c>
      <c r="D15" s="103">
        <f>+SUM(E15,+I15)</f>
        <v>351133</v>
      </c>
      <c r="E15" s="103">
        <f>+SUM(G15,+H15)</f>
        <v>3883</v>
      </c>
      <c r="F15" s="104">
        <f>IF(D15&gt;0,E15/D15*100,"-")</f>
        <v>1.1058487809462512</v>
      </c>
      <c r="G15" s="103">
        <v>3883</v>
      </c>
      <c r="H15" s="103">
        <v>0</v>
      </c>
      <c r="I15" s="103">
        <f>+SUM(K15,+M15,+O15)</f>
        <v>347250</v>
      </c>
      <c r="J15" s="104">
        <f>IF(D15&gt;0,I15/D15*100,"-")</f>
        <v>98.894151219053754</v>
      </c>
      <c r="K15" s="103">
        <v>343016</v>
      </c>
      <c r="L15" s="104">
        <f>IF(D15&gt;0,K15/D15*100,"-")</f>
        <v>97.688340315492994</v>
      </c>
      <c r="M15" s="103">
        <v>0</v>
      </c>
      <c r="N15" s="104">
        <f>IF(D15&gt;0,M15/D15*100,"-")</f>
        <v>0</v>
      </c>
      <c r="O15" s="103">
        <v>4234</v>
      </c>
      <c r="P15" s="103">
        <v>1258</v>
      </c>
      <c r="Q15" s="104">
        <f>IF(D15&gt;0,O15/D15*100,"-")</f>
        <v>1.2058109035607592</v>
      </c>
      <c r="R15" s="103">
        <v>3345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27</v>
      </c>
      <c r="B16" s="102" t="s">
        <v>272</v>
      </c>
      <c r="C16" s="101" t="s">
        <v>273</v>
      </c>
      <c r="D16" s="103">
        <f>+SUM(E16,+I16)</f>
        <v>85426</v>
      </c>
      <c r="E16" s="103">
        <f>+SUM(G16,+H16)</f>
        <v>9015</v>
      </c>
      <c r="F16" s="104">
        <f>IF(D16&gt;0,E16/D16*100,"-")</f>
        <v>10.552993233910051</v>
      </c>
      <c r="G16" s="103">
        <v>9015</v>
      </c>
      <c r="H16" s="103">
        <v>0</v>
      </c>
      <c r="I16" s="103">
        <f>+SUM(K16,+M16,+O16)</f>
        <v>76411</v>
      </c>
      <c r="J16" s="104">
        <f>IF(D16&gt;0,I16/D16*100,"-")</f>
        <v>89.447006766089956</v>
      </c>
      <c r="K16" s="103">
        <v>47982</v>
      </c>
      <c r="L16" s="104">
        <f>IF(D16&gt;0,K16/D16*100,"-")</f>
        <v>56.167911408704605</v>
      </c>
      <c r="M16" s="103">
        <v>0</v>
      </c>
      <c r="N16" s="104">
        <f>IF(D16&gt;0,M16/D16*100,"-")</f>
        <v>0</v>
      </c>
      <c r="O16" s="103">
        <v>28429</v>
      </c>
      <c r="P16" s="103">
        <v>22797</v>
      </c>
      <c r="Q16" s="104">
        <f>IF(D16&gt;0,O16/D16*100,"-")</f>
        <v>33.279095357385344</v>
      </c>
      <c r="R16" s="103">
        <v>1027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27</v>
      </c>
      <c r="B17" s="102" t="s">
        <v>274</v>
      </c>
      <c r="C17" s="101" t="s">
        <v>275</v>
      </c>
      <c r="D17" s="103">
        <f>+SUM(E17,+I17)</f>
        <v>143758</v>
      </c>
      <c r="E17" s="103">
        <f>+SUM(G17,+H17)</f>
        <v>10</v>
      </c>
      <c r="F17" s="104">
        <f>IF(D17&gt;0,E17/D17*100,"-")</f>
        <v>6.956134615117072E-3</v>
      </c>
      <c r="G17" s="103">
        <v>10</v>
      </c>
      <c r="H17" s="103">
        <v>0</v>
      </c>
      <c r="I17" s="103">
        <f>+SUM(K17,+M17,+O17)</f>
        <v>143748</v>
      </c>
      <c r="J17" s="104">
        <f>IF(D17&gt;0,I17/D17*100,"-")</f>
        <v>99.993043865384877</v>
      </c>
      <c r="K17" s="103">
        <v>143748</v>
      </c>
      <c r="L17" s="104">
        <f>IF(D17&gt;0,K17/D17*100,"-")</f>
        <v>99.993043865384877</v>
      </c>
      <c r="M17" s="103">
        <v>0</v>
      </c>
      <c r="N17" s="104">
        <f>IF(D17&gt;0,M17/D17*100,"-")</f>
        <v>0</v>
      </c>
      <c r="O17" s="103">
        <v>0</v>
      </c>
      <c r="P17" s="103">
        <v>0</v>
      </c>
      <c r="Q17" s="104">
        <f>IF(D17&gt;0,O17/D17*100,"-")</f>
        <v>0</v>
      </c>
      <c r="R17" s="103">
        <v>2683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27</v>
      </c>
      <c r="B18" s="102" t="s">
        <v>276</v>
      </c>
      <c r="C18" s="101" t="s">
        <v>277</v>
      </c>
      <c r="D18" s="103">
        <f>+SUM(E18,+I18)</f>
        <v>399928</v>
      </c>
      <c r="E18" s="103">
        <f>+SUM(G18,+H18)</f>
        <v>1747</v>
      </c>
      <c r="F18" s="104">
        <f>IF(D18&gt;0,E18/D18*100,"-")</f>
        <v>0.43682862915324761</v>
      </c>
      <c r="G18" s="103">
        <v>1747</v>
      </c>
      <c r="H18" s="103">
        <v>0</v>
      </c>
      <c r="I18" s="103">
        <f>+SUM(K18,+M18,+O18)</f>
        <v>398181</v>
      </c>
      <c r="J18" s="104">
        <f>IF(D18&gt;0,I18/D18*100,"-")</f>
        <v>99.563171370846746</v>
      </c>
      <c r="K18" s="103">
        <v>376725</v>
      </c>
      <c r="L18" s="104">
        <f>IF(D18&gt;0,K18/D18*100,"-")</f>
        <v>94.198205677021861</v>
      </c>
      <c r="M18" s="103">
        <v>0</v>
      </c>
      <c r="N18" s="104">
        <f>IF(D18&gt;0,M18/D18*100,"-")</f>
        <v>0</v>
      </c>
      <c r="O18" s="103">
        <v>21456</v>
      </c>
      <c r="P18" s="103">
        <v>15592</v>
      </c>
      <c r="Q18" s="104">
        <f>IF(D18&gt;0,O18/D18*100,"-")</f>
        <v>5.3649656938248889</v>
      </c>
      <c r="R18" s="103">
        <v>4559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27</v>
      </c>
      <c r="B19" s="102" t="s">
        <v>278</v>
      </c>
      <c r="C19" s="101" t="s">
        <v>279</v>
      </c>
      <c r="D19" s="103">
        <f>+SUM(E19,+I19)</f>
        <v>283236</v>
      </c>
      <c r="E19" s="103">
        <f>+SUM(G19,+H19)</f>
        <v>1139</v>
      </c>
      <c r="F19" s="104">
        <f>IF(D19&gt;0,E19/D19*100,"-")</f>
        <v>0.40213814628083999</v>
      </c>
      <c r="G19" s="103">
        <v>1139</v>
      </c>
      <c r="H19" s="103">
        <v>0</v>
      </c>
      <c r="I19" s="103">
        <f>+SUM(K19,+M19,+O19)</f>
        <v>282097</v>
      </c>
      <c r="J19" s="104">
        <f>IF(D19&gt;0,I19/D19*100,"-")</f>
        <v>99.597861853719166</v>
      </c>
      <c r="K19" s="103">
        <v>278750</v>
      </c>
      <c r="L19" s="104">
        <f>IF(D19&gt;0,K19/D19*100,"-")</f>
        <v>98.416161787343412</v>
      </c>
      <c r="M19" s="103">
        <v>0</v>
      </c>
      <c r="N19" s="104">
        <f>IF(D19&gt;0,M19/D19*100,"-")</f>
        <v>0</v>
      </c>
      <c r="O19" s="103">
        <v>3347</v>
      </c>
      <c r="P19" s="103">
        <v>1154</v>
      </c>
      <c r="Q19" s="104">
        <f>IF(D19&gt;0,O19/D19*100,"-")</f>
        <v>1.1817000663757433</v>
      </c>
      <c r="R19" s="103">
        <v>2098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27</v>
      </c>
      <c r="B20" s="102" t="s">
        <v>280</v>
      </c>
      <c r="C20" s="101" t="s">
        <v>281</v>
      </c>
      <c r="D20" s="103">
        <f>+SUM(E20,+I20)</f>
        <v>265429</v>
      </c>
      <c r="E20" s="103">
        <f>+SUM(G20,+H20)</f>
        <v>7819</v>
      </c>
      <c r="F20" s="104">
        <f>IF(D20&gt;0,E20/D20*100,"-")</f>
        <v>2.9457971811670918</v>
      </c>
      <c r="G20" s="103">
        <v>7819</v>
      </c>
      <c r="H20" s="103">
        <v>0</v>
      </c>
      <c r="I20" s="103">
        <f>+SUM(K20,+M20,+O20)</f>
        <v>257610</v>
      </c>
      <c r="J20" s="104">
        <f>IF(D20&gt;0,I20/D20*100,"-")</f>
        <v>97.05420281883292</v>
      </c>
      <c r="K20" s="103">
        <v>218966</v>
      </c>
      <c r="L20" s="104">
        <f>IF(D20&gt;0,K20/D20*100,"-")</f>
        <v>82.495130524547051</v>
      </c>
      <c r="M20" s="103">
        <v>0</v>
      </c>
      <c r="N20" s="104">
        <f>IF(D20&gt;0,M20/D20*100,"-")</f>
        <v>0</v>
      </c>
      <c r="O20" s="103">
        <v>38644</v>
      </c>
      <c r="P20" s="103">
        <v>12566</v>
      </c>
      <c r="Q20" s="104">
        <f>IF(D20&gt;0,O20/D20*100,"-")</f>
        <v>14.559072294285855</v>
      </c>
      <c r="R20" s="103">
        <v>7844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27</v>
      </c>
      <c r="B21" s="102" t="s">
        <v>282</v>
      </c>
      <c r="C21" s="101" t="s">
        <v>283</v>
      </c>
      <c r="D21" s="103">
        <f>+SUM(E21,+I21)</f>
        <v>99836</v>
      </c>
      <c r="E21" s="103">
        <f>+SUM(G21,+H21)</f>
        <v>14720</v>
      </c>
      <c r="F21" s="104">
        <f>IF(D21&gt;0,E21/D21*100,"-")</f>
        <v>14.744180455947753</v>
      </c>
      <c r="G21" s="103">
        <v>14720</v>
      </c>
      <c r="H21" s="103">
        <v>0</v>
      </c>
      <c r="I21" s="103">
        <f>+SUM(K21,+M21,+O21)</f>
        <v>85116</v>
      </c>
      <c r="J21" s="104">
        <f>IF(D21&gt;0,I21/D21*100,"-")</f>
        <v>85.255819544052244</v>
      </c>
      <c r="K21" s="103">
        <v>37492</v>
      </c>
      <c r="L21" s="104">
        <f>IF(D21&gt;0,K21/D21*100,"-")</f>
        <v>37.553587884129975</v>
      </c>
      <c r="M21" s="103">
        <v>0</v>
      </c>
      <c r="N21" s="104">
        <f>IF(D21&gt;0,M21/D21*100,"-")</f>
        <v>0</v>
      </c>
      <c r="O21" s="103">
        <v>47624</v>
      </c>
      <c r="P21" s="103">
        <v>41318</v>
      </c>
      <c r="Q21" s="104">
        <f>IF(D21&gt;0,O21/D21*100,"-")</f>
        <v>47.702231659922276</v>
      </c>
      <c r="R21" s="103">
        <v>1987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27</v>
      </c>
      <c r="B22" s="102" t="s">
        <v>284</v>
      </c>
      <c r="C22" s="101" t="s">
        <v>285</v>
      </c>
      <c r="D22" s="103">
        <f>+SUM(E22,+I22)</f>
        <v>110124</v>
      </c>
      <c r="E22" s="103">
        <f>+SUM(G22,+H22)</f>
        <v>2404</v>
      </c>
      <c r="F22" s="104">
        <f>IF(D22&gt;0,E22/D22*100,"-")</f>
        <v>2.1829937161744941</v>
      </c>
      <c r="G22" s="103">
        <v>2404</v>
      </c>
      <c r="H22" s="103">
        <v>0</v>
      </c>
      <c r="I22" s="103">
        <f>+SUM(K22,+M22,+O22)</f>
        <v>107720</v>
      </c>
      <c r="J22" s="104">
        <f>IF(D22&gt;0,I22/D22*100,"-")</f>
        <v>97.817006283825506</v>
      </c>
      <c r="K22" s="103">
        <v>95955</v>
      </c>
      <c r="L22" s="104">
        <f>IF(D22&gt;0,K22/D22*100,"-")</f>
        <v>87.133594856706992</v>
      </c>
      <c r="M22" s="103">
        <v>0</v>
      </c>
      <c r="N22" s="104">
        <f>IF(D22&gt;0,M22/D22*100,"-")</f>
        <v>0</v>
      </c>
      <c r="O22" s="103">
        <v>11765</v>
      </c>
      <c r="P22" s="103">
        <v>6958</v>
      </c>
      <c r="Q22" s="104">
        <f>IF(D22&gt;0,O22/D22*100,"-")</f>
        <v>10.683411427118521</v>
      </c>
      <c r="R22" s="103">
        <v>1481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27</v>
      </c>
      <c r="B23" s="102" t="s">
        <v>286</v>
      </c>
      <c r="C23" s="101" t="s">
        <v>287</v>
      </c>
      <c r="D23" s="103">
        <f>+SUM(E23,+I23)</f>
        <v>230738</v>
      </c>
      <c r="E23" s="103">
        <f>+SUM(G23,+H23)</f>
        <v>501</v>
      </c>
      <c r="F23" s="104">
        <f>IF(D23&gt;0,E23/D23*100,"-")</f>
        <v>0.21712938484341548</v>
      </c>
      <c r="G23" s="103">
        <v>501</v>
      </c>
      <c r="H23" s="103">
        <v>0</v>
      </c>
      <c r="I23" s="103">
        <f>+SUM(K23,+M23,+O23)</f>
        <v>230237</v>
      </c>
      <c r="J23" s="104">
        <f>IF(D23&gt;0,I23/D23*100,"-")</f>
        <v>99.782870615156583</v>
      </c>
      <c r="K23" s="103">
        <v>226455</v>
      </c>
      <c r="L23" s="104">
        <f>IF(D23&gt;0,K23/D23*100,"-")</f>
        <v>98.143782125180948</v>
      </c>
      <c r="M23" s="103">
        <v>0</v>
      </c>
      <c r="N23" s="104">
        <f>IF(D23&gt;0,M23/D23*100,"-")</f>
        <v>0</v>
      </c>
      <c r="O23" s="103">
        <v>3782</v>
      </c>
      <c r="P23" s="103">
        <v>1754</v>
      </c>
      <c r="Q23" s="104">
        <f>IF(D23&gt;0,O23/D23*100,"-")</f>
        <v>1.6390884899756435</v>
      </c>
      <c r="R23" s="103">
        <v>3126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27</v>
      </c>
      <c r="B24" s="102" t="s">
        <v>288</v>
      </c>
      <c r="C24" s="101" t="s">
        <v>289</v>
      </c>
      <c r="D24" s="103">
        <f>+SUM(E24,+I24)</f>
        <v>103552</v>
      </c>
      <c r="E24" s="103">
        <f>+SUM(G24,+H24)</f>
        <v>2901</v>
      </c>
      <c r="F24" s="104">
        <f>IF(D24&gt;0,E24/D24*100,"-")</f>
        <v>2.8014910383189124</v>
      </c>
      <c r="G24" s="103">
        <v>2890</v>
      </c>
      <c r="H24" s="103">
        <v>11</v>
      </c>
      <c r="I24" s="103">
        <f>+SUM(K24,+M24,+O24)</f>
        <v>100651</v>
      </c>
      <c r="J24" s="104">
        <f>IF(D24&gt;0,I24/D24*100,"-")</f>
        <v>97.198508961681085</v>
      </c>
      <c r="K24" s="103">
        <v>93279</v>
      </c>
      <c r="L24" s="104">
        <f>IF(D24&gt;0,K24/D24*100,"-")</f>
        <v>90.079380407911003</v>
      </c>
      <c r="M24" s="103">
        <v>0</v>
      </c>
      <c r="N24" s="104">
        <f>IF(D24&gt;0,M24/D24*100,"-")</f>
        <v>0</v>
      </c>
      <c r="O24" s="103">
        <v>7372</v>
      </c>
      <c r="P24" s="103">
        <v>4882</v>
      </c>
      <c r="Q24" s="104">
        <f>IF(D24&gt;0,O24/D24*100,"-")</f>
        <v>7.1191285537700866</v>
      </c>
      <c r="R24" s="103">
        <v>665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27</v>
      </c>
      <c r="B25" s="102" t="s">
        <v>290</v>
      </c>
      <c r="C25" s="101" t="s">
        <v>291</v>
      </c>
      <c r="D25" s="103">
        <f>+SUM(E25,+I25)</f>
        <v>119013</v>
      </c>
      <c r="E25" s="103">
        <f>+SUM(G25,+H25)</f>
        <v>3104</v>
      </c>
      <c r="F25" s="104">
        <f>IF(D25&gt;0,E25/D25*100,"-")</f>
        <v>2.6081184408425973</v>
      </c>
      <c r="G25" s="103">
        <v>3104</v>
      </c>
      <c r="H25" s="103">
        <v>0</v>
      </c>
      <c r="I25" s="103">
        <f>+SUM(K25,+M25,+O25)</f>
        <v>115909</v>
      </c>
      <c r="J25" s="104">
        <f>IF(D25&gt;0,I25/D25*100,"-")</f>
        <v>97.391881559157397</v>
      </c>
      <c r="K25" s="103">
        <v>107137</v>
      </c>
      <c r="L25" s="104">
        <f>IF(D25&gt;0,K25/D25*100,"-")</f>
        <v>90.02125818187929</v>
      </c>
      <c r="M25" s="103">
        <v>0</v>
      </c>
      <c r="N25" s="104">
        <f>IF(D25&gt;0,M25/D25*100,"-")</f>
        <v>0</v>
      </c>
      <c r="O25" s="103">
        <v>8772</v>
      </c>
      <c r="P25" s="103">
        <v>2368</v>
      </c>
      <c r="Q25" s="104">
        <f>IF(D25&gt;0,O25/D25*100,"-")</f>
        <v>7.3706233772781129</v>
      </c>
      <c r="R25" s="103">
        <v>1822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27</v>
      </c>
      <c r="B26" s="102" t="s">
        <v>292</v>
      </c>
      <c r="C26" s="101" t="s">
        <v>293</v>
      </c>
      <c r="D26" s="103">
        <f>+SUM(E26,+I26)</f>
        <v>119681</v>
      </c>
      <c r="E26" s="103">
        <f>+SUM(G26,+H26)</f>
        <v>644</v>
      </c>
      <c r="F26" s="104">
        <f>IF(D26&gt;0,E26/D26*100,"-")</f>
        <v>0.53809710814582101</v>
      </c>
      <c r="G26" s="103">
        <v>644</v>
      </c>
      <c r="H26" s="103">
        <v>0</v>
      </c>
      <c r="I26" s="103">
        <f>+SUM(K26,+M26,+O26)</f>
        <v>119037</v>
      </c>
      <c r="J26" s="104">
        <f>IF(D26&gt;0,I26/D26*100,"-")</f>
        <v>99.46190289185418</v>
      </c>
      <c r="K26" s="103">
        <v>115577</v>
      </c>
      <c r="L26" s="104">
        <f>IF(D26&gt;0,K26/D26*100,"-")</f>
        <v>96.570884267344027</v>
      </c>
      <c r="M26" s="103">
        <v>0</v>
      </c>
      <c r="N26" s="104">
        <f>IF(D26&gt;0,M26/D26*100,"-")</f>
        <v>0</v>
      </c>
      <c r="O26" s="103">
        <v>3460</v>
      </c>
      <c r="P26" s="103">
        <v>1778</v>
      </c>
      <c r="Q26" s="104">
        <f>IF(D26&gt;0,O26/D26*100,"-")</f>
        <v>2.8910186245101563</v>
      </c>
      <c r="R26" s="103">
        <v>2835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27</v>
      </c>
      <c r="B27" s="102" t="s">
        <v>294</v>
      </c>
      <c r="C27" s="101" t="s">
        <v>295</v>
      </c>
      <c r="D27" s="103">
        <f>+SUM(E27,+I27)</f>
        <v>185305</v>
      </c>
      <c r="E27" s="103">
        <f>+SUM(G27,+H27)</f>
        <v>8842</v>
      </c>
      <c r="F27" s="104">
        <f>IF(D27&gt;0,E27/D27*100,"-")</f>
        <v>4.7715927794716819</v>
      </c>
      <c r="G27" s="103">
        <v>8842</v>
      </c>
      <c r="H27" s="103">
        <v>0</v>
      </c>
      <c r="I27" s="103">
        <f>+SUM(K27,+M27,+O27)</f>
        <v>176463</v>
      </c>
      <c r="J27" s="104">
        <f>IF(D27&gt;0,I27/D27*100,"-")</f>
        <v>95.228407220528325</v>
      </c>
      <c r="K27" s="103">
        <v>148114</v>
      </c>
      <c r="L27" s="104">
        <f>IF(D27&gt;0,K27/D27*100,"-")</f>
        <v>79.929845390032654</v>
      </c>
      <c r="M27" s="103">
        <v>0</v>
      </c>
      <c r="N27" s="104">
        <f>IF(D27&gt;0,M27/D27*100,"-")</f>
        <v>0</v>
      </c>
      <c r="O27" s="103">
        <v>28349</v>
      </c>
      <c r="P27" s="103">
        <v>13400</v>
      </c>
      <c r="Q27" s="104">
        <f>IF(D27&gt;0,O27/D27*100,"-")</f>
        <v>15.298561830495668</v>
      </c>
      <c r="R27" s="103">
        <v>2609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27</v>
      </c>
      <c r="B28" s="102" t="s">
        <v>296</v>
      </c>
      <c r="C28" s="101" t="s">
        <v>297</v>
      </c>
      <c r="D28" s="103">
        <f>+SUM(E28,+I28)</f>
        <v>138572</v>
      </c>
      <c r="E28" s="103">
        <f>+SUM(G28,+H28)</f>
        <v>20</v>
      </c>
      <c r="F28" s="104">
        <f>IF(D28&gt;0,E28/D28*100,"-")</f>
        <v>1.4432930173483821E-2</v>
      </c>
      <c r="G28" s="103">
        <v>20</v>
      </c>
      <c r="H28" s="103">
        <v>0</v>
      </c>
      <c r="I28" s="103">
        <f>+SUM(K28,+M28,+O28)</f>
        <v>138552</v>
      </c>
      <c r="J28" s="104">
        <f>IF(D28&gt;0,I28/D28*100,"-")</f>
        <v>99.985567069826516</v>
      </c>
      <c r="K28" s="103">
        <v>138507</v>
      </c>
      <c r="L28" s="104">
        <f>IF(D28&gt;0,K28/D28*100,"-")</f>
        <v>99.953092976936176</v>
      </c>
      <c r="M28" s="103">
        <v>0</v>
      </c>
      <c r="N28" s="104">
        <f>IF(D28&gt;0,M28/D28*100,"-")</f>
        <v>0</v>
      </c>
      <c r="O28" s="103">
        <v>45</v>
      </c>
      <c r="P28" s="103">
        <v>18</v>
      </c>
      <c r="Q28" s="104">
        <f>IF(D28&gt;0,O28/D28*100,"-")</f>
        <v>3.2474092890338598E-2</v>
      </c>
      <c r="R28" s="103">
        <v>2716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27</v>
      </c>
      <c r="B29" s="102" t="s">
        <v>298</v>
      </c>
      <c r="C29" s="101" t="s">
        <v>299</v>
      </c>
      <c r="D29" s="103">
        <f>+SUM(E29,+I29)</f>
        <v>68405</v>
      </c>
      <c r="E29" s="103">
        <f>+SUM(G29,+H29)</f>
        <v>2428</v>
      </c>
      <c r="F29" s="104">
        <f>IF(D29&gt;0,E29/D29*100,"-")</f>
        <v>3.5494481397558659</v>
      </c>
      <c r="G29" s="103">
        <v>2428</v>
      </c>
      <c r="H29" s="103">
        <v>0</v>
      </c>
      <c r="I29" s="103">
        <f>+SUM(K29,+M29,+O29)</f>
        <v>65977</v>
      </c>
      <c r="J29" s="104">
        <f>IF(D29&gt;0,I29/D29*100,"-")</f>
        <v>96.450551860244133</v>
      </c>
      <c r="K29" s="103">
        <v>54638</v>
      </c>
      <c r="L29" s="104">
        <f>IF(D29&gt;0,K29/D29*100,"-")</f>
        <v>79.874278196038304</v>
      </c>
      <c r="M29" s="103">
        <v>0</v>
      </c>
      <c r="N29" s="104">
        <f>IF(D29&gt;0,M29/D29*100,"-")</f>
        <v>0</v>
      </c>
      <c r="O29" s="103">
        <v>11339</v>
      </c>
      <c r="P29" s="103">
        <v>7944</v>
      </c>
      <c r="Q29" s="104">
        <f>IF(D29&gt;0,O29/D29*100,"-")</f>
        <v>16.576273664205832</v>
      </c>
      <c r="R29" s="103">
        <v>1423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27</v>
      </c>
      <c r="B30" s="102" t="s">
        <v>300</v>
      </c>
      <c r="C30" s="101" t="s">
        <v>301</v>
      </c>
      <c r="D30" s="103">
        <f>+SUM(E30,+I30)</f>
        <v>110330</v>
      </c>
      <c r="E30" s="103">
        <f>+SUM(G30,+H30)</f>
        <v>4387</v>
      </c>
      <c r="F30" s="104">
        <f>IF(D30&gt;0,E30/D30*100,"-")</f>
        <v>3.9762530590048035</v>
      </c>
      <c r="G30" s="103">
        <v>4387</v>
      </c>
      <c r="H30" s="103">
        <v>0</v>
      </c>
      <c r="I30" s="103">
        <f>+SUM(K30,+M30,+O30)</f>
        <v>105943</v>
      </c>
      <c r="J30" s="104">
        <f>IF(D30&gt;0,I30/D30*100,"-")</f>
        <v>96.023746940995196</v>
      </c>
      <c r="K30" s="103">
        <v>82884</v>
      </c>
      <c r="L30" s="104">
        <f>IF(D30&gt;0,K30/D30*100,"-")</f>
        <v>75.123719749841385</v>
      </c>
      <c r="M30" s="103">
        <v>0</v>
      </c>
      <c r="N30" s="104">
        <f>IF(D30&gt;0,M30/D30*100,"-")</f>
        <v>0</v>
      </c>
      <c r="O30" s="103">
        <v>23059</v>
      </c>
      <c r="P30" s="103">
        <v>5957</v>
      </c>
      <c r="Q30" s="104">
        <f>IF(D30&gt;0,O30/D30*100,"-")</f>
        <v>20.900027191153811</v>
      </c>
      <c r="R30" s="103">
        <v>1168</v>
      </c>
      <c r="S30" s="101"/>
      <c r="T30" s="101" t="s">
        <v>257</v>
      </c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27</v>
      </c>
      <c r="B31" s="102" t="s">
        <v>302</v>
      </c>
      <c r="C31" s="101" t="s">
        <v>303</v>
      </c>
      <c r="D31" s="103">
        <f>+SUM(E31,+I31)</f>
        <v>120701</v>
      </c>
      <c r="E31" s="103">
        <f>+SUM(G31,+H31)</f>
        <v>1013</v>
      </c>
      <c r="F31" s="104">
        <f>IF(D31&gt;0,E31/D31*100,"-")</f>
        <v>0.83926396633002209</v>
      </c>
      <c r="G31" s="103">
        <v>1013</v>
      </c>
      <c r="H31" s="103">
        <v>0</v>
      </c>
      <c r="I31" s="103">
        <f>+SUM(K31,+M31,+O31)</f>
        <v>119688</v>
      </c>
      <c r="J31" s="104">
        <f>IF(D31&gt;0,I31/D31*100,"-")</f>
        <v>99.160736033669977</v>
      </c>
      <c r="K31" s="103">
        <v>114933</v>
      </c>
      <c r="L31" s="104">
        <f>IF(D31&gt;0,K31/D31*100,"-")</f>
        <v>95.221249202574953</v>
      </c>
      <c r="M31" s="103">
        <v>0</v>
      </c>
      <c r="N31" s="104">
        <f>IF(D31&gt;0,M31/D31*100,"-")</f>
        <v>0</v>
      </c>
      <c r="O31" s="103">
        <v>4755</v>
      </c>
      <c r="P31" s="103">
        <v>1416</v>
      </c>
      <c r="Q31" s="104">
        <f>IF(D31&gt;0,O31/D31*100,"-")</f>
        <v>3.9394868310950204</v>
      </c>
      <c r="R31" s="103">
        <v>3283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27</v>
      </c>
      <c r="B32" s="102" t="s">
        <v>304</v>
      </c>
      <c r="C32" s="101" t="s">
        <v>305</v>
      </c>
      <c r="D32" s="103">
        <f>+SUM(E32,+I32)</f>
        <v>86815</v>
      </c>
      <c r="E32" s="103">
        <f>+SUM(G32,+H32)</f>
        <v>365</v>
      </c>
      <c r="F32" s="104">
        <f>IF(D32&gt;0,E32/D32*100,"-")</f>
        <v>0.42043425675286533</v>
      </c>
      <c r="G32" s="103">
        <v>365</v>
      </c>
      <c r="H32" s="103">
        <v>0</v>
      </c>
      <c r="I32" s="103">
        <f>+SUM(K32,+M32,+O32)</f>
        <v>86450</v>
      </c>
      <c r="J32" s="104">
        <f>IF(D32&gt;0,I32/D32*100,"-")</f>
        <v>99.57956574324713</v>
      </c>
      <c r="K32" s="103">
        <v>82622</v>
      </c>
      <c r="L32" s="104">
        <f>IF(D32&gt;0,K32/D32*100,"-")</f>
        <v>95.170189483384206</v>
      </c>
      <c r="M32" s="103">
        <v>0</v>
      </c>
      <c r="N32" s="104">
        <f>IF(D32&gt;0,M32/D32*100,"-")</f>
        <v>0</v>
      </c>
      <c r="O32" s="103">
        <v>3828</v>
      </c>
      <c r="P32" s="103">
        <v>406</v>
      </c>
      <c r="Q32" s="104">
        <f>IF(D32&gt;0,O32/D32*100,"-")</f>
        <v>4.4093762598629267</v>
      </c>
      <c r="R32" s="103">
        <v>1633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27</v>
      </c>
      <c r="B33" s="102" t="s">
        <v>306</v>
      </c>
      <c r="C33" s="101" t="s">
        <v>307</v>
      </c>
      <c r="D33" s="103">
        <f>+SUM(E33,+I33)</f>
        <v>57616</v>
      </c>
      <c r="E33" s="103">
        <f>+SUM(G33,+H33)</f>
        <v>743</v>
      </c>
      <c r="F33" s="104">
        <f>IF(D33&gt;0,E33/D33*100,"-")</f>
        <v>1.2895723410163844</v>
      </c>
      <c r="G33" s="103">
        <v>743</v>
      </c>
      <c r="H33" s="103">
        <v>0</v>
      </c>
      <c r="I33" s="103">
        <f>+SUM(K33,+M33,+O33)</f>
        <v>56873</v>
      </c>
      <c r="J33" s="104">
        <f>IF(D33&gt;0,I33/D33*100,"-")</f>
        <v>98.710427658983619</v>
      </c>
      <c r="K33" s="103">
        <v>49850</v>
      </c>
      <c r="L33" s="104">
        <f>IF(D33&gt;0,K33/D33*100,"-")</f>
        <v>86.521105248542071</v>
      </c>
      <c r="M33" s="103">
        <v>0</v>
      </c>
      <c r="N33" s="104">
        <f>IF(D33&gt;0,M33/D33*100,"-")</f>
        <v>0</v>
      </c>
      <c r="O33" s="103">
        <v>7023</v>
      </c>
      <c r="P33" s="103">
        <v>923</v>
      </c>
      <c r="Q33" s="104">
        <f>IF(D33&gt;0,O33/D33*100,"-")</f>
        <v>12.189322410441545</v>
      </c>
      <c r="R33" s="103">
        <v>554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27</v>
      </c>
      <c r="B34" s="102" t="s">
        <v>308</v>
      </c>
      <c r="C34" s="101" t="s">
        <v>309</v>
      </c>
      <c r="D34" s="103">
        <f>+SUM(E34,+I34)</f>
        <v>64222</v>
      </c>
      <c r="E34" s="103">
        <f>+SUM(G34,+H34)</f>
        <v>1510</v>
      </c>
      <c r="F34" s="104">
        <f>IF(D34&gt;0,E34/D34*100,"-")</f>
        <v>2.3512192083709631</v>
      </c>
      <c r="G34" s="103">
        <v>1510</v>
      </c>
      <c r="H34" s="103">
        <v>0</v>
      </c>
      <c r="I34" s="103">
        <f>+SUM(K34,+M34,+O34)</f>
        <v>62712</v>
      </c>
      <c r="J34" s="104">
        <f>IF(D34&gt;0,I34/D34*100,"-")</f>
        <v>97.648780791629036</v>
      </c>
      <c r="K34" s="103">
        <v>46858</v>
      </c>
      <c r="L34" s="104">
        <f>IF(D34&gt;0,K34/D34*100,"-")</f>
        <v>72.962536202547412</v>
      </c>
      <c r="M34" s="103">
        <v>0</v>
      </c>
      <c r="N34" s="104">
        <f>IF(D34&gt;0,M34/D34*100,"-")</f>
        <v>0</v>
      </c>
      <c r="O34" s="103">
        <v>15854</v>
      </c>
      <c r="P34" s="103">
        <v>11390</v>
      </c>
      <c r="Q34" s="104">
        <f>IF(D34&gt;0,O34/D34*100,"-")</f>
        <v>24.686244589081625</v>
      </c>
      <c r="R34" s="103">
        <v>756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27</v>
      </c>
      <c r="B35" s="102" t="s">
        <v>310</v>
      </c>
      <c r="C35" s="101" t="s">
        <v>311</v>
      </c>
      <c r="D35" s="103">
        <f>+SUM(E35,+I35)</f>
        <v>484663</v>
      </c>
      <c r="E35" s="103">
        <f>+SUM(G35,+H35)</f>
        <v>2610</v>
      </c>
      <c r="F35" s="104">
        <f>IF(D35&gt;0,E35/D35*100,"-")</f>
        <v>0.53851851699015607</v>
      </c>
      <c r="G35" s="103">
        <v>2610</v>
      </c>
      <c r="H35" s="103">
        <v>0</v>
      </c>
      <c r="I35" s="103">
        <f>+SUM(K35,+M35,+O35)</f>
        <v>482053</v>
      </c>
      <c r="J35" s="104">
        <f>IF(D35&gt;0,I35/D35*100,"-")</f>
        <v>99.461481483009834</v>
      </c>
      <c r="K35" s="103">
        <v>473146</v>
      </c>
      <c r="L35" s="104">
        <f>IF(D35&gt;0,K35/D35*100,"-")</f>
        <v>97.623709670430799</v>
      </c>
      <c r="M35" s="103">
        <v>0</v>
      </c>
      <c r="N35" s="104">
        <f>IF(D35&gt;0,M35/D35*100,"-")</f>
        <v>0</v>
      </c>
      <c r="O35" s="103">
        <v>8907</v>
      </c>
      <c r="P35" s="103">
        <v>529</v>
      </c>
      <c r="Q35" s="104">
        <f>IF(D35&gt;0,O35/D35*100,"-")</f>
        <v>1.8377718125790496</v>
      </c>
      <c r="R35" s="103">
        <v>10661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27</v>
      </c>
      <c r="B36" s="102" t="s">
        <v>312</v>
      </c>
      <c r="C36" s="101" t="s">
        <v>313</v>
      </c>
      <c r="D36" s="103">
        <f>+SUM(E36,+I36)</f>
        <v>61175</v>
      </c>
      <c r="E36" s="103">
        <f>+SUM(G36,+H36)</f>
        <v>6013</v>
      </c>
      <c r="F36" s="104">
        <f>IF(D36&gt;0,E36/D36*100,"-")</f>
        <v>9.8291785860237031</v>
      </c>
      <c r="G36" s="103">
        <v>6013</v>
      </c>
      <c r="H36" s="103">
        <v>0</v>
      </c>
      <c r="I36" s="103">
        <f>+SUM(K36,+M36,+O36)</f>
        <v>55162</v>
      </c>
      <c r="J36" s="104">
        <f>IF(D36&gt;0,I36/D36*100,"-")</f>
        <v>90.170821413976299</v>
      </c>
      <c r="K36" s="103">
        <v>33649</v>
      </c>
      <c r="L36" s="104">
        <f>IF(D36&gt;0,K36/D36*100,"-")</f>
        <v>55.004495300367793</v>
      </c>
      <c r="M36" s="103">
        <v>0</v>
      </c>
      <c r="N36" s="104">
        <f>IF(D36&gt;0,M36/D36*100,"-")</f>
        <v>0</v>
      </c>
      <c r="O36" s="103">
        <v>21513</v>
      </c>
      <c r="P36" s="103">
        <v>17111</v>
      </c>
      <c r="Q36" s="104">
        <f>IF(D36&gt;0,O36/D36*100,"-")</f>
        <v>35.166326113608498</v>
      </c>
      <c r="R36" s="103">
        <v>702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27</v>
      </c>
      <c r="B37" s="102" t="s">
        <v>314</v>
      </c>
      <c r="C37" s="101" t="s">
        <v>315</v>
      </c>
      <c r="D37" s="103">
        <f>+SUM(E37,+I37)</f>
        <v>55526</v>
      </c>
      <c r="E37" s="103">
        <f>+SUM(G37,+H37)</f>
        <v>140</v>
      </c>
      <c r="F37" s="104">
        <f>IF(D37&gt;0,E37/D37*100,"-")</f>
        <v>0.2521341353600115</v>
      </c>
      <c r="G37" s="103">
        <v>140</v>
      </c>
      <c r="H37" s="103">
        <v>0</v>
      </c>
      <c r="I37" s="103">
        <f>+SUM(K37,+M37,+O37)</f>
        <v>55386</v>
      </c>
      <c r="J37" s="104">
        <f>IF(D37&gt;0,I37/D37*100,"-")</f>
        <v>99.747865864639991</v>
      </c>
      <c r="K37" s="103">
        <v>54934</v>
      </c>
      <c r="L37" s="104">
        <f>IF(D37&gt;0,K37/D37*100,"-")</f>
        <v>98.9338327990491</v>
      </c>
      <c r="M37" s="103">
        <v>0</v>
      </c>
      <c r="N37" s="104">
        <f>IF(D37&gt;0,M37/D37*100,"-")</f>
        <v>0</v>
      </c>
      <c r="O37" s="103">
        <v>452</v>
      </c>
      <c r="P37" s="103">
        <v>81</v>
      </c>
      <c r="Q37" s="104">
        <f>IF(D37&gt;0,O37/D37*100,"-")</f>
        <v>0.81403306559089428</v>
      </c>
      <c r="R37" s="103">
        <v>611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27</v>
      </c>
      <c r="B38" s="102" t="s">
        <v>316</v>
      </c>
      <c r="C38" s="101" t="s">
        <v>317</v>
      </c>
      <c r="D38" s="103">
        <f>+SUM(E38,+I38)</f>
        <v>77672</v>
      </c>
      <c r="E38" s="103">
        <f>+SUM(G38,+H38)</f>
        <v>736</v>
      </c>
      <c r="F38" s="104">
        <f>IF(D38&gt;0,E38/D38*100,"-")</f>
        <v>0.9475744154907817</v>
      </c>
      <c r="G38" s="103">
        <v>736</v>
      </c>
      <c r="H38" s="103">
        <v>0</v>
      </c>
      <c r="I38" s="103">
        <f>+SUM(K38,+M38,+O38)</f>
        <v>76936</v>
      </c>
      <c r="J38" s="104">
        <f>IF(D38&gt;0,I38/D38*100,"-")</f>
        <v>99.052425584509223</v>
      </c>
      <c r="K38" s="103">
        <v>73272</v>
      </c>
      <c r="L38" s="104">
        <f>IF(D38&gt;0,K38/D38*100,"-")</f>
        <v>94.335152950870324</v>
      </c>
      <c r="M38" s="103">
        <v>0</v>
      </c>
      <c r="N38" s="104">
        <f>IF(D38&gt;0,M38/D38*100,"-")</f>
        <v>0</v>
      </c>
      <c r="O38" s="103">
        <v>3664</v>
      </c>
      <c r="P38" s="103">
        <v>1816</v>
      </c>
      <c r="Q38" s="104">
        <f>IF(D38&gt;0,O38/D38*100,"-")</f>
        <v>4.7172726336388919</v>
      </c>
      <c r="R38" s="103">
        <v>581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27</v>
      </c>
      <c r="B39" s="102" t="s">
        <v>318</v>
      </c>
      <c r="C39" s="101" t="s">
        <v>319</v>
      </c>
      <c r="D39" s="103">
        <f>+SUM(E39,+I39)</f>
        <v>58734</v>
      </c>
      <c r="E39" s="103">
        <f>+SUM(G39,+H39)</f>
        <v>93</v>
      </c>
      <c r="F39" s="104">
        <f>IF(D39&gt;0,E39/D39*100,"-")</f>
        <v>0.15834099499438145</v>
      </c>
      <c r="G39" s="103">
        <v>93</v>
      </c>
      <c r="H39" s="103">
        <v>0</v>
      </c>
      <c r="I39" s="103">
        <f>+SUM(K39,+M39,+O39)</f>
        <v>58641</v>
      </c>
      <c r="J39" s="104">
        <f>IF(D39&gt;0,I39/D39*100,"-")</f>
        <v>99.841659005005624</v>
      </c>
      <c r="K39" s="103">
        <v>56997</v>
      </c>
      <c r="L39" s="104">
        <f>IF(D39&gt;0,K39/D39*100,"-")</f>
        <v>97.042598835427512</v>
      </c>
      <c r="M39" s="103">
        <v>0</v>
      </c>
      <c r="N39" s="104">
        <f>IF(D39&gt;0,M39/D39*100,"-")</f>
        <v>0</v>
      </c>
      <c r="O39" s="103">
        <v>1644</v>
      </c>
      <c r="P39" s="103">
        <v>680</v>
      </c>
      <c r="Q39" s="104">
        <f>IF(D39&gt;0,O39/D39*100,"-")</f>
        <v>2.7990601695780977</v>
      </c>
      <c r="R39" s="103">
        <v>463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27</v>
      </c>
      <c r="B40" s="102" t="s">
        <v>320</v>
      </c>
      <c r="C40" s="101" t="s">
        <v>321</v>
      </c>
      <c r="D40" s="103">
        <f>+SUM(E40,+I40)</f>
        <v>53282</v>
      </c>
      <c r="E40" s="103">
        <f>+SUM(G40,+H40)</f>
        <v>7674</v>
      </c>
      <c r="F40" s="104">
        <f>IF(D40&gt;0,E40/D40*100,"-")</f>
        <v>14.402612514545249</v>
      </c>
      <c r="G40" s="103">
        <v>7674</v>
      </c>
      <c r="H40" s="103">
        <v>0</v>
      </c>
      <c r="I40" s="103">
        <f>+SUM(K40,+M40,+O40)</f>
        <v>45608</v>
      </c>
      <c r="J40" s="104">
        <f>IF(D40&gt;0,I40/D40*100,"-")</f>
        <v>85.597387485454746</v>
      </c>
      <c r="K40" s="103">
        <v>24331</v>
      </c>
      <c r="L40" s="104">
        <f>IF(D40&gt;0,K40/D40*100,"-")</f>
        <v>45.664577155512184</v>
      </c>
      <c r="M40" s="103">
        <v>0</v>
      </c>
      <c r="N40" s="104">
        <f>IF(D40&gt;0,M40/D40*100,"-")</f>
        <v>0</v>
      </c>
      <c r="O40" s="103">
        <v>21277</v>
      </c>
      <c r="P40" s="103">
        <v>9816</v>
      </c>
      <c r="Q40" s="104">
        <f>IF(D40&gt;0,O40/D40*100,"-")</f>
        <v>39.932810329942569</v>
      </c>
      <c r="R40" s="103">
        <v>424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27</v>
      </c>
      <c r="B41" s="102" t="s">
        <v>322</v>
      </c>
      <c r="C41" s="101" t="s">
        <v>323</v>
      </c>
      <c r="D41" s="103">
        <f>+SUM(E41,+I41)</f>
        <v>31859</v>
      </c>
      <c r="E41" s="103">
        <f>+SUM(G41,+H41)</f>
        <v>339</v>
      </c>
      <c r="F41" s="104">
        <f>IF(D41&gt;0,E41/D41*100,"-")</f>
        <v>1.0640635299287486</v>
      </c>
      <c r="G41" s="103">
        <v>339</v>
      </c>
      <c r="H41" s="103">
        <v>0</v>
      </c>
      <c r="I41" s="103">
        <f>+SUM(K41,+M41,+O41)</f>
        <v>31520</v>
      </c>
      <c r="J41" s="104">
        <f>IF(D41&gt;0,I41/D41*100,"-")</f>
        <v>98.935936470071255</v>
      </c>
      <c r="K41" s="103">
        <v>30158</v>
      </c>
      <c r="L41" s="104">
        <f>IF(D41&gt;0,K41/D41*100,"-")</f>
        <v>94.660849367525657</v>
      </c>
      <c r="M41" s="103">
        <v>0</v>
      </c>
      <c r="N41" s="104">
        <f>IF(D41&gt;0,M41/D41*100,"-")</f>
        <v>0</v>
      </c>
      <c r="O41" s="103">
        <v>1362</v>
      </c>
      <c r="P41" s="103">
        <v>538</v>
      </c>
      <c r="Q41" s="104">
        <f>IF(D41&gt;0,O41/D41*100,"-")</f>
        <v>4.2750871025455917</v>
      </c>
      <c r="R41" s="103">
        <v>234</v>
      </c>
      <c r="S41" s="101" t="s">
        <v>257</v>
      </c>
      <c r="T41" s="101"/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27</v>
      </c>
      <c r="B42" s="102" t="s">
        <v>324</v>
      </c>
      <c r="C42" s="101" t="s">
        <v>325</v>
      </c>
      <c r="D42" s="103">
        <f>+SUM(E42,+I42)</f>
        <v>19130</v>
      </c>
      <c r="E42" s="103">
        <f>+SUM(G42,+H42)</f>
        <v>41</v>
      </c>
      <c r="F42" s="104">
        <f>IF(D42&gt;0,E42/D42*100,"-")</f>
        <v>0.21432305279665445</v>
      </c>
      <c r="G42" s="103">
        <v>41</v>
      </c>
      <c r="H42" s="103">
        <v>0</v>
      </c>
      <c r="I42" s="103">
        <f>+SUM(K42,+M42,+O42)</f>
        <v>19089</v>
      </c>
      <c r="J42" s="104">
        <f>IF(D42&gt;0,I42/D42*100,"-")</f>
        <v>99.785676947203356</v>
      </c>
      <c r="K42" s="103">
        <v>18858</v>
      </c>
      <c r="L42" s="104">
        <f>IF(D42&gt;0,K42/D42*100,"-")</f>
        <v>98.57814950339781</v>
      </c>
      <c r="M42" s="103">
        <v>0</v>
      </c>
      <c r="N42" s="104">
        <f>IF(D42&gt;0,M42/D42*100,"-")</f>
        <v>0</v>
      </c>
      <c r="O42" s="103">
        <v>231</v>
      </c>
      <c r="P42" s="103">
        <v>231</v>
      </c>
      <c r="Q42" s="104">
        <f>IF(D42&gt;0,O42/D42*100,"-")</f>
        <v>1.207527443805541</v>
      </c>
      <c r="R42" s="103">
        <v>100</v>
      </c>
      <c r="S42" s="101"/>
      <c r="T42" s="101" t="s">
        <v>257</v>
      </c>
      <c r="U42" s="101"/>
      <c r="V42" s="101"/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27</v>
      </c>
      <c r="B43" s="102" t="s">
        <v>326</v>
      </c>
      <c r="C43" s="101" t="s">
        <v>327</v>
      </c>
      <c r="D43" s="103">
        <f>+SUM(E43,+I43)</f>
        <v>9732</v>
      </c>
      <c r="E43" s="103">
        <f>+SUM(G43,+H43)</f>
        <v>1809</v>
      </c>
      <c r="F43" s="104">
        <f>IF(D43&gt;0,E43/D43*100,"-")</f>
        <v>18.588162762022193</v>
      </c>
      <c r="G43" s="103">
        <v>1753</v>
      </c>
      <c r="H43" s="103">
        <v>56</v>
      </c>
      <c r="I43" s="103">
        <f>+SUM(K43,+M43,+O43)</f>
        <v>7923</v>
      </c>
      <c r="J43" s="104">
        <f>IF(D43&gt;0,I43/D43*100,"-")</f>
        <v>81.411837237977807</v>
      </c>
      <c r="K43" s="103">
        <v>2117</v>
      </c>
      <c r="L43" s="104">
        <f>IF(D43&gt;0,K43/D43*100,"-")</f>
        <v>21.752979860254829</v>
      </c>
      <c r="M43" s="103">
        <v>0</v>
      </c>
      <c r="N43" s="104">
        <f>IF(D43&gt;0,M43/D43*100,"-")</f>
        <v>0</v>
      </c>
      <c r="O43" s="103">
        <v>5806</v>
      </c>
      <c r="P43" s="103">
        <v>5325</v>
      </c>
      <c r="Q43" s="104">
        <f>IF(D43&gt;0,O43/D43*100,"-")</f>
        <v>59.658857377722974</v>
      </c>
      <c r="R43" s="103">
        <v>112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27</v>
      </c>
      <c r="B44" s="102" t="s">
        <v>328</v>
      </c>
      <c r="C44" s="101" t="s">
        <v>329</v>
      </c>
      <c r="D44" s="103">
        <f>+SUM(E44,+I44)</f>
        <v>16895</v>
      </c>
      <c r="E44" s="103">
        <f>+SUM(G44,+H44)</f>
        <v>1011</v>
      </c>
      <c r="F44" s="104">
        <f>IF(D44&gt;0,E44/D44*100,"-")</f>
        <v>5.9840189405149449</v>
      </c>
      <c r="G44" s="103">
        <v>1011</v>
      </c>
      <c r="H44" s="103">
        <v>0</v>
      </c>
      <c r="I44" s="103">
        <f>+SUM(K44,+M44,+O44)</f>
        <v>15884</v>
      </c>
      <c r="J44" s="104">
        <f>IF(D44&gt;0,I44/D44*100,"-")</f>
        <v>94.015981059485057</v>
      </c>
      <c r="K44" s="103">
        <v>14859</v>
      </c>
      <c r="L44" s="104">
        <f>IF(D44&gt;0,K44/D44*100,"-")</f>
        <v>87.949097366084644</v>
      </c>
      <c r="M44" s="103">
        <v>0</v>
      </c>
      <c r="N44" s="104">
        <f>IF(D44&gt;0,M44/D44*100,"-")</f>
        <v>0</v>
      </c>
      <c r="O44" s="103">
        <v>1025</v>
      </c>
      <c r="P44" s="103">
        <v>34</v>
      </c>
      <c r="Q44" s="104">
        <f>IF(D44&gt;0,O44/D44*100,"-")</f>
        <v>6.0668836934004142</v>
      </c>
      <c r="R44" s="103">
        <v>520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27</v>
      </c>
      <c r="B45" s="102" t="s">
        <v>330</v>
      </c>
      <c r="C45" s="101" t="s">
        <v>331</v>
      </c>
      <c r="D45" s="103">
        <f>+SUM(E45,+I45)</f>
        <v>43425</v>
      </c>
      <c r="E45" s="103">
        <f>+SUM(G45,+H45)</f>
        <v>3752</v>
      </c>
      <c r="F45" s="104">
        <f>IF(D45&gt;0,E45/D45*100,"-")</f>
        <v>8.6401842256764532</v>
      </c>
      <c r="G45" s="103">
        <v>3752</v>
      </c>
      <c r="H45" s="103">
        <v>0</v>
      </c>
      <c r="I45" s="103">
        <f>+SUM(K45,+M45,+O45)</f>
        <v>39673</v>
      </c>
      <c r="J45" s="104">
        <f>IF(D45&gt;0,I45/D45*100,"-")</f>
        <v>91.35981577432355</v>
      </c>
      <c r="K45" s="103">
        <v>33630</v>
      </c>
      <c r="L45" s="104">
        <f>IF(D45&gt;0,K45/D45*100,"-")</f>
        <v>77.443868739205527</v>
      </c>
      <c r="M45" s="103">
        <v>0</v>
      </c>
      <c r="N45" s="104">
        <f>IF(D45&gt;0,M45/D45*100,"-")</f>
        <v>0</v>
      </c>
      <c r="O45" s="103">
        <v>6043</v>
      </c>
      <c r="P45" s="103">
        <v>4082</v>
      </c>
      <c r="Q45" s="104">
        <f>IF(D45&gt;0,O45/D45*100,"-")</f>
        <v>13.91594703511802</v>
      </c>
      <c r="R45" s="103">
        <v>304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27</v>
      </c>
      <c r="B46" s="102" t="s">
        <v>332</v>
      </c>
      <c r="C46" s="101" t="s">
        <v>333</v>
      </c>
      <c r="D46" s="103">
        <f>+SUM(E46,+I46)</f>
        <v>8609</v>
      </c>
      <c r="E46" s="103">
        <f>+SUM(G46,+H46)</f>
        <v>913</v>
      </c>
      <c r="F46" s="104">
        <f>IF(D46&gt;0,E46/D46*100,"-")</f>
        <v>10.605180624927401</v>
      </c>
      <c r="G46" s="103">
        <v>913</v>
      </c>
      <c r="H46" s="103">
        <v>0</v>
      </c>
      <c r="I46" s="103">
        <f>+SUM(K46,+M46,+O46)</f>
        <v>7696</v>
      </c>
      <c r="J46" s="104">
        <f>IF(D46&gt;0,I46/D46*100,"-")</f>
        <v>89.394819375072601</v>
      </c>
      <c r="K46" s="103">
        <v>7461</v>
      </c>
      <c r="L46" s="104">
        <f>IF(D46&gt;0,K46/D46*100,"-")</f>
        <v>86.665117899872229</v>
      </c>
      <c r="M46" s="103">
        <v>0</v>
      </c>
      <c r="N46" s="104">
        <f>IF(D46&gt;0,M46/D46*100,"-")</f>
        <v>0</v>
      </c>
      <c r="O46" s="103">
        <v>235</v>
      </c>
      <c r="P46" s="103">
        <v>160</v>
      </c>
      <c r="Q46" s="104">
        <f>IF(D46&gt;0,O46/D46*100,"-")</f>
        <v>2.7297014752003719</v>
      </c>
      <c r="R46" s="103">
        <v>116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27</v>
      </c>
      <c r="B47" s="102" t="s">
        <v>334</v>
      </c>
      <c r="C47" s="101" t="s">
        <v>335</v>
      </c>
      <c r="D47" s="103">
        <f>+SUM(E47,+I47)</f>
        <v>15285</v>
      </c>
      <c r="E47" s="103">
        <f>+SUM(G47,+H47)</f>
        <v>4005</v>
      </c>
      <c r="F47" s="104">
        <f>IF(D47&gt;0,E47/D47*100,"-")</f>
        <v>26.202158979391559</v>
      </c>
      <c r="G47" s="103">
        <v>4005</v>
      </c>
      <c r="H47" s="103">
        <v>0</v>
      </c>
      <c r="I47" s="103">
        <f>+SUM(K47,+M47,+O47)</f>
        <v>11280</v>
      </c>
      <c r="J47" s="104">
        <f>IF(D47&gt;0,I47/D47*100,"-")</f>
        <v>73.797841020608431</v>
      </c>
      <c r="K47" s="103">
        <v>9963</v>
      </c>
      <c r="L47" s="104">
        <f>IF(D47&gt;0,K47/D47*100,"-")</f>
        <v>65.181550539744848</v>
      </c>
      <c r="M47" s="103">
        <v>0</v>
      </c>
      <c r="N47" s="104">
        <f>IF(D47&gt;0,M47/D47*100,"-")</f>
        <v>0</v>
      </c>
      <c r="O47" s="103">
        <v>1317</v>
      </c>
      <c r="P47" s="103">
        <v>1149</v>
      </c>
      <c r="Q47" s="104">
        <f>IF(D47&gt;0,O47/D47*100,"-")</f>
        <v>8.6162904808635918</v>
      </c>
      <c r="R47" s="103">
        <v>134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27</v>
      </c>
      <c r="B48" s="102" t="s">
        <v>336</v>
      </c>
      <c r="C48" s="101" t="s">
        <v>337</v>
      </c>
      <c r="D48" s="103">
        <f>+SUM(E48,+I48)</f>
        <v>13280</v>
      </c>
      <c r="E48" s="103">
        <f>+SUM(G48,+H48)</f>
        <v>225</v>
      </c>
      <c r="F48" s="104">
        <f>IF(D48&gt;0,E48/D48*100,"-")</f>
        <v>1.6942771084337349</v>
      </c>
      <c r="G48" s="103">
        <v>209</v>
      </c>
      <c r="H48" s="103">
        <v>16</v>
      </c>
      <c r="I48" s="103">
        <f>+SUM(K48,+M48,+O48)</f>
        <v>13055</v>
      </c>
      <c r="J48" s="104">
        <f>IF(D48&gt;0,I48/D48*100,"-")</f>
        <v>98.305722891566262</v>
      </c>
      <c r="K48" s="103">
        <v>11169</v>
      </c>
      <c r="L48" s="104">
        <f>IF(D48&gt;0,K48/D48*100,"-")</f>
        <v>84.103915662650607</v>
      </c>
      <c r="M48" s="103">
        <v>0</v>
      </c>
      <c r="N48" s="104">
        <f>IF(D48&gt;0,M48/D48*100,"-")</f>
        <v>0</v>
      </c>
      <c r="O48" s="103">
        <v>1886</v>
      </c>
      <c r="P48" s="103">
        <v>390</v>
      </c>
      <c r="Q48" s="104">
        <f>IF(D48&gt;0,O48/D48*100,"-")</f>
        <v>14.201807228915664</v>
      </c>
      <c r="R48" s="103">
        <v>122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27</v>
      </c>
      <c r="B49" s="102" t="s">
        <v>338</v>
      </c>
      <c r="C49" s="101" t="s">
        <v>339</v>
      </c>
      <c r="D49" s="103">
        <f>+SUM(E49,+I49)</f>
        <v>15415</v>
      </c>
      <c r="E49" s="103">
        <f>+SUM(G49,+H49)</f>
        <v>527</v>
      </c>
      <c r="F49" s="104">
        <f>IF(D49&gt;0,E49/D49*100,"-")</f>
        <v>3.4187479727538115</v>
      </c>
      <c r="G49" s="103">
        <v>522</v>
      </c>
      <c r="H49" s="103">
        <v>5</v>
      </c>
      <c r="I49" s="103">
        <f>+SUM(K49,+M49,+O49)</f>
        <v>14888</v>
      </c>
      <c r="J49" s="104">
        <f>IF(D49&gt;0,I49/D49*100,"-")</f>
        <v>96.581252027246194</v>
      </c>
      <c r="K49" s="103">
        <v>13821</v>
      </c>
      <c r="L49" s="104">
        <f>IF(D49&gt;0,K49/D49*100,"-")</f>
        <v>89.659422640285442</v>
      </c>
      <c r="M49" s="103">
        <v>0</v>
      </c>
      <c r="N49" s="104">
        <f>IF(D49&gt;0,M49/D49*100,"-")</f>
        <v>0</v>
      </c>
      <c r="O49" s="103">
        <v>1067</v>
      </c>
      <c r="P49" s="103">
        <v>577</v>
      </c>
      <c r="Q49" s="104">
        <f>IF(D49&gt;0,O49/D49*100,"-")</f>
        <v>6.9218293869607521</v>
      </c>
      <c r="R49" s="103">
        <v>155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27</v>
      </c>
      <c r="B50" s="102" t="s">
        <v>340</v>
      </c>
      <c r="C50" s="101" t="s">
        <v>341</v>
      </c>
      <c r="D50" s="103">
        <f>+SUM(E50,+I50)</f>
        <v>5105</v>
      </c>
      <c r="E50" s="103">
        <f>+SUM(G50,+H50)</f>
        <v>348</v>
      </c>
      <c r="F50" s="104">
        <f>IF(D50&gt;0,E50/D50*100,"-")</f>
        <v>6.8168462291870719</v>
      </c>
      <c r="G50" s="103">
        <v>345</v>
      </c>
      <c r="H50" s="103">
        <v>3</v>
      </c>
      <c r="I50" s="103">
        <f>+SUM(K50,+M50,+O50)</f>
        <v>4757</v>
      </c>
      <c r="J50" s="104">
        <f>IF(D50&gt;0,I50/D50*100,"-")</f>
        <v>93.183153770812936</v>
      </c>
      <c r="K50" s="103">
        <v>3434</v>
      </c>
      <c r="L50" s="104">
        <f>IF(D50&gt;0,K50/D50*100,"-")</f>
        <v>67.267384916748284</v>
      </c>
      <c r="M50" s="103">
        <v>0</v>
      </c>
      <c r="N50" s="104">
        <f>IF(D50&gt;0,M50/D50*100,"-")</f>
        <v>0</v>
      </c>
      <c r="O50" s="103">
        <v>1323</v>
      </c>
      <c r="P50" s="103">
        <v>450</v>
      </c>
      <c r="Q50" s="104">
        <f>IF(D50&gt;0,O50/D50*100,"-")</f>
        <v>25.915768854064641</v>
      </c>
      <c r="R50" s="103">
        <v>19</v>
      </c>
      <c r="S50" s="101"/>
      <c r="T50" s="101" t="s">
        <v>257</v>
      </c>
      <c r="U50" s="101"/>
      <c r="V50" s="101"/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大阪府</v>
      </c>
      <c r="B7" s="107" t="str">
        <f>水洗化人口等!B7</f>
        <v>27000</v>
      </c>
      <c r="C7" s="106" t="s">
        <v>200</v>
      </c>
      <c r="D7" s="108">
        <f>SUM(E7,+H7,+K7)</f>
        <v>465485</v>
      </c>
      <c r="E7" s="108">
        <f>SUM(F7:G7)</f>
        <v>18661</v>
      </c>
      <c r="F7" s="108">
        <f>SUM(F$8:F$207)</f>
        <v>18525</v>
      </c>
      <c r="G7" s="108">
        <f>SUM(G$8:G$207)</f>
        <v>136</v>
      </c>
      <c r="H7" s="108">
        <f>SUM(I7:J7)</f>
        <v>84396</v>
      </c>
      <c r="I7" s="108">
        <f>SUM(I$8:I$207)</f>
        <v>83449</v>
      </c>
      <c r="J7" s="108">
        <f>SUM(J$8:J$207)</f>
        <v>947</v>
      </c>
      <c r="K7" s="108">
        <f>SUM(L7:M7)</f>
        <v>362428</v>
      </c>
      <c r="L7" s="108">
        <f>SUM(L$8:L$207)</f>
        <v>128994</v>
      </c>
      <c r="M7" s="108">
        <f>SUM(M$8:M$207)</f>
        <v>233434</v>
      </c>
      <c r="N7" s="108">
        <f>SUM(O7,+V7,+AC7)</f>
        <v>465568</v>
      </c>
      <c r="O7" s="108">
        <f>SUM(P7:U7)</f>
        <v>230968</v>
      </c>
      <c r="P7" s="108">
        <f t="shared" ref="P7:U7" si="0">SUM(P$8:P$207)</f>
        <v>183352</v>
      </c>
      <c r="Q7" s="108">
        <f t="shared" si="0"/>
        <v>0</v>
      </c>
      <c r="R7" s="108">
        <f t="shared" si="0"/>
        <v>0</v>
      </c>
      <c r="S7" s="108">
        <f t="shared" si="0"/>
        <v>47591</v>
      </c>
      <c r="T7" s="108">
        <f t="shared" si="0"/>
        <v>0</v>
      </c>
      <c r="U7" s="108">
        <f t="shared" si="0"/>
        <v>25</v>
      </c>
      <c r="V7" s="108">
        <f>SUM(W7:AB7)</f>
        <v>234517</v>
      </c>
      <c r="W7" s="108">
        <f t="shared" ref="W7:AB7" si="1">SUM(W$8:W$207)</f>
        <v>165486</v>
      </c>
      <c r="X7" s="108">
        <f t="shared" si="1"/>
        <v>0</v>
      </c>
      <c r="Y7" s="108">
        <f t="shared" si="1"/>
        <v>0</v>
      </c>
      <c r="Z7" s="108">
        <f t="shared" si="1"/>
        <v>69014</v>
      </c>
      <c r="AA7" s="108">
        <f t="shared" si="1"/>
        <v>0</v>
      </c>
      <c r="AB7" s="108">
        <f t="shared" si="1"/>
        <v>17</v>
      </c>
      <c r="AC7" s="108">
        <f>SUM(AD7:AE7)</f>
        <v>83</v>
      </c>
      <c r="AD7" s="108">
        <f>SUM(AD$8:AD$207)</f>
        <v>83</v>
      </c>
      <c r="AE7" s="108">
        <f>SUM(AE$8:AE$207)</f>
        <v>0</v>
      </c>
      <c r="AF7" s="108">
        <f>SUM(AG7:AI7)</f>
        <v>6415</v>
      </c>
      <c r="AG7" s="108">
        <f>SUM(AG$8:AG$207)</f>
        <v>6415</v>
      </c>
      <c r="AH7" s="108">
        <f>SUM(AH$8:AH$207)</f>
        <v>0</v>
      </c>
      <c r="AI7" s="108">
        <f>SUM(AI$8:AI$207)</f>
        <v>0</v>
      </c>
      <c r="AJ7" s="108">
        <f>SUM(AK7:AS7)</f>
        <v>6809</v>
      </c>
      <c r="AK7" s="108">
        <f t="shared" ref="AK7:AS7" si="2">SUM(AK$8:AK$207)</f>
        <v>317</v>
      </c>
      <c r="AL7" s="108">
        <f t="shared" si="2"/>
        <v>219</v>
      </c>
      <c r="AM7" s="108">
        <f t="shared" si="2"/>
        <v>3075</v>
      </c>
      <c r="AN7" s="108">
        <f t="shared" si="2"/>
        <v>1592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1606</v>
      </c>
      <c r="AT7" s="108">
        <f>SUM(AU7:AY7)</f>
        <v>151</v>
      </c>
      <c r="AU7" s="108">
        <f>SUM(AU$8:AU$207)</f>
        <v>36</v>
      </c>
      <c r="AV7" s="108">
        <f>SUM(AV$8:AV$207)</f>
        <v>106</v>
      </c>
      <c r="AW7" s="108">
        <f>SUM(AW$8:AW$207)</f>
        <v>9</v>
      </c>
      <c r="AX7" s="108">
        <f>SUM(AX$8:AX$207)</f>
        <v>0</v>
      </c>
      <c r="AY7" s="108">
        <f>SUM(AY$8:AY$207)</f>
        <v>0</v>
      </c>
      <c r="AZ7" s="108">
        <f>SUM(BA7:BC7)</f>
        <v>161</v>
      </c>
      <c r="BA7" s="108">
        <f>SUM(BA$8:BA$207)</f>
        <v>161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27</v>
      </c>
      <c r="B8" s="113" t="s">
        <v>254</v>
      </c>
      <c r="C8" s="101" t="s">
        <v>255</v>
      </c>
      <c r="D8" s="103">
        <f>SUM(E8,+H8,+K8)</f>
        <v>7280</v>
      </c>
      <c r="E8" s="103">
        <f>SUM(F8:G8)</f>
        <v>0</v>
      </c>
      <c r="F8" s="103">
        <v>0</v>
      </c>
      <c r="G8" s="103">
        <v>0</v>
      </c>
      <c r="H8" s="103">
        <f>SUM(I8:J8)</f>
        <v>118</v>
      </c>
      <c r="I8" s="103">
        <v>118</v>
      </c>
      <c r="J8" s="103">
        <v>0</v>
      </c>
      <c r="K8" s="103">
        <f>SUM(L8:M8)</f>
        <v>7162</v>
      </c>
      <c r="L8" s="103">
        <v>1656</v>
      </c>
      <c r="M8" s="103">
        <v>5506</v>
      </c>
      <c r="N8" s="103">
        <f>SUM(O8,+V8,+AC8)</f>
        <v>7280</v>
      </c>
      <c r="O8" s="103">
        <f>SUM(P8:U8)</f>
        <v>1774</v>
      </c>
      <c r="P8" s="103">
        <v>0</v>
      </c>
      <c r="Q8" s="103">
        <v>0</v>
      </c>
      <c r="R8" s="103">
        <v>0</v>
      </c>
      <c r="S8" s="103">
        <v>1774</v>
      </c>
      <c r="T8" s="103">
        <v>0</v>
      </c>
      <c r="U8" s="103">
        <v>0</v>
      </c>
      <c r="V8" s="103">
        <f>SUM(W8:AB8)</f>
        <v>5506</v>
      </c>
      <c r="W8" s="103">
        <v>0</v>
      </c>
      <c r="X8" s="103">
        <v>0</v>
      </c>
      <c r="Y8" s="103">
        <v>0</v>
      </c>
      <c r="Z8" s="103">
        <v>5506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27</v>
      </c>
      <c r="B9" s="113" t="s">
        <v>258</v>
      </c>
      <c r="C9" s="101" t="s">
        <v>259</v>
      </c>
      <c r="D9" s="103">
        <f>SUM(E9,+H9,+K9)</f>
        <v>38722</v>
      </c>
      <c r="E9" s="103">
        <f>SUM(F9:G9)</f>
        <v>0</v>
      </c>
      <c r="F9" s="103">
        <v>0</v>
      </c>
      <c r="G9" s="103">
        <v>0</v>
      </c>
      <c r="H9" s="103">
        <f>SUM(I9:J9)</f>
        <v>19782</v>
      </c>
      <c r="I9" s="103">
        <v>19782</v>
      </c>
      <c r="J9" s="103">
        <v>0</v>
      </c>
      <c r="K9" s="103">
        <f>SUM(L9:M9)</f>
        <v>18940</v>
      </c>
      <c r="L9" s="103">
        <v>0</v>
      </c>
      <c r="M9" s="103">
        <v>18940</v>
      </c>
      <c r="N9" s="103">
        <f>SUM(O9,+V9,+AC9)</f>
        <v>38722</v>
      </c>
      <c r="O9" s="103">
        <f>SUM(P9:U9)</f>
        <v>19782</v>
      </c>
      <c r="P9" s="103">
        <v>0</v>
      </c>
      <c r="Q9" s="103">
        <v>0</v>
      </c>
      <c r="R9" s="103">
        <v>0</v>
      </c>
      <c r="S9" s="103">
        <v>19757</v>
      </c>
      <c r="T9" s="103">
        <v>0</v>
      </c>
      <c r="U9" s="103">
        <v>25</v>
      </c>
      <c r="V9" s="103">
        <f>SUM(W9:AB9)</f>
        <v>18940</v>
      </c>
      <c r="W9" s="103">
        <v>0</v>
      </c>
      <c r="X9" s="103">
        <v>0</v>
      </c>
      <c r="Y9" s="103">
        <v>0</v>
      </c>
      <c r="Z9" s="103">
        <v>18923</v>
      </c>
      <c r="AA9" s="103">
        <v>0</v>
      </c>
      <c r="AB9" s="103">
        <v>17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27</v>
      </c>
      <c r="B10" s="113" t="s">
        <v>260</v>
      </c>
      <c r="C10" s="101" t="s">
        <v>261</v>
      </c>
      <c r="D10" s="103">
        <f>SUM(E10,+H10,+K10)</f>
        <v>20418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20418</v>
      </c>
      <c r="L10" s="103">
        <v>14693</v>
      </c>
      <c r="M10" s="103">
        <v>5725</v>
      </c>
      <c r="N10" s="103">
        <f>SUM(O10,+V10,+AC10)</f>
        <v>20418</v>
      </c>
      <c r="O10" s="103">
        <f>SUM(P10:U10)</f>
        <v>14693</v>
      </c>
      <c r="P10" s="103">
        <v>14693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5725</v>
      </c>
      <c r="W10" s="103">
        <v>5725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</v>
      </c>
      <c r="AG10" s="103">
        <v>5</v>
      </c>
      <c r="AH10" s="103">
        <v>0</v>
      </c>
      <c r="AI10" s="103">
        <v>0</v>
      </c>
      <c r="AJ10" s="103">
        <f>SUM(AK10:AS10)</f>
        <v>5</v>
      </c>
      <c r="AK10" s="103">
        <v>0</v>
      </c>
      <c r="AL10" s="103">
        <v>0</v>
      </c>
      <c r="AM10" s="103">
        <v>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27</v>
      </c>
      <c r="B11" s="113" t="s">
        <v>262</v>
      </c>
      <c r="C11" s="101" t="s">
        <v>263</v>
      </c>
      <c r="D11" s="103">
        <f>SUM(E11,+H11,+K11)</f>
        <v>505</v>
      </c>
      <c r="E11" s="103">
        <f>SUM(F11:G11)</f>
        <v>0</v>
      </c>
      <c r="F11" s="103">
        <v>0</v>
      </c>
      <c r="G11" s="103">
        <v>0</v>
      </c>
      <c r="H11" s="103">
        <f>SUM(I11:J11)</f>
        <v>318</v>
      </c>
      <c r="I11" s="103">
        <v>318</v>
      </c>
      <c r="J11" s="103">
        <v>0</v>
      </c>
      <c r="K11" s="103">
        <f>SUM(L11:M11)</f>
        <v>187</v>
      </c>
      <c r="L11" s="103">
        <v>0</v>
      </c>
      <c r="M11" s="103">
        <v>187</v>
      </c>
      <c r="N11" s="103">
        <f>SUM(O11,+V11,+AC11)</f>
        <v>505</v>
      </c>
      <c r="O11" s="103">
        <f>SUM(P11:U11)</f>
        <v>318</v>
      </c>
      <c r="P11" s="103">
        <v>0</v>
      </c>
      <c r="Q11" s="103">
        <v>0</v>
      </c>
      <c r="R11" s="103">
        <v>0</v>
      </c>
      <c r="S11" s="103">
        <v>318</v>
      </c>
      <c r="T11" s="103">
        <v>0</v>
      </c>
      <c r="U11" s="103">
        <v>0</v>
      </c>
      <c r="V11" s="103">
        <f>SUM(W11:AB11)</f>
        <v>187</v>
      </c>
      <c r="W11" s="103">
        <v>0</v>
      </c>
      <c r="X11" s="103">
        <v>0</v>
      </c>
      <c r="Y11" s="103">
        <v>0</v>
      </c>
      <c r="Z11" s="103">
        <v>187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27</v>
      </c>
      <c r="B12" s="113" t="s">
        <v>264</v>
      </c>
      <c r="C12" s="101" t="s">
        <v>265</v>
      </c>
      <c r="D12" s="103">
        <f>SUM(E12,+H12,+K12)</f>
        <v>533</v>
      </c>
      <c r="E12" s="103">
        <f>SUM(F12:G12)</f>
        <v>533</v>
      </c>
      <c r="F12" s="103">
        <v>397</v>
      </c>
      <c r="G12" s="103">
        <v>136</v>
      </c>
      <c r="H12" s="103">
        <f>SUM(I12:J12)</f>
        <v>0</v>
      </c>
      <c r="I12" s="103">
        <v>0</v>
      </c>
      <c r="J12" s="103">
        <v>0</v>
      </c>
      <c r="K12" s="103">
        <f>SUM(L12:M12)</f>
        <v>0</v>
      </c>
      <c r="L12" s="103">
        <v>0</v>
      </c>
      <c r="M12" s="103">
        <v>0</v>
      </c>
      <c r="N12" s="103">
        <f>SUM(O12,+V12,+AC12)</f>
        <v>533</v>
      </c>
      <c r="O12" s="103">
        <f>SUM(P12:U12)</f>
        <v>397</v>
      </c>
      <c r="P12" s="103">
        <v>0</v>
      </c>
      <c r="Q12" s="103">
        <v>0</v>
      </c>
      <c r="R12" s="103">
        <v>0</v>
      </c>
      <c r="S12" s="103">
        <v>397</v>
      </c>
      <c r="T12" s="103">
        <v>0</v>
      </c>
      <c r="U12" s="103">
        <v>0</v>
      </c>
      <c r="V12" s="103">
        <f>SUM(W12:AB12)</f>
        <v>136</v>
      </c>
      <c r="W12" s="103">
        <v>0</v>
      </c>
      <c r="X12" s="103">
        <v>0</v>
      </c>
      <c r="Y12" s="103">
        <v>0</v>
      </c>
      <c r="Z12" s="103">
        <v>136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27</v>
      </c>
      <c r="B13" s="113" t="s">
        <v>266</v>
      </c>
      <c r="C13" s="101" t="s">
        <v>267</v>
      </c>
      <c r="D13" s="103">
        <f>SUM(E13,+H13,+K13)</f>
        <v>1911</v>
      </c>
      <c r="E13" s="103">
        <f>SUM(F13:G13)</f>
        <v>0</v>
      </c>
      <c r="F13" s="103">
        <v>0</v>
      </c>
      <c r="G13" s="103">
        <v>0</v>
      </c>
      <c r="H13" s="103">
        <f>SUM(I13:J13)</f>
        <v>549</v>
      </c>
      <c r="I13" s="103">
        <v>549</v>
      </c>
      <c r="J13" s="103">
        <v>0</v>
      </c>
      <c r="K13" s="103">
        <f>SUM(L13:M13)</f>
        <v>1362</v>
      </c>
      <c r="L13" s="103">
        <v>0</v>
      </c>
      <c r="M13" s="103">
        <v>1362</v>
      </c>
      <c r="N13" s="103">
        <f>SUM(O13,+V13,+AC13)</f>
        <v>1911</v>
      </c>
      <c r="O13" s="103">
        <f>SUM(P13:U13)</f>
        <v>549</v>
      </c>
      <c r="P13" s="103">
        <v>0</v>
      </c>
      <c r="Q13" s="103">
        <v>0</v>
      </c>
      <c r="R13" s="103">
        <v>0</v>
      </c>
      <c r="S13" s="103">
        <v>549</v>
      </c>
      <c r="T13" s="103">
        <v>0</v>
      </c>
      <c r="U13" s="103">
        <v>0</v>
      </c>
      <c r="V13" s="103">
        <f>SUM(W13:AB13)</f>
        <v>1362</v>
      </c>
      <c r="W13" s="103">
        <v>0</v>
      </c>
      <c r="X13" s="103">
        <v>0</v>
      </c>
      <c r="Y13" s="103">
        <v>0</v>
      </c>
      <c r="Z13" s="103">
        <v>1362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27</v>
      </c>
      <c r="B14" s="113" t="s">
        <v>268</v>
      </c>
      <c r="C14" s="101" t="s">
        <v>269</v>
      </c>
      <c r="D14" s="103">
        <f>SUM(E14,+H14,+K14)</f>
        <v>7247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7247</v>
      </c>
      <c r="L14" s="103">
        <v>1986</v>
      </c>
      <c r="M14" s="103">
        <v>5261</v>
      </c>
      <c r="N14" s="103">
        <f>SUM(O14,+V14,+AC14)</f>
        <v>7247</v>
      </c>
      <c r="O14" s="103">
        <f>SUM(P14:U14)</f>
        <v>1986</v>
      </c>
      <c r="P14" s="103">
        <v>1986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5261</v>
      </c>
      <c r="W14" s="103">
        <v>5261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139</v>
      </c>
      <c r="AG14" s="103">
        <v>139</v>
      </c>
      <c r="AH14" s="103">
        <v>0</v>
      </c>
      <c r="AI14" s="103">
        <v>0</v>
      </c>
      <c r="AJ14" s="103">
        <f>SUM(AK14:AS14)</f>
        <v>139</v>
      </c>
      <c r="AK14" s="103">
        <v>0</v>
      </c>
      <c r="AL14" s="103">
        <v>0</v>
      </c>
      <c r="AM14" s="103">
        <v>10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129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27</v>
      </c>
      <c r="B15" s="113" t="s">
        <v>270</v>
      </c>
      <c r="C15" s="101" t="s">
        <v>271</v>
      </c>
      <c r="D15" s="103">
        <f>SUM(E15,+H15,+K15)</f>
        <v>9276</v>
      </c>
      <c r="E15" s="103">
        <f>SUM(F15:G15)</f>
        <v>0</v>
      </c>
      <c r="F15" s="103">
        <v>0</v>
      </c>
      <c r="G15" s="103">
        <v>0</v>
      </c>
      <c r="H15" s="103">
        <f>SUM(I15:J15)</f>
        <v>4879</v>
      </c>
      <c r="I15" s="103">
        <v>4879</v>
      </c>
      <c r="J15" s="103">
        <v>0</v>
      </c>
      <c r="K15" s="103">
        <f>SUM(L15:M15)</f>
        <v>4397</v>
      </c>
      <c r="L15" s="103">
        <v>0</v>
      </c>
      <c r="M15" s="103">
        <v>4397</v>
      </c>
      <c r="N15" s="103">
        <f>SUM(O15,+V15,+AC15)</f>
        <v>9276</v>
      </c>
      <c r="O15" s="103">
        <f>SUM(P15:U15)</f>
        <v>4879</v>
      </c>
      <c r="P15" s="103">
        <v>0</v>
      </c>
      <c r="Q15" s="103">
        <v>0</v>
      </c>
      <c r="R15" s="103">
        <v>0</v>
      </c>
      <c r="S15" s="103">
        <v>4879</v>
      </c>
      <c r="T15" s="103">
        <v>0</v>
      </c>
      <c r="U15" s="103">
        <v>0</v>
      </c>
      <c r="V15" s="103">
        <f>SUM(W15:AB15)</f>
        <v>4397</v>
      </c>
      <c r="W15" s="103">
        <v>0</v>
      </c>
      <c r="X15" s="103">
        <v>0</v>
      </c>
      <c r="Y15" s="103">
        <v>0</v>
      </c>
      <c r="Z15" s="103">
        <v>4397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27</v>
      </c>
      <c r="B16" s="113" t="s">
        <v>272</v>
      </c>
      <c r="C16" s="101" t="s">
        <v>273</v>
      </c>
      <c r="D16" s="103">
        <f>SUM(E16,+H16,+K16)</f>
        <v>30366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30366</v>
      </c>
      <c r="L16" s="103">
        <v>18407</v>
      </c>
      <c r="M16" s="103">
        <v>11959</v>
      </c>
      <c r="N16" s="103">
        <f>SUM(O16,+V16,+AC16)</f>
        <v>30366</v>
      </c>
      <c r="O16" s="103">
        <f>SUM(P16:U16)</f>
        <v>18407</v>
      </c>
      <c r="P16" s="103">
        <v>18407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11959</v>
      </c>
      <c r="W16" s="103">
        <v>11959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754</v>
      </c>
      <c r="AG16" s="103">
        <v>754</v>
      </c>
      <c r="AH16" s="103">
        <v>0</v>
      </c>
      <c r="AI16" s="103">
        <v>0</v>
      </c>
      <c r="AJ16" s="103">
        <f>SUM(AK16:AS16)</f>
        <v>754</v>
      </c>
      <c r="AK16" s="103">
        <v>0</v>
      </c>
      <c r="AL16" s="103">
        <v>0</v>
      </c>
      <c r="AM16" s="103">
        <v>754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27</v>
      </c>
      <c r="B17" s="113" t="s">
        <v>274</v>
      </c>
      <c r="C17" s="101" t="s">
        <v>275</v>
      </c>
      <c r="D17" s="103">
        <f>SUM(E17,+H17,+K17)</f>
        <v>196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196</v>
      </c>
      <c r="L17" s="103">
        <v>125</v>
      </c>
      <c r="M17" s="103">
        <v>71</v>
      </c>
      <c r="N17" s="103">
        <f>SUM(O17,+V17,+AC17)</f>
        <v>196</v>
      </c>
      <c r="O17" s="103">
        <f>SUM(P17:U17)</f>
        <v>125</v>
      </c>
      <c r="P17" s="103">
        <v>0</v>
      </c>
      <c r="Q17" s="103">
        <v>0</v>
      </c>
      <c r="R17" s="103">
        <v>0</v>
      </c>
      <c r="S17" s="103">
        <v>125</v>
      </c>
      <c r="T17" s="103">
        <v>0</v>
      </c>
      <c r="U17" s="103">
        <v>0</v>
      </c>
      <c r="V17" s="103">
        <f>SUM(W17:AB17)</f>
        <v>71</v>
      </c>
      <c r="W17" s="103">
        <v>0</v>
      </c>
      <c r="X17" s="103">
        <v>0</v>
      </c>
      <c r="Y17" s="103">
        <v>0</v>
      </c>
      <c r="Z17" s="103">
        <v>71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27</v>
      </c>
      <c r="B18" s="113" t="s">
        <v>276</v>
      </c>
      <c r="C18" s="101" t="s">
        <v>277</v>
      </c>
      <c r="D18" s="103">
        <f>SUM(E18,+H18,+K18)</f>
        <v>13401</v>
      </c>
      <c r="E18" s="103">
        <f>SUM(F18:G18)</f>
        <v>1557</v>
      </c>
      <c r="F18" s="103">
        <v>1557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11844</v>
      </c>
      <c r="L18" s="103">
        <v>863</v>
      </c>
      <c r="M18" s="103">
        <v>10981</v>
      </c>
      <c r="N18" s="103">
        <f>SUM(O18,+V18,+AC18)</f>
        <v>13401</v>
      </c>
      <c r="O18" s="103">
        <f>SUM(P18:U18)</f>
        <v>2420</v>
      </c>
      <c r="P18" s="103">
        <v>0</v>
      </c>
      <c r="Q18" s="103">
        <v>0</v>
      </c>
      <c r="R18" s="103">
        <v>0</v>
      </c>
      <c r="S18" s="103">
        <v>2420</v>
      </c>
      <c r="T18" s="103">
        <v>0</v>
      </c>
      <c r="U18" s="103">
        <v>0</v>
      </c>
      <c r="V18" s="103">
        <f>SUM(W18:AB18)</f>
        <v>10981</v>
      </c>
      <c r="W18" s="103">
        <v>0</v>
      </c>
      <c r="X18" s="103">
        <v>0</v>
      </c>
      <c r="Y18" s="103">
        <v>0</v>
      </c>
      <c r="Z18" s="103">
        <v>10981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27</v>
      </c>
      <c r="B19" s="113" t="s">
        <v>278</v>
      </c>
      <c r="C19" s="101" t="s">
        <v>279</v>
      </c>
      <c r="D19" s="103">
        <f>SUM(E19,+H19,+K19)</f>
        <v>4233</v>
      </c>
      <c r="E19" s="103">
        <f>SUM(F19:G19)</f>
        <v>2775</v>
      </c>
      <c r="F19" s="103">
        <v>2775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1458</v>
      </c>
      <c r="L19" s="103">
        <v>0</v>
      </c>
      <c r="M19" s="103">
        <v>1458</v>
      </c>
      <c r="N19" s="103">
        <f>SUM(O19,+V19,+AC19)</f>
        <v>4233</v>
      </c>
      <c r="O19" s="103">
        <f>SUM(P19:U19)</f>
        <v>2775</v>
      </c>
      <c r="P19" s="103">
        <v>0</v>
      </c>
      <c r="Q19" s="103">
        <v>0</v>
      </c>
      <c r="R19" s="103">
        <v>0</v>
      </c>
      <c r="S19" s="103">
        <v>2775</v>
      </c>
      <c r="T19" s="103">
        <v>0</v>
      </c>
      <c r="U19" s="103">
        <v>0</v>
      </c>
      <c r="V19" s="103">
        <f>SUM(W19:AB19)</f>
        <v>1458</v>
      </c>
      <c r="W19" s="103">
        <v>0</v>
      </c>
      <c r="X19" s="103">
        <v>0</v>
      </c>
      <c r="Y19" s="103">
        <v>0</v>
      </c>
      <c r="Z19" s="103">
        <v>1458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27</v>
      </c>
      <c r="B20" s="113" t="s">
        <v>280</v>
      </c>
      <c r="C20" s="101" t="s">
        <v>281</v>
      </c>
      <c r="D20" s="103">
        <f>SUM(E20,+H20,+K20)</f>
        <v>27491</v>
      </c>
      <c r="E20" s="103">
        <f>SUM(F20:G20)</f>
        <v>13314</v>
      </c>
      <c r="F20" s="103">
        <v>13314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14177</v>
      </c>
      <c r="L20" s="103">
        <v>0</v>
      </c>
      <c r="M20" s="103">
        <v>14177</v>
      </c>
      <c r="N20" s="103">
        <f>SUM(O20,+V20,+AC20)</f>
        <v>27491</v>
      </c>
      <c r="O20" s="103">
        <f>SUM(P20:U20)</f>
        <v>13314</v>
      </c>
      <c r="P20" s="103">
        <v>13314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14177</v>
      </c>
      <c r="W20" s="103">
        <v>14177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22</v>
      </c>
      <c r="AG20" s="103">
        <v>22</v>
      </c>
      <c r="AH20" s="103">
        <v>0</v>
      </c>
      <c r="AI20" s="103">
        <v>0</v>
      </c>
      <c r="AJ20" s="103">
        <f>SUM(AK20:AS20)</f>
        <v>165</v>
      </c>
      <c r="AK20" s="103">
        <v>163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2</v>
      </c>
      <c r="AT20" s="103">
        <f>SUM(AU20:AY20)</f>
        <v>20</v>
      </c>
      <c r="AU20" s="103">
        <v>20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27</v>
      </c>
      <c r="B21" s="113" t="s">
        <v>282</v>
      </c>
      <c r="C21" s="101" t="s">
        <v>283</v>
      </c>
      <c r="D21" s="103">
        <f>SUM(E21,+H21,+K21)</f>
        <v>69149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69149</v>
      </c>
      <c r="L21" s="103">
        <v>35106</v>
      </c>
      <c r="M21" s="103">
        <v>34043</v>
      </c>
      <c r="N21" s="103">
        <f>SUM(O21,+V21,+AC21)</f>
        <v>69149</v>
      </c>
      <c r="O21" s="103">
        <f>SUM(P21:U21)</f>
        <v>35106</v>
      </c>
      <c r="P21" s="103">
        <v>35106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34043</v>
      </c>
      <c r="W21" s="103">
        <v>34043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1687</v>
      </c>
      <c r="AG21" s="103">
        <v>1687</v>
      </c>
      <c r="AH21" s="103">
        <v>0</v>
      </c>
      <c r="AI21" s="103">
        <v>0</v>
      </c>
      <c r="AJ21" s="103">
        <f>SUM(AK21:AS21)</f>
        <v>1687</v>
      </c>
      <c r="AK21" s="103">
        <v>0</v>
      </c>
      <c r="AL21" s="103">
        <v>0</v>
      </c>
      <c r="AM21" s="103">
        <v>1687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27</v>
      </c>
      <c r="B22" s="113" t="s">
        <v>284</v>
      </c>
      <c r="C22" s="101" t="s">
        <v>285</v>
      </c>
      <c r="D22" s="103">
        <f>SUM(E22,+H22,+K22)</f>
        <v>17269</v>
      </c>
      <c r="E22" s="103">
        <f>SUM(F22:G22)</f>
        <v>0</v>
      </c>
      <c r="F22" s="103">
        <v>0</v>
      </c>
      <c r="G22" s="103">
        <v>0</v>
      </c>
      <c r="H22" s="103">
        <f>SUM(I22:J22)</f>
        <v>7875</v>
      </c>
      <c r="I22" s="103">
        <v>7875</v>
      </c>
      <c r="J22" s="103">
        <v>0</v>
      </c>
      <c r="K22" s="103">
        <f>SUM(L22:M22)</f>
        <v>9394</v>
      </c>
      <c r="L22" s="103">
        <v>0</v>
      </c>
      <c r="M22" s="103">
        <v>9394</v>
      </c>
      <c r="N22" s="103">
        <f>SUM(O22,+V22,+AC22)</f>
        <v>17269</v>
      </c>
      <c r="O22" s="103">
        <f>SUM(P22:U22)</f>
        <v>7875</v>
      </c>
      <c r="P22" s="103">
        <v>7875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9394</v>
      </c>
      <c r="W22" s="103">
        <v>9394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125</v>
      </c>
      <c r="AG22" s="103">
        <v>125</v>
      </c>
      <c r="AH22" s="103">
        <v>0</v>
      </c>
      <c r="AI22" s="103">
        <v>0</v>
      </c>
      <c r="AJ22" s="103">
        <f>SUM(AK22:AS22)</f>
        <v>209</v>
      </c>
      <c r="AK22" s="103">
        <v>0</v>
      </c>
      <c r="AL22" s="103">
        <v>163</v>
      </c>
      <c r="AM22" s="103">
        <v>5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41</v>
      </c>
      <c r="AT22" s="103">
        <f>SUM(AU22:AY22)</f>
        <v>81</v>
      </c>
      <c r="AU22" s="103">
        <v>0</v>
      </c>
      <c r="AV22" s="103">
        <v>79</v>
      </c>
      <c r="AW22" s="103">
        <v>2</v>
      </c>
      <c r="AX22" s="103">
        <v>0</v>
      </c>
      <c r="AY22" s="103">
        <v>0</v>
      </c>
      <c r="AZ22" s="103">
        <f>SUM(BA22:BC22)</f>
        <v>120</v>
      </c>
      <c r="BA22" s="103">
        <v>120</v>
      </c>
      <c r="BB22" s="103">
        <v>0</v>
      </c>
      <c r="BC22" s="103">
        <v>0</v>
      </c>
    </row>
    <row r="23" spans="1:55" s="105" customFormat="1" ht="13.5" customHeight="1">
      <c r="A23" s="115" t="s">
        <v>27</v>
      </c>
      <c r="B23" s="113" t="s">
        <v>286</v>
      </c>
      <c r="C23" s="101" t="s">
        <v>287</v>
      </c>
      <c r="D23" s="103">
        <f>SUM(E23,+H23,+K23)</f>
        <v>1946</v>
      </c>
      <c r="E23" s="103">
        <f>SUM(F23:G23)</f>
        <v>0</v>
      </c>
      <c r="F23" s="103">
        <v>0</v>
      </c>
      <c r="G23" s="103">
        <v>0</v>
      </c>
      <c r="H23" s="103">
        <f>SUM(I23:J23)</f>
        <v>802</v>
      </c>
      <c r="I23" s="103">
        <v>802</v>
      </c>
      <c r="J23" s="103">
        <v>0</v>
      </c>
      <c r="K23" s="103">
        <f>SUM(L23:M23)</f>
        <v>1144</v>
      </c>
      <c r="L23" s="103">
        <v>0</v>
      </c>
      <c r="M23" s="103">
        <v>1144</v>
      </c>
      <c r="N23" s="103">
        <f>SUM(O23,+V23,+AC23)</f>
        <v>1946</v>
      </c>
      <c r="O23" s="103">
        <f>SUM(P23:U23)</f>
        <v>802</v>
      </c>
      <c r="P23" s="103">
        <v>0</v>
      </c>
      <c r="Q23" s="103">
        <v>0</v>
      </c>
      <c r="R23" s="103">
        <v>0</v>
      </c>
      <c r="S23" s="103">
        <v>802</v>
      </c>
      <c r="T23" s="103">
        <v>0</v>
      </c>
      <c r="U23" s="103">
        <v>0</v>
      </c>
      <c r="V23" s="103">
        <f>SUM(W23:AB23)</f>
        <v>1144</v>
      </c>
      <c r="W23" s="103">
        <v>0</v>
      </c>
      <c r="X23" s="103">
        <v>0</v>
      </c>
      <c r="Y23" s="103">
        <v>0</v>
      </c>
      <c r="Z23" s="103">
        <v>1144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27</v>
      </c>
      <c r="B24" s="113" t="s">
        <v>288</v>
      </c>
      <c r="C24" s="101" t="s">
        <v>289</v>
      </c>
      <c r="D24" s="103">
        <f>SUM(E24,+H24,+K24)</f>
        <v>9284</v>
      </c>
      <c r="E24" s="103">
        <f>SUM(F24:G24)</f>
        <v>0</v>
      </c>
      <c r="F24" s="103">
        <v>0</v>
      </c>
      <c r="G24" s="103">
        <v>0</v>
      </c>
      <c r="H24" s="103">
        <f>SUM(I24:J24)</f>
        <v>5603</v>
      </c>
      <c r="I24" s="103">
        <v>5603</v>
      </c>
      <c r="J24" s="103">
        <v>0</v>
      </c>
      <c r="K24" s="103">
        <f>SUM(L24:M24)</f>
        <v>3681</v>
      </c>
      <c r="L24" s="103">
        <v>0</v>
      </c>
      <c r="M24" s="103">
        <v>3681</v>
      </c>
      <c r="N24" s="103">
        <f>SUM(O24,+V24,+AC24)</f>
        <v>9300</v>
      </c>
      <c r="O24" s="103">
        <f>SUM(P24:U24)</f>
        <v>5603</v>
      </c>
      <c r="P24" s="103">
        <v>5603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3681</v>
      </c>
      <c r="W24" s="103">
        <v>3681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16</v>
      </c>
      <c r="AD24" s="103">
        <v>16</v>
      </c>
      <c r="AE24" s="103">
        <v>0</v>
      </c>
      <c r="AF24" s="103">
        <f>SUM(AG24:AI24)</f>
        <v>219</v>
      </c>
      <c r="AG24" s="103">
        <v>219</v>
      </c>
      <c r="AH24" s="103">
        <v>0</v>
      </c>
      <c r="AI24" s="103">
        <v>0</v>
      </c>
      <c r="AJ24" s="103">
        <f>SUM(AK24:AS24)</f>
        <v>219</v>
      </c>
      <c r="AK24" s="103">
        <v>0</v>
      </c>
      <c r="AL24" s="103">
        <v>0</v>
      </c>
      <c r="AM24" s="103">
        <v>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214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27</v>
      </c>
      <c r="B25" s="113" t="s">
        <v>290</v>
      </c>
      <c r="C25" s="101" t="s">
        <v>291</v>
      </c>
      <c r="D25" s="103">
        <f>SUM(E25,+H25,+K25)</f>
        <v>14980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14980</v>
      </c>
      <c r="L25" s="103">
        <v>5901</v>
      </c>
      <c r="M25" s="103">
        <v>9079</v>
      </c>
      <c r="N25" s="103">
        <f>SUM(O25,+V25,+AC25)</f>
        <v>14980</v>
      </c>
      <c r="O25" s="103">
        <f>SUM(P25:U25)</f>
        <v>5901</v>
      </c>
      <c r="P25" s="103">
        <v>0</v>
      </c>
      <c r="Q25" s="103">
        <v>0</v>
      </c>
      <c r="R25" s="103">
        <v>0</v>
      </c>
      <c r="S25" s="103">
        <v>5901</v>
      </c>
      <c r="T25" s="103">
        <v>0</v>
      </c>
      <c r="U25" s="103">
        <v>0</v>
      </c>
      <c r="V25" s="103">
        <f>SUM(W25:AB25)</f>
        <v>9079</v>
      </c>
      <c r="W25" s="103">
        <v>0</v>
      </c>
      <c r="X25" s="103">
        <v>0</v>
      </c>
      <c r="Y25" s="103">
        <v>0</v>
      </c>
      <c r="Z25" s="103">
        <v>9079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27</v>
      </c>
      <c r="B26" s="113" t="s">
        <v>292</v>
      </c>
      <c r="C26" s="101" t="s">
        <v>293</v>
      </c>
      <c r="D26" s="103">
        <f>SUM(E26,+H26,+K26)</f>
        <v>2717</v>
      </c>
      <c r="E26" s="103">
        <f>SUM(F26:G26)</f>
        <v>0</v>
      </c>
      <c r="F26" s="103">
        <v>0</v>
      </c>
      <c r="G26" s="103">
        <v>0</v>
      </c>
      <c r="H26" s="103">
        <f>SUM(I26:J26)</f>
        <v>1213</v>
      </c>
      <c r="I26" s="103">
        <v>1213</v>
      </c>
      <c r="J26" s="103">
        <v>0</v>
      </c>
      <c r="K26" s="103">
        <f>SUM(L26:M26)</f>
        <v>1504</v>
      </c>
      <c r="L26" s="103">
        <v>0</v>
      </c>
      <c r="M26" s="103">
        <v>1504</v>
      </c>
      <c r="N26" s="103">
        <f>SUM(O26,+V26,+AC26)</f>
        <v>2717</v>
      </c>
      <c r="O26" s="103">
        <f>SUM(P26:U26)</f>
        <v>1213</v>
      </c>
      <c r="P26" s="103">
        <v>0</v>
      </c>
      <c r="Q26" s="103">
        <v>0</v>
      </c>
      <c r="R26" s="103">
        <v>0</v>
      </c>
      <c r="S26" s="103">
        <v>1213</v>
      </c>
      <c r="T26" s="103">
        <v>0</v>
      </c>
      <c r="U26" s="103">
        <v>0</v>
      </c>
      <c r="V26" s="103">
        <f>SUM(W26:AB26)</f>
        <v>1504</v>
      </c>
      <c r="W26" s="103">
        <v>0</v>
      </c>
      <c r="X26" s="103">
        <v>0</v>
      </c>
      <c r="Y26" s="103">
        <v>0</v>
      </c>
      <c r="Z26" s="103">
        <v>1504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27</v>
      </c>
      <c r="B27" s="113" t="s">
        <v>294</v>
      </c>
      <c r="C27" s="101" t="s">
        <v>295</v>
      </c>
      <c r="D27" s="103">
        <f>SUM(E27,+H27,+K27)</f>
        <v>24814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24814</v>
      </c>
      <c r="L27" s="103">
        <v>20077</v>
      </c>
      <c r="M27" s="103">
        <v>4737</v>
      </c>
      <c r="N27" s="103">
        <f>SUM(O27,+V27,+AC27)</f>
        <v>24814</v>
      </c>
      <c r="O27" s="103">
        <f>SUM(P27:U27)</f>
        <v>20077</v>
      </c>
      <c r="P27" s="103">
        <v>20077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4737</v>
      </c>
      <c r="W27" s="103">
        <v>4737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474</v>
      </c>
      <c r="AG27" s="103">
        <v>474</v>
      </c>
      <c r="AH27" s="103">
        <v>0</v>
      </c>
      <c r="AI27" s="103">
        <v>0</v>
      </c>
      <c r="AJ27" s="103">
        <f>SUM(AK27:AS27)</f>
        <v>474</v>
      </c>
      <c r="AK27" s="103">
        <v>0</v>
      </c>
      <c r="AL27" s="103">
        <v>0</v>
      </c>
      <c r="AM27" s="103">
        <v>34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440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27</v>
      </c>
      <c r="B28" s="113" t="s">
        <v>296</v>
      </c>
      <c r="C28" s="101" t="s">
        <v>297</v>
      </c>
      <c r="D28" s="103">
        <f>SUM(E28,+H28,+K28)</f>
        <v>395</v>
      </c>
      <c r="E28" s="103">
        <f>SUM(F28:G28)</f>
        <v>333</v>
      </c>
      <c r="F28" s="103">
        <v>333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62</v>
      </c>
      <c r="L28" s="103">
        <v>0</v>
      </c>
      <c r="M28" s="103">
        <v>62</v>
      </c>
      <c r="N28" s="103">
        <f>SUM(O28,+V28,+AC28)</f>
        <v>395</v>
      </c>
      <c r="O28" s="103">
        <f>SUM(P28:U28)</f>
        <v>333</v>
      </c>
      <c r="P28" s="103">
        <v>0</v>
      </c>
      <c r="Q28" s="103">
        <v>0</v>
      </c>
      <c r="R28" s="103">
        <v>0</v>
      </c>
      <c r="S28" s="103">
        <v>333</v>
      </c>
      <c r="T28" s="103">
        <v>0</v>
      </c>
      <c r="U28" s="103">
        <v>0</v>
      </c>
      <c r="V28" s="103">
        <f>SUM(W28:AB28)</f>
        <v>62</v>
      </c>
      <c r="W28" s="103">
        <v>0</v>
      </c>
      <c r="X28" s="103">
        <v>0</v>
      </c>
      <c r="Y28" s="103">
        <v>0</v>
      </c>
      <c r="Z28" s="103">
        <v>62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27</v>
      </c>
      <c r="B29" s="113" t="s">
        <v>298</v>
      </c>
      <c r="C29" s="101" t="s">
        <v>299</v>
      </c>
      <c r="D29" s="103">
        <f>SUM(E29,+H29,+K29)</f>
        <v>13729</v>
      </c>
      <c r="E29" s="103">
        <f>SUM(F29:G29)</f>
        <v>0</v>
      </c>
      <c r="F29" s="103">
        <v>0</v>
      </c>
      <c r="G29" s="103">
        <v>0</v>
      </c>
      <c r="H29" s="103">
        <f>SUM(I29:J29)</f>
        <v>4371</v>
      </c>
      <c r="I29" s="103">
        <v>4371</v>
      </c>
      <c r="J29" s="103">
        <v>0</v>
      </c>
      <c r="K29" s="103">
        <f>SUM(L29:M29)</f>
        <v>9358</v>
      </c>
      <c r="L29" s="103">
        <v>0</v>
      </c>
      <c r="M29" s="103">
        <v>9358</v>
      </c>
      <c r="N29" s="103">
        <f>SUM(O29,+V29,+AC29)</f>
        <v>13729</v>
      </c>
      <c r="O29" s="103">
        <f>SUM(P29:U29)</f>
        <v>4371</v>
      </c>
      <c r="P29" s="103">
        <v>4371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9358</v>
      </c>
      <c r="W29" s="103">
        <v>9358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300</v>
      </c>
      <c r="AG29" s="103">
        <v>300</v>
      </c>
      <c r="AH29" s="103">
        <v>0</v>
      </c>
      <c r="AI29" s="103">
        <v>0</v>
      </c>
      <c r="AJ29" s="103">
        <f>SUM(AK29:AS29)</f>
        <v>300</v>
      </c>
      <c r="AK29" s="103">
        <v>0</v>
      </c>
      <c r="AL29" s="103">
        <v>0</v>
      </c>
      <c r="AM29" s="103">
        <v>18</v>
      </c>
      <c r="AN29" s="103">
        <v>282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27</v>
      </c>
      <c r="B30" s="113" t="s">
        <v>300</v>
      </c>
      <c r="C30" s="101" t="s">
        <v>301</v>
      </c>
      <c r="D30" s="103">
        <f>SUM(E30,+H30,+K30)</f>
        <v>22675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22675</v>
      </c>
      <c r="L30" s="103">
        <v>8201</v>
      </c>
      <c r="M30" s="103">
        <v>14474</v>
      </c>
      <c r="N30" s="103">
        <f>SUM(O30,+V30,+AC30)</f>
        <v>22675</v>
      </c>
      <c r="O30" s="103">
        <f>SUM(P30:U30)</f>
        <v>8201</v>
      </c>
      <c r="P30" s="103">
        <v>8201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14474</v>
      </c>
      <c r="W30" s="103">
        <v>14474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495</v>
      </c>
      <c r="AG30" s="103">
        <v>495</v>
      </c>
      <c r="AH30" s="103">
        <v>0</v>
      </c>
      <c r="AI30" s="103">
        <v>0</v>
      </c>
      <c r="AJ30" s="103">
        <f>SUM(AK30:AS30)</f>
        <v>495</v>
      </c>
      <c r="AK30" s="103">
        <v>0</v>
      </c>
      <c r="AL30" s="103">
        <v>0</v>
      </c>
      <c r="AM30" s="103">
        <v>30</v>
      </c>
      <c r="AN30" s="103">
        <v>465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5</v>
      </c>
      <c r="AU30" s="103">
        <v>0</v>
      </c>
      <c r="AV30" s="103">
        <v>0</v>
      </c>
      <c r="AW30" s="103">
        <v>5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27</v>
      </c>
      <c r="B31" s="113" t="s">
        <v>302</v>
      </c>
      <c r="C31" s="101" t="s">
        <v>303</v>
      </c>
      <c r="D31" s="103">
        <f>SUM(E31,+H31,+K31)</f>
        <v>7203</v>
      </c>
      <c r="E31" s="103">
        <f>SUM(F31:G31)</f>
        <v>0</v>
      </c>
      <c r="F31" s="103">
        <v>0</v>
      </c>
      <c r="G31" s="103">
        <v>0</v>
      </c>
      <c r="H31" s="103">
        <f>SUM(I31:J31)</f>
        <v>1807</v>
      </c>
      <c r="I31" s="103">
        <v>1807</v>
      </c>
      <c r="J31" s="103">
        <v>0</v>
      </c>
      <c r="K31" s="103">
        <f>SUM(L31:M31)</f>
        <v>5396</v>
      </c>
      <c r="L31" s="103">
        <v>0</v>
      </c>
      <c r="M31" s="103">
        <v>5396</v>
      </c>
      <c r="N31" s="103">
        <f>SUM(O31,+V31,+AC31)</f>
        <v>7203</v>
      </c>
      <c r="O31" s="103">
        <f>SUM(P31:U31)</f>
        <v>1807</v>
      </c>
      <c r="P31" s="103">
        <v>0</v>
      </c>
      <c r="Q31" s="103">
        <v>0</v>
      </c>
      <c r="R31" s="103">
        <v>0</v>
      </c>
      <c r="S31" s="103">
        <v>1807</v>
      </c>
      <c r="T31" s="103">
        <v>0</v>
      </c>
      <c r="U31" s="103">
        <v>0</v>
      </c>
      <c r="V31" s="103">
        <f>SUM(W31:AB31)</f>
        <v>5396</v>
      </c>
      <c r="W31" s="103">
        <v>0</v>
      </c>
      <c r="X31" s="103">
        <v>0</v>
      </c>
      <c r="Y31" s="103">
        <v>0</v>
      </c>
      <c r="Z31" s="103">
        <v>5396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27</v>
      </c>
      <c r="B32" s="113" t="s">
        <v>304</v>
      </c>
      <c r="C32" s="101" t="s">
        <v>305</v>
      </c>
      <c r="D32" s="103">
        <f>SUM(E32,+H32,+K32)</f>
        <v>2478</v>
      </c>
      <c r="E32" s="103">
        <f>SUM(F32:G32)</f>
        <v>0</v>
      </c>
      <c r="F32" s="103">
        <v>0</v>
      </c>
      <c r="G32" s="103">
        <v>0</v>
      </c>
      <c r="H32" s="103">
        <f>SUM(I32:J32)</f>
        <v>752</v>
      </c>
      <c r="I32" s="103">
        <v>752</v>
      </c>
      <c r="J32" s="103">
        <v>0</v>
      </c>
      <c r="K32" s="103">
        <f>SUM(L32:M32)</f>
        <v>1726</v>
      </c>
      <c r="L32" s="103">
        <v>0</v>
      </c>
      <c r="M32" s="103">
        <v>1726</v>
      </c>
      <c r="N32" s="103">
        <f>SUM(O32,+V32,+AC32)</f>
        <v>2478</v>
      </c>
      <c r="O32" s="103">
        <f>SUM(P32:U32)</f>
        <v>752</v>
      </c>
      <c r="P32" s="103">
        <v>752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1726</v>
      </c>
      <c r="W32" s="103">
        <v>0</v>
      </c>
      <c r="X32" s="103">
        <v>0</v>
      </c>
      <c r="Y32" s="103">
        <v>0</v>
      </c>
      <c r="Z32" s="103">
        <v>1726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14</v>
      </c>
      <c r="AG32" s="103">
        <v>14</v>
      </c>
      <c r="AH32" s="103">
        <v>0</v>
      </c>
      <c r="AI32" s="103">
        <v>0</v>
      </c>
      <c r="AJ32" s="103">
        <f>SUM(AK32:AS32)</f>
        <v>14</v>
      </c>
      <c r="AK32" s="103">
        <v>0</v>
      </c>
      <c r="AL32" s="103">
        <v>0</v>
      </c>
      <c r="AM32" s="103">
        <v>14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27</v>
      </c>
      <c r="B33" s="113" t="s">
        <v>306</v>
      </c>
      <c r="C33" s="101" t="s">
        <v>307</v>
      </c>
      <c r="D33" s="103">
        <f>SUM(E33,+H33,+K33)</f>
        <v>5494</v>
      </c>
      <c r="E33" s="103">
        <f>SUM(F33:G33)</f>
        <v>0</v>
      </c>
      <c r="F33" s="103">
        <v>0</v>
      </c>
      <c r="G33" s="103">
        <v>0</v>
      </c>
      <c r="H33" s="103">
        <f>SUM(I33:J33)</f>
        <v>2026</v>
      </c>
      <c r="I33" s="103">
        <v>2026</v>
      </c>
      <c r="J33" s="103">
        <v>0</v>
      </c>
      <c r="K33" s="103">
        <f>SUM(L33:M33)</f>
        <v>3468</v>
      </c>
      <c r="L33" s="103">
        <v>0</v>
      </c>
      <c r="M33" s="103">
        <v>3468</v>
      </c>
      <c r="N33" s="103">
        <f>SUM(O33,+V33,+AC33)</f>
        <v>5494</v>
      </c>
      <c r="O33" s="103">
        <f>SUM(P33:U33)</f>
        <v>2026</v>
      </c>
      <c r="P33" s="103">
        <v>2026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3468</v>
      </c>
      <c r="W33" s="103">
        <v>3468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104</v>
      </c>
      <c r="AG33" s="103">
        <v>104</v>
      </c>
      <c r="AH33" s="103">
        <v>0</v>
      </c>
      <c r="AI33" s="103">
        <v>0</v>
      </c>
      <c r="AJ33" s="103">
        <f>SUM(AK33:AS33)</f>
        <v>104</v>
      </c>
      <c r="AK33" s="103">
        <v>0</v>
      </c>
      <c r="AL33" s="103">
        <v>0</v>
      </c>
      <c r="AM33" s="103">
        <v>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96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27</v>
      </c>
      <c r="B34" s="113" t="s">
        <v>308</v>
      </c>
      <c r="C34" s="101" t="s">
        <v>309</v>
      </c>
      <c r="D34" s="103">
        <f>SUM(E34,+H34,+K34)</f>
        <v>7861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7861</v>
      </c>
      <c r="L34" s="103">
        <v>3562</v>
      </c>
      <c r="M34" s="103">
        <v>4299</v>
      </c>
      <c r="N34" s="103">
        <f>SUM(O34,+V34,+AC34)</f>
        <v>7861</v>
      </c>
      <c r="O34" s="103">
        <f>SUM(P34:U34)</f>
        <v>3562</v>
      </c>
      <c r="P34" s="103">
        <v>3562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4299</v>
      </c>
      <c r="W34" s="103">
        <v>4299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172</v>
      </c>
      <c r="AG34" s="103">
        <v>172</v>
      </c>
      <c r="AH34" s="103">
        <v>0</v>
      </c>
      <c r="AI34" s="103">
        <v>0</v>
      </c>
      <c r="AJ34" s="103">
        <f>SUM(AK34:AS34)</f>
        <v>172</v>
      </c>
      <c r="AK34" s="103">
        <v>0</v>
      </c>
      <c r="AL34" s="103">
        <v>0</v>
      </c>
      <c r="AM34" s="103">
        <v>11</v>
      </c>
      <c r="AN34" s="103">
        <v>161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0</v>
      </c>
      <c r="AV34" s="103">
        <v>0</v>
      </c>
      <c r="AW34" s="103">
        <v>2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27</v>
      </c>
      <c r="B35" s="113" t="s">
        <v>310</v>
      </c>
      <c r="C35" s="101" t="s">
        <v>311</v>
      </c>
      <c r="D35" s="103">
        <f>SUM(E35,+H35,+K35)</f>
        <v>8665</v>
      </c>
      <c r="E35" s="103">
        <f>SUM(F35:G35)</f>
        <v>0</v>
      </c>
      <c r="F35" s="103">
        <v>0</v>
      </c>
      <c r="G35" s="103">
        <v>0</v>
      </c>
      <c r="H35" s="103">
        <f>SUM(I35:J35)</f>
        <v>3622</v>
      </c>
      <c r="I35" s="103">
        <v>3622</v>
      </c>
      <c r="J35" s="103">
        <v>0</v>
      </c>
      <c r="K35" s="103">
        <f>SUM(L35:M35)</f>
        <v>5043</v>
      </c>
      <c r="L35" s="103">
        <v>0</v>
      </c>
      <c r="M35" s="103">
        <v>5043</v>
      </c>
      <c r="N35" s="103">
        <f>SUM(O35,+V35,+AC35)</f>
        <v>8665</v>
      </c>
      <c r="O35" s="103">
        <f>SUM(P35:U35)</f>
        <v>3622</v>
      </c>
      <c r="P35" s="103">
        <v>0</v>
      </c>
      <c r="Q35" s="103">
        <v>0</v>
      </c>
      <c r="R35" s="103">
        <v>0</v>
      </c>
      <c r="S35" s="103">
        <v>3622</v>
      </c>
      <c r="T35" s="103">
        <v>0</v>
      </c>
      <c r="U35" s="103">
        <v>0</v>
      </c>
      <c r="V35" s="103">
        <f>SUM(W35:AB35)</f>
        <v>5043</v>
      </c>
      <c r="W35" s="103">
        <v>0</v>
      </c>
      <c r="X35" s="103">
        <v>0</v>
      </c>
      <c r="Y35" s="103">
        <v>0</v>
      </c>
      <c r="Z35" s="103">
        <v>5043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0</v>
      </c>
      <c r="AG35" s="103">
        <v>0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27</v>
      </c>
      <c r="B36" s="113" t="s">
        <v>312</v>
      </c>
      <c r="C36" s="101" t="s">
        <v>313</v>
      </c>
      <c r="D36" s="103">
        <f>SUM(E36,+H36,+K36)</f>
        <v>24477</v>
      </c>
      <c r="E36" s="103">
        <f>SUM(F36:G36)</f>
        <v>0</v>
      </c>
      <c r="F36" s="103">
        <v>0</v>
      </c>
      <c r="G36" s="103">
        <v>0</v>
      </c>
      <c r="H36" s="103">
        <f>SUM(I36:J36)</f>
        <v>13181</v>
      </c>
      <c r="I36" s="103">
        <v>13181</v>
      </c>
      <c r="J36" s="103">
        <v>0</v>
      </c>
      <c r="K36" s="103">
        <f>SUM(L36:M36)</f>
        <v>11296</v>
      </c>
      <c r="L36" s="103">
        <v>0</v>
      </c>
      <c r="M36" s="103">
        <v>11296</v>
      </c>
      <c r="N36" s="103">
        <f>SUM(O36,+V36,+AC36)</f>
        <v>24477</v>
      </c>
      <c r="O36" s="103">
        <f>SUM(P36:U36)</f>
        <v>13181</v>
      </c>
      <c r="P36" s="103">
        <v>13181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11296</v>
      </c>
      <c r="W36" s="103">
        <v>11296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649</v>
      </c>
      <c r="AG36" s="103">
        <v>649</v>
      </c>
      <c r="AH36" s="103">
        <v>0</v>
      </c>
      <c r="AI36" s="103">
        <v>0</v>
      </c>
      <c r="AJ36" s="103">
        <f>SUM(AK36:AS36)</f>
        <v>649</v>
      </c>
      <c r="AK36" s="103">
        <v>0</v>
      </c>
      <c r="AL36" s="103">
        <v>0</v>
      </c>
      <c r="AM36" s="103">
        <v>33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616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27</v>
      </c>
      <c r="B37" s="113" t="s">
        <v>314</v>
      </c>
      <c r="C37" s="101" t="s">
        <v>315</v>
      </c>
      <c r="D37" s="103">
        <f>SUM(E37,+H37,+K37)</f>
        <v>1145</v>
      </c>
      <c r="E37" s="103">
        <f>SUM(F37:G37)</f>
        <v>0</v>
      </c>
      <c r="F37" s="103">
        <v>0</v>
      </c>
      <c r="G37" s="103">
        <v>0</v>
      </c>
      <c r="H37" s="103">
        <f>SUM(I37:J37)</f>
        <v>339</v>
      </c>
      <c r="I37" s="103">
        <v>339</v>
      </c>
      <c r="J37" s="103">
        <v>0</v>
      </c>
      <c r="K37" s="103">
        <f>SUM(L37:M37)</f>
        <v>806</v>
      </c>
      <c r="L37" s="103">
        <v>0</v>
      </c>
      <c r="M37" s="103">
        <v>806</v>
      </c>
      <c r="N37" s="103">
        <f>SUM(O37,+V37,+AC37)</f>
        <v>1145</v>
      </c>
      <c r="O37" s="103">
        <f>SUM(P37:U37)</f>
        <v>339</v>
      </c>
      <c r="P37" s="103">
        <v>0</v>
      </c>
      <c r="Q37" s="103">
        <v>0</v>
      </c>
      <c r="R37" s="103">
        <v>0</v>
      </c>
      <c r="S37" s="103">
        <v>339</v>
      </c>
      <c r="T37" s="103">
        <v>0</v>
      </c>
      <c r="U37" s="103">
        <v>0</v>
      </c>
      <c r="V37" s="103">
        <f>SUM(W37:AB37)</f>
        <v>806</v>
      </c>
      <c r="W37" s="103">
        <v>0</v>
      </c>
      <c r="X37" s="103">
        <v>0</v>
      </c>
      <c r="Y37" s="103">
        <v>0</v>
      </c>
      <c r="Z37" s="103">
        <v>806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27</v>
      </c>
      <c r="B38" s="113" t="s">
        <v>316</v>
      </c>
      <c r="C38" s="101" t="s">
        <v>317</v>
      </c>
      <c r="D38" s="103">
        <f>SUM(E38,+H38,+K38)</f>
        <v>6085</v>
      </c>
      <c r="E38" s="103">
        <f>SUM(F38:G38)</f>
        <v>0</v>
      </c>
      <c r="F38" s="103">
        <v>0</v>
      </c>
      <c r="G38" s="103">
        <v>0</v>
      </c>
      <c r="H38" s="103">
        <f>SUM(I38:J38)</f>
        <v>3249</v>
      </c>
      <c r="I38" s="103">
        <v>3249</v>
      </c>
      <c r="J38" s="103">
        <v>0</v>
      </c>
      <c r="K38" s="103">
        <f>SUM(L38:M38)</f>
        <v>2836</v>
      </c>
      <c r="L38" s="103">
        <v>0</v>
      </c>
      <c r="M38" s="103">
        <v>2836</v>
      </c>
      <c r="N38" s="103">
        <f>SUM(O38,+V38,+AC38)</f>
        <v>6085</v>
      </c>
      <c r="O38" s="103">
        <f>SUM(P38:U38)</f>
        <v>3249</v>
      </c>
      <c r="P38" s="103">
        <v>3249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2836</v>
      </c>
      <c r="W38" s="103">
        <v>2836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20</v>
      </c>
      <c r="AG38" s="103">
        <v>20</v>
      </c>
      <c r="AH38" s="103">
        <v>0</v>
      </c>
      <c r="AI38" s="103">
        <v>0</v>
      </c>
      <c r="AJ38" s="103">
        <f>SUM(AK38:AS38)</f>
        <v>20</v>
      </c>
      <c r="AK38" s="103">
        <v>0</v>
      </c>
      <c r="AL38" s="103">
        <v>0</v>
      </c>
      <c r="AM38" s="103">
        <v>12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8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27</v>
      </c>
      <c r="B39" s="113" t="s">
        <v>318</v>
      </c>
      <c r="C39" s="101" t="s">
        <v>319</v>
      </c>
      <c r="D39" s="103">
        <f>SUM(E39,+H39,+K39)</f>
        <v>419</v>
      </c>
      <c r="E39" s="103">
        <f>SUM(F39:G39)</f>
        <v>0</v>
      </c>
      <c r="F39" s="103">
        <v>0</v>
      </c>
      <c r="G39" s="103">
        <v>0</v>
      </c>
      <c r="H39" s="103">
        <f>SUM(I39:J39)</f>
        <v>301</v>
      </c>
      <c r="I39" s="103">
        <v>301</v>
      </c>
      <c r="J39" s="103">
        <v>0</v>
      </c>
      <c r="K39" s="103">
        <f>SUM(L39:M39)</f>
        <v>118</v>
      </c>
      <c r="L39" s="103">
        <v>0</v>
      </c>
      <c r="M39" s="103">
        <v>118</v>
      </c>
      <c r="N39" s="103">
        <f>SUM(O39,+V39,+AC39)</f>
        <v>419</v>
      </c>
      <c r="O39" s="103">
        <f>SUM(P39:U39)</f>
        <v>301</v>
      </c>
      <c r="P39" s="103">
        <v>301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118</v>
      </c>
      <c r="W39" s="103">
        <v>118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</v>
      </c>
      <c r="AG39" s="103">
        <v>3</v>
      </c>
      <c r="AH39" s="103">
        <v>0</v>
      </c>
      <c r="AI39" s="103">
        <v>0</v>
      </c>
      <c r="AJ39" s="103">
        <f>SUM(AK39:AS39)</f>
        <v>5</v>
      </c>
      <c r="AK39" s="103">
        <v>0</v>
      </c>
      <c r="AL39" s="103">
        <v>4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</v>
      </c>
      <c r="AT39" s="103">
        <f>SUM(AU39:AY39)</f>
        <v>2</v>
      </c>
      <c r="AU39" s="103">
        <v>0</v>
      </c>
      <c r="AV39" s="103">
        <v>2</v>
      </c>
      <c r="AW39" s="103">
        <v>0</v>
      </c>
      <c r="AX39" s="103">
        <v>0</v>
      </c>
      <c r="AY39" s="103">
        <v>0</v>
      </c>
      <c r="AZ39" s="103">
        <f>SUM(BA39:BC39)</f>
        <v>3</v>
      </c>
      <c r="BA39" s="103">
        <v>3</v>
      </c>
      <c r="BB39" s="103">
        <v>0</v>
      </c>
      <c r="BC39" s="103">
        <v>0</v>
      </c>
    </row>
    <row r="40" spans="1:55" s="105" customFormat="1" ht="13.5" customHeight="1">
      <c r="A40" s="115" t="s">
        <v>27</v>
      </c>
      <c r="B40" s="113" t="s">
        <v>320</v>
      </c>
      <c r="C40" s="101" t="s">
        <v>321</v>
      </c>
      <c r="D40" s="103">
        <f>SUM(E40,+H40,+K40)</f>
        <v>24556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24556</v>
      </c>
      <c r="L40" s="103">
        <v>9320</v>
      </c>
      <c r="M40" s="103">
        <v>15236</v>
      </c>
      <c r="N40" s="103">
        <f>SUM(O40,+V40,+AC40)</f>
        <v>24556</v>
      </c>
      <c r="O40" s="103">
        <f>SUM(P40:U40)</f>
        <v>9320</v>
      </c>
      <c r="P40" s="103">
        <v>9320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15236</v>
      </c>
      <c r="W40" s="103">
        <v>15236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672</v>
      </c>
      <c r="AG40" s="103">
        <v>672</v>
      </c>
      <c r="AH40" s="103">
        <v>0</v>
      </c>
      <c r="AI40" s="103">
        <v>0</v>
      </c>
      <c r="AJ40" s="103">
        <f>SUM(AK40:AS40)</f>
        <v>672</v>
      </c>
      <c r="AK40" s="103">
        <v>0</v>
      </c>
      <c r="AL40" s="103">
        <v>0</v>
      </c>
      <c r="AM40" s="103">
        <v>12</v>
      </c>
      <c r="AN40" s="103">
        <v>660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27</v>
      </c>
      <c r="B41" s="113" t="s">
        <v>322</v>
      </c>
      <c r="C41" s="101" t="s">
        <v>323</v>
      </c>
      <c r="D41" s="103">
        <f>SUM(E41,+H41,+K41)</f>
        <v>1813</v>
      </c>
      <c r="E41" s="103">
        <f>SUM(F41:G41)</f>
        <v>0</v>
      </c>
      <c r="F41" s="103">
        <v>0</v>
      </c>
      <c r="G41" s="103">
        <v>0</v>
      </c>
      <c r="H41" s="103">
        <f>SUM(I41:J41)</f>
        <v>580</v>
      </c>
      <c r="I41" s="103">
        <v>580</v>
      </c>
      <c r="J41" s="103">
        <v>0</v>
      </c>
      <c r="K41" s="103">
        <f>SUM(L41:M41)</f>
        <v>1233</v>
      </c>
      <c r="L41" s="103">
        <v>0</v>
      </c>
      <c r="M41" s="103">
        <v>1233</v>
      </c>
      <c r="N41" s="103">
        <f>SUM(O41,+V41,+AC41)</f>
        <v>1813</v>
      </c>
      <c r="O41" s="103">
        <f>SUM(P41:U41)</f>
        <v>580</v>
      </c>
      <c r="P41" s="103">
        <v>0</v>
      </c>
      <c r="Q41" s="103">
        <v>0</v>
      </c>
      <c r="R41" s="103">
        <v>0</v>
      </c>
      <c r="S41" s="103">
        <v>580</v>
      </c>
      <c r="T41" s="103">
        <v>0</v>
      </c>
      <c r="U41" s="103">
        <v>0</v>
      </c>
      <c r="V41" s="103">
        <f>SUM(W41:AB41)</f>
        <v>1233</v>
      </c>
      <c r="W41" s="103">
        <v>0</v>
      </c>
      <c r="X41" s="103">
        <v>0</v>
      </c>
      <c r="Y41" s="103">
        <v>0</v>
      </c>
      <c r="Z41" s="103">
        <v>1233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27</v>
      </c>
      <c r="B42" s="113" t="s">
        <v>324</v>
      </c>
      <c r="C42" s="101" t="s">
        <v>325</v>
      </c>
      <c r="D42" s="103">
        <f>SUM(E42,+H42,+K42)</f>
        <v>321</v>
      </c>
      <c r="E42" s="103">
        <f>SUM(F42:G42)</f>
        <v>149</v>
      </c>
      <c r="F42" s="103">
        <v>149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172</v>
      </c>
      <c r="L42" s="103">
        <v>0</v>
      </c>
      <c r="M42" s="103">
        <v>172</v>
      </c>
      <c r="N42" s="103">
        <f>SUM(O42,+V42,+AC42)</f>
        <v>321</v>
      </c>
      <c r="O42" s="103">
        <f>SUM(P42:U42)</f>
        <v>149</v>
      </c>
      <c r="P42" s="103">
        <v>149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172</v>
      </c>
      <c r="W42" s="103">
        <v>172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6</v>
      </c>
      <c r="AG42" s="103">
        <v>6</v>
      </c>
      <c r="AH42" s="103">
        <v>0</v>
      </c>
      <c r="AI42" s="103">
        <v>0</v>
      </c>
      <c r="AJ42" s="103">
        <f>SUM(AK42:AS42)</f>
        <v>6</v>
      </c>
      <c r="AK42" s="103">
        <v>0</v>
      </c>
      <c r="AL42" s="103">
        <v>0</v>
      </c>
      <c r="AM42" s="103">
        <v>6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27</v>
      </c>
      <c r="B43" s="113" t="s">
        <v>326</v>
      </c>
      <c r="C43" s="101" t="s">
        <v>327</v>
      </c>
      <c r="D43" s="103">
        <f>SUM(E43,+H43,+K43)</f>
        <v>6212</v>
      </c>
      <c r="E43" s="103">
        <f>SUM(F43:G43)</f>
        <v>0</v>
      </c>
      <c r="F43" s="103">
        <v>0</v>
      </c>
      <c r="G43" s="103">
        <v>0</v>
      </c>
      <c r="H43" s="103">
        <f>SUM(I43:J43)</f>
        <v>2610</v>
      </c>
      <c r="I43" s="103">
        <v>2610</v>
      </c>
      <c r="J43" s="103">
        <v>0</v>
      </c>
      <c r="K43" s="103">
        <f>SUM(L43:M43)</f>
        <v>3602</v>
      </c>
      <c r="L43" s="103">
        <v>0</v>
      </c>
      <c r="M43" s="103">
        <v>3602</v>
      </c>
      <c r="N43" s="103">
        <f>SUM(O43,+V43,+AC43)</f>
        <v>6241</v>
      </c>
      <c r="O43" s="103">
        <f>SUM(P43:U43)</f>
        <v>2610</v>
      </c>
      <c r="P43" s="103">
        <v>2610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3602</v>
      </c>
      <c r="W43" s="103">
        <v>3602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29</v>
      </c>
      <c r="AD43" s="103">
        <v>29</v>
      </c>
      <c r="AE43" s="103">
        <v>0</v>
      </c>
      <c r="AF43" s="103">
        <f>SUM(AG43:AI43)</f>
        <v>120</v>
      </c>
      <c r="AG43" s="103">
        <v>120</v>
      </c>
      <c r="AH43" s="103">
        <v>0</v>
      </c>
      <c r="AI43" s="103">
        <v>0</v>
      </c>
      <c r="AJ43" s="103">
        <f>SUM(AK43:AS43)</f>
        <v>120</v>
      </c>
      <c r="AK43" s="103">
        <v>0</v>
      </c>
      <c r="AL43" s="103">
        <v>0</v>
      </c>
      <c r="AM43" s="103">
        <v>100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20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27</v>
      </c>
      <c r="B44" s="113" t="s">
        <v>328</v>
      </c>
      <c r="C44" s="101" t="s">
        <v>329</v>
      </c>
      <c r="D44" s="103">
        <f>SUM(E44,+H44,+K44)</f>
        <v>1477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1477</v>
      </c>
      <c r="L44" s="103">
        <v>915</v>
      </c>
      <c r="M44" s="103">
        <v>562</v>
      </c>
      <c r="N44" s="103">
        <f>SUM(O44,+V44,+AC44)</f>
        <v>1477</v>
      </c>
      <c r="O44" s="103">
        <f>SUM(P44:U44)</f>
        <v>915</v>
      </c>
      <c r="P44" s="103">
        <v>915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562</v>
      </c>
      <c r="W44" s="103">
        <v>562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28</v>
      </c>
      <c r="AG44" s="103">
        <v>28</v>
      </c>
      <c r="AH44" s="103">
        <v>0</v>
      </c>
      <c r="AI44" s="103">
        <v>0</v>
      </c>
      <c r="AJ44" s="103">
        <f>SUM(AK44:AS44)</f>
        <v>28</v>
      </c>
      <c r="AK44" s="103">
        <v>0</v>
      </c>
      <c r="AL44" s="103">
        <v>0</v>
      </c>
      <c r="AM44" s="103">
        <v>2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26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27</v>
      </c>
      <c r="B45" s="113" t="s">
        <v>330</v>
      </c>
      <c r="C45" s="101" t="s">
        <v>331</v>
      </c>
      <c r="D45" s="103">
        <f>SUM(E45,+H45,+K45)</f>
        <v>14137</v>
      </c>
      <c r="E45" s="103">
        <f>SUM(F45:G45)</f>
        <v>0</v>
      </c>
      <c r="F45" s="103">
        <v>0</v>
      </c>
      <c r="G45" s="103">
        <v>0</v>
      </c>
      <c r="H45" s="103">
        <f>SUM(I45:J45)</f>
        <v>8674</v>
      </c>
      <c r="I45" s="103">
        <v>7727</v>
      </c>
      <c r="J45" s="103">
        <v>947</v>
      </c>
      <c r="K45" s="103">
        <f>SUM(L45:M45)</f>
        <v>5463</v>
      </c>
      <c r="L45" s="103">
        <v>583</v>
      </c>
      <c r="M45" s="103">
        <v>4880</v>
      </c>
      <c r="N45" s="103">
        <f>SUM(O45,+V45,+AC45)</f>
        <v>14137</v>
      </c>
      <c r="O45" s="103">
        <f>SUM(P45:U45)</f>
        <v>8310</v>
      </c>
      <c r="P45" s="103">
        <v>8310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5827</v>
      </c>
      <c r="W45" s="103">
        <v>5827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16</v>
      </c>
      <c r="AG45" s="103">
        <v>16</v>
      </c>
      <c r="AH45" s="103">
        <v>0</v>
      </c>
      <c r="AI45" s="103">
        <v>0</v>
      </c>
      <c r="AJ45" s="103">
        <f>SUM(AK45:AS45)</f>
        <v>154</v>
      </c>
      <c r="AK45" s="103">
        <v>154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16</v>
      </c>
      <c r="AU45" s="103">
        <v>16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27</v>
      </c>
      <c r="B46" s="113" t="s">
        <v>332</v>
      </c>
      <c r="C46" s="101" t="s">
        <v>333</v>
      </c>
      <c r="D46" s="103">
        <f>SUM(E46,+H46,+K46)</f>
        <v>1059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1059</v>
      </c>
      <c r="L46" s="103">
        <v>455</v>
      </c>
      <c r="M46" s="103">
        <v>604</v>
      </c>
      <c r="N46" s="103">
        <f>SUM(O46,+V46,+AC46)</f>
        <v>1059</v>
      </c>
      <c r="O46" s="103">
        <f>SUM(P46:U46)</f>
        <v>455</v>
      </c>
      <c r="P46" s="103">
        <v>455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604</v>
      </c>
      <c r="W46" s="103">
        <v>604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24</v>
      </c>
      <c r="AG46" s="103">
        <v>24</v>
      </c>
      <c r="AH46" s="103">
        <v>0</v>
      </c>
      <c r="AI46" s="103">
        <v>0</v>
      </c>
      <c r="AJ46" s="103">
        <f>SUM(AK46:AS46)</f>
        <v>24</v>
      </c>
      <c r="AK46" s="103">
        <v>0</v>
      </c>
      <c r="AL46" s="103">
        <v>0</v>
      </c>
      <c r="AM46" s="103">
        <v>0</v>
      </c>
      <c r="AN46" s="103">
        <v>24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27</v>
      </c>
      <c r="B47" s="113" t="s">
        <v>334</v>
      </c>
      <c r="C47" s="101" t="s">
        <v>335</v>
      </c>
      <c r="D47" s="103">
        <f>SUM(E47,+H47,+K47)</f>
        <v>7999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7999</v>
      </c>
      <c r="L47" s="103">
        <v>7144</v>
      </c>
      <c r="M47" s="103">
        <v>855</v>
      </c>
      <c r="N47" s="103">
        <f>SUM(O47,+V47,+AC47)</f>
        <v>7999</v>
      </c>
      <c r="O47" s="103">
        <f>SUM(P47:U47)</f>
        <v>7144</v>
      </c>
      <c r="P47" s="103">
        <v>7144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855</v>
      </c>
      <c r="W47" s="103">
        <v>855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328</v>
      </c>
      <c r="AG47" s="103">
        <v>328</v>
      </c>
      <c r="AH47" s="103">
        <v>0</v>
      </c>
      <c r="AI47" s="103">
        <v>0</v>
      </c>
      <c r="AJ47" s="103">
        <f>SUM(AK47:AS47)</f>
        <v>328</v>
      </c>
      <c r="AK47" s="103">
        <v>0</v>
      </c>
      <c r="AL47" s="103">
        <v>0</v>
      </c>
      <c r="AM47" s="103">
        <v>328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27</v>
      </c>
      <c r="B48" s="113" t="s">
        <v>336</v>
      </c>
      <c r="C48" s="101" t="s">
        <v>337</v>
      </c>
      <c r="D48" s="103">
        <f>SUM(E48,+H48,+K48)</f>
        <v>1702</v>
      </c>
      <c r="E48" s="103">
        <f>SUM(F48:G48)</f>
        <v>0</v>
      </c>
      <c r="F48" s="103">
        <v>0</v>
      </c>
      <c r="G48" s="103">
        <v>0</v>
      </c>
      <c r="H48" s="103">
        <f>SUM(I48:J48)</f>
        <v>308</v>
      </c>
      <c r="I48" s="103">
        <v>308</v>
      </c>
      <c r="J48" s="103">
        <v>0</v>
      </c>
      <c r="K48" s="103">
        <f>SUM(L48:M48)</f>
        <v>1394</v>
      </c>
      <c r="L48" s="103">
        <v>0</v>
      </c>
      <c r="M48" s="103">
        <v>1394</v>
      </c>
      <c r="N48" s="103">
        <f>SUM(O48,+V48,+AC48)</f>
        <v>1727</v>
      </c>
      <c r="O48" s="103">
        <f>SUM(P48:U48)</f>
        <v>308</v>
      </c>
      <c r="P48" s="103">
        <v>308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1394</v>
      </c>
      <c r="W48" s="103">
        <v>1394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25</v>
      </c>
      <c r="AD48" s="103">
        <v>25</v>
      </c>
      <c r="AE48" s="103">
        <v>0</v>
      </c>
      <c r="AF48" s="103">
        <f>SUM(AG48:AI48)</f>
        <v>12</v>
      </c>
      <c r="AG48" s="103">
        <v>12</v>
      </c>
      <c r="AH48" s="103">
        <v>0</v>
      </c>
      <c r="AI48" s="103">
        <v>0</v>
      </c>
      <c r="AJ48" s="103">
        <f>SUM(AK48:AS48)</f>
        <v>20</v>
      </c>
      <c r="AK48" s="103">
        <v>0</v>
      </c>
      <c r="AL48" s="103">
        <v>16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4</v>
      </c>
      <c r="AT48" s="103">
        <f>SUM(AU48:AY48)</f>
        <v>8</v>
      </c>
      <c r="AU48" s="103">
        <v>0</v>
      </c>
      <c r="AV48" s="103">
        <v>8</v>
      </c>
      <c r="AW48" s="103">
        <v>0</v>
      </c>
      <c r="AX48" s="103">
        <v>0</v>
      </c>
      <c r="AY48" s="103">
        <v>0</v>
      </c>
      <c r="AZ48" s="103">
        <f>SUM(BA48:BC48)</f>
        <v>12</v>
      </c>
      <c r="BA48" s="103">
        <v>12</v>
      </c>
      <c r="BB48" s="103">
        <v>0</v>
      </c>
      <c r="BC48" s="103">
        <v>0</v>
      </c>
    </row>
    <row r="49" spans="1:55" s="105" customFormat="1" ht="13.5" customHeight="1">
      <c r="A49" s="115" t="s">
        <v>27</v>
      </c>
      <c r="B49" s="113" t="s">
        <v>338</v>
      </c>
      <c r="C49" s="101" t="s">
        <v>339</v>
      </c>
      <c r="D49" s="103">
        <f>SUM(E49,+H49,+K49)</f>
        <v>2076</v>
      </c>
      <c r="E49" s="103">
        <f>SUM(F49:G49)</f>
        <v>0</v>
      </c>
      <c r="F49" s="103">
        <v>0</v>
      </c>
      <c r="G49" s="103">
        <v>0</v>
      </c>
      <c r="H49" s="103">
        <f>SUM(I49:J49)</f>
        <v>877</v>
      </c>
      <c r="I49" s="103">
        <v>877</v>
      </c>
      <c r="J49" s="103">
        <v>0</v>
      </c>
      <c r="K49" s="103">
        <f>SUM(L49:M49)</f>
        <v>1199</v>
      </c>
      <c r="L49" s="103">
        <v>0</v>
      </c>
      <c r="M49" s="103">
        <v>1199</v>
      </c>
      <c r="N49" s="103">
        <f>SUM(O49,+V49,+AC49)</f>
        <v>2084</v>
      </c>
      <c r="O49" s="103">
        <f>SUM(P49:U49)</f>
        <v>877</v>
      </c>
      <c r="P49" s="103">
        <v>877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1199</v>
      </c>
      <c r="W49" s="103">
        <v>1199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8</v>
      </c>
      <c r="AD49" s="103">
        <v>8</v>
      </c>
      <c r="AE49" s="103">
        <v>0</v>
      </c>
      <c r="AF49" s="103">
        <f>SUM(AG49:AI49)</f>
        <v>15</v>
      </c>
      <c r="AG49" s="103">
        <v>15</v>
      </c>
      <c r="AH49" s="103">
        <v>0</v>
      </c>
      <c r="AI49" s="103">
        <v>0</v>
      </c>
      <c r="AJ49" s="103">
        <f>SUM(AK49:AS49)</f>
        <v>25</v>
      </c>
      <c r="AK49" s="103">
        <v>0</v>
      </c>
      <c r="AL49" s="103">
        <v>19</v>
      </c>
      <c r="AM49" s="103">
        <v>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5</v>
      </c>
      <c r="AT49" s="103">
        <f>SUM(AU49:AY49)</f>
        <v>9</v>
      </c>
      <c r="AU49" s="103">
        <v>0</v>
      </c>
      <c r="AV49" s="103">
        <v>9</v>
      </c>
      <c r="AW49" s="103">
        <v>0</v>
      </c>
      <c r="AX49" s="103">
        <v>0</v>
      </c>
      <c r="AY49" s="103">
        <v>0</v>
      </c>
      <c r="AZ49" s="103">
        <f>SUM(BA49:BC49)</f>
        <v>14</v>
      </c>
      <c r="BA49" s="103">
        <v>14</v>
      </c>
      <c r="BB49" s="103">
        <v>0</v>
      </c>
      <c r="BC49" s="103">
        <v>0</v>
      </c>
    </row>
    <row r="50" spans="1:55" s="105" customFormat="1" ht="13.5" customHeight="1">
      <c r="A50" s="115" t="s">
        <v>27</v>
      </c>
      <c r="B50" s="113" t="s">
        <v>340</v>
      </c>
      <c r="C50" s="101" t="s">
        <v>341</v>
      </c>
      <c r="D50" s="103">
        <f>SUM(E50,+H50,+K50)</f>
        <v>1769</v>
      </c>
      <c r="E50" s="103">
        <f>SUM(F50:G50)</f>
        <v>0</v>
      </c>
      <c r="F50" s="103">
        <v>0</v>
      </c>
      <c r="G50" s="103">
        <v>0</v>
      </c>
      <c r="H50" s="103">
        <f>SUM(I50:J50)</f>
        <v>560</v>
      </c>
      <c r="I50" s="103">
        <v>560</v>
      </c>
      <c r="J50" s="103">
        <v>0</v>
      </c>
      <c r="K50" s="103">
        <f>SUM(L50:M50)</f>
        <v>1209</v>
      </c>
      <c r="L50" s="103">
        <v>0</v>
      </c>
      <c r="M50" s="103">
        <v>1209</v>
      </c>
      <c r="N50" s="103">
        <f>SUM(O50,+V50,+AC50)</f>
        <v>1774</v>
      </c>
      <c r="O50" s="103">
        <f>SUM(P50:U50)</f>
        <v>560</v>
      </c>
      <c r="P50" s="103">
        <v>560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1209</v>
      </c>
      <c r="W50" s="103">
        <v>1209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5</v>
      </c>
      <c r="AD50" s="103">
        <v>5</v>
      </c>
      <c r="AE50" s="103">
        <v>0</v>
      </c>
      <c r="AF50" s="103">
        <f>SUM(AG50:AI50)</f>
        <v>12</v>
      </c>
      <c r="AG50" s="103">
        <v>12</v>
      </c>
      <c r="AH50" s="103">
        <v>0</v>
      </c>
      <c r="AI50" s="103">
        <v>0</v>
      </c>
      <c r="AJ50" s="103">
        <f>SUM(AK50:AS50)</f>
        <v>21</v>
      </c>
      <c r="AK50" s="103">
        <v>0</v>
      </c>
      <c r="AL50" s="103">
        <v>17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4</v>
      </c>
      <c r="AT50" s="103">
        <f>SUM(AU50:AY50)</f>
        <v>8</v>
      </c>
      <c r="AU50" s="103">
        <v>0</v>
      </c>
      <c r="AV50" s="103">
        <v>8</v>
      </c>
      <c r="AW50" s="103">
        <v>0</v>
      </c>
      <c r="AX50" s="103">
        <v>0</v>
      </c>
      <c r="AY50" s="103">
        <v>0</v>
      </c>
      <c r="AZ50" s="103">
        <f>SUM(BA50:BC50)</f>
        <v>12</v>
      </c>
      <c r="BA50" s="103">
        <v>12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27100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27140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27202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27203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27204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27205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27206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27207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27208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27209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27210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27211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27212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27213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27214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27215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27216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27217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27218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27219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27220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27221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27222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27223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27224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27225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27226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27227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27228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27229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27230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27231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27232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27301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27321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27322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27341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27361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27362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27366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27381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27382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27383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2022-01-28T05:48:35Z</dcterms:modified>
</cp:coreProperties>
</file>