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23愛知県）\"/>
    </mc:Choice>
  </mc:AlternateContent>
  <bookViews>
    <workbookView xWindow="-120" yWindow="-120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水洗化人口等!$A$6:$AA$60</definedName>
    <definedName name="_xlnm.Print_Area" localSheetId="2">し尿集計結果!$A$1:$M$36</definedName>
    <definedName name="_xlnm.Print_Area" localSheetId="1">し尿処理状況!$2:$61</definedName>
    <definedName name="_xlnm.Print_Area" localSheetId="0">水洗化人口等!$2:$61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D25" i="2" s="1"/>
  <c r="E26" i="2"/>
  <c r="E27" i="2"/>
  <c r="E28" i="2"/>
  <c r="E29" i="2"/>
  <c r="E30" i="2"/>
  <c r="E31" i="2"/>
  <c r="D31" i="2" s="1"/>
  <c r="E32" i="2"/>
  <c r="E33" i="2"/>
  <c r="E34" i="2"/>
  <c r="E35" i="2"/>
  <c r="E36" i="2"/>
  <c r="E37" i="2"/>
  <c r="E38" i="2"/>
  <c r="E39" i="2"/>
  <c r="E40" i="2"/>
  <c r="E41" i="2"/>
  <c r="E42" i="2"/>
  <c r="E43" i="2"/>
  <c r="D43" i="2" s="1"/>
  <c r="E44" i="2"/>
  <c r="E45" i="2"/>
  <c r="E46" i="2"/>
  <c r="E47" i="2"/>
  <c r="E48" i="2"/>
  <c r="E49" i="2"/>
  <c r="D49" i="2" s="1"/>
  <c r="E50" i="2"/>
  <c r="E51" i="2"/>
  <c r="E52" i="2"/>
  <c r="E53" i="2"/>
  <c r="E54" i="2"/>
  <c r="E55" i="2"/>
  <c r="E56" i="2"/>
  <c r="E57" i="2"/>
  <c r="E58" i="2"/>
  <c r="E59" i="2"/>
  <c r="E60" i="2"/>
  <c r="E61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6" i="2"/>
  <c r="D27" i="2"/>
  <c r="D28" i="2"/>
  <c r="D29" i="2"/>
  <c r="D30" i="2"/>
  <c r="D32" i="2"/>
  <c r="D33" i="2"/>
  <c r="D34" i="2"/>
  <c r="D35" i="2"/>
  <c r="D36" i="2"/>
  <c r="D37" i="2"/>
  <c r="D38" i="2"/>
  <c r="D39" i="2"/>
  <c r="D40" i="2"/>
  <c r="D41" i="2"/>
  <c r="D42" i="2"/>
  <c r="D44" i="2"/>
  <c r="D45" i="2"/>
  <c r="D46" i="2"/>
  <c r="D47" i="2"/>
  <c r="D48" i="2"/>
  <c r="D50" i="2"/>
  <c r="D51" i="2"/>
  <c r="D52" i="2"/>
  <c r="D53" i="2"/>
  <c r="D54" i="2"/>
  <c r="D55" i="2"/>
  <c r="D56" i="2"/>
  <c r="D57" i="2"/>
  <c r="D58" i="2"/>
  <c r="D59" i="2"/>
  <c r="D60" i="2"/>
  <c r="D61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D8" i="1"/>
  <c r="Q8" i="1" s="1"/>
  <c r="D9" i="1"/>
  <c r="Q9" i="1" s="1"/>
  <c r="D10" i="1"/>
  <c r="Q10" i="1" s="1"/>
  <c r="D11" i="1"/>
  <c r="Q11" i="1" s="1"/>
  <c r="D12" i="1"/>
  <c r="Q12" i="1" s="1"/>
  <c r="D13" i="1"/>
  <c r="L13" i="1" s="1"/>
  <c r="D14" i="1"/>
  <c r="Q14" i="1" s="1"/>
  <c r="D15" i="1"/>
  <c r="Q15" i="1" s="1"/>
  <c r="D16" i="1"/>
  <c r="Q16" i="1" s="1"/>
  <c r="D17" i="1"/>
  <c r="Q17" i="1" s="1"/>
  <c r="D18" i="1"/>
  <c r="Q18" i="1" s="1"/>
  <c r="D19" i="1"/>
  <c r="F19" i="1" s="1"/>
  <c r="D20" i="1"/>
  <c r="Q20" i="1" s="1"/>
  <c r="D21" i="1"/>
  <c r="Q21" i="1" s="1"/>
  <c r="D22" i="1"/>
  <c r="Q22" i="1" s="1"/>
  <c r="D23" i="1"/>
  <c r="Q23" i="1" s="1"/>
  <c r="D24" i="1"/>
  <c r="Q24" i="1" s="1"/>
  <c r="D25" i="1"/>
  <c r="J25" i="1" s="1"/>
  <c r="D26" i="1"/>
  <c r="Q26" i="1" s="1"/>
  <c r="D27" i="1"/>
  <c r="Q27" i="1" s="1"/>
  <c r="D28" i="1"/>
  <c r="Q28" i="1" s="1"/>
  <c r="D29" i="1"/>
  <c r="Q29" i="1" s="1"/>
  <c r="D30" i="1"/>
  <c r="Q30" i="1" s="1"/>
  <c r="D31" i="1"/>
  <c r="L31" i="1" s="1"/>
  <c r="D32" i="1"/>
  <c r="Q32" i="1" s="1"/>
  <c r="D33" i="1"/>
  <c r="Q33" i="1" s="1"/>
  <c r="D34" i="1"/>
  <c r="Q34" i="1" s="1"/>
  <c r="D35" i="1"/>
  <c r="Q35" i="1" s="1"/>
  <c r="D36" i="1"/>
  <c r="Q36" i="1" s="1"/>
  <c r="D37" i="1"/>
  <c r="N37" i="1" s="1"/>
  <c r="D38" i="1"/>
  <c r="Q38" i="1" s="1"/>
  <c r="D39" i="1"/>
  <c r="Q39" i="1" s="1"/>
  <c r="D40" i="1"/>
  <c r="Q40" i="1" s="1"/>
  <c r="D41" i="1"/>
  <c r="Q41" i="1" s="1"/>
  <c r="D42" i="1"/>
  <c r="Q42" i="1" s="1"/>
  <c r="D43" i="1"/>
  <c r="L43" i="1" s="1"/>
  <c r="D44" i="1"/>
  <c r="Q44" i="1" s="1"/>
  <c r="D45" i="1"/>
  <c r="Q45" i="1" s="1"/>
  <c r="D46" i="1"/>
  <c r="Q46" i="1" s="1"/>
  <c r="D47" i="1"/>
  <c r="Q47" i="1" s="1"/>
  <c r="D48" i="1"/>
  <c r="Q48" i="1" s="1"/>
  <c r="D49" i="1"/>
  <c r="Q49" i="1" s="1"/>
  <c r="D50" i="1"/>
  <c r="Q50" i="1" s="1"/>
  <c r="D51" i="1"/>
  <c r="Q51" i="1" s="1"/>
  <c r="D52" i="1"/>
  <c r="Q52" i="1" s="1"/>
  <c r="D53" i="1"/>
  <c r="Q53" i="1" s="1"/>
  <c r="D54" i="1"/>
  <c r="Q54" i="1" s="1"/>
  <c r="D55" i="1"/>
  <c r="L55" i="1" s="1"/>
  <c r="D56" i="1"/>
  <c r="Q56" i="1" s="1"/>
  <c r="D57" i="1"/>
  <c r="Q57" i="1" s="1"/>
  <c r="D58" i="1"/>
  <c r="Q58" i="1" s="1"/>
  <c r="D59" i="1"/>
  <c r="Q59" i="1" s="1"/>
  <c r="D60" i="1"/>
  <c r="Q60" i="1" s="1"/>
  <c r="D61" i="1"/>
  <c r="Q61" i="1" s="1"/>
  <c r="F55" i="1" l="1"/>
  <c r="F13" i="1"/>
  <c r="J37" i="1"/>
  <c r="J13" i="1"/>
  <c r="L49" i="1"/>
  <c r="L25" i="1"/>
  <c r="N55" i="1"/>
  <c r="N43" i="1"/>
  <c r="N31" i="1"/>
  <c r="N19" i="1"/>
  <c r="N13" i="1"/>
  <c r="Q43" i="1"/>
  <c r="Q31" i="1"/>
  <c r="Q25" i="1"/>
  <c r="Q19" i="1"/>
  <c r="Q13" i="1"/>
  <c r="F60" i="1"/>
  <c r="F54" i="1"/>
  <c r="F48" i="1"/>
  <c r="F42" i="1"/>
  <c r="F36" i="1"/>
  <c r="F30" i="1"/>
  <c r="F24" i="1"/>
  <c r="F18" i="1"/>
  <c r="F12" i="1"/>
  <c r="J60" i="1"/>
  <c r="J54" i="1"/>
  <c r="J48" i="1"/>
  <c r="J42" i="1"/>
  <c r="J36" i="1"/>
  <c r="J30" i="1"/>
  <c r="J24" i="1"/>
  <c r="J18" i="1"/>
  <c r="J12" i="1"/>
  <c r="L60" i="1"/>
  <c r="L54" i="1"/>
  <c r="L48" i="1"/>
  <c r="L42" i="1"/>
  <c r="L36" i="1"/>
  <c r="L30" i="1"/>
  <c r="L24" i="1"/>
  <c r="L18" i="1"/>
  <c r="L12" i="1"/>
  <c r="N60" i="1"/>
  <c r="N54" i="1"/>
  <c r="N48" i="1"/>
  <c r="N42" i="1"/>
  <c r="N36" i="1"/>
  <c r="N30" i="1"/>
  <c r="N24" i="1"/>
  <c r="N18" i="1"/>
  <c r="N12" i="1"/>
  <c r="F61" i="1"/>
  <c r="F31" i="1"/>
  <c r="J43" i="1"/>
  <c r="J19" i="1"/>
  <c r="L37" i="1"/>
  <c r="N61" i="1"/>
  <c r="N25" i="1"/>
  <c r="Q37" i="1"/>
  <c r="F59" i="1"/>
  <c r="F53" i="1"/>
  <c r="F47" i="1"/>
  <c r="F41" i="1"/>
  <c r="F35" i="1"/>
  <c r="F29" i="1"/>
  <c r="F23" i="1"/>
  <c r="F17" i="1"/>
  <c r="F11" i="1"/>
  <c r="J59" i="1"/>
  <c r="J53" i="1"/>
  <c r="J47" i="1"/>
  <c r="J41" i="1"/>
  <c r="J35" i="1"/>
  <c r="J29" i="1"/>
  <c r="J23" i="1"/>
  <c r="J17" i="1"/>
  <c r="J11" i="1"/>
  <c r="L59" i="1"/>
  <c r="L53" i="1"/>
  <c r="L47" i="1"/>
  <c r="L41" i="1"/>
  <c r="L35" i="1"/>
  <c r="L29" i="1"/>
  <c r="L23" i="1"/>
  <c r="L17" i="1"/>
  <c r="L11" i="1"/>
  <c r="N59" i="1"/>
  <c r="N53" i="1"/>
  <c r="N47" i="1"/>
  <c r="N41" i="1"/>
  <c r="N35" i="1"/>
  <c r="N29" i="1"/>
  <c r="N23" i="1"/>
  <c r="N17" i="1"/>
  <c r="N11" i="1"/>
  <c r="F37" i="1"/>
  <c r="J55" i="1"/>
  <c r="L61" i="1"/>
  <c r="L19" i="1"/>
  <c r="Q55" i="1"/>
  <c r="F58" i="1"/>
  <c r="F52" i="1"/>
  <c r="F46" i="1"/>
  <c r="F40" i="1"/>
  <c r="F34" i="1"/>
  <c r="F28" i="1"/>
  <c r="F22" i="1"/>
  <c r="F16" i="1"/>
  <c r="F10" i="1"/>
  <c r="J58" i="1"/>
  <c r="J52" i="1"/>
  <c r="J46" i="1"/>
  <c r="J40" i="1"/>
  <c r="J34" i="1"/>
  <c r="J28" i="1"/>
  <c r="J22" i="1"/>
  <c r="J16" i="1"/>
  <c r="J10" i="1"/>
  <c r="L58" i="1"/>
  <c r="L52" i="1"/>
  <c r="L46" i="1"/>
  <c r="L40" i="1"/>
  <c r="L34" i="1"/>
  <c r="L28" i="1"/>
  <c r="L22" i="1"/>
  <c r="L16" i="1"/>
  <c r="L10" i="1"/>
  <c r="N58" i="1"/>
  <c r="N52" i="1"/>
  <c r="N46" i="1"/>
  <c r="N40" i="1"/>
  <c r="N34" i="1"/>
  <c r="N28" i="1"/>
  <c r="N22" i="1"/>
  <c r="N16" i="1"/>
  <c r="N10" i="1"/>
  <c r="F43" i="1"/>
  <c r="F25" i="1"/>
  <c r="J61" i="1"/>
  <c r="J31" i="1"/>
  <c r="N49" i="1"/>
  <c r="F57" i="1"/>
  <c r="F51" i="1"/>
  <c r="F45" i="1"/>
  <c r="F39" i="1"/>
  <c r="F33" i="1"/>
  <c r="F27" i="1"/>
  <c r="F21" i="1"/>
  <c r="F15" i="1"/>
  <c r="F9" i="1"/>
  <c r="J57" i="1"/>
  <c r="J51" i="1"/>
  <c r="J45" i="1"/>
  <c r="J39" i="1"/>
  <c r="J33" i="1"/>
  <c r="J27" i="1"/>
  <c r="J21" i="1"/>
  <c r="J15" i="1"/>
  <c r="J9" i="1"/>
  <c r="L57" i="1"/>
  <c r="L51" i="1"/>
  <c r="L45" i="1"/>
  <c r="L39" i="1"/>
  <c r="L33" i="1"/>
  <c r="L27" i="1"/>
  <c r="L21" i="1"/>
  <c r="L15" i="1"/>
  <c r="L9" i="1"/>
  <c r="N57" i="1"/>
  <c r="N51" i="1"/>
  <c r="N45" i="1"/>
  <c r="N39" i="1"/>
  <c r="N33" i="1"/>
  <c r="N27" i="1"/>
  <c r="N21" i="1"/>
  <c r="N15" i="1"/>
  <c r="N9" i="1"/>
  <c r="F49" i="1"/>
  <c r="J49" i="1"/>
  <c r="F56" i="1"/>
  <c r="F50" i="1"/>
  <c r="F44" i="1"/>
  <c r="F38" i="1"/>
  <c r="F32" i="1"/>
  <c r="F26" i="1"/>
  <c r="F20" i="1"/>
  <c r="F14" i="1"/>
  <c r="F8" i="1"/>
  <c r="J56" i="1"/>
  <c r="J50" i="1"/>
  <c r="J44" i="1"/>
  <c r="J38" i="1"/>
  <c r="J32" i="1"/>
  <c r="J26" i="1"/>
  <c r="J20" i="1"/>
  <c r="J14" i="1"/>
  <c r="J8" i="1"/>
  <c r="L56" i="1"/>
  <c r="L50" i="1"/>
  <c r="L44" i="1"/>
  <c r="L38" i="1"/>
  <c r="L32" i="1"/>
  <c r="L26" i="1"/>
  <c r="L20" i="1"/>
  <c r="L14" i="1"/>
  <c r="L8" i="1"/>
  <c r="N56" i="1"/>
  <c r="N50" i="1"/>
  <c r="N44" i="1"/>
  <c r="N38" i="1"/>
  <c r="N32" i="1"/>
  <c r="N26" i="1"/>
  <c r="N20" i="1"/>
  <c r="N14" i="1"/>
  <c r="N8" i="1"/>
  <c r="A7" i="2"/>
  <c r="AA2" i="4" l="1"/>
  <c r="AB2" i="4" s="1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<sst xmlns="http://schemas.openxmlformats.org/spreadsheetml/2006/main" count="970" uniqueCount="364">
  <si>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</si>
  <si>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</si>
  <si>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</si>
  <si>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</si>
  <si>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</si>
  <si>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</si>
  <si>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</si>
  <si>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</si>
  <si>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</si>
  <si>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</si>
  <si>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</si>
  <si>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</si>
  <si>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</si>
  <si>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</si>
  <si>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</si>
  <si>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</si>
  <si>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</si>
  <si>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</si>
  <si>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</si>
  <si>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</si>
  <si>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</si>
  <si>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</si>
  <si>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</si>
  <si>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</si>
  <si>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</si>
  <si>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</si>
  <si>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</si>
  <si>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</si>
  <si>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</si>
  <si>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</si>
  <si>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</si>
  <si>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</si>
  <si>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</si>
  <si>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</si>
  <si>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</si>
  <si>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</si>
  <si>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</si>
  <si>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</si>
  <si>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</si>
  <si>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</si>
  <si>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</si>
  <si>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</si>
  <si>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</si>
  <si>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</si>
  <si>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</si>
  <si>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</si>
  <si>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</si>
  <si>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</si>
  <si>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</si>
  <si>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</si>
  <si>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</si>
  <si>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</si>
  <si>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</si>
  <si>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</si>
  <si>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</si>
  <si>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</si>
  <si>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</si>
  <si>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</si>
  <si>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</si>
  <si>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</si>
  <si>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</si>
  <si>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</si>
  <si>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</si>
  <si>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</si>
  <si>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</si>
  <si>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</si>
  <si>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</si>
  <si>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</si>
  <si>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</si>
  <si>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</si>
  <si>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</si>
  <si>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</si>
  <si>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</si>
  <si>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</si>
  <si>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</si>
  <si>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</si>
  <si>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</si>
  <si>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</si>
  <si>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</si>
  <si>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</si>
  <si>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</si>
  <si>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</si>
  <si>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</si>
  <si>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</si>
  <si>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</si>
  <si>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</si>
  <si>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</si>
  <si>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</si>
  <si>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</si>
  <si>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</si>
  <si>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</si>
  <si>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</si>
  <si>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</si>
  <si>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</si>
  <si>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</si>
  <si>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</si>
  <si>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</si>
  <si>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</si>
  <si>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</si>
  <si>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</si>
  <si>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</si>
  <si>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</si>
  <si>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</si>
  <si>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</si>
  <si>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</si>
  <si>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</si>
  <si>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</si>
  <si>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</si>
  <si>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</si>
  <si>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</si>
  <si>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</si>
  <si>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</si>
  <si>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</si>
  <si>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</si>
  <si>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</si>
  <si>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</si>
  <si>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</si>
  <si>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</si>
  <si>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</si>
  <si>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</si>
  <si>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</si>
  <si>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</si>
  <si>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</si>
  <si>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</si>
  <si>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</si>
  <si>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</si>
  <si>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</si>
  <si>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</si>
  <si>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</si>
  <si>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</si>
  <si>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</si>
  <si>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</si>
  <si>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</si>
  <si>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</si>
  <si>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</si>
  <si>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</si>
  <si>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</si>
  <si>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</si>
  <si>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</si>
  <si>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</si>
  <si>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</si>
  <si>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</si>
  <si>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</si>
  <si>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</si>
  <si>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</si>
  <si>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</si>
  <si>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</si>
  <si>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</si>
  <si>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</si>
  <si>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</si>
  <si>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</si>
  <si>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</si>
  <si>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</si>
  <si>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</si>
  <si>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</si>
  <si>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</si>
  <si>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</si>
  <si>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</si>
  <si>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</si>
  <si>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</si>
  <si>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</si>
  <si>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</si>
  <si>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</si>
  <si>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</si>
  <si>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</si>
  <si>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</si>
  <si>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</si>
  <si>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</si>
  <si>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</si>
  <si>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</si>
  <si>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</si>
  <si>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</si>
  <si>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</si>
  <si>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</si>
  <si>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</si>
  <si>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</si>
  <si>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</si>
  <si>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</si>
  <si>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</si>
  <si>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</si>
  <si>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</si>
  <si>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</si>
  <si>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</si>
  <si>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</si>
  <si>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</si>
  <si>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</si>
  <si>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</si>
  <si>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</si>
  <si>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</si>
  <si>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</si>
  <si>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</si>
  <si>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</si>
  <si>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</si>
  <si>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</si>
  <si>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</si>
  <si>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</si>
  <si>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</si>
  <si>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</si>
  <si>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</si>
  <si>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</si>
  <si>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</si>
  <si>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</si>
  <si>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</si>
  <si>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</si>
  <si>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</si>
  <si>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</si>
  <si>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</si>
  <si>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</si>
  <si>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</si>
  <si>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</si>
  <si>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</si>
  <si>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</si>
  <si>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</si>
  <si>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</si>
  <si>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</si>
  <si>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</si>
  <si>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</si>
  <si>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</si>
  <si>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</si>
  <si>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</si>
  <si>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</si>
  <si>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</si>
  <si>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</si>
  <si>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</si>
  <si>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</si>
  <si>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</si>
  <si>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</si>
  <si>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</si>
  <si>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</si>
  <si>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</si>
  <si>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</si>
  <si>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</si>
  <si>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</si>
  <si>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</si>
  <si>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</si>
  <si>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</si>
  <si>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</si>
  <si>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</si>
  <si>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</si>
  <si>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</si>
  <si>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</si>
  <si>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</si>
  <si>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</si>
  <si>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</si>
  <si>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</si>
  <si>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</si>
  <si>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</si>
  <si>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</si>
  <si>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</si>
  <si>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</si>
  <si>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</si>
  <si>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23000</t>
  </si>
  <si>
    <t>水洗化人口等（令和2年度実績）</t>
    <phoneticPr fontId="3"/>
  </si>
  <si>
    <t>し尿処理の状況（令和2年度実績）</t>
    <phoneticPr fontId="3"/>
  </si>
  <si>
    <t>23100</t>
  </si>
  <si>
    <t>名古屋市</t>
  </si>
  <si>
    <t/>
  </si>
  <si>
    <t>○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</si>
  <si>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</si>
  <si>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</si>
  <si>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</si>
  <si>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</si>
  <si>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</si>
  <si>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</si>
  <si>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</si>
  <si>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</si>
  <si>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</si>
  <si>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</si>
  <si>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</si>
  <si>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</si>
  <si>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</si>
  <si>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</si>
  <si>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</si>
  <si>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</si>
  <si>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</si>
  <si>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</si>
  <si>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</si>
  <si>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</si>
  <si>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</si>
  <si>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</si>
  <si>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</si>
  <si>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</si>
  <si>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</si>
  <si>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</si>
  <si>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</si>
  <si>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</si>
  <si>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</si>
  <si>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</si>
  <si>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</si>
  <si>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</si>
  <si>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</si>
  <si>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</si>
  <si>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</si>
  <si>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</si>
  <si>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</si>
  <si>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</si>
  <si>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</si>
  <si>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</si>
  <si>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</si>
  <si>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</si>
  <si>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</si>
  <si>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</si>
  <si>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</si>
  <si>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</si>
  <si>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</si>
  <si>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</si>
  <si>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</si>
  <si>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</si>
  <si>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</si>
  <si>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</si>
  <si>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</si>
  <si>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</si>
  <si>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</si>
  <si>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</si>
  <si>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</si>
  <si>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</si>
  <si>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</si>
  <si>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</si>
  <si>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</si>
  <si>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</si>
  <si>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</si>
  <si>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</si>
  <si>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</si>
  <si>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</si>
  <si>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</si>
  <si>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</si>
  <si>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</si>
  <si>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みよし市</t>
  </si>
  <si>
    <t>23237</t>
  </si>
  <si>
    <t>あま市</t>
  </si>
  <si>
    <t>23238</t>
  </si>
  <si>
    <t>長久手市</t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</si>
  <si>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</si>
  <si>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</si>
  <si>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</si>
  <si>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</si>
  <si>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</si>
  <si>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</si>
  <si>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</si>
  <si>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</si>
  <si>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</si>
  <si>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</si>
  <si>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</si>
  <si>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</si>
  <si>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</si>
  <si>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</si>
  <si>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</si>
  <si>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</si>
  <si>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</si>
  <si>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</si>
  <si>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</si>
  <si>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</si>
  <si>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</si>
  <si>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美浜町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</si>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</sst>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31</v>
      </c>
      <c r="B7" s="116" t="s">
        <v>251</v>
      </c>
      <c r="C7" s="109" t="s">
        <v>200</v>
      </c>
      <c r="D7" s="110">
        <f>+SUM(E7,+I7)</f>
        <v>7561315</v>
      </c>
      <c r="E7" s="110">
        <f>+SUM(G7,+H7)</f>
        <v>102176</v>
      </c>
      <c r="F7" s="111">
        <f>IF(D7&gt;0,E7/D7*100,"-")</f>
        <v>1.3512993440955707</v>
      </c>
      <c r="G7" s="108">
        <f>SUM(G$8:G$207)</f>
        <v>102176</v>
      </c>
      <c r="H7" s="108">
        <f>SUM(H$8:H$207)</f>
        <v>0</v>
      </c>
      <c r="I7" s="110">
        <f>+SUM(K7,+M7,+O7)</f>
        <v>7459139</v>
      </c>
      <c r="J7" s="111">
        <f>IF(D7&gt;0,I7/D7*100,"-")</f>
        <v>98.648700655904435</v>
      </c>
      <c r="K7" s="108">
        <f>SUM(K$8:K$207)</f>
        <v>5712767</v>
      </c>
      <c r="L7" s="111">
        <f>IF(D7&gt;0,K7/D7*100,"-")</f>
        <v>75.552559310120003</v>
      </c>
      <c r="M7" s="108">
        <f>SUM(M$8:M$207)</f>
        <v>15519</v>
      </c>
      <c r="N7" s="111">
        <f>IF(D7&gt;0,M7/D7*100,"-")</f>
        <v>0.2052420776015812</v>
      </c>
      <c r="O7" s="108">
        <f>SUM(O$8:O$207)</f>
        <v>1730853</v>
      </c>
      <c r="P7" s="108">
        <f>SUM(P$8:P$207)</f>
        <v>978283</v>
      </c>
      <c r="Q7" s="111">
        <f>IF(D7&gt;0,O7/D7*100,"-")</f>
        <v>22.890899268182849</v>
      </c>
      <c r="R7" s="108">
        <f>SUM(R$8:R$207)</f>
        <v>265626</v>
      </c>
      <c r="S7" s="112">
        <f t="shared" ref="S7:Z7" si="0">COUNTIF(S$8:S$207,"○")</f>
        <v>29</v>
      </c>
      <c r="T7" s="112">
        <f t="shared" si="0"/>
        <v>13</v>
      </c>
      <c r="U7" s="112">
        <f t="shared" si="0"/>
        <v>1</v>
      </c>
      <c r="V7" s="112">
        <f t="shared" si="0"/>
        <v>11</v>
      </c>
      <c r="W7" s="112">
        <f t="shared" si="0"/>
        <v>21</v>
      </c>
      <c r="X7" s="112">
        <f t="shared" si="0"/>
        <v>0</v>
      </c>
      <c r="Y7" s="112">
        <f t="shared" si="0"/>
        <v>0</v>
      </c>
      <c r="Z7" s="112">
        <f t="shared" si="0"/>
        <v>33</v>
      </c>
      <c r="AA7" s="188"/>
      <c r="AB7" s="188"/>
    </row>
    <row r="8" spans="1:28" s="105" customFormat="1" ht="13.5" customHeight="1">
      <c r="A8" s="101" t="s">
        <v>31</v>
      </c>
      <c r="B8" s="102" t="s">
        <v>254</v>
      </c>
      <c r="C8" s="101" t="s">
        <v>255</v>
      </c>
      <c r="D8" s="103">
        <f>+SUM(E8,+I8)</f>
        <v>2300749</v>
      </c>
      <c r="E8" s="103">
        <f>+SUM(G8,+H8)</f>
        <v>3104</v>
      </c>
      <c r="F8" s="104">
        <f>IF(D8&gt;0,E8/D8*100,"-")</f>
        <v>0.13491258716183294</v>
      </c>
      <c r="G8" s="103">
        <v>3104</v>
      </c>
      <c r="H8" s="103">
        <v>0</v>
      </c>
      <c r="I8" s="103">
        <f>+SUM(K8,+M8,+O8)</f>
        <v>2297645</v>
      </c>
      <c r="J8" s="104">
        <f>IF(D8&gt;0,I8/D8*100,"-")</f>
        <v>99.865087412838164</v>
      </c>
      <c r="K8" s="103">
        <v>2281490</v>
      </c>
      <c r="L8" s="104">
        <f>IF(D8&gt;0,K8/D8*100,"-")</f>
        <v>99.162924769281659</v>
      </c>
      <c r="M8" s="103">
        <v>0</v>
      </c>
      <c r="N8" s="104">
        <f>IF(D8&gt;0,M8/D8*100,"-")</f>
        <v>0</v>
      </c>
      <c r="O8" s="103">
        <v>16155</v>
      </c>
      <c r="P8" s="103">
        <v>5179</v>
      </c>
      <c r="Q8" s="104">
        <f>IF(D8&gt;0,O8/D8*100,"-")</f>
        <v>0.70216264355651137</v>
      </c>
      <c r="R8" s="103">
        <v>83159</v>
      </c>
      <c r="S8" s="101"/>
      <c r="T8" s="101"/>
      <c r="U8" s="101" t="s">
        <v>257</v>
      </c>
      <c r="V8" s="101"/>
      <c r="W8" s="101" t="s">
        <v>257</v>
      </c>
      <c r="X8" s="101"/>
      <c r="Y8" s="101"/>
      <c r="Z8" s="101"/>
      <c r="AA8" s="189" t="s">
        <v>256</v>
      </c>
      <c r="AB8" s="190"/>
    </row>
    <row r="9" spans="1:28" s="105" customFormat="1" ht="13.5" customHeight="1">
      <c r="A9" s="101" t="s">
        <v>31</v>
      </c>
      <c r="B9" s="102" t="s">
        <v>258</v>
      </c>
      <c r="C9" s="101" t="s">
        <v>259</v>
      </c>
      <c r="D9" s="103">
        <f>+SUM(E9,+I9)</f>
        <v>375617</v>
      </c>
      <c r="E9" s="103">
        <f>+SUM(G9,+H9)</f>
        <v>2922</v>
      </c>
      <c r="F9" s="104">
        <f>IF(D9&gt;0,E9/D9*100,"-")</f>
        <v>0.7779200621910084</v>
      </c>
      <c r="G9" s="103">
        <v>2922</v>
      </c>
      <c r="H9" s="103">
        <v>0</v>
      </c>
      <c r="I9" s="103">
        <f>+SUM(K9,+M9,+O9)</f>
        <v>372695</v>
      </c>
      <c r="J9" s="104">
        <f>IF(D9&gt;0,I9/D9*100,"-")</f>
        <v>99.222079937808999</v>
      </c>
      <c r="K9" s="103">
        <v>275858</v>
      </c>
      <c r="L9" s="104">
        <f>IF(D9&gt;0,K9/D9*100,"-")</f>
        <v>73.441297917825864</v>
      </c>
      <c r="M9" s="103">
        <v>6684</v>
      </c>
      <c r="N9" s="104">
        <f>IF(D9&gt;0,M9/D9*100,"-")</f>
        <v>1.7794721751145448</v>
      </c>
      <c r="O9" s="103">
        <v>90153</v>
      </c>
      <c r="P9" s="103">
        <v>51960</v>
      </c>
      <c r="Q9" s="104">
        <f>IF(D9&gt;0,O9/D9*100,"-")</f>
        <v>24.001309844868576</v>
      </c>
      <c r="R9" s="103">
        <v>18793</v>
      </c>
      <c r="S9" s="101"/>
      <c r="T9" s="101"/>
      <c r="U9" s="101"/>
      <c r="V9" s="101" t="s">
        <v>257</v>
      </c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31</v>
      </c>
      <c r="B10" s="102" t="s">
        <v>260</v>
      </c>
      <c r="C10" s="101" t="s">
        <v>261</v>
      </c>
      <c r="D10" s="103">
        <f>+SUM(E10,+I10)</f>
        <v>386407</v>
      </c>
      <c r="E10" s="103">
        <f>+SUM(G10,+H10)</f>
        <v>2070</v>
      </c>
      <c r="F10" s="104">
        <f>IF(D10&gt;0,E10/D10*100,"-")</f>
        <v>0.53570458092115303</v>
      </c>
      <c r="G10" s="103">
        <v>2070</v>
      </c>
      <c r="H10" s="103">
        <v>0</v>
      </c>
      <c r="I10" s="103">
        <f>+SUM(K10,+M10,+O10)</f>
        <v>384337</v>
      </c>
      <c r="J10" s="104">
        <f>IF(D10&gt;0,I10/D10*100,"-")</f>
        <v>99.464295419078852</v>
      </c>
      <c r="K10" s="103">
        <v>336007</v>
      </c>
      <c r="L10" s="104">
        <f>IF(D10&gt;0,K10/D10*100,"-")</f>
        <v>86.956758029745842</v>
      </c>
      <c r="M10" s="103">
        <v>0</v>
      </c>
      <c r="N10" s="104">
        <f>IF(D10&gt;0,M10/D10*100,"-")</f>
        <v>0</v>
      </c>
      <c r="O10" s="103">
        <v>48330</v>
      </c>
      <c r="P10" s="103">
        <v>21160</v>
      </c>
      <c r="Q10" s="104">
        <f>IF(D10&gt;0,O10/D10*100,"-")</f>
        <v>12.50753738933301</v>
      </c>
      <c r="R10" s="103">
        <v>12030</v>
      </c>
      <c r="S10" s="101"/>
      <c r="T10" s="101"/>
      <c r="U10" s="101"/>
      <c r="V10" s="101" t="s">
        <v>257</v>
      </c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31</v>
      </c>
      <c r="B11" s="102" t="s">
        <v>262</v>
      </c>
      <c r="C11" s="101" t="s">
        <v>263</v>
      </c>
      <c r="D11" s="103">
        <f>+SUM(E11,+I11)</f>
        <v>384380</v>
      </c>
      <c r="E11" s="103">
        <f>+SUM(G11,+H11)</f>
        <v>17061</v>
      </c>
      <c r="F11" s="104">
        <f>IF(D11&gt;0,E11/D11*100,"-")</f>
        <v>4.4385764087621631</v>
      </c>
      <c r="G11" s="103">
        <v>17061</v>
      </c>
      <c r="H11" s="103">
        <v>0</v>
      </c>
      <c r="I11" s="103">
        <f>+SUM(K11,+M11,+O11)</f>
        <v>367319</v>
      </c>
      <c r="J11" s="104">
        <f>IF(D11&gt;0,I11/D11*100,"-")</f>
        <v>95.56142359123784</v>
      </c>
      <c r="K11" s="103">
        <v>194630</v>
      </c>
      <c r="L11" s="104">
        <f>IF(D11&gt;0,K11/D11*100,"-")</f>
        <v>50.634788490556218</v>
      </c>
      <c r="M11" s="103">
        <v>0</v>
      </c>
      <c r="N11" s="104">
        <f>IF(D11&gt;0,M11/D11*100,"-")</f>
        <v>0</v>
      </c>
      <c r="O11" s="103">
        <v>172689</v>
      </c>
      <c r="P11" s="103">
        <v>77818</v>
      </c>
      <c r="Q11" s="104">
        <f>IF(D11&gt;0,O11/D11*100,"-")</f>
        <v>44.926635100681615</v>
      </c>
      <c r="R11" s="103">
        <v>6842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31</v>
      </c>
      <c r="B12" s="102" t="s">
        <v>264</v>
      </c>
      <c r="C12" s="101" t="s">
        <v>265</v>
      </c>
      <c r="D12" s="103">
        <f>+SUM(E12,+I12)</f>
        <v>129131</v>
      </c>
      <c r="E12" s="103">
        <f>+SUM(G12,+H12)</f>
        <v>5627</v>
      </c>
      <c r="F12" s="104">
        <f>IF(D12&gt;0,E12/D12*100,"-")</f>
        <v>4.3575903539816156</v>
      </c>
      <c r="G12" s="103">
        <v>5627</v>
      </c>
      <c r="H12" s="103">
        <v>0</v>
      </c>
      <c r="I12" s="103">
        <f>+SUM(K12,+M12,+O12)</f>
        <v>123504</v>
      </c>
      <c r="J12" s="104">
        <f>IF(D12&gt;0,I12/D12*100,"-")</f>
        <v>95.642409646018393</v>
      </c>
      <c r="K12" s="103">
        <v>73983</v>
      </c>
      <c r="L12" s="104">
        <f>IF(D12&gt;0,K12/D12*100,"-")</f>
        <v>57.292981545872024</v>
      </c>
      <c r="M12" s="103">
        <v>0</v>
      </c>
      <c r="N12" s="104">
        <f>IF(D12&gt;0,M12/D12*100,"-")</f>
        <v>0</v>
      </c>
      <c r="O12" s="103">
        <v>49521</v>
      </c>
      <c r="P12" s="103">
        <v>27552</v>
      </c>
      <c r="Q12" s="104">
        <f>IF(D12&gt;0,O12/D12*100,"-")</f>
        <v>38.349428100146369</v>
      </c>
      <c r="R12" s="103">
        <v>4260</v>
      </c>
      <c r="S12" s="101"/>
      <c r="T12" s="101" t="s">
        <v>257</v>
      </c>
      <c r="U12" s="101"/>
      <c r="V12" s="101"/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31</v>
      </c>
      <c r="B13" s="102" t="s">
        <v>266</v>
      </c>
      <c r="C13" s="101" t="s">
        <v>267</v>
      </c>
      <c r="D13" s="103">
        <f>+SUM(E13,+I13)</f>
        <v>119590</v>
      </c>
      <c r="E13" s="103">
        <f>+SUM(G13,+H13)</f>
        <v>2226</v>
      </c>
      <c r="F13" s="104">
        <f>IF(D13&gt;0,E13/D13*100,"-")</f>
        <v>1.8613596454553059</v>
      </c>
      <c r="G13" s="103">
        <v>2226</v>
      </c>
      <c r="H13" s="103">
        <v>0</v>
      </c>
      <c r="I13" s="103">
        <f>+SUM(K13,+M13,+O13)</f>
        <v>117364</v>
      </c>
      <c r="J13" s="104">
        <f>IF(D13&gt;0,I13/D13*100,"-")</f>
        <v>98.138640354544691</v>
      </c>
      <c r="K13" s="103">
        <v>92093</v>
      </c>
      <c r="L13" s="104">
        <f>IF(D13&gt;0,K13/D13*100,"-")</f>
        <v>77.007274855757174</v>
      </c>
      <c r="M13" s="103">
        <v>0</v>
      </c>
      <c r="N13" s="104">
        <f>IF(D13&gt;0,M13/D13*100,"-")</f>
        <v>0</v>
      </c>
      <c r="O13" s="103">
        <v>25271</v>
      </c>
      <c r="P13" s="103">
        <v>5967</v>
      </c>
      <c r="Q13" s="104">
        <f>IF(D13&gt;0,O13/D13*100,"-")</f>
        <v>21.131365498787524</v>
      </c>
      <c r="R13" s="103">
        <v>4282</v>
      </c>
      <c r="S13" s="101" t="s">
        <v>257</v>
      </c>
      <c r="T13" s="101"/>
      <c r="U13" s="101"/>
      <c r="V13" s="101"/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31</v>
      </c>
      <c r="B14" s="102" t="s">
        <v>268</v>
      </c>
      <c r="C14" s="101" t="s">
        <v>269</v>
      </c>
      <c r="D14" s="103">
        <f>+SUM(E14,+I14)</f>
        <v>311127</v>
      </c>
      <c r="E14" s="103">
        <f>+SUM(G14,+H14)</f>
        <v>2855</v>
      </c>
      <c r="F14" s="104">
        <f>IF(D14&gt;0,E14/D14*100,"-")</f>
        <v>0.91763170666640959</v>
      </c>
      <c r="G14" s="103">
        <v>2855</v>
      </c>
      <c r="H14" s="103">
        <v>0</v>
      </c>
      <c r="I14" s="103">
        <f>+SUM(K14,+M14,+O14)</f>
        <v>308272</v>
      </c>
      <c r="J14" s="104">
        <f>IF(D14&gt;0,I14/D14*100,"-")</f>
        <v>99.082368293333587</v>
      </c>
      <c r="K14" s="103">
        <v>205768</v>
      </c>
      <c r="L14" s="104">
        <f>IF(D14&gt;0,K14/D14*100,"-")</f>
        <v>66.136336608523209</v>
      </c>
      <c r="M14" s="103">
        <v>0</v>
      </c>
      <c r="N14" s="104">
        <f>IF(D14&gt;0,M14/D14*100,"-")</f>
        <v>0</v>
      </c>
      <c r="O14" s="103">
        <v>102504</v>
      </c>
      <c r="P14" s="103">
        <v>65018</v>
      </c>
      <c r="Q14" s="104">
        <f>IF(D14&gt;0,O14/D14*100,"-")</f>
        <v>32.946031684810386</v>
      </c>
      <c r="R14" s="103">
        <v>7797</v>
      </c>
      <c r="S14" s="101"/>
      <c r="T14" s="101" t="s">
        <v>257</v>
      </c>
      <c r="U14" s="101"/>
      <c r="V14" s="101"/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31</v>
      </c>
      <c r="B15" s="102" t="s">
        <v>270</v>
      </c>
      <c r="C15" s="101" t="s">
        <v>271</v>
      </c>
      <c r="D15" s="103">
        <f>+SUM(E15,+I15)</f>
        <v>186780</v>
      </c>
      <c r="E15" s="103">
        <f>+SUM(G15,+H15)</f>
        <v>1622</v>
      </c>
      <c r="F15" s="104">
        <f>IF(D15&gt;0,E15/D15*100,"-")</f>
        <v>0.86840132776528534</v>
      </c>
      <c r="G15" s="103">
        <v>1622</v>
      </c>
      <c r="H15" s="103">
        <v>0</v>
      </c>
      <c r="I15" s="103">
        <f>+SUM(K15,+M15,+O15)</f>
        <v>185158</v>
      </c>
      <c r="J15" s="104">
        <f>IF(D15&gt;0,I15/D15*100,"-")</f>
        <v>99.131598672234716</v>
      </c>
      <c r="K15" s="103">
        <v>145039</v>
      </c>
      <c r="L15" s="104">
        <f>IF(D15&gt;0,K15/D15*100,"-")</f>
        <v>77.652318235357114</v>
      </c>
      <c r="M15" s="103">
        <v>0</v>
      </c>
      <c r="N15" s="104">
        <f>IF(D15&gt;0,M15/D15*100,"-")</f>
        <v>0</v>
      </c>
      <c r="O15" s="103">
        <v>40119</v>
      </c>
      <c r="P15" s="103">
        <v>30406</v>
      </c>
      <c r="Q15" s="104">
        <f>IF(D15&gt;0,O15/D15*100,"-")</f>
        <v>21.479280436877609</v>
      </c>
      <c r="R15" s="103">
        <v>6753</v>
      </c>
      <c r="S15" s="101"/>
      <c r="T15" s="101"/>
      <c r="U15" s="101"/>
      <c r="V15" s="101" t="s">
        <v>257</v>
      </c>
      <c r="W15" s="101"/>
      <c r="X15" s="101"/>
      <c r="Y15" s="101"/>
      <c r="Z15" s="101" t="s">
        <v>257</v>
      </c>
      <c r="AA15" s="189" t="s">
        <v>256</v>
      </c>
      <c r="AB15" s="190"/>
    </row>
    <row r="16" spans="1:28" s="105" customFormat="1" ht="13.5" customHeight="1">
      <c r="A16" s="101" t="s">
        <v>31</v>
      </c>
      <c r="B16" s="102" t="s">
        <v>272</v>
      </c>
      <c r="C16" s="101" t="s">
        <v>273</v>
      </c>
      <c r="D16" s="103">
        <f>+SUM(E16,+I16)</f>
        <v>61827</v>
      </c>
      <c r="E16" s="103">
        <f>+SUM(G16,+H16)</f>
        <v>2765</v>
      </c>
      <c r="F16" s="104">
        <f>IF(D16&gt;0,E16/D16*100,"-")</f>
        <v>4.4721561777217076</v>
      </c>
      <c r="G16" s="103">
        <v>2765</v>
      </c>
      <c r="H16" s="103">
        <v>0</v>
      </c>
      <c r="I16" s="103">
        <f>+SUM(K16,+M16,+O16)</f>
        <v>59062</v>
      </c>
      <c r="J16" s="104">
        <f>IF(D16&gt;0,I16/D16*100,"-")</f>
        <v>95.527843822278285</v>
      </c>
      <c r="K16" s="103">
        <v>17443</v>
      </c>
      <c r="L16" s="104">
        <f>IF(D16&gt;0,K16/D16*100,"-")</f>
        <v>28.212593203616542</v>
      </c>
      <c r="M16" s="103">
        <v>1470</v>
      </c>
      <c r="N16" s="104">
        <f>IF(D16&gt;0,M16/D16*100,"-")</f>
        <v>2.3776020185355913</v>
      </c>
      <c r="O16" s="103">
        <v>40149</v>
      </c>
      <c r="P16" s="103">
        <v>20647</v>
      </c>
      <c r="Q16" s="104">
        <f>IF(D16&gt;0,O16/D16*100,"-")</f>
        <v>64.937648600126167</v>
      </c>
      <c r="R16" s="103">
        <v>1699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31</v>
      </c>
      <c r="B17" s="102" t="s">
        <v>274</v>
      </c>
      <c r="C17" s="101" t="s">
        <v>275</v>
      </c>
      <c r="D17" s="103">
        <f>+SUM(E17,+I17)</f>
        <v>72784</v>
      </c>
      <c r="E17" s="103">
        <f>+SUM(G17,+H17)</f>
        <v>981</v>
      </c>
      <c r="F17" s="104">
        <f>IF(D17&gt;0,E17/D17*100,"-")</f>
        <v>1.3478236975159377</v>
      </c>
      <c r="G17" s="103">
        <v>981</v>
      </c>
      <c r="H17" s="103">
        <v>0</v>
      </c>
      <c r="I17" s="103">
        <f>+SUM(K17,+M17,+O17)</f>
        <v>71803</v>
      </c>
      <c r="J17" s="104">
        <f>IF(D17&gt;0,I17/D17*100,"-")</f>
        <v>98.652176302484065</v>
      </c>
      <c r="K17" s="103">
        <v>47197</v>
      </c>
      <c r="L17" s="104">
        <f>IF(D17&gt;0,K17/D17*100,"-")</f>
        <v>64.84529566937789</v>
      </c>
      <c r="M17" s="103">
        <v>0</v>
      </c>
      <c r="N17" s="104">
        <f>IF(D17&gt;0,M17/D17*100,"-")</f>
        <v>0</v>
      </c>
      <c r="O17" s="103">
        <v>24606</v>
      </c>
      <c r="P17" s="103">
        <v>9101</v>
      </c>
      <c r="Q17" s="104">
        <f>IF(D17&gt;0,O17/D17*100,"-")</f>
        <v>33.806880633106182</v>
      </c>
      <c r="R17" s="103">
        <v>5512</v>
      </c>
      <c r="S17" s="101"/>
      <c r="T17" s="101" t="s">
        <v>257</v>
      </c>
      <c r="U17" s="101"/>
      <c r="V17" s="101"/>
      <c r="W17" s="101"/>
      <c r="X17" s="101"/>
      <c r="Y17" s="101"/>
      <c r="Z17" s="101" t="s">
        <v>257</v>
      </c>
      <c r="AA17" s="189" t="s">
        <v>256</v>
      </c>
      <c r="AB17" s="190"/>
    </row>
    <row r="18" spans="1:28" s="105" customFormat="1" ht="13.5" customHeight="1">
      <c r="A18" s="101" t="s">
        <v>31</v>
      </c>
      <c r="B18" s="102" t="s">
        <v>276</v>
      </c>
      <c r="C18" s="101" t="s">
        <v>277</v>
      </c>
      <c r="D18" s="103">
        <f>+SUM(E18,+I18)</f>
        <v>153021</v>
      </c>
      <c r="E18" s="103">
        <f>+SUM(G18,+H18)</f>
        <v>1618</v>
      </c>
      <c r="F18" s="104">
        <f>IF(D18&gt;0,E18/D18*100,"-")</f>
        <v>1.0573712104874493</v>
      </c>
      <c r="G18" s="103">
        <v>1618</v>
      </c>
      <c r="H18" s="103">
        <v>0</v>
      </c>
      <c r="I18" s="103">
        <f>+SUM(K18,+M18,+O18)</f>
        <v>151403</v>
      </c>
      <c r="J18" s="104">
        <f>IF(D18&gt;0,I18/D18*100,"-")</f>
        <v>98.942628789512554</v>
      </c>
      <c r="K18" s="103">
        <v>130061</v>
      </c>
      <c r="L18" s="104">
        <f>IF(D18&gt;0,K18/D18*100,"-")</f>
        <v>84.995523490239904</v>
      </c>
      <c r="M18" s="103">
        <v>0</v>
      </c>
      <c r="N18" s="104">
        <f>IF(D18&gt;0,M18/D18*100,"-")</f>
        <v>0</v>
      </c>
      <c r="O18" s="103">
        <v>21342</v>
      </c>
      <c r="P18" s="103">
        <v>10657</v>
      </c>
      <c r="Q18" s="104">
        <f>IF(D18&gt;0,O18/D18*100,"-")</f>
        <v>13.94710529927265</v>
      </c>
      <c r="R18" s="103">
        <v>5063</v>
      </c>
      <c r="S18" s="101"/>
      <c r="T18" s="101" t="s">
        <v>257</v>
      </c>
      <c r="U18" s="101"/>
      <c r="V18" s="101"/>
      <c r="W18" s="101"/>
      <c r="X18" s="101"/>
      <c r="Y18" s="101"/>
      <c r="Z18" s="101" t="s">
        <v>257</v>
      </c>
      <c r="AA18" s="189" t="s">
        <v>256</v>
      </c>
      <c r="AB18" s="190"/>
    </row>
    <row r="19" spans="1:28" s="105" customFormat="1" ht="13.5" customHeight="1">
      <c r="A19" s="101" t="s">
        <v>31</v>
      </c>
      <c r="B19" s="102" t="s">
        <v>278</v>
      </c>
      <c r="C19" s="101" t="s">
        <v>279</v>
      </c>
      <c r="D19" s="103">
        <f>+SUM(E19,+I19)</f>
        <v>423084</v>
      </c>
      <c r="E19" s="103">
        <f>+SUM(G19,+H19)</f>
        <v>3308</v>
      </c>
      <c r="F19" s="104">
        <f>IF(D19&gt;0,E19/D19*100,"-")</f>
        <v>0.78187783040720038</v>
      </c>
      <c r="G19" s="103">
        <v>3308</v>
      </c>
      <c r="H19" s="103">
        <v>0</v>
      </c>
      <c r="I19" s="103">
        <f>+SUM(K19,+M19,+O19)</f>
        <v>419776</v>
      </c>
      <c r="J19" s="104">
        <f>IF(D19&gt;0,I19/D19*100,"-")</f>
        <v>99.218122169592803</v>
      </c>
      <c r="K19" s="103">
        <v>317461</v>
      </c>
      <c r="L19" s="104">
        <f>IF(D19&gt;0,K19/D19*100,"-")</f>
        <v>75.034981233041194</v>
      </c>
      <c r="M19" s="103">
        <v>778</v>
      </c>
      <c r="N19" s="104">
        <f>IF(D19&gt;0,M19/D19*100,"-")</f>
        <v>0.18388783314897278</v>
      </c>
      <c r="O19" s="103">
        <v>101537</v>
      </c>
      <c r="P19" s="103">
        <v>54319</v>
      </c>
      <c r="Q19" s="104">
        <f>IF(D19&gt;0,O19/D19*100,"-")</f>
        <v>23.999253103402634</v>
      </c>
      <c r="R19" s="103">
        <v>17725</v>
      </c>
      <c r="S19" s="101" t="s">
        <v>257</v>
      </c>
      <c r="T19" s="101"/>
      <c r="U19" s="101"/>
      <c r="V19" s="101"/>
      <c r="W19" s="101"/>
      <c r="X19" s="101"/>
      <c r="Y19" s="101"/>
      <c r="Z19" s="101" t="s">
        <v>257</v>
      </c>
      <c r="AA19" s="189" t="s">
        <v>256</v>
      </c>
      <c r="AB19" s="190"/>
    </row>
    <row r="20" spans="1:28" s="105" customFormat="1" ht="13.5" customHeight="1">
      <c r="A20" s="101" t="s">
        <v>31</v>
      </c>
      <c r="B20" s="102" t="s">
        <v>280</v>
      </c>
      <c r="C20" s="101" t="s">
        <v>281</v>
      </c>
      <c r="D20" s="103">
        <f>+SUM(E20,+I20)</f>
        <v>190155</v>
      </c>
      <c r="E20" s="103">
        <f>+SUM(G20,+H20)</f>
        <v>2047</v>
      </c>
      <c r="F20" s="104">
        <f>IF(D20&gt;0,E20/D20*100,"-")</f>
        <v>1.0764902316531251</v>
      </c>
      <c r="G20" s="103">
        <v>2047</v>
      </c>
      <c r="H20" s="103">
        <v>0</v>
      </c>
      <c r="I20" s="103">
        <f>+SUM(K20,+M20,+O20)</f>
        <v>188108</v>
      </c>
      <c r="J20" s="104">
        <f>IF(D20&gt;0,I20/D20*100,"-")</f>
        <v>98.923509768346875</v>
      </c>
      <c r="K20" s="103">
        <v>142164</v>
      </c>
      <c r="L20" s="104">
        <f>IF(D20&gt;0,K20/D20*100,"-")</f>
        <v>74.762167705293052</v>
      </c>
      <c r="M20" s="103">
        <v>0</v>
      </c>
      <c r="N20" s="104">
        <f>IF(D20&gt;0,M20/D20*100,"-")</f>
        <v>0</v>
      </c>
      <c r="O20" s="103">
        <v>45944</v>
      </c>
      <c r="P20" s="103">
        <v>22791</v>
      </c>
      <c r="Q20" s="104">
        <f>IF(D20&gt;0,O20/D20*100,"-")</f>
        <v>24.161342063053826</v>
      </c>
      <c r="R20" s="103">
        <v>7666</v>
      </c>
      <c r="S20" s="101"/>
      <c r="T20" s="101" t="s">
        <v>257</v>
      </c>
      <c r="U20" s="101"/>
      <c r="V20" s="101"/>
      <c r="W20" s="101"/>
      <c r="X20" s="101"/>
      <c r="Y20" s="101"/>
      <c r="Z20" s="101" t="s">
        <v>257</v>
      </c>
      <c r="AA20" s="189" t="s">
        <v>256</v>
      </c>
      <c r="AB20" s="190"/>
    </row>
    <row r="21" spans="1:28" s="105" customFormat="1" ht="13.5" customHeight="1">
      <c r="A21" s="101" t="s">
        <v>31</v>
      </c>
      <c r="B21" s="102" t="s">
        <v>282</v>
      </c>
      <c r="C21" s="101" t="s">
        <v>283</v>
      </c>
      <c r="D21" s="103">
        <f>+SUM(E21,+I21)</f>
        <v>171537</v>
      </c>
      <c r="E21" s="103">
        <f>+SUM(G21,+H21)</f>
        <v>4800</v>
      </c>
      <c r="F21" s="104">
        <f>IF(D21&gt;0,E21/D21*100,"-")</f>
        <v>2.7982301194494479</v>
      </c>
      <c r="G21" s="103">
        <v>4800</v>
      </c>
      <c r="H21" s="103">
        <v>0</v>
      </c>
      <c r="I21" s="103">
        <f>+SUM(K21,+M21,+O21)</f>
        <v>166737</v>
      </c>
      <c r="J21" s="104">
        <f>IF(D21&gt;0,I21/D21*100,"-")</f>
        <v>97.201769880550543</v>
      </c>
      <c r="K21" s="103">
        <v>114537</v>
      </c>
      <c r="L21" s="104">
        <f>IF(D21&gt;0,K21/D21*100,"-")</f>
        <v>66.771017331537806</v>
      </c>
      <c r="M21" s="103">
        <v>0</v>
      </c>
      <c r="N21" s="104">
        <f>IF(D21&gt;0,M21/D21*100,"-")</f>
        <v>0</v>
      </c>
      <c r="O21" s="103">
        <v>52200</v>
      </c>
      <c r="P21" s="103">
        <v>30844</v>
      </c>
      <c r="Q21" s="104">
        <f>IF(D21&gt;0,O21/D21*100,"-")</f>
        <v>30.430752549012752</v>
      </c>
      <c r="R21" s="103">
        <v>9770</v>
      </c>
      <c r="S21" s="101" t="s">
        <v>257</v>
      </c>
      <c r="T21" s="101"/>
      <c r="U21" s="101"/>
      <c r="V21" s="101"/>
      <c r="W21" s="101"/>
      <c r="X21" s="101"/>
      <c r="Y21" s="101"/>
      <c r="Z21" s="101" t="s">
        <v>257</v>
      </c>
      <c r="AA21" s="189" t="s">
        <v>256</v>
      </c>
      <c r="AB21" s="190"/>
    </row>
    <row r="22" spans="1:28" s="105" customFormat="1" ht="13.5" customHeight="1">
      <c r="A22" s="101" t="s">
        <v>31</v>
      </c>
      <c r="B22" s="102" t="s">
        <v>284</v>
      </c>
      <c r="C22" s="101" t="s">
        <v>285</v>
      </c>
      <c r="D22" s="103">
        <f>+SUM(E22,+I22)</f>
        <v>79762</v>
      </c>
      <c r="E22" s="103">
        <f>+SUM(G22,+H22)</f>
        <v>3060</v>
      </c>
      <c r="F22" s="104">
        <f>IF(D22&gt;0,E22/D22*100,"-")</f>
        <v>3.8364133296557261</v>
      </c>
      <c r="G22" s="103">
        <v>3060</v>
      </c>
      <c r="H22" s="103">
        <v>0</v>
      </c>
      <c r="I22" s="103">
        <f>+SUM(K22,+M22,+O22)</f>
        <v>76702</v>
      </c>
      <c r="J22" s="104">
        <f>IF(D22&gt;0,I22/D22*100,"-")</f>
        <v>96.163586670344273</v>
      </c>
      <c r="K22" s="103">
        <v>51150</v>
      </c>
      <c r="L22" s="104">
        <f>IF(D22&gt;0,K22/D22*100,"-")</f>
        <v>64.128281637872675</v>
      </c>
      <c r="M22" s="103">
        <v>0</v>
      </c>
      <c r="N22" s="104">
        <f>IF(D22&gt;0,M22/D22*100,"-")</f>
        <v>0</v>
      </c>
      <c r="O22" s="103">
        <v>25552</v>
      </c>
      <c r="P22" s="103">
        <v>14136</v>
      </c>
      <c r="Q22" s="104">
        <f>IF(D22&gt;0,O22/D22*100,"-")</f>
        <v>32.035305032471598</v>
      </c>
      <c r="R22" s="103">
        <v>3228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31</v>
      </c>
      <c r="B23" s="102" t="s">
        <v>286</v>
      </c>
      <c r="C23" s="101" t="s">
        <v>287</v>
      </c>
      <c r="D23" s="103">
        <f>+SUM(E23,+I23)</f>
        <v>73469</v>
      </c>
      <c r="E23" s="103">
        <f>+SUM(G23,+H23)</f>
        <v>1639</v>
      </c>
      <c r="F23" s="104">
        <f>IF(D23&gt;0,E23/D23*100,"-")</f>
        <v>2.2308728851624493</v>
      </c>
      <c r="G23" s="103">
        <v>1639</v>
      </c>
      <c r="H23" s="103">
        <v>0</v>
      </c>
      <c r="I23" s="103">
        <f>+SUM(K23,+M23,+O23)</f>
        <v>71830</v>
      </c>
      <c r="J23" s="104">
        <f>IF(D23&gt;0,I23/D23*100,"-")</f>
        <v>97.769127114837545</v>
      </c>
      <c r="K23" s="103">
        <v>44438</v>
      </c>
      <c r="L23" s="104">
        <f>IF(D23&gt;0,K23/D23*100,"-")</f>
        <v>60.485374783922474</v>
      </c>
      <c r="M23" s="103">
        <v>0</v>
      </c>
      <c r="N23" s="104">
        <f>IF(D23&gt;0,M23/D23*100,"-")</f>
        <v>0</v>
      </c>
      <c r="O23" s="103">
        <v>27392</v>
      </c>
      <c r="P23" s="103">
        <v>21097</v>
      </c>
      <c r="Q23" s="104">
        <f>IF(D23&gt;0,O23/D23*100,"-")</f>
        <v>37.283752330915085</v>
      </c>
      <c r="R23" s="103">
        <v>2408</v>
      </c>
      <c r="S23" s="101" t="s">
        <v>257</v>
      </c>
      <c r="T23" s="101"/>
      <c r="U23" s="101"/>
      <c r="V23" s="101"/>
      <c r="W23" s="101"/>
      <c r="X23" s="101"/>
      <c r="Y23" s="101"/>
      <c r="Z23" s="101" t="s">
        <v>257</v>
      </c>
      <c r="AA23" s="189" t="s">
        <v>256</v>
      </c>
      <c r="AB23" s="190"/>
    </row>
    <row r="24" spans="1:28" s="105" customFormat="1" ht="13.5" customHeight="1">
      <c r="A24" s="101" t="s">
        <v>31</v>
      </c>
      <c r="B24" s="102" t="s">
        <v>288</v>
      </c>
      <c r="C24" s="101" t="s">
        <v>289</v>
      </c>
      <c r="D24" s="103">
        <f>+SUM(E24,+I24)</f>
        <v>59177</v>
      </c>
      <c r="E24" s="103">
        <f>+SUM(G24,+H24)</f>
        <v>3995</v>
      </c>
      <c r="F24" s="104">
        <f>IF(D24&gt;0,E24/D24*100,"-")</f>
        <v>6.7509336397586894</v>
      </c>
      <c r="G24" s="103">
        <v>3995</v>
      </c>
      <c r="H24" s="103">
        <v>0</v>
      </c>
      <c r="I24" s="103">
        <f>+SUM(K24,+M24,+O24)</f>
        <v>55182</v>
      </c>
      <c r="J24" s="104">
        <f>IF(D24&gt;0,I24/D24*100,"-")</f>
        <v>93.249066360241301</v>
      </c>
      <c r="K24" s="103">
        <v>21107</v>
      </c>
      <c r="L24" s="104">
        <f>IF(D24&gt;0,K24/D24*100,"-")</f>
        <v>35.66757355053484</v>
      </c>
      <c r="M24" s="103">
        <v>0</v>
      </c>
      <c r="N24" s="104">
        <f>IF(D24&gt;0,M24/D24*100,"-")</f>
        <v>0</v>
      </c>
      <c r="O24" s="103">
        <v>34075</v>
      </c>
      <c r="P24" s="103">
        <v>23613</v>
      </c>
      <c r="Q24" s="104">
        <f>IF(D24&gt;0,O24/D24*100,"-")</f>
        <v>57.581492809706468</v>
      </c>
      <c r="R24" s="103">
        <v>1429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 t="s">
        <v>31</v>
      </c>
      <c r="B25" s="102" t="s">
        <v>290</v>
      </c>
      <c r="C25" s="101" t="s">
        <v>291</v>
      </c>
      <c r="D25" s="103">
        <f>+SUM(E25,+I25)</f>
        <v>100364</v>
      </c>
      <c r="E25" s="103">
        <f>+SUM(G25,+H25)</f>
        <v>1215</v>
      </c>
      <c r="F25" s="104">
        <f>IF(D25&gt;0,E25/D25*100,"-")</f>
        <v>1.2105934398788412</v>
      </c>
      <c r="G25" s="103">
        <v>1215</v>
      </c>
      <c r="H25" s="103">
        <v>0</v>
      </c>
      <c r="I25" s="103">
        <f>+SUM(K25,+M25,+O25)</f>
        <v>99149</v>
      </c>
      <c r="J25" s="104">
        <f>IF(D25&gt;0,I25/D25*100,"-")</f>
        <v>98.789406560121165</v>
      </c>
      <c r="K25" s="103">
        <v>29314</v>
      </c>
      <c r="L25" s="104">
        <f>IF(D25&gt;0,K25/D25*100,"-")</f>
        <v>29.207684030130327</v>
      </c>
      <c r="M25" s="103">
        <v>0</v>
      </c>
      <c r="N25" s="104">
        <f>IF(D25&gt;0,M25/D25*100,"-")</f>
        <v>0</v>
      </c>
      <c r="O25" s="103">
        <v>69835</v>
      </c>
      <c r="P25" s="103">
        <v>47633</v>
      </c>
      <c r="Q25" s="104">
        <f>IF(D25&gt;0,O25/D25*100,"-")</f>
        <v>69.581722529990827</v>
      </c>
      <c r="R25" s="103">
        <v>2015</v>
      </c>
      <c r="S25" s="101" t="s">
        <v>257</v>
      </c>
      <c r="T25" s="101"/>
      <c r="U25" s="101"/>
      <c r="V25" s="101"/>
      <c r="W25" s="101" t="s">
        <v>257</v>
      </c>
      <c r="X25" s="101"/>
      <c r="Y25" s="101"/>
      <c r="Z25" s="101"/>
      <c r="AA25" s="189" t="s">
        <v>256</v>
      </c>
      <c r="AB25" s="190"/>
    </row>
    <row r="26" spans="1:28" s="105" customFormat="1" ht="13.5" customHeight="1">
      <c r="A26" s="101" t="s">
        <v>31</v>
      </c>
      <c r="B26" s="102" t="s">
        <v>292</v>
      </c>
      <c r="C26" s="101" t="s">
        <v>293</v>
      </c>
      <c r="D26" s="103">
        <f>+SUM(E26,+I26)</f>
        <v>151920</v>
      </c>
      <c r="E26" s="103">
        <f>+SUM(G26,+H26)</f>
        <v>2332</v>
      </c>
      <c r="F26" s="104">
        <f>IF(D26&gt;0,E26/D26*100,"-")</f>
        <v>1.5350184307530279</v>
      </c>
      <c r="G26" s="103">
        <v>2332</v>
      </c>
      <c r="H26" s="103">
        <v>0</v>
      </c>
      <c r="I26" s="103">
        <f>+SUM(K26,+M26,+O26)</f>
        <v>149588</v>
      </c>
      <c r="J26" s="104">
        <f>IF(D26&gt;0,I26/D26*100,"-")</f>
        <v>98.464981569246973</v>
      </c>
      <c r="K26" s="103">
        <v>119404</v>
      </c>
      <c r="L26" s="104">
        <f>IF(D26&gt;0,K26/D26*100,"-")</f>
        <v>78.596629805160617</v>
      </c>
      <c r="M26" s="103">
        <v>0</v>
      </c>
      <c r="N26" s="104">
        <f>IF(D26&gt;0,M26/D26*100,"-")</f>
        <v>0</v>
      </c>
      <c r="O26" s="103">
        <v>30184</v>
      </c>
      <c r="P26" s="103">
        <v>8481</v>
      </c>
      <c r="Q26" s="104">
        <f>IF(D26&gt;0,O26/D26*100,"-")</f>
        <v>19.868351764086363</v>
      </c>
      <c r="R26" s="103">
        <v>10001</v>
      </c>
      <c r="S26" s="101" t="s">
        <v>257</v>
      </c>
      <c r="T26" s="101"/>
      <c r="U26" s="101"/>
      <c r="V26" s="101"/>
      <c r="W26" s="101" t="s">
        <v>257</v>
      </c>
      <c r="X26" s="101"/>
      <c r="Y26" s="101"/>
      <c r="Z26" s="101"/>
      <c r="AA26" s="189" t="s">
        <v>256</v>
      </c>
      <c r="AB26" s="190"/>
    </row>
    <row r="27" spans="1:28" s="105" customFormat="1" ht="13.5" customHeight="1">
      <c r="A27" s="101" t="s">
        <v>31</v>
      </c>
      <c r="B27" s="102" t="s">
        <v>294</v>
      </c>
      <c r="C27" s="101" t="s">
        <v>295</v>
      </c>
      <c r="D27" s="103">
        <f>+SUM(E27,+I27)</f>
        <v>136315</v>
      </c>
      <c r="E27" s="103">
        <f>+SUM(G27,+H27)</f>
        <v>5717</v>
      </c>
      <c r="F27" s="104">
        <f>IF(D27&gt;0,E27/D27*100,"-")</f>
        <v>4.1939625132964089</v>
      </c>
      <c r="G27" s="103">
        <v>5717</v>
      </c>
      <c r="H27" s="103">
        <v>0</v>
      </c>
      <c r="I27" s="103">
        <f>+SUM(K27,+M27,+O27)</f>
        <v>130598</v>
      </c>
      <c r="J27" s="104">
        <f>IF(D27&gt;0,I27/D27*100,"-")</f>
        <v>95.806037486703588</v>
      </c>
      <c r="K27" s="103">
        <v>60977</v>
      </c>
      <c r="L27" s="104">
        <f>IF(D27&gt;0,K27/D27*100,"-")</f>
        <v>44.732421230238785</v>
      </c>
      <c r="M27" s="103">
        <v>513</v>
      </c>
      <c r="N27" s="104">
        <f>IF(D27&gt;0,M27/D27*100,"-")</f>
        <v>0.37633422587389503</v>
      </c>
      <c r="O27" s="103">
        <v>69108</v>
      </c>
      <c r="P27" s="103">
        <v>50509</v>
      </c>
      <c r="Q27" s="104">
        <f>IF(D27&gt;0,O27/D27*100,"-")</f>
        <v>50.697282030590905</v>
      </c>
      <c r="R27" s="103">
        <v>3419</v>
      </c>
      <c r="S27" s="101"/>
      <c r="T27" s="101"/>
      <c r="U27" s="101"/>
      <c r="V27" s="101" t="s">
        <v>257</v>
      </c>
      <c r="W27" s="101"/>
      <c r="X27" s="101"/>
      <c r="Y27" s="101"/>
      <c r="Z27" s="101" t="s">
        <v>257</v>
      </c>
      <c r="AA27" s="189" t="s">
        <v>256</v>
      </c>
      <c r="AB27" s="190"/>
    </row>
    <row r="28" spans="1:28" s="105" customFormat="1" ht="13.5" customHeight="1">
      <c r="A28" s="101" t="s">
        <v>31</v>
      </c>
      <c r="B28" s="102" t="s">
        <v>296</v>
      </c>
      <c r="C28" s="101" t="s">
        <v>297</v>
      </c>
      <c r="D28" s="103">
        <f>+SUM(E28,+I28)</f>
        <v>45439</v>
      </c>
      <c r="E28" s="103">
        <f>+SUM(G28,+H28)</f>
        <v>1926</v>
      </c>
      <c r="F28" s="104">
        <f>IF(D28&gt;0,E28/D28*100,"-")</f>
        <v>4.238649618169414</v>
      </c>
      <c r="G28" s="103">
        <v>1926</v>
      </c>
      <c r="H28" s="103">
        <v>0</v>
      </c>
      <c r="I28" s="103">
        <f>+SUM(K28,+M28,+O28)</f>
        <v>43513</v>
      </c>
      <c r="J28" s="104">
        <f>IF(D28&gt;0,I28/D28*100,"-")</f>
        <v>95.761350381830596</v>
      </c>
      <c r="K28" s="103">
        <v>14697</v>
      </c>
      <c r="L28" s="104">
        <f>IF(D28&gt;0,K28/D28*100,"-")</f>
        <v>32.344461805937627</v>
      </c>
      <c r="M28" s="103">
        <v>0</v>
      </c>
      <c r="N28" s="104">
        <f>IF(D28&gt;0,M28/D28*100,"-")</f>
        <v>0</v>
      </c>
      <c r="O28" s="103">
        <v>28816</v>
      </c>
      <c r="P28" s="103">
        <v>13829</v>
      </c>
      <c r="Q28" s="104">
        <f>IF(D28&gt;0,O28/D28*100,"-")</f>
        <v>63.416888575892962</v>
      </c>
      <c r="R28" s="103">
        <v>1011</v>
      </c>
      <c r="S28" s="101" t="s">
        <v>257</v>
      </c>
      <c r="T28" s="101"/>
      <c r="U28" s="101"/>
      <c r="V28" s="101"/>
      <c r="W28" s="101" t="s">
        <v>257</v>
      </c>
      <c r="X28" s="101"/>
      <c r="Y28" s="101"/>
      <c r="Z28" s="101"/>
      <c r="AA28" s="189" t="s">
        <v>256</v>
      </c>
      <c r="AB28" s="190"/>
    </row>
    <row r="29" spans="1:28" s="105" customFormat="1" ht="13.5" customHeight="1">
      <c r="A29" s="101" t="s">
        <v>31</v>
      </c>
      <c r="B29" s="102" t="s">
        <v>298</v>
      </c>
      <c r="C29" s="101" t="s">
        <v>299</v>
      </c>
      <c r="D29" s="103">
        <f>+SUM(E29,+I29)</f>
        <v>114755</v>
      </c>
      <c r="E29" s="103">
        <f>+SUM(G29,+H29)</f>
        <v>973</v>
      </c>
      <c r="F29" s="104">
        <f>IF(D29&gt;0,E29/D29*100,"-")</f>
        <v>0.84789333798091593</v>
      </c>
      <c r="G29" s="103">
        <v>973</v>
      </c>
      <c r="H29" s="103">
        <v>0</v>
      </c>
      <c r="I29" s="103">
        <f>+SUM(K29,+M29,+O29)</f>
        <v>113782</v>
      </c>
      <c r="J29" s="104">
        <f>IF(D29&gt;0,I29/D29*100,"-")</f>
        <v>99.152106662019079</v>
      </c>
      <c r="K29" s="103">
        <v>99272</v>
      </c>
      <c r="L29" s="104">
        <f>IF(D29&gt;0,K29/D29*100,"-")</f>
        <v>86.507777438891551</v>
      </c>
      <c r="M29" s="103">
        <v>0</v>
      </c>
      <c r="N29" s="104">
        <f>IF(D29&gt;0,M29/D29*100,"-")</f>
        <v>0</v>
      </c>
      <c r="O29" s="103">
        <v>14510</v>
      </c>
      <c r="P29" s="103">
        <v>9378</v>
      </c>
      <c r="Q29" s="104">
        <f>IF(D29&gt;0,O29/D29*100,"-")</f>
        <v>12.644329223127531</v>
      </c>
      <c r="R29" s="103">
        <v>2103</v>
      </c>
      <c r="S29" s="101"/>
      <c r="T29" s="101" t="s">
        <v>257</v>
      </c>
      <c r="U29" s="101"/>
      <c r="V29" s="101"/>
      <c r="W29" s="101"/>
      <c r="X29" s="101"/>
      <c r="Y29" s="101"/>
      <c r="Z29" s="101" t="s">
        <v>257</v>
      </c>
      <c r="AA29" s="189" t="s">
        <v>256</v>
      </c>
      <c r="AB29" s="190"/>
    </row>
    <row r="30" spans="1:28" s="105" customFormat="1" ht="13.5" customHeight="1">
      <c r="A30" s="101" t="s">
        <v>31</v>
      </c>
      <c r="B30" s="102" t="s">
        <v>300</v>
      </c>
      <c r="C30" s="101" t="s">
        <v>301</v>
      </c>
      <c r="D30" s="103">
        <f>+SUM(E30,+I30)</f>
        <v>92959</v>
      </c>
      <c r="E30" s="103">
        <f>+SUM(G30,+H30)</f>
        <v>2110</v>
      </c>
      <c r="F30" s="104">
        <f>IF(D30&gt;0,E30/D30*100,"-")</f>
        <v>2.2698178766983292</v>
      </c>
      <c r="G30" s="103">
        <v>2110</v>
      </c>
      <c r="H30" s="103">
        <v>0</v>
      </c>
      <c r="I30" s="103">
        <f>+SUM(K30,+M30,+O30)</f>
        <v>90849</v>
      </c>
      <c r="J30" s="104">
        <f>IF(D30&gt;0,I30/D30*100,"-")</f>
        <v>97.730182123301674</v>
      </c>
      <c r="K30" s="103">
        <v>73446</v>
      </c>
      <c r="L30" s="104">
        <f>IF(D30&gt;0,K30/D30*100,"-")</f>
        <v>79.009025484353316</v>
      </c>
      <c r="M30" s="103">
        <v>0</v>
      </c>
      <c r="N30" s="104">
        <f>IF(D30&gt;0,M30/D30*100,"-")</f>
        <v>0</v>
      </c>
      <c r="O30" s="103">
        <v>17403</v>
      </c>
      <c r="P30" s="103">
        <v>13711</v>
      </c>
      <c r="Q30" s="104">
        <f>IF(D30&gt;0,O30/D30*100,"-")</f>
        <v>18.721156638948351</v>
      </c>
      <c r="R30" s="103">
        <v>3033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89" t="s">
        <v>256</v>
      </c>
      <c r="AB30" s="190"/>
    </row>
    <row r="31" spans="1:28" s="105" customFormat="1" ht="13.5" customHeight="1">
      <c r="A31" s="101" t="s">
        <v>31</v>
      </c>
      <c r="B31" s="102" t="s">
        <v>302</v>
      </c>
      <c r="C31" s="101" t="s">
        <v>303</v>
      </c>
      <c r="D31" s="103">
        <f>+SUM(E31,+I31)</f>
        <v>85422</v>
      </c>
      <c r="E31" s="103">
        <f>+SUM(G31,+H31)</f>
        <v>489</v>
      </c>
      <c r="F31" s="104">
        <f>IF(D31&gt;0,E31/D31*100,"-")</f>
        <v>0.57245206152981665</v>
      </c>
      <c r="G31" s="103">
        <v>489</v>
      </c>
      <c r="H31" s="103">
        <v>0</v>
      </c>
      <c r="I31" s="103">
        <f>+SUM(K31,+M31,+O31)</f>
        <v>84933</v>
      </c>
      <c r="J31" s="104">
        <f>IF(D31&gt;0,I31/D31*100,"-")</f>
        <v>99.427547938470184</v>
      </c>
      <c r="K31" s="103">
        <v>81543</v>
      </c>
      <c r="L31" s="104">
        <f>IF(D31&gt;0,K31/D31*100,"-")</f>
        <v>95.459015241975138</v>
      </c>
      <c r="M31" s="103">
        <v>0</v>
      </c>
      <c r="N31" s="104">
        <f>IF(D31&gt;0,M31/D31*100,"-")</f>
        <v>0</v>
      </c>
      <c r="O31" s="103">
        <v>3390</v>
      </c>
      <c r="P31" s="103">
        <v>742</v>
      </c>
      <c r="Q31" s="104">
        <f>IF(D31&gt;0,O31/D31*100,"-")</f>
        <v>3.968532696495048</v>
      </c>
      <c r="R31" s="103">
        <v>2147</v>
      </c>
      <c r="S31" s="101" t="s">
        <v>257</v>
      </c>
      <c r="T31" s="101"/>
      <c r="U31" s="101"/>
      <c r="V31" s="101"/>
      <c r="W31" s="101"/>
      <c r="X31" s="101"/>
      <c r="Y31" s="101"/>
      <c r="Z31" s="101" t="s">
        <v>257</v>
      </c>
      <c r="AA31" s="189" t="s">
        <v>256</v>
      </c>
      <c r="AB31" s="190"/>
    </row>
    <row r="32" spans="1:28" s="105" customFormat="1" ht="13.5" customHeight="1">
      <c r="A32" s="101" t="s">
        <v>31</v>
      </c>
      <c r="B32" s="102" t="s">
        <v>304</v>
      </c>
      <c r="C32" s="101" t="s">
        <v>305</v>
      </c>
      <c r="D32" s="103">
        <f>+SUM(E32,+I32)</f>
        <v>72281</v>
      </c>
      <c r="E32" s="103">
        <f>+SUM(G32,+H32)</f>
        <v>1558</v>
      </c>
      <c r="F32" s="104">
        <f>IF(D32&gt;0,E32/D32*100,"-")</f>
        <v>2.1554765429365945</v>
      </c>
      <c r="G32" s="103">
        <v>1558</v>
      </c>
      <c r="H32" s="103">
        <v>0</v>
      </c>
      <c r="I32" s="103">
        <f>+SUM(K32,+M32,+O32)</f>
        <v>70723</v>
      </c>
      <c r="J32" s="104">
        <f>IF(D32&gt;0,I32/D32*100,"-")</f>
        <v>97.844523457063403</v>
      </c>
      <c r="K32" s="103">
        <v>42993</v>
      </c>
      <c r="L32" s="104">
        <f>IF(D32&gt;0,K32/D32*100,"-")</f>
        <v>59.480361367440956</v>
      </c>
      <c r="M32" s="103">
        <v>0</v>
      </c>
      <c r="N32" s="104">
        <f>IF(D32&gt;0,M32/D32*100,"-")</f>
        <v>0</v>
      </c>
      <c r="O32" s="103">
        <v>27730</v>
      </c>
      <c r="P32" s="103">
        <v>11203</v>
      </c>
      <c r="Q32" s="104">
        <f>IF(D32&gt;0,O32/D32*100,"-")</f>
        <v>38.364162089622447</v>
      </c>
      <c r="R32" s="103">
        <v>5118</v>
      </c>
      <c r="S32" s="101"/>
      <c r="T32" s="101" t="s">
        <v>257</v>
      </c>
      <c r="U32" s="101"/>
      <c r="V32" s="101"/>
      <c r="W32" s="101"/>
      <c r="X32" s="101"/>
      <c r="Y32" s="101"/>
      <c r="Z32" s="101" t="s">
        <v>257</v>
      </c>
      <c r="AA32" s="189" t="s">
        <v>256</v>
      </c>
      <c r="AB32" s="190"/>
    </row>
    <row r="33" spans="1:28" s="105" customFormat="1" ht="13.5" customHeight="1">
      <c r="A33" s="101" t="s">
        <v>31</v>
      </c>
      <c r="B33" s="102" t="s">
        <v>306</v>
      </c>
      <c r="C33" s="101" t="s">
        <v>307</v>
      </c>
      <c r="D33" s="103">
        <f>+SUM(E33,+I33)</f>
        <v>83845</v>
      </c>
      <c r="E33" s="103">
        <f>+SUM(G33,+H33)</f>
        <v>918</v>
      </c>
      <c r="F33" s="104">
        <f>IF(D33&gt;0,E33/D33*100,"-")</f>
        <v>1.0948774524420062</v>
      </c>
      <c r="G33" s="103">
        <v>918</v>
      </c>
      <c r="H33" s="103">
        <v>0</v>
      </c>
      <c r="I33" s="103">
        <f>+SUM(K33,+M33,+O33)</f>
        <v>82927</v>
      </c>
      <c r="J33" s="104">
        <f>IF(D33&gt;0,I33/D33*100,"-")</f>
        <v>98.905122547557994</v>
      </c>
      <c r="K33" s="103">
        <v>62012</v>
      </c>
      <c r="L33" s="104">
        <f>IF(D33&gt;0,K33/D33*100,"-")</f>
        <v>73.960283857117304</v>
      </c>
      <c r="M33" s="103">
        <v>0</v>
      </c>
      <c r="N33" s="104">
        <f>IF(D33&gt;0,M33/D33*100,"-")</f>
        <v>0</v>
      </c>
      <c r="O33" s="103">
        <v>20915</v>
      </c>
      <c r="P33" s="103">
        <v>9496</v>
      </c>
      <c r="Q33" s="104">
        <f>IF(D33&gt;0,O33/D33*100,"-")</f>
        <v>24.944838690440694</v>
      </c>
      <c r="R33" s="103">
        <v>1470</v>
      </c>
      <c r="S33" s="101" t="s">
        <v>257</v>
      </c>
      <c r="T33" s="101"/>
      <c r="U33" s="101"/>
      <c r="V33" s="101"/>
      <c r="W33" s="101"/>
      <c r="X33" s="101"/>
      <c r="Y33" s="101"/>
      <c r="Z33" s="101" t="s">
        <v>257</v>
      </c>
      <c r="AA33" s="189" t="s">
        <v>256</v>
      </c>
      <c r="AB33" s="190"/>
    </row>
    <row r="34" spans="1:28" s="105" customFormat="1" ht="13.5" customHeight="1">
      <c r="A34" s="101" t="s">
        <v>31</v>
      </c>
      <c r="B34" s="102" t="s">
        <v>308</v>
      </c>
      <c r="C34" s="101" t="s">
        <v>309</v>
      </c>
      <c r="D34" s="103">
        <f>+SUM(E34,+I34)</f>
        <v>49195</v>
      </c>
      <c r="E34" s="103">
        <f>+SUM(G34,+H34)</f>
        <v>1043</v>
      </c>
      <c r="F34" s="104">
        <f>IF(D34&gt;0,E34/D34*100,"-")</f>
        <v>2.1201341599756072</v>
      </c>
      <c r="G34" s="103">
        <v>1043</v>
      </c>
      <c r="H34" s="103">
        <v>0</v>
      </c>
      <c r="I34" s="103">
        <f>+SUM(K34,+M34,+O34)</f>
        <v>48152</v>
      </c>
      <c r="J34" s="104">
        <f>IF(D34&gt;0,I34/D34*100,"-")</f>
        <v>97.879865840024394</v>
      </c>
      <c r="K34" s="103">
        <v>32164</v>
      </c>
      <c r="L34" s="104">
        <f>IF(D34&gt;0,K34/D34*100,"-")</f>
        <v>65.380628112613067</v>
      </c>
      <c r="M34" s="103">
        <v>0</v>
      </c>
      <c r="N34" s="104">
        <f>IF(D34&gt;0,M34/D34*100,"-")</f>
        <v>0</v>
      </c>
      <c r="O34" s="103">
        <v>15988</v>
      </c>
      <c r="P34" s="103">
        <v>7670</v>
      </c>
      <c r="Q34" s="104">
        <f>IF(D34&gt;0,O34/D34*100,"-")</f>
        <v>32.499237727411327</v>
      </c>
      <c r="R34" s="103">
        <v>3915</v>
      </c>
      <c r="S34" s="101"/>
      <c r="T34" s="101"/>
      <c r="U34" s="101"/>
      <c r="V34" s="101" t="s">
        <v>257</v>
      </c>
      <c r="W34" s="101"/>
      <c r="X34" s="101"/>
      <c r="Y34" s="101"/>
      <c r="Z34" s="101" t="s">
        <v>257</v>
      </c>
      <c r="AA34" s="189" t="s">
        <v>256</v>
      </c>
      <c r="AB34" s="190"/>
    </row>
    <row r="35" spans="1:28" s="105" customFormat="1" ht="13.5" customHeight="1">
      <c r="A35" s="101" t="s">
        <v>31</v>
      </c>
      <c r="B35" s="102" t="s">
        <v>310</v>
      </c>
      <c r="C35" s="101" t="s">
        <v>311</v>
      </c>
      <c r="D35" s="103">
        <f>+SUM(E35,+I35)</f>
        <v>48034</v>
      </c>
      <c r="E35" s="103">
        <f>+SUM(G35,+H35)</f>
        <v>875</v>
      </c>
      <c r="F35" s="104">
        <f>IF(D35&gt;0,E35/D35*100,"-")</f>
        <v>1.8216263480034978</v>
      </c>
      <c r="G35" s="103">
        <v>875</v>
      </c>
      <c r="H35" s="103">
        <v>0</v>
      </c>
      <c r="I35" s="103">
        <f>+SUM(K35,+M35,+O35)</f>
        <v>47159</v>
      </c>
      <c r="J35" s="104">
        <f>IF(D35&gt;0,I35/D35*100,"-")</f>
        <v>98.178373651996495</v>
      </c>
      <c r="K35" s="103">
        <v>29843</v>
      </c>
      <c r="L35" s="104">
        <f>IF(D35&gt;0,K35/D35*100,"-")</f>
        <v>62.128908689678141</v>
      </c>
      <c r="M35" s="103">
        <v>0</v>
      </c>
      <c r="N35" s="104">
        <f>IF(D35&gt;0,M35/D35*100,"-")</f>
        <v>0</v>
      </c>
      <c r="O35" s="103">
        <v>17316</v>
      </c>
      <c r="P35" s="103">
        <v>7512</v>
      </c>
      <c r="Q35" s="104">
        <f>IF(D35&gt;0,O35/D35*100,"-")</f>
        <v>36.049464962318353</v>
      </c>
      <c r="R35" s="103">
        <v>2656</v>
      </c>
      <c r="S35" s="101" t="s">
        <v>257</v>
      </c>
      <c r="T35" s="101"/>
      <c r="U35" s="101"/>
      <c r="V35" s="101"/>
      <c r="W35" s="101" t="s">
        <v>257</v>
      </c>
      <c r="X35" s="101"/>
      <c r="Y35" s="101"/>
      <c r="Z35" s="101"/>
      <c r="AA35" s="189" t="s">
        <v>256</v>
      </c>
      <c r="AB35" s="190"/>
    </row>
    <row r="36" spans="1:28" s="105" customFormat="1" ht="13.5" customHeight="1">
      <c r="A36" s="101" t="s">
        <v>31</v>
      </c>
      <c r="B36" s="102" t="s">
        <v>312</v>
      </c>
      <c r="C36" s="101" t="s">
        <v>313</v>
      </c>
      <c r="D36" s="103">
        <f>+SUM(E36,+I36)</f>
        <v>68928</v>
      </c>
      <c r="E36" s="103">
        <f>+SUM(G36,+H36)</f>
        <v>503</v>
      </c>
      <c r="F36" s="104">
        <f>IF(D36&gt;0,E36/D36*100,"-")</f>
        <v>0.72974698235840296</v>
      </c>
      <c r="G36" s="103">
        <v>503</v>
      </c>
      <c r="H36" s="103">
        <v>0</v>
      </c>
      <c r="I36" s="103">
        <f>+SUM(K36,+M36,+O36)</f>
        <v>68425</v>
      </c>
      <c r="J36" s="104">
        <f>IF(D36&gt;0,I36/D36*100,"-")</f>
        <v>99.270253017641593</v>
      </c>
      <c r="K36" s="103">
        <v>50001</v>
      </c>
      <c r="L36" s="104">
        <f>IF(D36&gt;0,K36/D36*100,"-")</f>
        <v>72.540912256267404</v>
      </c>
      <c r="M36" s="103">
        <v>0</v>
      </c>
      <c r="N36" s="104">
        <f>IF(D36&gt;0,M36/D36*100,"-")</f>
        <v>0</v>
      </c>
      <c r="O36" s="103">
        <v>18424</v>
      </c>
      <c r="P36" s="103">
        <v>4244</v>
      </c>
      <c r="Q36" s="104">
        <f>IF(D36&gt;0,O36/D36*100,"-")</f>
        <v>26.729340761374189</v>
      </c>
      <c r="R36" s="103">
        <v>3247</v>
      </c>
      <c r="S36" s="101"/>
      <c r="T36" s="101" t="s">
        <v>257</v>
      </c>
      <c r="U36" s="101"/>
      <c r="V36" s="101"/>
      <c r="W36" s="101" t="s">
        <v>257</v>
      </c>
      <c r="X36" s="101"/>
      <c r="Y36" s="101"/>
      <c r="Z36" s="101"/>
      <c r="AA36" s="189" t="s">
        <v>256</v>
      </c>
      <c r="AB36" s="190"/>
    </row>
    <row r="37" spans="1:28" s="105" customFormat="1" ht="13.5" customHeight="1">
      <c r="A37" s="101" t="s">
        <v>31</v>
      </c>
      <c r="B37" s="102" t="s">
        <v>314</v>
      </c>
      <c r="C37" s="101" t="s">
        <v>315</v>
      </c>
      <c r="D37" s="103">
        <f>+SUM(E37,+I37)</f>
        <v>92396</v>
      </c>
      <c r="E37" s="103">
        <f>+SUM(G37,+H37)</f>
        <v>463</v>
      </c>
      <c r="F37" s="104">
        <f>IF(D37&gt;0,E37/D37*100,"-")</f>
        <v>0.50110394389367507</v>
      </c>
      <c r="G37" s="103">
        <v>463</v>
      </c>
      <c r="H37" s="103">
        <v>0</v>
      </c>
      <c r="I37" s="103">
        <f>+SUM(K37,+M37,+O37)</f>
        <v>91933</v>
      </c>
      <c r="J37" s="104">
        <f>IF(D37&gt;0,I37/D37*100,"-")</f>
        <v>99.498896056106318</v>
      </c>
      <c r="K37" s="103">
        <v>71517</v>
      </c>
      <c r="L37" s="104">
        <f>IF(D37&gt;0,K37/D37*100,"-")</f>
        <v>77.402701415645708</v>
      </c>
      <c r="M37" s="103">
        <v>0</v>
      </c>
      <c r="N37" s="104">
        <f>IF(D37&gt;0,M37/D37*100,"-")</f>
        <v>0</v>
      </c>
      <c r="O37" s="103">
        <v>20416</v>
      </c>
      <c r="P37" s="103">
        <v>9679</v>
      </c>
      <c r="Q37" s="104">
        <f>IF(D37&gt;0,O37/D37*100,"-")</f>
        <v>22.096194640460627</v>
      </c>
      <c r="R37" s="103">
        <v>1650</v>
      </c>
      <c r="S37" s="101"/>
      <c r="T37" s="101" t="s">
        <v>257</v>
      </c>
      <c r="U37" s="101"/>
      <c r="V37" s="101"/>
      <c r="W37" s="101"/>
      <c r="X37" s="101"/>
      <c r="Y37" s="101"/>
      <c r="Z37" s="101" t="s">
        <v>257</v>
      </c>
      <c r="AA37" s="189" t="s">
        <v>256</v>
      </c>
      <c r="AB37" s="190"/>
    </row>
    <row r="38" spans="1:28" s="105" customFormat="1" ht="13.5" customHeight="1">
      <c r="A38" s="101" t="s">
        <v>31</v>
      </c>
      <c r="B38" s="102" t="s">
        <v>316</v>
      </c>
      <c r="C38" s="101" t="s">
        <v>317</v>
      </c>
      <c r="D38" s="103">
        <f>+SUM(E38,+I38)</f>
        <v>61077</v>
      </c>
      <c r="E38" s="103">
        <f>+SUM(G38,+H38)</f>
        <v>1113</v>
      </c>
      <c r="F38" s="104">
        <f>IF(D38&gt;0,E38/D38*100,"-")</f>
        <v>1.822289896360332</v>
      </c>
      <c r="G38" s="103">
        <v>1113</v>
      </c>
      <c r="H38" s="103">
        <v>0</v>
      </c>
      <c r="I38" s="103">
        <f>+SUM(K38,+M38,+O38)</f>
        <v>59964</v>
      </c>
      <c r="J38" s="104">
        <f>IF(D38&gt;0,I38/D38*100,"-")</f>
        <v>98.177710103639669</v>
      </c>
      <c r="K38" s="103">
        <v>29985</v>
      </c>
      <c r="L38" s="104">
        <f>IF(D38&gt;0,K38/D38*100,"-")</f>
        <v>49.093766884424575</v>
      </c>
      <c r="M38" s="103">
        <v>281</v>
      </c>
      <c r="N38" s="104">
        <f>IF(D38&gt;0,M38/D38*100,"-")</f>
        <v>0.46007498731109908</v>
      </c>
      <c r="O38" s="103">
        <v>29698</v>
      </c>
      <c r="P38" s="103">
        <v>24623</v>
      </c>
      <c r="Q38" s="104">
        <f>IF(D38&gt;0,O38/D38*100,"-")</f>
        <v>48.623868231903991</v>
      </c>
      <c r="R38" s="103">
        <v>1571</v>
      </c>
      <c r="S38" s="101" t="s">
        <v>257</v>
      </c>
      <c r="T38" s="101"/>
      <c r="U38" s="101"/>
      <c r="V38" s="101"/>
      <c r="W38" s="101" t="s">
        <v>257</v>
      </c>
      <c r="X38" s="101"/>
      <c r="Y38" s="101"/>
      <c r="Z38" s="101"/>
      <c r="AA38" s="189" t="s">
        <v>256</v>
      </c>
      <c r="AB38" s="190"/>
    </row>
    <row r="39" spans="1:28" s="105" customFormat="1" ht="13.5" customHeight="1">
      <c r="A39" s="101" t="s">
        <v>31</v>
      </c>
      <c r="B39" s="102" t="s">
        <v>318</v>
      </c>
      <c r="C39" s="101" t="s">
        <v>319</v>
      </c>
      <c r="D39" s="103">
        <f>+SUM(E39,+I39)</f>
        <v>62743</v>
      </c>
      <c r="E39" s="103">
        <f>+SUM(G39,+H39)</f>
        <v>3407</v>
      </c>
      <c r="F39" s="104">
        <f>IF(D39&gt;0,E39/D39*100,"-")</f>
        <v>5.4300878185614332</v>
      </c>
      <c r="G39" s="103">
        <v>3407</v>
      </c>
      <c r="H39" s="103">
        <v>0</v>
      </c>
      <c r="I39" s="103">
        <f>+SUM(K39,+M39,+O39)</f>
        <v>59336</v>
      </c>
      <c r="J39" s="104">
        <f>IF(D39&gt;0,I39/D39*100,"-")</f>
        <v>94.569912181438568</v>
      </c>
      <c r="K39" s="103">
        <v>11710</v>
      </c>
      <c r="L39" s="104">
        <f>IF(D39&gt;0,K39/D39*100,"-")</f>
        <v>18.663436558659928</v>
      </c>
      <c r="M39" s="103">
        <v>3187</v>
      </c>
      <c r="N39" s="104">
        <f>IF(D39&gt;0,M39/D39*100,"-")</f>
        <v>5.079451094145961</v>
      </c>
      <c r="O39" s="103">
        <v>44439</v>
      </c>
      <c r="P39" s="103">
        <v>34048</v>
      </c>
      <c r="Q39" s="104">
        <f>IF(D39&gt;0,O39/D39*100,"-")</f>
        <v>70.827024528632677</v>
      </c>
      <c r="R39" s="103">
        <v>1038</v>
      </c>
      <c r="S39" s="101" t="s">
        <v>257</v>
      </c>
      <c r="T39" s="101"/>
      <c r="U39" s="101"/>
      <c r="V39" s="101"/>
      <c r="W39" s="101" t="s">
        <v>257</v>
      </c>
      <c r="X39" s="101"/>
      <c r="Y39" s="101"/>
      <c r="Z39" s="101"/>
      <c r="AA39" s="189" t="s">
        <v>256</v>
      </c>
      <c r="AB39" s="190"/>
    </row>
    <row r="40" spans="1:28" s="105" customFormat="1" ht="13.5" customHeight="1">
      <c r="A40" s="101" t="s">
        <v>31</v>
      </c>
      <c r="B40" s="102" t="s">
        <v>320</v>
      </c>
      <c r="C40" s="101" t="s">
        <v>321</v>
      </c>
      <c r="D40" s="103">
        <f>+SUM(E40,+I40)</f>
        <v>69390</v>
      </c>
      <c r="E40" s="103">
        <f>+SUM(G40,+H40)</f>
        <v>1648</v>
      </c>
      <c r="F40" s="104">
        <f>IF(D40&gt;0,E40/D40*100,"-")</f>
        <v>2.3749819858769277</v>
      </c>
      <c r="G40" s="103">
        <v>1648</v>
      </c>
      <c r="H40" s="103">
        <v>0</v>
      </c>
      <c r="I40" s="103">
        <f>+SUM(K40,+M40,+O40)</f>
        <v>67742</v>
      </c>
      <c r="J40" s="104">
        <f>IF(D40&gt;0,I40/D40*100,"-")</f>
        <v>97.625018014123071</v>
      </c>
      <c r="K40" s="103">
        <v>21290</v>
      </c>
      <c r="L40" s="104">
        <f>IF(D40&gt;0,K40/D40*100,"-")</f>
        <v>30.681654417062976</v>
      </c>
      <c r="M40" s="103">
        <v>0</v>
      </c>
      <c r="N40" s="104">
        <f>IF(D40&gt;0,M40/D40*100,"-")</f>
        <v>0</v>
      </c>
      <c r="O40" s="103">
        <v>46452</v>
      </c>
      <c r="P40" s="103">
        <v>45951</v>
      </c>
      <c r="Q40" s="104">
        <f>IF(D40&gt;0,O40/D40*100,"-")</f>
        <v>66.943363597060085</v>
      </c>
      <c r="R40" s="103">
        <v>1821</v>
      </c>
      <c r="S40" s="101" t="s">
        <v>257</v>
      </c>
      <c r="T40" s="101"/>
      <c r="U40" s="101"/>
      <c r="V40" s="101"/>
      <c r="W40" s="101"/>
      <c r="X40" s="101"/>
      <c r="Y40" s="101"/>
      <c r="Z40" s="101" t="s">
        <v>257</v>
      </c>
      <c r="AA40" s="189" t="s">
        <v>256</v>
      </c>
      <c r="AB40" s="190"/>
    </row>
    <row r="41" spans="1:28" s="105" customFormat="1" ht="13.5" customHeight="1">
      <c r="A41" s="101" t="s">
        <v>31</v>
      </c>
      <c r="B41" s="102" t="s">
        <v>322</v>
      </c>
      <c r="C41" s="101" t="s">
        <v>323</v>
      </c>
      <c r="D41" s="103">
        <f>+SUM(E41,+I41)</f>
        <v>86243</v>
      </c>
      <c r="E41" s="103">
        <f>+SUM(G41,+H41)</f>
        <v>1497</v>
      </c>
      <c r="F41" s="104">
        <f>IF(D41&gt;0,E41/D41*100,"-")</f>
        <v>1.7357930498707141</v>
      </c>
      <c r="G41" s="103">
        <v>1497</v>
      </c>
      <c r="H41" s="103">
        <v>0</v>
      </c>
      <c r="I41" s="103">
        <f>+SUM(K41,+M41,+O41)</f>
        <v>84746</v>
      </c>
      <c r="J41" s="104">
        <f>IF(D41&gt;0,I41/D41*100,"-")</f>
        <v>98.264206950129278</v>
      </c>
      <c r="K41" s="103">
        <v>33218</v>
      </c>
      <c r="L41" s="104">
        <f>IF(D41&gt;0,K41/D41*100,"-")</f>
        <v>38.516749185441135</v>
      </c>
      <c r="M41" s="103">
        <v>0</v>
      </c>
      <c r="N41" s="104">
        <f>IF(D41&gt;0,M41/D41*100,"-")</f>
        <v>0</v>
      </c>
      <c r="O41" s="103">
        <v>51528</v>
      </c>
      <c r="P41" s="103">
        <v>26789</v>
      </c>
      <c r="Q41" s="104">
        <f>IF(D41&gt;0,O41/D41*100,"-")</f>
        <v>59.74745776468815</v>
      </c>
      <c r="R41" s="103">
        <v>2061</v>
      </c>
      <c r="S41" s="101" t="s">
        <v>257</v>
      </c>
      <c r="T41" s="101"/>
      <c r="U41" s="101"/>
      <c r="V41" s="101"/>
      <c r="W41" s="101"/>
      <c r="X41" s="101"/>
      <c r="Y41" s="101"/>
      <c r="Z41" s="101" t="s">
        <v>257</v>
      </c>
      <c r="AA41" s="189" t="s">
        <v>256</v>
      </c>
      <c r="AB41" s="190"/>
    </row>
    <row r="42" spans="1:28" s="105" customFormat="1" ht="13.5" customHeight="1">
      <c r="A42" s="101" t="s">
        <v>31</v>
      </c>
      <c r="B42" s="102" t="s">
        <v>324</v>
      </c>
      <c r="C42" s="101" t="s">
        <v>325</v>
      </c>
      <c r="D42" s="103">
        <f>+SUM(E42,+I42)</f>
        <v>44338</v>
      </c>
      <c r="E42" s="103">
        <f>+SUM(G42,+H42)</f>
        <v>1445</v>
      </c>
      <c r="F42" s="104">
        <f>IF(D42&gt;0,E42/D42*100,"-")</f>
        <v>3.2590554377734677</v>
      </c>
      <c r="G42" s="103">
        <v>1445</v>
      </c>
      <c r="H42" s="103">
        <v>0</v>
      </c>
      <c r="I42" s="103">
        <f>+SUM(K42,+M42,+O42)</f>
        <v>42893</v>
      </c>
      <c r="J42" s="104">
        <f>IF(D42&gt;0,I42/D42*100,"-")</f>
        <v>96.740944562226531</v>
      </c>
      <c r="K42" s="103">
        <v>18036</v>
      </c>
      <c r="L42" s="104">
        <f>IF(D42&gt;0,K42/D42*100,"-")</f>
        <v>40.678424827461775</v>
      </c>
      <c r="M42" s="103">
        <v>524</v>
      </c>
      <c r="N42" s="104">
        <f>IF(D42&gt;0,M42/D42*100,"-")</f>
        <v>1.181830484009202</v>
      </c>
      <c r="O42" s="103">
        <v>24333</v>
      </c>
      <c r="P42" s="103">
        <v>13732</v>
      </c>
      <c r="Q42" s="104">
        <f>IF(D42&gt;0,O42/D42*100,"-")</f>
        <v>54.880689250755552</v>
      </c>
      <c r="R42" s="103">
        <v>2024</v>
      </c>
      <c r="S42" s="101"/>
      <c r="T42" s="101"/>
      <c r="U42" s="101"/>
      <c r="V42" s="101" t="s">
        <v>257</v>
      </c>
      <c r="W42" s="101"/>
      <c r="X42" s="101"/>
      <c r="Y42" s="101"/>
      <c r="Z42" s="101" t="s">
        <v>257</v>
      </c>
      <c r="AA42" s="189" t="s">
        <v>256</v>
      </c>
      <c r="AB42" s="190"/>
    </row>
    <row r="43" spans="1:28" s="105" customFormat="1" ht="13.5" customHeight="1">
      <c r="A43" s="101" t="s">
        <v>31</v>
      </c>
      <c r="B43" s="102" t="s">
        <v>326</v>
      </c>
      <c r="C43" s="101" t="s">
        <v>327</v>
      </c>
      <c r="D43" s="103">
        <f>+SUM(E43,+I43)</f>
        <v>61234</v>
      </c>
      <c r="E43" s="103">
        <f>+SUM(G43,+H43)</f>
        <v>145</v>
      </c>
      <c r="F43" s="104">
        <f>IF(D43&gt;0,E43/D43*100,"-")</f>
        <v>0.23679655093575463</v>
      </c>
      <c r="G43" s="103">
        <v>145</v>
      </c>
      <c r="H43" s="103">
        <v>0</v>
      </c>
      <c r="I43" s="103">
        <f>+SUM(K43,+M43,+O43)</f>
        <v>61089</v>
      </c>
      <c r="J43" s="104">
        <f>IF(D43&gt;0,I43/D43*100,"-")</f>
        <v>99.763203449064235</v>
      </c>
      <c r="K43" s="103">
        <v>45495</v>
      </c>
      <c r="L43" s="104">
        <f>IF(D43&gt;0,K43/D43*100,"-")</f>
        <v>74.296959205670049</v>
      </c>
      <c r="M43" s="103">
        <v>1761</v>
      </c>
      <c r="N43" s="104">
        <f>IF(D43&gt;0,M43/D43*100,"-")</f>
        <v>2.8758532841231994</v>
      </c>
      <c r="O43" s="103">
        <v>13833</v>
      </c>
      <c r="P43" s="103">
        <v>13345</v>
      </c>
      <c r="Q43" s="104">
        <f>IF(D43&gt;0,O43/D43*100,"-")</f>
        <v>22.590390959270991</v>
      </c>
      <c r="R43" s="103">
        <v>2206</v>
      </c>
      <c r="S43" s="101"/>
      <c r="T43" s="101" t="s">
        <v>257</v>
      </c>
      <c r="U43" s="101"/>
      <c r="V43" s="101"/>
      <c r="W43" s="101"/>
      <c r="X43" s="101"/>
      <c r="Y43" s="101"/>
      <c r="Z43" s="101" t="s">
        <v>257</v>
      </c>
      <c r="AA43" s="189" t="s">
        <v>256</v>
      </c>
      <c r="AB43" s="190"/>
    </row>
    <row r="44" spans="1:28" s="105" customFormat="1" ht="13.5" customHeight="1">
      <c r="A44" s="101" t="s">
        <v>31</v>
      </c>
      <c r="B44" s="102" t="s">
        <v>328</v>
      </c>
      <c r="C44" s="101" t="s">
        <v>329</v>
      </c>
      <c r="D44" s="103">
        <f>+SUM(E44,+I44)</f>
        <v>89040</v>
      </c>
      <c r="E44" s="103">
        <f>+SUM(G44,+H44)</f>
        <v>2569</v>
      </c>
      <c r="F44" s="104">
        <f>IF(D44&gt;0,E44/D44*100,"-")</f>
        <v>2.8852201257861636</v>
      </c>
      <c r="G44" s="103">
        <v>2569</v>
      </c>
      <c r="H44" s="103">
        <v>0</v>
      </c>
      <c r="I44" s="103">
        <f>+SUM(K44,+M44,+O44)</f>
        <v>86471</v>
      </c>
      <c r="J44" s="104">
        <f>IF(D44&gt;0,I44/D44*100,"-")</f>
        <v>97.114779874213838</v>
      </c>
      <c r="K44" s="103">
        <v>19085</v>
      </c>
      <c r="L44" s="104">
        <f>IF(D44&gt;0,K44/D44*100,"-")</f>
        <v>21.434186882300089</v>
      </c>
      <c r="M44" s="103">
        <v>0</v>
      </c>
      <c r="N44" s="104">
        <f>IF(D44&gt;0,M44/D44*100,"-")</f>
        <v>0</v>
      </c>
      <c r="O44" s="103">
        <v>67386</v>
      </c>
      <c r="P44" s="103">
        <v>35021</v>
      </c>
      <c r="Q44" s="104">
        <f>IF(D44&gt;0,O44/D44*100,"-")</f>
        <v>75.680592991913741</v>
      </c>
      <c r="R44" s="103">
        <v>2482</v>
      </c>
      <c r="S44" s="101"/>
      <c r="T44" s="101"/>
      <c r="U44" s="101"/>
      <c r="V44" s="101" t="s">
        <v>257</v>
      </c>
      <c r="W44" s="101"/>
      <c r="X44" s="101"/>
      <c r="Y44" s="101"/>
      <c r="Z44" s="101" t="s">
        <v>257</v>
      </c>
      <c r="AA44" s="189" t="s">
        <v>256</v>
      </c>
      <c r="AB44" s="190"/>
    </row>
    <row r="45" spans="1:28" s="105" customFormat="1" ht="13.5" customHeight="1">
      <c r="A45" s="101" t="s">
        <v>31</v>
      </c>
      <c r="B45" s="102" t="s">
        <v>330</v>
      </c>
      <c r="C45" s="101" t="s">
        <v>331</v>
      </c>
      <c r="D45" s="103">
        <f>+SUM(E45,+I45)</f>
        <v>60024</v>
      </c>
      <c r="E45" s="103">
        <f>+SUM(G45,+H45)</f>
        <v>165</v>
      </c>
      <c r="F45" s="104">
        <f>IF(D45&gt;0,E45/D45*100,"-")</f>
        <v>0.27489004398240702</v>
      </c>
      <c r="G45" s="103">
        <v>165</v>
      </c>
      <c r="H45" s="103">
        <v>0</v>
      </c>
      <c r="I45" s="103">
        <f>+SUM(K45,+M45,+O45)</f>
        <v>59859</v>
      </c>
      <c r="J45" s="104">
        <f>IF(D45&gt;0,I45/D45*100,"-")</f>
        <v>99.72510995601759</v>
      </c>
      <c r="K45" s="103">
        <v>49846</v>
      </c>
      <c r="L45" s="104">
        <f>IF(D45&gt;0,K45/D45*100,"-")</f>
        <v>83.043449286951883</v>
      </c>
      <c r="M45" s="103">
        <v>0</v>
      </c>
      <c r="N45" s="104">
        <f>IF(D45&gt;0,M45/D45*100,"-")</f>
        <v>0</v>
      </c>
      <c r="O45" s="103">
        <v>10013</v>
      </c>
      <c r="P45" s="103">
        <v>2891</v>
      </c>
      <c r="Q45" s="104">
        <f>IF(D45&gt;0,O45/D45*100,"-")</f>
        <v>16.681660669065707</v>
      </c>
      <c r="R45" s="103">
        <v>1075</v>
      </c>
      <c r="S45" s="101"/>
      <c r="T45" s="101" t="s">
        <v>257</v>
      </c>
      <c r="U45" s="101"/>
      <c r="V45" s="101"/>
      <c r="W45" s="101"/>
      <c r="X45" s="101"/>
      <c r="Y45" s="101"/>
      <c r="Z45" s="101" t="s">
        <v>257</v>
      </c>
      <c r="AA45" s="189" t="s">
        <v>256</v>
      </c>
      <c r="AB45" s="190"/>
    </row>
    <row r="46" spans="1:28" s="105" customFormat="1" ht="13.5" customHeight="1">
      <c r="A46" s="101" t="s">
        <v>31</v>
      </c>
      <c r="B46" s="102" t="s">
        <v>332</v>
      </c>
      <c r="C46" s="101" t="s">
        <v>333</v>
      </c>
      <c r="D46" s="103">
        <f>+SUM(E46,+I46)</f>
        <v>44028</v>
      </c>
      <c r="E46" s="103">
        <f>+SUM(G46,+H46)</f>
        <v>128</v>
      </c>
      <c r="F46" s="104">
        <f>IF(D46&gt;0,E46/D46*100,"-")</f>
        <v>0.29072408467338967</v>
      </c>
      <c r="G46" s="103">
        <v>128</v>
      </c>
      <c r="H46" s="103">
        <v>0</v>
      </c>
      <c r="I46" s="103">
        <f>+SUM(K46,+M46,+O46)</f>
        <v>43900</v>
      </c>
      <c r="J46" s="104">
        <f>IF(D46&gt;0,I46/D46*100,"-")</f>
        <v>99.709275915326614</v>
      </c>
      <c r="K46" s="103">
        <v>33553</v>
      </c>
      <c r="L46" s="104">
        <f>IF(D46&gt;0,K46/D46*100,"-")</f>
        <v>76.20832197692377</v>
      </c>
      <c r="M46" s="103">
        <v>0</v>
      </c>
      <c r="N46" s="104">
        <f>IF(D46&gt;0,M46/D46*100,"-")</f>
        <v>0</v>
      </c>
      <c r="O46" s="103">
        <v>10347</v>
      </c>
      <c r="P46" s="103">
        <v>2715</v>
      </c>
      <c r="Q46" s="104">
        <f>IF(D46&gt;0,O46/D46*100,"-")</f>
        <v>23.500953938402837</v>
      </c>
      <c r="R46" s="103">
        <v>1356</v>
      </c>
      <c r="S46" s="101" t="s">
        <v>257</v>
      </c>
      <c r="T46" s="101"/>
      <c r="U46" s="101"/>
      <c r="V46" s="101"/>
      <c r="W46" s="101"/>
      <c r="X46" s="101"/>
      <c r="Y46" s="101"/>
      <c r="Z46" s="101" t="s">
        <v>257</v>
      </c>
      <c r="AA46" s="189" t="s">
        <v>256</v>
      </c>
      <c r="AB46" s="190"/>
    </row>
    <row r="47" spans="1:28" s="105" customFormat="1" ht="13.5" customHeight="1">
      <c r="A47" s="101" t="s">
        <v>31</v>
      </c>
      <c r="B47" s="102" t="s">
        <v>334</v>
      </c>
      <c r="C47" s="101" t="s">
        <v>335</v>
      </c>
      <c r="D47" s="103">
        <f>+SUM(E47,+I47)</f>
        <v>15823</v>
      </c>
      <c r="E47" s="103">
        <f>+SUM(G47,+H47)</f>
        <v>24</v>
      </c>
      <c r="F47" s="104">
        <f>IF(D47&gt;0,E47/D47*100,"-")</f>
        <v>0.15167793718005435</v>
      </c>
      <c r="G47" s="103">
        <v>24</v>
      </c>
      <c r="H47" s="103">
        <v>0</v>
      </c>
      <c r="I47" s="103">
        <f>+SUM(K47,+M47,+O47)</f>
        <v>15799</v>
      </c>
      <c r="J47" s="104">
        <f>IF(D47&gt;0,I47/D47*100,"-")</f>
        <v>99.848322062819946</v>
      </c>
      <c r="K47" s="103">
        <v>10580</v>
      </c>
      <c r="L47" s="104">
        <f>IF(D47&gt;0,K47/D47*100,"-")</f>
        <v>66.864690640207286</v>
      </c>
      <c r="M47" s="103">
        <v>0</v>
      </c>
      <c r="N47" s="104">
        <f>IF(D47&gt;0,M47/D47*100,"-")</f>
        <v>0</v>
      </c>
      <c r="O47" s="103">
        <v>5219</v>
      </c>
      <c r="P47" s="103">
        <v>3079</v>
      </c>
      <c r="Q47" s="104">
        <f>IF(D47&gt;0,O47/D47*100,"-")</f>
        <v>32.983631422612653</v>
      </c>
      <c r="R47" s="103">
        <v>522</v>
      </c>
      <c r="S47" s="101" t="s">
        <v>257</v>
      </c>
      <c r="T47" s="101"/>
      <c r="U47" s="101"/>
      <c r="V47" s="101"/>
      <c r="W47" s="101" t="s">
        <v>257</v>
      </c>
      <c r="X47" s="101"/>
      <c r="Y47" s="101"/>
      <c r="Z47" s="101"/>
      <c r="AA47" s="189" t="s">
        <v>256</v>
      </c>
      <c r="AB47" s="190"/>
    </row>
    <row r="48" spans="1:28" s="105" customFormat="1" ht="13.5" customHeight="1">
      <c r="A48" s="101" t="s">
        <v>31</v>
      </c>
      <c r="B48" s="102" t="s">
        <v>336</v>
      </c>
      <c r="C48" s="101" t="s">
        <v>337</v>
      </c>
      <c r="D48" s="103">
        <f>+SUM(E48,+I48)</f>
        <v>24310</v>
      </c>
      <c r="E48" s="103">
        <f>+SUM(G48,+H48)</f>
        <v>489</v>
      </c>
      <c r="F48" s="104">
        <f>IF(D48&gt;0,E48/D48*100,"-")</f>
        <v>2.0115178938708351</v>
      </c>
      <c r="G48" s="103">
        <v>489</v>
      </c>
      <c r="H48" s="103">
        <v>0</v>
      </c>
      <c r="I48" s="103">
        <f>+SUM(K48,+M48,+O48)</f>
        <v>23821</v>
      </c>
      <c r="J48" s="104">
        <f>IF(D48&gt;0,I48/D48*100,"-")</f>
        <v>97.988482106129155</v>
      </c>
      <c r="K48" s="103">
        <v>19438</v>
      </c>
      <c r="L48" s="104">
        <f>IF(D48&gt;0,K48/D48*100,"-")</f>
        <v>79.958864664747026</v>
      </c>
      <c r="M48" s="103">
        <v>0</v>
      </c>
      <c r="N48" s="104">
        <f>IF(D48&gt;0,M48/D48*100,"-")</f>
        <v>0</v>
      </c>
      <c r="O48" s="103">
        <v>4383</v>
      </c>
      <c r="P48" s="103">
        <v>1791</v>
      </c>
      <c r="Q48" s="104">
        <f>IF(D48&gt;0,O48/D48*100,"-")</f>
        <v>18.029617441382147</v>
      </c>
      <c r="R48" s="103">
        <v>674</v>
      </c>
      <c r="S48" s="101" t="s">
        <v>257</v>
      </c>
      <c r="T48" s="101"/>
      <c r="U48" s="101"/>
      <c r="V48" s="101"/>
      <c r="W48" s="101" t="s">
        <v>257</v>
      </c>
      <c r="X48" s="101"/>
      <c r="Y48" s="101"/>
      <c r="Z48" s="101"/>
      <c r="AA48" s="189" t="s">
        <v>256</v>
      </c>
      <c r="AB48" s="190"/>
    </row>
    <row r="49" spans="1:28" s="105" customFormat="1" ht="13.5" customHeight="1">
      <c r="A49" s="101" t="s">
        <v>31</v>
      </c>
      <c r="B49" s="102" t="s">
        <v>338</v>
      </c>
      <c r="C49" s="101" t="s">
        <v>339</v>
      </c>
      <c r="D49" s="103">
        <f>+SUM(E49,+I49)</f>
        <v>34878</v>
      </c>
      <c r="E49" s="103">
        <f>+SUM(G49,+H49)</f>
        <v>843</v>
      </c>
      <c r="F49" s="104">
        <f>IF(D49&gt;0,E49/D49*100,"-")</f>
        <v>2.4169963874075351</v>
      </c>
      <c r="G49" s="103">
        <v>843</v>
      </c>
      <c r="H49" s="103">
        <v>0</v>
      </c>
      <c r="I49" s="103">
        <f>+SUM(K49,+M49,+O49)</f>
        <v>34035</v>
      </c>
      <c r="J49" s="104">
        <f>IF(D49&gt;0,I49/D49*100,"-")</f>
        <v>97.583003612592464</v>
      </c>
      <c r="K49" s="103">
        <v>10520</v>
      </c>
      <c r="L49" s="104">
        <f>IF(D49&gt;0,K49/D49*100,"-")</f>
        <v>30.162279947244681</v>
      </c>
      <c r="M49" s="103">
        <v>0</v>
      </c>
      <c r="N49" s="104">
        <f>IF(D49&gt;0,M49/D49*100,"-")</f>
        <v>0</v>
      </c>
      <c r="O49" s="103">
        <v>23515</v>
      </c>
      <c r="P49" s="103">
        <v>8862</v>
      </c>
      <c r="Q49" s="104">
        <f>IF(D49&gt;0,O49/D49*100,"-")</f>
        <v>67.420723665347779</v>
      </c>
      <c r="R49" s="103">
        <v>548</v>
      </c>
      <c r="S49" s="101"/>
      <c r="T49" s="101" t="s">
        <v>257</v>
      </c>
      <c r="U49" s="101"/>
      <c r="V49" s="101"/>
      <c r="W49" s="101"/>
      <c r="X49" s="101"/>
      <c r="Y49" s="101"/>
      <c r="Z49" s="101" t="s">
        <v>257</v>
      </c>
      <c r="AA49" s="189" t="s">
        <v>256</v>
      </c>
      <c r="AB49" s="190"/>
    </row>
    <row r="50" spans="1:28" s="105" customFormat="1" ht="13.5" customHeight="1">
      <c r="A50" s="101" t="s">
        <v>31</v>
      </c>
      <c r="B50" s="102" t="s">
        <v>340</v>
      </c>
      <c r="C50" s="101" t="s">
        <v>341</v>
      </c>
      <c r="D50" s="103">
        <f>+SUM(E50,+I50)</f>
        <v>33099</v>
      </c>
      <c r="E50" s="103">
        <f>+SUM(G50,+H50)</f>
        <v>353</v>
      </c>
      <c r="F50" s="104">
        <f>IF(D50&gt;0,E50/D50*100,"-")</f>
        <v>1.0664974772651741</v>
      </c>
      <c r="G50" s="103">
        <v>353</v>
      </c>
      <c r="H50" s="103">
        <v>0</v>
      </c>
      <c r="I50" s="103">
        <f>+SUM(K50,+M50,+O50)</f>
        <v>32746</v>
      </c>
      <c r="J50" s="104">
        <f>IF(D50&gt;0,I50/D50*100,"-")</f>
        <v>98.933502522734827</v>
      </c>
      <c r="K50" s="103">
        <v>3607</v>
      </c>
      <c r="L50" s="104">
        <f>IF(D50&gt;0,K50/D50*100,"-")</f>
        <v>10.897610199703918</v>
      </c>
      <c r="M50" s="103">
        <v>0</v>
      </c>
      <c r="N50" s="104">
        <f>IF(D50&gt;0,M50/D50*100,"-")</f>
        <v>0</v>
      </c>
      <c r="O50" s="103">
        <v>29139</v>
      </c>
      <c r="P50" s="103">
        <v>22153</v>
      </c>
      <c r="Q50" s="104">
        <f>IF(D50&gt;0,O50/D50*100,"-")</f>
        <v>88.035892323030907</v>
      </c>
      <c r="R50" s="103">
        <v>860</v>
      </c>
      <c r="S50" s="101" t="s">
        <v>257</v>
      </c>
      <c r="T50" s="101"/>
      <c r="U50" s="101"/>
      <c r="V50" s="101"/>
      <c r="W50" s="101" t="s">
        <v>257</v>
      </c>
      <c r="X50" s="101"/>
      <c r="Y50" s="101"/>
      <c r="Z50" s="101"/>
      <c r="AA50" s="189" t="s">
        <v>256</v>
      </c>
      <c r="AB50" s="190"/>
    </row>
    <row r="51" spans="1:28" s="105" customFormat="1" ht="13.5" customHeight="1">
      <c r="A51" s="101" t="s">
        <v>31</v>
      </c>
      <c r="B51" s="102" t="s">
        <v>342</v>
      </c>
      <c r="C51" s="101" t="s">
        <v>343</v>
      </c>
      <c r="D51" s="103">
        <f>+SUM(E51,+I51)</f>
        <v>37551</v>
      </c>
      <c r="E51" s="103">
        <f>+SUM(G51,+H51)</f>
        <v>715</v>
      </c>
      <c r="F51" s="104">
        <f>IF(D51&gt;0,E51/D51*100,"-")</f>
        <v>1.9040771217810444</v>
      </c>
      <c r="G51" s="103">
        <v>715</v>
      </c>
      <c r="H51" s="103">
        <v>0</v>
      </c>
      <c r="I51" s="103">
        <f>+SUM(K51,+M51,+O51)</f>
        <v>36836</v>
      </c>
      <c r="J51" s="104">
        <f>IF(D51&gt;0,I51/D51*100,"-")</f>
        <v>98.095922878218957</v>
      </c>
      <c r="K51" s="103">
        <v>22065</v>
      </c>
      <c r="L51" s="104">
        <f>IF(D51&gt;0,K51/D51*100,"-")</f>
        <v>58.760086282655585</v>
      </c>
      <c r="M51" s="103">
        <v>321</v>
      </c>
      <c r="N51" s="104">
        <f>IF(D51&gt;0,M51/D51*100,"-")</f>
        <v>0.8548374211072941</v>
      </c>
      <c r="O51" s="103">
        <v>14450</v>
      </c>
      <c r="P51" s="103">
        <v>8645</v>
      </c>
      <c r="Q51" s="104">
        <f>IF(D51&gt;0,O51/D51*100,"-")</f>
        <v>38.480999174456073</v>
      </c>
      <c r="R51" s="103">
        <v>1570</v>
      </c>
      <c r="S51" s="101" t="s">
        <v>257</v>
      </c>
      <c r="T51" s="101"/>
      <c r="U51" s="101"/>
      <c r="V51" s="101"/>
      <c r="W51" s="101" t="s">
        <v>257</v>
      </c>
      <c r="X51" s="101"/>
      <c r="Y51" s="101"/>
      <c r="Z51" s="101"/>
      <c r="AA51" s="189" t="s">
        <v>256</v>
      </c>
      <c r="AB51" s="190"/>
    </row>
    <row r="52" spans="1:28" s="105" customFormat="1" ht="13.5" customHeight="1">
      <c r="A52" s="101" t="s">
        <v>31</v>
      </c>
      <c r="B52" s="102" t="s">
        <v>344</v>
      </c>
      <c r="C52" s="101" t="s">
        <v>345</v>
      </c>
      <c r="D52" s="103">
        <f>+SUM(E52,+I52)</f>
        <v>4812</v>
      </c>
      <c r="E52" s="103">
        <f>+SUM(G52,+H52)</f>
        <v>40</v>
      </c>
      <c r="F52" s="104">
        <f>IF(D52&gt;0,E52/D52*100,"-")</f>
        <v>0.83125519534497094</v>
      </c>
      <c r="G52" s="103">
        <v>40</v>
      </c>
      <c r="H52" s="103">
        <v>0</v>
      </c>
      <c r="I52" s="103">
        <f>+SUM(K52,+M52,+O52)</f>
        <v>4772</v>
      </c>
      <c r="J52" s="104">
        <f>IF(D52&gt;0,I52/D52*100,"-")</f>
        <v>99.168744804655034</v>
      </c>
      <c r="K52" s="103">
        <v>0</v>
      </c>
      <c r="L52" s="104">
        <f>IF(D52&gt;0,K52/D52*100,"-")</f>
        <v>0</v>
      </c>
      <c r="M52" s="103">
        <v>0</v>
      </c>
      <c r="N52" s="104">
        <f>IF(D52&gt;0,M52/D52*100,"-")</f>
        <v>0</v>
      </c>
      <c r="O52" s="103">
        <v>4772</v>
      </c>
      <c r="P52" s="103">
        <v>4772</v>
      </c>
      <c r="Q52" s="104">
        <f>IF(D52&gt;0,O52/D52*100,"-")</f>
        <v>99.168744804655034</v>
      </c>
      <c r="R52" s="103">
        <v>386</v>
      </c>
      <c r="S52" s="101"/>
      <c r="T52" s="101"/>
      <c r="U52" s="101"/>
      <c r="V52" s="101" t="s">
        <v>257</v>
      </c>
      <c r="W52" s="101"/>
      <c r="X52" s="101"/>
      <c r="Y52" s="101"/>
      <c r="Z52" s="101" t="s">
        <v>257</v>
      </c>
      <c r="AA52" s="189" t="s">
        <v>256</v>
      </c>
      <c r="AB52" s="190"/>
    </row>
    <row r="53" spans="1:28" s="105" customFormat="1" ht="13.5" customHeight="1">
      <c r="A53" s="101" t="s">
        <v>31</v>
      </c>
      <c r="B53" s="102" t="s">
        <v>346</v>
      </c>
      <c r="C53" s="101" t="s">
        <v>347</v>
      </c>
      <c r="D53" s="103">
        <f>+SUM(E53,+I53)</f>
        <v>28635</v>
      </c>
      <c r="E53" s="103">
        <f>+SUM(G53,+H53)</f>
        <v>597</v>
      </c>
      <c r="F53" s="104">
        <f>IF(D53&gt;0,E53/D53*100,"-")</f>
        <v>2.0848611838658981</v>
      </c>
      <c r="G53" s="103">
        <v>597</v>
      </c>
      <c r="H53" s="103">
        <v>0</v>
      </c>
      <c r="I53" s="103">
        <f>+SUM(K53,+M53,+O53)</f>
        <v>28038</v>
      </c>
      <c r="J53" s="104">
        <f>IF(D53&gt;0,I53/D53*100,"-")</f>
        <v>97.915138816134103</v>
      </c>
      <c r="K53" s="103">
        <v>21480</v>
      </c>
      <c r="L53" s="104">
        <f>IF(D53&gt;0,K53/D53*100,"-")</f>
        <v>75.013095861707697</v>
      </c>
      <c r="M53" s="103">
        <v>0</v>
      </c>
      <c r="N53" s="104">
        <f>IF(D53&gt;0,M53/D53*100,"-")</f>
        <v>0</v>
      </c>
      <c r="O53" s="103">
        <v>6558</v>
      </c>
      <c r="P53" s="103">
        <v>3672</v>
      </c>
      <c r="Q53" s="104">
        <f>IF(D53&gt;0,O53/D53*100,"-")</f>
        <v>22.902042954426403</v>
      </c>
      <c r="R53" s="103">
        <v>444</v>
      </c>
      <c r="S53" s="101" t="s">
        <v>257</v>
      </c>
      <c r="T53" s="101"/>
      <c r="U53" s="101"/>
      <c r="V53" s="101"/>
      <c r="W53" s="101" t="s">
        <v>257</v>
      </c>
      <c r="X53" s="101"/>
      <c r="Y53" s="101"/>
      <c r="Z53" s="101"/>
      <c r="AA53" s="189" t="s">
        <v>256</v>
      </c>
      <c r="AB53" s="190"/>
    </row>
    <row r="54" spans="1:28" s="105" customFormat="1" ht="13.5" customHeight="1">
      <c r="A54" s="101" t="s">
        <v>31</v>
      </c>
      <c r="B54" s="102" t="s">
        <v>348</v>
      </c>
      <c r="C54" s="101" t="s">
        <v>349</v>
      </c>
      <c r="D54" s="103">
        <f>+SUM(E54,+I54)</f>
        <v>50250</v>
      </c>
      <c r="E54" s="103">
        <f>+SUM(G54,+H54)</f>
        <v>402</v>
      </c>
      <c r="F54" s="104">
        <f>IF(D54&gt;0,E54/D54*100,"-")</f>
        <v>0.8</v>
      </c>
      <c r="G54" s="103">
        <v>402</v>
      </c>
      <c r="H54" s="103">
        <v>0</v>
      </c>
      <c r="I54" s="103">
        <f>+SUM(K54,+M54,+O54)</f>
        <v>49848</v>
      </c>
      <c r="J54" s="104">
        <f>IF(D54&gt;0,I54/D54*100,"-")</f>
        <v>99.2</v>
      </c>
      <c r="K54" s="103">
        <v>43526</v>
      </c>
      <c r="L54" s="104">
        <f>IF(D54&gt;0,K54/D54*100,"-")</f>
        <v>86.618905472636825</v>
      </c>
      <c r="M54" s="103">
        <v>0</v>
      </c>
      <c r="N54" s="104">
        <f>IF(D54&gt;0,M54/D54*100,"-")</f>
        <v>0</v>
      </c>
      <c r="O54" s="103">
        <v>6322</v>
      </c>
      <c r="P54" s="103">
        <v>2104</v>
      </c>
      <c r="Q54" s="104">
        <f>IF(D54&gt;0,O54/D54*100,"-")</f>
        <v>12.581094527363184</v>
      </c>
      <c r="R54" s="103">
        <v>1485</v>
      </c>
      <c r="S54" s="101"/>
      <c r="T54" s="101" t="s">
        <v>257</v>
      </c>
      <c r="U54" s="101"/>
      <c r="V54" s="101"/>
      <c r="W54" s="101"/>
      <c r="X54" s="101"/>
      <c r="Y54" s="101"/>
      <c r="Z54" s="101" t="s">
        <v>257</v>
      </c>
      <c r="AA54" s="189" t="s">
        <v>256</v>
      </c>
      <c r="AB54" s="190"/>
    </row>
    <row r="55" spans="1:28" s="105" customFormat="1" ht="13.5" customHeight="1">
      <c r="A55" s="101" t="s">
        <v>31</v>
      </c>
      <c r="B55" s="102" t="s">
        <v>350</v>
      </c>
      <c r="C55" s="101" t="s">
        <v>351</v>
      </c>
      <c r="D55" s="103">
        <f>+SUM(E55,+I55)</f>
        <v>16791</v>
      </c>
      <c r="E55" s="103">
        <f>+SUM(G55,+H55)</f>
        <v>1782</v>
      </c>
      <c r="F55" s="104">
        <f>IF(D55&gt;0,E55/D55*100,"-")</f>
        <v>10.612828300875469</v>
      </c>
      <c r="G55" s="103">
        <v>1782</v>
      </c>
      <c r="H55" s="103">
        <v>0</v>
      </c>
      <c r="I55" s="103">
        <f>+SUM(K55,+M55,+O55)</f>
        <v>15009</v>
      </c>
      <c r="J55" s="104">
        <f>IF(D55&gt;0,I55/D55*100,"-")</f>
        <v>89.387171699124536</v>
      </c>
      <c r="K55" s="103">
        <v>0</v>
      </c>
      <c r="L55" s="104">
        <f>IF(D55&gt;0,K55/D55*100,"-")</f>
        <v>0</v>
      </c>
      <c r="M55" s="103">
        <v>0</v>
      </c>
      <c r="N55" s="104">
        <f>IF(D55&gt;0,M55/D55*100,"-")</f>
        <v>0</v>
      </c>
      <c r="O55" s="103">
        <v>15009</v>
      </c>
      <c r="P55" s="103">
        <v>6906</v>
      </c>
      <c r="Q55" s="104">
        <f>IF(D55&gt;0,O55/D55*100,"-")</f>
        <v>89.387171699124536</v>
      </c>
      <c r="R55" s="103">
        <v>409</v>
      </c>
      <c r="S55" s="101" t="s">
        <v>257</v>
      </c>
      <c r="T55" s="101"/>
      <c r="U55" s="101"/>
      <c r="V55" s="101"/>
      <c r="W55" s="101" t="s">
        <v>257</v>
      </c>
      <c r="X55" s="101"/>
      <c r="Y55" s="101"/>
      <c r="Z55" s="101"/>
      <c r="AA55" s="189" t="s">
        <v>256</v>
      </c>
      <c r="AB55" s="190"/>
    </row>
    <row r="56" spans="1:28" s="105" customFormat="1" ht="13.5" customHeight="1">
      <c r="A56" s="101" t="s">
        <v>31</v>
      </c>
      <c r="B56" s="102" t="s">
        <v>352</v>
      </c>
      <c r="C56" s="101" t="s">
        <v>353</v>
      </c>
      <c r="D56" s="103">
        <f>+SUM(E56,+I56)</f>
        <v>21733</v>
      </c>
      <c r="E56" s="103">
        <f>+SUM(G56,+H56)</f>
        <v>1136</v>
      </c>
      <c r="F56" s="104">
        <f>IF(D56&gt;0,E56/D56*100,"-")</f>
        <v>5.2270740348778357</v>
      </c>
      <c r="G56" s="103">
        <v>1136</v>
      </c>
      <c r="H56" s="103">
        <v>0</v>
      </c>
      <c r="I56" s="103">
        <f>+SUM(K56,+M56,+O56)</f>
        <v>20597</v>
      </c>
      <c r="J56" s="104">
        <f>IF(D56&gt;0,I56/D56*100,"-")</f>
        <v>94.77292596512217</v>
      </c>
      <c r="K56" s="103">
        <v>0</v>
      </c>
      <c r="L56" s="104">
        <f>IF(D56&gt;0,K56/D56*100,"-")</f>
        <v>0</v>
      </c>
      <c r="M56" s="103">
        <v>0</v>
      </c>
      <c r="N56" s="104">
        <f>IF(D56&gt;0,M56/D56*100,"-")</f>
        <v>0</v>
      </c>
      <c r="O56" s="103">
        <v>20597</v>
      </c>
      <c r="P56" s="103">
        <v>12526</v>
      </c>
      <c r="Q56" s="104">
        <f>IF(D56&gt;0,O56/D56*100,"-")</f>
        <v>94.77292596512217</v>
      </c>
      <c r="R56" s="103">
        <v>334</v>
      </c>
      <c r="S56" s="101" t="s">
        <v>257</v>
      </c>
      <c r="T56" s="101"/>
      <c r="U56" s="101"/>
      <c r="V56" s="101"/>
      <c r="W56" s="101" t="s">
        <v>257</v>
      </c>
      <c r="X56" s="101"/>
      <c r="Y56" s="101"/>
      <c r="Z56" s="101"/>
      <c r="AA56" s="189" t="s">
        <v>256</v>
      </c>
      <c r="AB56" s="190"/>
    </row>
    <row r="57" spans="1:28" s="105" customFormat="1" ht="13.5" customHeight="1">
      <c r="A57" s="101" t="s">
        <v>31</v>
      </c>
      <c r="B57" s="102" t="s">
        <v>354</v>
      </c>
      <c r="C57" s="101" t="s">
        <v>355</v>
      </c>
      <c r="D57" s="103">
        <f>+SUM(E57,+I57)</f>
        <v>43614</v>
      </c>
      <c r="E57" s="103">
        <f>+SUM(G57,+H57)</f>
        <v>681</v>
      </c>
      <c r="F57" s="104">
        <f>IF(D57&gt;0,E57/D57*100,"-")</f>
        <v>1.5614252304305958</v>
      </c>
      <c r="G57" s="103">
        <v>681</v>
      </c>
      <c r="H57" s="103">
        <v>0</v>
      </c>
      <c r="I57" s="103">
        <f>+SUM(K57,+M57,+O57)</f>
        <v>42933</v>
      </c>
      <c r="J57" s="104">
        <f>IF(D57&gt;0,I57/D57*100,"-")</f>
        <v>98.438574769569414</v>
      </c>
      <c r="K57" s="103">
        <v>30852</v>
      </c>
      <c r="L57" s="104">
        <f>IF(D57&gt;0,K57/D57*100,"-")</f>
        <v>70.738753611225761</v>
      </c>
      <c r="M57" s="103">
        <v>0</v>
      </c>
      <c r="N57" s="104">
        <f>IF(D57&gt;0,M57/D57*100,"-")</f>
        <v>0</v>
      </c>
      <c r="O57" s="103">
        <v>12081</v>
      </c>
      <c r="P57" s="103">
        <v>3108</v>
      </c>
      <c r="Q57" s="104">
        <f>IF(D57&gt;0,O57/D57*100,"-")</f>
        <v>27.699821158343653</v>
      </c>
      <c r="R57" s="103">
        <v>1198</v>
      </c>
      <c r="S57" s="101" t="s">
        <v>257</v>
      </c>
      <c r="T57" s="101"/>
      <c r="U57" s="101"/>
      <c r="V57" s="101"/>
      <c r="W57" s="101"/>
      <c r="X57" s="101"/>
      <c r="Y57" s="101"/>
      <c r="Z57" s="101" t="s">
        <v>257</v>
      </c>
      <c r="AA57" s="189" t="s">
        <v>256</v>
      </c>
      <c r="AB57" s="190"/>
    </row>
    <row r="58" spans="1:28" s="105" customFormat="1" ht="13.5" customHeight="1">
      <c r="A58" s="101" t="s">
        <v>31</v>
      </c>
      <c r="B58" s="102" t="s">
        <v>356</v>
      </c>
      <c r="C58" s="101" t="s">
        <v>357</v>
      </c>
      <c r="D58" s="103">
        <f>+SUM(E58,+I58)</f>
        <v>42497</v>
      </c>
      <c r="E58" s="103">
        <f>+SUM(G58,+H58)</f>
        <v>209</v>
      </c>
      <c r="F58" s="104">
        <f>IF(D58&gt;0,E58/D58*100,"-")</f>
        <v>0.49179942113560959</v>
      </c>
      <c r="G58" s="103">
        <v>209</v>
      </c>
      <c r="H58" s="103">
        <v>0</v>
      </c>
      <c r="I58" s="103">
        <f>+SUM(K58,+M58,+O58)</f>
        <v>42288</v>
      </c>
      <c r="J58" s="104">
        <f>IF(D58&gt;0,I58/D58*100,"-")</f>
        <v>99.50820057886439</v>
      </c>
      <c r="K58" s="103">
        <v>29222</v>
      </c>
      <c r="L58" s="104">
        <f>IF(D58&gt;0,K58/D58*100,"-")</f>
        <v>68.762500882415239</v>
      </c>
      <c r="M58" s="103">
        <v>0</v>
      </c>
      <c r="N58" s="104">
        <f>IF(D58&gt;0,M58/D58*100,"-")</f>
        <v>0</v>
      </c>
      <c r="O58" s="103">
        <v>13066</v>
      </c>
      <c r="P58" s="103">
        <v>12028</v>
      </c>
      <c r="Q58" s="104">
        <f>IF(D58&gt;0,O58/D58*100,"-")</f>
        <v>30.745699696449165</v>
      </c>
      <c r="R58" s="103">
        <v>1296</v>
      </c>
      <c r="S58" s="101" t="s">
        <v>257</v>
      </c>
      <c r="T58" s="101"/>
      <c r="U58" s="101"/>
      <c r="V58" s="101"/>
      <c r="W58" s="101" t="s">
        <v>257</v>
      </c>
      <c r="X58" s="101"/>
      <c r="Y58" s="101"/>
      <c r="Z58" s="101"/>
      <c r="AA58" s="189" t="s">
        <v>256</v>
      </c>
      <c r="AB58" s="190"/>
    </row>
    <row r="59" spans="1:28" s="105" customFormat="1" ht="13.5" customHeight="1">
      <c r="A59" s="101" t="s">
        <v>31</v>
      </c>
      <c r="B59" s="102" t="s">
        <v>358</v>
      </c>
      <c r="C59" s="101" t="s">
        <v>359</v>
      </c>
      <c r="D59" s="103">
        <f>+SUM(E59,+I59)</f>
        <v>4643</v>
      </c>
      <c r="E59" s="103">
        <f>+SUM(G59,+H59)</f>
        <v>586</v>
      </c>
      <c r="F59" s="104">
        <f>IF(D59&gt;0,E59/D59*100,"-")</f>
        <v>12.621150118457894</v>
      </c>
      <c r="G59" s="103">
        <v>586</v>
      </c>
      <c r="H59" s="103">
        <v>0</v>
      </c>
      <c r="I59" s="103">
        <f>+SUM(K59,+M59,+O59)</f>
        <v>4057</v>
      </c>
      <c r="J59" s="104">
        <f>IF(D59&gt;0,I59/D59*100,"-")</f>
        <v>87.378849881542109</v>
      </c>
      <c r="K59" s="103">
        <v>0</v>
      </c>
      <c r="L59" s="104">
        <f>IF(D59&gt;0,K59/D59*100,"-")</f>
        <v>0</v>
      </c>
      <c r="M59" s="103">
        <v>0</v>
      </c>
      <c r="N59" s="104">
        <f>IF(D59&gt;0,M59/D59*100,"-")</f>
        <v>0</v>
      </c>
      <c r="O59" s="103">
        <v>4057</v>
      </c>
      <c r="P59" s="103">
        <v>1859</v>
      </c>
      <c r="Q59" s="104">
        <f>IF(D59&gt;0,O59/D59*100,"-")</f>
        <v>87.378849881542109</v>
      </c>
      <c r="R59" s="103">
        <v>28</v>
      </c>
      <c r="S59" s="101"/>
      <c r="T59" s="101"/>
      <c r="U59" s="101"/>
      <c r="V59" s="101" t="s">
        <v>257</v>
      </c>
      <c r="W59" s="101"/>
      <c r="X59" s="101"/>
      <c r="Y59" s="101"/>
      <c r="Z59" s="101" t="s">
        <v>257</v>
      </c>
      <c r="AA59" s="189" t="s">
        <v>256</v>
      </c>
      <c r="AB59" s="190"/>
    </row>
    <row r="60" spans="1:28" s="105" customFormat="1" ht="13.5" customHeight="1">
      <c r="A60" s="101" t="s">
        <v>31</v>
      </c>
      <c r="B60" s="102" t="s">
        <v>360</v>
      </c>
      <c r="C60" s="101" t="s">
        <v>361</v>
      </c>
      <c r="D60" s="103">
        <f>+SUM(E60,+I60)</f>
        <v>3065</v>
      </c>
      <c r="E60" s="103">
        <f>+SUM(G60,+H60)</f>
        <v>239</v>
      </c>
      <c r="F60" s="104">
        <f>IF(D60&gt;0,E60/D60*100,"-")</f>
        <v>7.7977161500815653</v>
      </c>
      <c r="G60" s="103">
        <v>239</v>
      </c>
      <c r="H60" s="103">
        <v>0</v>
      </c>
      <c r="I60" s="103">
        <f>+SUM(K60,+M60,+O60)</f>
        <v>2826</v>
      </c>
      <c r="J60" s="104">
        <f>IF(D60&gt;0,I60/D60*100,"-")</f>
        <v>92.20228384991843</v>
      </c>
      <c r="K60" s="103">
        <v>1650</v>
      </c>
      <c r="L60" s="104">
        <f>IF(D60&gt;0,K60/D60*100,"-")</f>
        <v>53.833605220228385</v>
      </c>
      <c r="M60" s="103">
        <v>0</v>
      </c>
      <c r="N60" s="104">
        <f>IF(D60&gt;0,M60/D60*100,"-")</f>
        <v>0</v>
      </c>
      <c r="O60" s="103">
        <v>1176</v>
      </c>
      <c r="P60" s="103">
        <v>536</v>
      </c>
      <c r="Q60" s="104">
        <f>IF(D60&gt;0,O60/D60*100,"-")</f>
        <v>38.368678629690052</v>
      </c>
      <c r="R60" s="103">
        <v>18</v>
      </c>
      <c r="S60" s="101"/>
      <c r="T60" s="101"/>
      <c r="U60" s="101"/>
      <c r="V60" s="101" t="s">
        <v>257</v>
      </c>
      <c r="W60" s="101"/>
      <c r="X60" s="101"/>
      <c r="Y60" s="101"/>
      <c r="Z60" s="101" t="s">
        <v>257</v>
      </c>
      <c r="AA60" s="189" t="s">
        <v>256</v>
      </c>
      <c r="AB60" s="190"/>
    </row>
    <row r="61" spans="1:28" s="105" customFormat="1" ht="13.5" customHeight="1">
      <c r="A61" s="101" t="s">
        <v>31</v>
      </c>
      <c r="B61" s="102" t="s">
        <v>362</v>
      </c>
      <c r="C61" s="101" t="s">
        <v>363</v>
      </c>
      <c r="D61" s="103">
        <f>+SUM(E61,+I61)</f>
        <v>1047</v>
      </c>
      <c r="E61" s="103">
        <f>+SUM(G61,+H61)</f>
        <v>141</v>
      </c>
      <c r="F61" s="104">
        <f>IF(D61&gt;0,E61/D61*100,"-")</f>
        <v>13.46704871060172</v>
      </c>
      <c r="G61" s="103">
        <v>141</v>
      </c>
      <c r="H61" s="103">
        <v>0</v>
      </c>
      <c r="I61" s="103">
        <f>+SUM(K61,+M61,+O61)</f>
        <v>906</v>
      </c>
      <c r="J61" s="104">
        <f>IF(D61&gt;0,I61/D61*100,"-")</f>
        <v>86.532951289398284</v>
      </c>
      <c r="K61" s="103">
        <v>0</v>
      </c>
      <c r="L61" s="104">
        <f>IF(D61&gt;0,K61/D61*100,"-")</f>
        <v>0</v>
      </c>
      <c r="M61" s="103">
        <v>0</v>
      </c>
      <c r="N61" s="104">
        <f>IF(D61&gt;0,M61/D61*100,"-")</f>
        <v>0</v>
      </c>
      <c r="O61" s="103">
        <v>906</v>
      </c>
      <c r="P61" s="103">
        <v>775</v>
      </c>
      <c r="Q61" s="104">
        <f>IF(D61&gt;0,O61/D61*100,"-")</f>
        <v>86.532951289398284</v>
      </c>
      <c r="R61" s="103">
        <v>19</v>
      </c>
      <c r="S61" s="101"/>
      <c r="T61" s="101"/>
      <c r="U61" s="101"/>
      <c r="V61" s="101" t="s">
        <v>257</v>
      </c>
      <c r="W61" s="101"/>
      <c r="X61" s="101"/>
      <c r="Y61" s="101"/>
      <c r="Z61" s="101" t="s">
        <v>257</v>
      </c>
      <c r="AA61" s="189" t="s">
        <v>256</v>
      </c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61">
    <sortCondition ref="A8:A61"/>
    <sortCondition ref="B8:B61"/>
    <sortCondition ref="C8:C61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&amp;L水洗化人口等（令和2年度実績）</oddHeader>
  </headerFooter>
  <colBreaks count="1" manualBreakCount="1">
    <brk id="17" min="1" max="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愛知県</v>
      </c>
      <c r="B7" s="107" t="str">
        <f>水洗化人口等!B7</f>
        <v>23000</v>
      </c>
      <c r="C7" s="106" t="s">
        <v>200</v>
      </c>
      <c r="D7" s="108">
        <f>SUM(E7,+H7,+K7)</f>
        <v>1170182</v>
      </c>
      <c r="E7" s="108">
        <f>SUM(F7:G7)</f>
        <v>9606</v>
      </c>
      <c r="F7" s="108">
        <f>SUM(F$8:F$207)</f>
        <v>9606</v>
      </c>
      <c r="G7" s="108">
        <f>SUM(G$8:G$207)</f>
        <v>0</v>
      </c>
      <c r="H7" s="108">
        <f>SUM(I7:J7)</f>
        <v>103957</v>
      </c>
      <c r="I7" s="108">
        <f>SUM(I$8:I$207)</f>
        <v>37952</v>
      </c>
      <c r="J7" s="108">
        <f>SUM(J$8:J$207)</f>
        <v>66005</v>
      </c>
      <c r="K7" s="108">
        <f>SUM(L7:M7)</f>
        <v>1056619</v>
      </c>
      <c r="L7" s="108">
        <f>SUM(L$8:L$207)</f>
        <v>37649</v>
      </c>
      <c r="M7" s="108">
        <f>SUM(M$8:M$207)</f>
        <v>1018970</v>
      </c>
      <c r="N7" s="108">
        <f>SUM(O7,+V7,+AC7)</f>
        <v>1170182</v>
      </c>
      <c r="O7" s="108">
        <f>SUM(P7:U7)</f>
        <v>85207</v>
      </c>
      <c r="P7" s="108">
        <f t="shared" ref="P7:U7" si="0">SUM(P$8:P$207)</f>
        <v>68804</v>
      </c>
      <c r="Q7" s="108">
        <f t="shared" si="0"/>
        <v>0</v>
      </c>
      <c r="R7" s="108">
        <f t="shared" si="0"/>
        <v>1618</v>
      </c>
      <c r="S7" s="108">
        <f t="shared" si="0"/>
        <v>14785</v>
      </c>
      <c r="T7" s="108">
        <f t="shared" si="0"/>
        <v>0</v>
      </c>
      <c r="U7" s="108">
        <f t="shared" si="0"/>
        <v>0</v>
      </c>
      <c r="V7" s="108">
        <f>SUM(W7:AB7)</f>
        <v>1084975</v>
      </c>
      <c r="W7" s="108">
        <f t="shared" ref="W7:AB7" si="1">SUM(W$8:W$207)</f>
        <v>924757</v>
      </c>
      <c r="X7" s="108">
        <f t="shared" si="1"/>
        <v>0</v>
      </c>
      <c r="Y7" s="108">
        <f t="shared" si="1"/>
        <v>50118</v>
      </c>
      <c r="Z7" s="108">
        <f t="shared" si="1"/>
        <v>107363</v>
      </c>
      <c r="AA7" s="108">
        <f t="shared" si="1"/>
        <v>2737</v>
      </c>
      <c r="AB7" s="108">
        <f t="shared" si="1"/>
        <v>0</v>
      </c>
      <c r="AC7" s="108">
        <f>SUM(AD7:AE7)</f>
        <v>0</v>
      </c>
      <c r="AD7" s="108">
        <f>SUM(AD$8:AD$207)</f>
        <v>0</v>
      </c>
      <c r="AE7" s="108">
        <f>SUM(AE$8:AE$207)</f>
        <v>0</v>
      </c>
      <c r="AF7" s="108">
        <f>SUM(AG7:AI7)</f>
        <v>22350</v>
      </c>
      <c r="AG7" s="108">
        <f>SUM(AG$8:AG$207)</f>
        <v>21809</v>
      </c>
      <c r="AH7" s="108">
        <f>SUM(AH$8:AH$207)</f>
        <v>0</v>
      </c>
      <c r="AI7" s="108">
        <f>SUM(AI$8:AI$207)</f>
        <v>541</v>
      </c>
      <c r="AJ7" s="108">
        <f>SUM(AK7:AS7)</f>
        <v>40179</v>
      </c>
      <c r="AK7" s="108">
        <f t="shared" ref="AK7:AS7" si="2">SUM(AK$8:AK$207)</f>
        <v>18489</v>
      </c>
      <c r="AL7" s="108">
        <f t="shared" si="2"/>
        <v>467</v>
      </c>
      <c r="AM7" s="108">
        <f t="shared" si="2"/>
        <v>16136</v>
      </c>
      <c r="AN7" s="108">
        <f t="shared" si="2"/>
        <v>1413</v>
      </c>
      <c r="AO7" s="108">
        <f t="shared" si="2"/>
        <v>0</v>
      </c>
      <c r="AP7" s="108">
        <f t="shared" si="2"/>
        <v>0</v>
      </c>
      <c r="AQ7" s="108">
        <f t="shared" si="2"/>
        <v>1136</v>
      </c>
      <c r="AR7" s="108">
        <f t="shared" si="2"/>
        <v>597</v>
      </c>
      <c r="AS7" s="108">
        <f t="shared" si="2"/>
        <v>1941</v>
      </c>
      <c r="AT7" s="108">
        <f>SUM(AU7:AY7)</f>
        <v>1421</v>
      </c>
      <c r="AU7" s="108">
        <f>SUM(AU$8:AU$207)</f>
        <v>586</v>
      </c>
      <c r="AV7" s="108">
        <f>SUM(AV$8:AV$207)</f>
        <v>0</v>
      </c>
      <c r="AW7" s="108">
        <f>SUM(AW$8:AW$207)</f>
        <v>835</v>
      </c>
      <c r="AX7" s="108">
        <f>SUM(AX$8:AX$207)</f>
        <v>0</v>
      </c>
      <c r="AY7" s="108">
        <f>SUM(AY$8:AY$207)</f>
        <v>0</v>
      </c>
      <c r="AZ7" s="108">
        <f>SUM(BA7:BC7)</f>
        <v>701</v>
      </c>
      <c r="BA7" s="108">
        <f>SUM(BA$8:BA$207)</f>
        <v>701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31</v>
      </c>
      <c r="B8" s="113" t="s">
        <v>254</v>
      </c>
      <c r="C8" s="101" t="s">
        <v>255</v>
      </c>
      <c r="D8" s="103">
        <f>SUM(E8,+H8,+K8)</f>
        <v>30434</v>
      </c>
      <c r="E8" s="103">
        <f>SUM(F8:G8)</f>
        <v>8007</v>
      </c>
      <c r="F8" s="103">
        <v>8007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22427</v>
      </c>
      <c r="L8" s="103">
        <v>0</v>
      </c>
      <c r="M8" s="103">
        <v>22427</v>
      </c>
      <c r="N8" s="103">
        <f>SUM(O8,+V8,+AC8)</f>
        <v>30434</v>
      </c>
      <c r="O8" s="103">
        <f>SUM(P8:U8)</f>
        <v>8007</v>
      </c>
      <c r="P8" s="103">
        <v>0</v>
      </c>
      <c r="Q8" s="103">
        <v>0</v>
      </c>
      <c r="R8" s="103">
        <v>0</v>
      </c>
      <c r="S8" s="103">
        <v>8007</v>
      </c>
      <c r="T8" s="103">
        <v>0</v>
      </c>
      <c r="U8" s="103">
        <v>0</v>
      </c>
      <c r="V8" s="103">
        <f>SUM(W8:AB8)</f>
        <v>22427</v>
      </c>
      <c r="W8" s="103">
        <v>0</v>
      </c>
      <c r="X8" s="103">
        <v>0</v>
      </c>
      <c r="Y8" s="103">
        <v>0</v>
      </c>
      <c r="Z8" s="103">
        <v>22427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0</v>
      </c>
      <c r="AG8" s="103">
        <v>0</v>
      </c>
      <c r="AH8" s="103">
        <v>0</v>
      </c>
      <c r="AI8" s="103">
        <v>0</v>
      </c>
      <c r="AJ8" s="103">
        <f>SUM(AK8:AS8)</f>
        <v>0</v>
      </c>
      <c r="AK8" s="103">
        <v>0</v>
      </c>
      <c r="AL8" s="103">
        <v>0</v>
      </c>
      <c r="AM8" s="103">
        <v>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31</v>
      </c>
      <c r="B9" s="113" t="s">
        <v>258</v>
      </c>
      <c r="C9" s="101" t="s">
        <v>259</v>
      </c>
      <c r="D9" s="103">
        <f>SUM(E9,+H9,+K9)</f>
        <v>51736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51736</v>
      </c>
      <c r="L9" s="103">
        <v>1618</v>
      </c>
      <c r="M9" s="103">
        <v>50118</v>
      </c>
      <c r="N9" s="103">
        <f>SUM(O9,+V9,+AC9)</f>
        <v>51736</v>
      </c>
      <c r="O9" s="103">
        <f>SUM(P9:U9)</f>
        <v>1618</v>
      </c>
      <c r="P9" s="103">
        <v>0</v>
      </c>
      <c r="Q9" s="103">
        <v>0</v>
      </c>
      <c r="R9" s="103">
        <v>1618</v>
      </c>
      <c r="S9" s="103">
        <v>0</v>
      </c>
      <c r="T9" s="103">
        <v>0</v>
      </c>
      <c r="U9" s="103">
        <v>0</v>
      </c>
      <c r="V9" s="103">
        <f>SUM(W9:AB9)</f>
        <v>50118</v>
      </c>
      <c r="W9" s="103">
        <v>0</v>
      </c>
      <c r="X9" s="103">
        <v>0</v>
      </c>
      <c r="Y9" s="103">
        <v>50118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541</v>
      </c>
      <c r="AG9" s="103">
        <v>0</v>
      </c>
      <c r="AH9" s="103">
        <v>0</v>
      </c>
      <c r="AI9" s="103">
        <v>541</v>
      </c>
      <c r="AJ9" s="103">
        <f>SUM(AK9:AS9)</f>
        <v>0</v>
      </c>
      <c r="AK9" s="103">
        <v>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31</v>
      </c>
      <c r="B10" s="113" t="s">
        <v>260</v>
      </c>
      <c r="C10" s="101" t="s">
        <v>261</v>
      </c>
      <c r="D10" s="103">
        <f>SUM(E10,+H10,+K10)</f>
        <v>43789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43789</v>
      </c>
      <c r="L10" s="103">
        <v>1968</v>
      </c>
      <c r="M10" s="103">
        <v>41821</v>
      </c>
      <c r="N10" s="103">
        <f>SUM(O10,+V10,+AC10)</f>
        <v>43789</v>
      </c>
      <c r="O10" s="103">
        <f>SUM(P10:U10)</f>
        <v>1968</v>
      </c>
      <c r="P10" s="103">
        <v>1968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41821</v>
      </c>
      <c r="W10" s="103">
        <v>41821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1696</v>
      </c>
      <c r="AG10" s="103">
        <v>1696</v>
      </c>
      <c r="AH10" s="103">
        <v>0</v>
      </c>
      <c r="AI10" s="103">
        <v>0</v>
      </c>
      <c r="AJ10" s="103">
        <f>SUM(AK10:AS10)</f>
        <v>1696</v>
      </c>
      <c r="AK10" s="103">
        <v>0</v>
      </c>
      <c r="AL10" s="103">
        <v>0</v>
      </c>
      <c r="AM10" s="103">
        <v>1696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19</v>
      </c>
      <c r="AU10" s="103">
        <v>0</v>
      </c>
      <c r="AV10" s="103">
        <v>0</v>
      </c>
      <c r="AW10" s="103">
        <v>19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31</v>
      </c>
      <c r="B11" s="113" t="s">
        <v>262</v>
      </c>
      <c r="C11" s="101" t="s">
        <v>263</v>
      </c>
      <c r="D11" s="103">
        <f>SUM(E11,+H11,+K11)</f>
        <v>81482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81482</v>
      </c>
      <c r="L11" s="103">
        <v>9724</v>
      </c>
      <c r="M11" s="103">
        <v>71758</v>
      </c>
      <c r="N11" s="103">
        <f>SUM(O11,+V11,+AC11)</f>
        <v>81482</v>
      </c>
      <c r="O11" s="103">
        <f>SUM(P11:U11)</f>
        <v>9724</v>
      </c>
      <c r="P11" s="103">
        <v>9636</v>
      </c>
      <c r="Q11" s="103">
        <v>0</v>
      </c>
      <c r="R11" s="103">
        <v>0</v>
      </c>
      <c r="S11" s="103">
        <v>88</v>
      </c>
      <c r="T11" s="103">
        <v>0</v>
      </c>
      <c r="U11" s="103">
        <v>0</v>
      </c>
      <c r="V11" s="103">
        <f>SUM(W11:AB11)</f>
        <v>71758</v>
      </c>
      <c r="W11" s="103">
        <v>71499</v>
      </c>
      <c r="X11" s="103">
        <v>0</v>
      </c>
      <c r="Y11" s="103">
        <v>0</v>
      </c>
      <c r="Z11" s="103">
        <v>259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2887</v>
      </c>
      <c r="AG11" s="103">
        <v>2887</v>
      </c>
      <c r="AH11" s="103">
        <v>0</v>
      </c>
      <c r="AI11" s="103">
        <v>0</v>
      </c>
      <c r="AJ11" s="103">
        <f>SUM(AK11:AS11)</f>
        <v>2887</v>
      </c>
      <c r="AK11" s="103">
        <v>0</v>
      </c>
      <c r="AL11" s="103">
        <v>0</v>
      </c>
      <c r="AM11" s="103">
        <v>2887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31</v>
      </c>
      <c r="B12" s="113" t="s">
        <v>264</v>
      </c>
      <c r="C12" s="101" t="s">
        <v>265</v>
      </c>
      <c r="D12" s="103">
        <f>SUM(E12,+H12,+K12)</f>
        <v>31840</v>
      </c>
      <c r="E12" s="103">
        <f>SUM(F12:G12)</f>
        <v>0</v>
      </c>
      <c r="F12" s="103">
        <v>0</v>
      </c>
      <c r="G12" s="103">
        <v>0</v>
      </c>
      <c r="H12" s="103">
        <f>SUM(I12:J12)</f>
        <v>31840</v>
      </c>
      <c r="I12" s="103">
        <v>3143</v>
      </c>
      <c r="J12" s="103">
        <v>28697</v>
      </c>
      <c r="K12" s="103">
        <f>SUM(L12:M12)</f>
        <v>0</v>
      </c>
      <c r="L12" s="103">
        <v>0</v>
      </c>
      <c r="M12" s="103">
        <v>0</v>
      </c>
      <c r="N12" s="103">
        <f>SUM(O12,+V12,+AC12)</f>
        <v>31840</v>
      </c>
      <c r="O12" s="103">
        <f>SUM(P12:U12)</f>
        <v>3143</v>
      </c>
      <c r="P12" s="103">
        <v>3143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28697</v>
      </c>
      <c r="W12" s="103">
        <v>28697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520</v>
      </c>
      <c r="AG12" s="103">
        <v>520</v>
      </c>
      <c r="AH12" s="103">
        <v>0</v>
      </c>
      <c r="AI12" s="103">
        <v>0</v>
      </c>
      <c r="AJ12" s="103">
        <f>SUM(AK12:AS12)</f>
        <v>520</v>
      </c>
      <c r="AK12" s="103">
        <v>0</v>
      </c>
      <c r="AL12" s="103">
        <v>0</v>
      </c>
      <c r="AM12" s="103">
        <v>0</v>
      </c>
      <c r="AN12" s="103">
        <v>520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31</v>
      </c>
      <c r="B13" s="113" t="s">
        <v>266</v>
      </c>
      <c r="C13" s="101" t="s">
        <v>267</v>
      </c>
      <c r="D13" s="103">
        <f>SUM(E13,+H13,+K13)</f>
        <v>19260</v>
      </c>
      <c r="E13" s="103">
        <f>SUM(F13:G13)</f>
        <v>0</v>
      </c>
      <c r="F13" s="103">
        <v>0</v>
      </c>
      <c r="G13" s="103">
        <v>0</v>
      </c>
      <c r="H13" s="103">
        <f>SUM(I13:J13)</f>
        <v>1829</v>
      </c>
      <c r="I13" s="103">
        <v>1829</v>
      </c>
      <c r="J13" s="103">
        <v>0</v>
      </c>
      <c r="K13" s="103">
        <f>SUM(L13:M13)</f>
        <v>17431</v>
      </c>
      <c r="L13" s="103">
        <v>0</v>
      </c>
      <c r="M13" s="103">
        <v>17431</v>
      </c>
      <c r="N13" s="103">
        <f>SUM(O13,+V13,+AC13)</f>
        <v>19260</v>
      </c>
      <c r="O13" s="103">
        <f>SUM(P13:U13)</f>
        <v>1829</v>
      </c>
      <c r="P13" s="103">
        <v>1829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17431</v>
      </c>
      <c r="W13" s="103">
        <v>17431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43</v>
      </c>
      <c r="AG13" s="103">
        <v>43</v>
      </c>
      <c r="AH13" s="103">
        <v>0</v>
      </c>
      <c r="AI13" s="103">
        <v>0</v>
      </c>
      <c r="AJ13" s="103">
        <f>SUM(AK13:AS13)</f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43</v>
      </c>
      <c r="AU13" s="103">
        <v>43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31</v>
      </c>
      <c r="B14" s="113" t="s">
        <v>268</v>
      </c>
      <c r="C14" s="101" t="s">
        <v>269</v>
      </c>
      <c r="D14" s="103">
        <f>SUM(E14,+H14,+K14)</f>
        <v>54892</v>
      </c>
      <c r="E14" s="103">
        <f>SUM(F14:G14)</f>
        <v>552</v>
      </c>
      <c r="F14" s="103">
        <v>552</v>
      </c>
      <c r="G14" s="103">
        <v>0</v>
      </c>
      <c r="H14" s="103">
        <f>SUM(I14:J14)</f>
        <v>5358</v>
      </c>
      <c r="I14" s="103">
        <v>5358</v>
      </c>
      <c r="J14" s="103">
        <v>0</v>
      </c>
      <c r="K14" s="103">
        <f>SUM(L14:M14)</f>
        <v>48982</v>
      </c>
      <c r="L14" s="103">
        <v>0</v>
      </c>
      <c r="M14" s="103">
        <v>48982</v>
      </c>
      <c r="N14" s="103">
        <f>SUM(O14,+V14,+AC14)</f>
        <v>54892</v>
      </c>
      <c r="O14" s="103">
        <f>SUM(P14:U14)</f>
        <v>5910</v>
      </c>
      <c r="P14" s="103">
        <v>5910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48982</v>
      </c>
      <c r="W14" s="103">
        <v>48982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129</v>
      </c>
      <c r="AG14" s="103">
        <v>129</v>
      </c>
      <c r="AH14" s="103">
        <v>0</v>
      </c>
      <c r="AI14" s="103">
        <v>0</v>
      </c>
      <c r="AJ14" s="103">
        <f>SUM(AK14:AS14)</f>
        <v>0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129</v>
      </c>
      <c r="AU14" s="103">
        <v>129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31</v>
      </c>
      <c r="B15" s="113" t="s">
        <v>270</v>
      </c>
      <c r="C15" s="101" t="s">
        <v>271</v>
      </c>
      <c r="D15" s="103">
        <f>SUM(E15,+H15,+K15)</f>
        <v>20059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20059</v>
      </c>
      <c r="L15" s="103">
        <v>1184</v>
      </c>
      <c r="M15" s="103">
        <v>18875</v>
      </c>
      <c r="N15" s="103">
        <f>SUM(O15,+V15,+AC15)</f>
        <v>20059</v>
      </c>
      <c r="O15" s="103">
        <f>SUM(P15:U15)</f>
        <v>1184</v>
      </c>
      <c r="P15" s="103">
        <v>0</v>
      </c>
      <c r="Q15" s="103">
        <v>0</v>
      </c>
      <c r="R15" s="103">
        <v>0</v>
      </c>
      <c r="S15" s="103">
        <v>1184</v>
      </c>
      <c r="T15" s="103">
        <v>0</v>
      </c>
      <c r="U15" s="103">
        <v>0</v>
      </c>
      <c r="V15" s="103">
        <f>SUM(W15:AB15)</f>
        <v>18875</v>
      </c>
      <c r="W15" s="103">
        <v>0</v>
      </c>
      <c r="X15" s="103">
        <v>0</v>
      </c>
      <c r="Y15" s="103">
        <v>0</v>
      </c>
      <c r="Z15" s="103">
        <v>18875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0</v>
      </c>
      <c r="AG15" s="103">
        <v>0</v>
      </c>
      <c r="AH15" s="103">
        <v>0</v>
      </c>
      <c r="AI15" s="103">
        <v>0</v>
      </c>
      <c r="AJ15" s="103">
        <f>SUM(AK15:AS15)</f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31</v>
      </c>
      <c r="B16" s="113" t="s">
        <v>272</v>
      </c>
      <c r="C16" s="101" t="s">
        <v>273</v>
      </c>
      <c r="D16" s="103">
        <f>SUM(E16,+H16,+K16)</f>
        <v>22785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22785</v>
      </c>
      <c r="L16" s="103">
        <v>963</v>
      </c>
      <c r="M16" s="103">
        <v>21822</v>
      </c>
      <c r="N16" s="103">
        <f>SUM(O16,+V16,+AC16)</f>
        <v>22785</v>
      </c>
      <c r="O16" s="103">
        <f>SUM(P16:U16)</f>
        <v>963</v>
      </c>
      <c r="P16" s="103">
        <v>963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21822</v>
      </c>
      <c r="W16" s="103">
        <v>21822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1117</v>
      </c>
      <c r="AG16" s="103">
        <v>1117</v>
      </c>
      <c r="AH16" s="103">
        <v>0</v>
      </c>
      <c r="AI16" s="103">
        <v>0</v>
      </c>
      <c r="AJ16" s="103">
        <f>SUM(AK16:AS16)</f>
        <v>15693</v>
      </c>
      <c r="AK16" s="103">
        <v>14645</v>
      </c>
      <c r="AL16" s="103">
        <v>0</v>
      </c>
      <c r="AM16" s="103">
        <v>1048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122</v>
      </c>
      <c r="AU16" s="103">
        <v>69</v>
      </c>
      <c r="AV16" s="103">
        <v>0</v>
      </c>
      <c r="AW16" s="103">
        <v>53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31</v>
      </c>
      <c r="B17" s="113" t="s">
        <v>274</v>
      </c>
      <c r="C17" s="101" t="s">
        <v>275</v>
      </c>
      <c r="D17" s="103">
        <f>SUM(E17,+H17,+K17)</f>
        <v>16917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16917</v>
      </c>
      <c r="L17" s="103">
        <v>1240</v>
      </c>
      <c r="M17" s="103">
        <v>15677</v>
      </c>
      <c r="N17" s="103">
        <f>SUM(O17,+V17,+AC17)</f>
        <v>16917</v>
      </c>
      <c r="O17" s="103">
        <f>SUM(P17:U17)</f>
        <v>1240</v>
      </c>
      <c r="P17" s="103">
        <v>0</v>
      </c>
      <c r="Q17" s="103">
        <v>0</v>
      </c>
      <c r="R17" s="103">
        <v>0</v>
      </c>
      <c r="S17" s="103">
        <v>1240</v>
      </c>
      <c r="T17" s="103">
        <v>0</v>
      </c>
      <c r="U17" s="103">
        <v>0</v>
      </c>
      <c r="V17" s="103">
        <f>SUM(W17:AB17)</f>
        <v>15677</v>
      </c>
      <c r="W17" s="103">
        <v>0</v>
      </c>
      <c r="X17" s="103">
        <v>0</v>
      </c>
      <c r="Y17" s="103">
        <v>0</v>
      </c>
      <c r="Z17" s="103">
        <v>15677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0</v>
      </c>
      <c r="AG17" s="103">
        <v>0</v>
      </c>
      <c r="AH17" s="103">
        <v>0</v>
      </c>
      <c r="AI17" s="103">
        <v>0</v>
      </c>
      <c r="AJ17" s="103">
        <f>SUM(AK17:AS17)</f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31</v>
      </c>
      <c r="B18" s="113" t="s">
        <v>276</v>
      </c>
      <c r="C18" s="101" t="s">
        <v>277</v>
      </c>
      <c r="D18" s="103">
        <f>SUM(E18,+H18,+K18)</f>
        <v>21018</v>
      </c>
      <c r="E18" s="103">
        <f>SUM(F18:G18)</f>
        <v>0</v>
      </c>
      <c r="F18" s="103">
        <v>0</v>
      </c>
      <c r="G18" s="103">
        <v>0</v>
      </c>
      <c r="H18" s="103">
        <f>SUM(I18:J18)</f>
        <v>21018</v>
      </c>
      <c r="I18" s="103">
        <v>981</v>
      </c>
      <c r="J18" s="103">
        <v>20037</v>
      </c>
      <c r="K18" s="103">
        <f>SUM(L18:M18)</f>
        <v>0</v>
      </c>
      <c r="L18" s="103">
        <v>0</v>
      </c>
      <c r="M18" s="103">
        <v>0</v>
      </c>
      <c r="N18" s="103">
        <f>SUM(O18,+V18,+AC18)</f>
        <v>21018</v>
      </c>
      <c r="O18" s="103">
        <f>SUM(P18:U18)</f>
        <v>981</v>
      </c>
      <c r="P18" s="103">
        <v>589</v>
      </c>
      <c r="Q18" s="103">
        <v>0</v>
      </c>
      <c r="R18" s="103">
        <v>0</v>
      </c>
      <c r="S18" s="103">
        <v>392</v>
      </c>
      <c r="T18" s="103">
        <v>0</v>
      </c>
      <c r="U18" s="103">
        <v>0</v>
      </c>
      <c r="V18" s="103">
        <f>SUM(W18:AB18)</f>
        <v>20037</v>
      </c>
      <c r="W18" s="103">
        <v>12022</v>
      </c>
      <c r="X18" s="103">
        <v>0</v>
      </c>
      <c r="Y18" s="103">
        <v>0</v>
      </c>
      <c r="Z18" s="103">
        <v>8015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109</v>
      </c>
      <c r="AG18" s="103">
        <v>109</v>
      </c>
      <c r="AH18" s="103">
        <v>0</v>
      </c>
      <c r="AI18" s="103">
        <v>0</v>
      </c>
      <c r="AJ18" s="103">
        <f>SUM(AK18:AS18)</f>
        <v>136</v>
      </c>
      <c r="AK18" s="103">
        <v>136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109</v>
      </c>
      <c r="AU18" s="103">
        <v>109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31</v>
      </c>
      <c r="B19" s="113" t="s">
        <v>278</v>
      </c>
      <c r="C19" s="101" t="s">
        <v>279</v>
      </c>
      <c r="D19" s="103">
        <f>SUM(E19,+H19,+K19)</f>
        <v>112658</v>
      </c>
      <c r="E19" s="103">
        <f>SUM(F19:G19)</f>
        <v>484</v>
      </c>
      <c r="F19" s="103">
        <v>484</v>
      </c>
      <c r="G19" s="103">
        <v>0</v>
      </c>
      <c r="H19" s="103">
        <f>SUM(I19:J19)</f>
        <v>4833</v>
      </c>
      <c r="I19" s="103">
        <v>4833</v>
      </c>
      <c r="J19" s="103">
        <v>0</v>
      </c>
      <c r="K19" s="103">
        <f>SUM(L19:M19)</f>
        <v>107341</v>
      </c>
      <c r="L19" s="103">
        <v>0</v>
      </c>
      <c r="M19" s="103">
        <v>107341</v>
      </c>
      <c r="N19" s="103">
        <f>SUM(O19,+V19,+AC19)</f>
        <v>112658</v>
      </c>
      <c r="O19" s="103">
        <f>SUM(P19:U19)</f>
        <v>5317</v>
      </c>
      <c r="P19" s="103">
        <v>5317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107341</v>
      </c>
      <c r="W19" s="103">
        <v>107341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316</v>
      </c>
      <c r="AG19" s="103">
        <v>316</v>
      </c>
      <c r="AH19" s="103">
        <v>0</v>
      </c>
      <c r="AI19" s="103">
        <v>0</v>
      </c>
      <c r="AJ19" s="103">
        <f>SUM(AK19:AS19)</f>
        <v>293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293</v>
      </c>
      <c r="AR19" s="103">
        <v>0</v>
      </c>
      <c r="AS19" s="103">
        <v>0</v>
      </c>
      <c r="AT19" s="103">
        <f>SUM(AU19:AY19)</f>
        <v>23</v>
      </c>
      <c r="AU19" s="103">
        <v>23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31</v>
      </c>
      <c r="B20" s="113" t="s">
        <v>280</v>
      </c>
      <c r="C20" s="101" t="s">
        <v>281</v>
      </c>
      <c r="D20" s="103">
        <f>SUM(E20,+H20,+K20)</f>
        <v>31723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31723</v>
      </c>
      <c r="L20" s="103">
        <v>1525</v>
      </c>
      <c r="M20" s="103">
        <v>30198</v>
      </c>
      <c r="N20" s="103">
        <f>SUM(O20,+V20,+AC20)</f>
        <v>31723</v>
      </c>
      <c r="O20" s="103">
        <f>SUM(P20:U20)</f>
        <v>1525</v>
      </c>
      <c r="P20" s="103">
        <v>1525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30198</v>
      </c>
      <c r="W20" s="103">
        <v>30198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995</v>
      </c>
      <c r="AG20" s="103">
        <v>995</v>
      </c>
      <c r="AH20" s="103">
        <v>0</v>
      </c>
      <c r="AI20" s="103">
        <v>0</v>
      </c>
      <c r="AJ20" s="103">
        <f>SUM(AK20:AS20)</f>
        <v>995</v>
      </c>
      <c r="AK20" s="103">
        <v>0</v>
      </c>
      <c r="AL20" s="103">
        <v>0</v>
      </c>
      <c r="AM20" s="103">
        <v>995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129</v>
      </c>
      <c r="AU20" s="103">
        <v>0</v>
      </c>
      <c r="AV20" s="103">
        <v>0</v>
      </c>
      <c r="AW20" s="103">
        <v>129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31</v>
      </c>
      <c r="B21" s="113" t="s">
        <v>282</v>
      </c>
      <c r="C21" s="101" t="s">
        <v>283</v>
      </c>
      <c r="D21" s="103">
        <f>SUM(E21,+H21,+K21)</f>
        <v>36874</v>
      </c>
      <c r="E21" s="103">
        <f>SUM(F21:G21)</f>
        <v>0</v>
      </c>
      <c r="F21" s="103">
        <v>0</v>
      </c>
      <c r="G21" s="103">
        <v>0</v>
      </c>
      <c r="H21" s="103">
        <f>SUM(I21:J21)</f>
        <v>2446</v>
      </c>
      <c r="I21" s="103">
        <v>2446</v>
      </c>
      <c r="J21" s="103">
        <v>0</v>
      </c>
      <c r="K21" s="103">
        <f>SUM(L21:M21)</f>
        <v>34428</v>
      </c>
      <c r="L21" s="103">
        <v>0</v>
      </c>
      <c r="M21" s="103">
        <v>34428</v>
      </c>
      <c r="N21" s="103">
        <f>SUM(O21,+V21,+AC21)</f>
        <v>36874</v>
      </c>
      <c r="O21" s="103">
        <f>SUM(P21:U21)</f>
        <v>2446</v>
      </c>
      <c r="P21" s="103">
        <v>2446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34428</v>
      </c>
      <c r="W21" s="103">
        <v>34428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1558</v>
      </c>
      <c r="AG21" s="103">
        <v>1558</v>
      </c>
      <c r="AH21" s="103">
        <v>0</v>
      </c>
      <c r="AI21" s="103">
        <v>0</v>
      </c>
      <c r="AJ21" s="103">
        <f>SUM(AK21:AS21)</f>
        <v>1558</v>
      </c>
      <c r="AK21" s="103">
        <v>0</v>
      </c>
      <c r="AL21" s="103">
        <v>0</v>
      </c>
      <c r="AM21" s="103">
        <v>1558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31</v>
      </c>
      <c r="B22" s="113" t="s">
        <v>284</v>
      </c>
      <c r="C22" s="101" t="s">
        <v>285</v>
      </c>
      <c r="D22" s="103">
        <f>SUM(E22,+H22,+K22)</f>
        <v>17102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17102</v>
      </c>
      <c r="L22" s="103">
        <v>1958</v>
      </c>
      <c r="M22" s="103">
        <v>15144</v>
      </c>
      <c r="N22" s="103">
        <f>SUM(O22,+V22,+AC22)</f>
        <v>17102</v>
      </c>
      <c r="O22" s="103">
        <f>SUM(P22:U22)</f>
        <v>1958</v>
      </c>
      <c r="P22" s="103">
        <v>0</v>
      </c>
      <c r="Q22" s="103">
        <v>0</v>
      </c>
      <c r="R22" s="103">
        <v>0</v>
      </c>
      <c r="S22" s="103">
        <v>1958</v>
      </c>
      <c r="T22" s="103">
        <v>0</v>
      </c>
      <c r="U22" s="103">
        <v>0</v>
      </c>
      <c r="V22" s="103">
        <f>SUM(W22:AB22)</f>
        <v>15144</v>
      </c>
      <c r="W22" s="103">
        <v>0</v>
      </c>
      <c r="X22" s="103">
        <v>0</v>
      </c>
      <c r="Y22" s="103">
        <v>0</v>
      </c>
      <c r="Z22" s="103">
        <v>15144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31</v>
      </c>
      <c r="B23" s="113" t="s">
        <v>286</v>
      </c>
      <c r="C23" s="101" t="s">
        <v>287</v>
      </c>
      <c r="D23" s="103">
        <f>SUM(E23,+H23,+K23)</f>
        <v>15190</v>
      </c>
      <c r="E23" s="103">
        <f>SUM(F23:G23)</f>
        <v>0</v>
      </c>
      <c r="F23" s="103">
        <v>0</v>
      </c>
      <c r="G23" s="103">
        <v>0</v>
      </c>
      <c r="H23" s="103">
        <f>SUM(I23:J23)</f>
        <v>1407</v>
      </c>
      <c r="I23" s="103">
        <v>1407</v>
      </c>
      <c r="J23" s="103">
        <v>0</v>
      </c>
      <c r="K23" s="103">
        <f>SUM(L23:M23)</f>
        <v>13783</v>
      </c>
      <c r="L23" s="103">
        <v>0</v>
      </c>
      <c r="M23" s="103">
        <v>13783</v>
      </c>
      <c r="N23" s="103">
        <f>SUM(O23,+V23,+AC23)</f>
        <v>15190</v>
      </c>
      <c r="O23" s="103">
        <f>SUM(P23:U23)</f>
        <v>1407</v>
      </c>
      <c r="P23" s="103">
        <v>1407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13783</v>
      </c>
      <c r="W23" s="103">
        <v>13783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438</v>
      </c>
      <c r="AG23" s="103">
        <v>438</v>
      </c>
      <c r="AH23" s="103">
        <v>0</v>
      </c>
      <c r="AI23" s="103">
        <v>0</v>
      </c>
      <c r="AJ23" s="103">
        <f>SUM(AK23:AS23)</f>
        <v>438</v>
      </c>
      <c r="AK23" s="103">
        <v>0</v>
      </c>
      <c r="AL23" s="103">
        <v>0</v>
      </c>
      <c r="AM23" s="103">
        <v>38</v>
      </c>
      <c r="AN23" s="103">
        <v>37</v>
      </c>
      <c r="AO23" s="103">
        <v>0</v>
      </c>
      <c r="AP23" s="103">
        <v>0</v>
      </c>
      <c r="AQ23" s="103">
        <v>0</v>
      </c>
      <c r="AR23" s="103">
        <v>0</v>
      </c>
      <c r="AS23" s="103">
        <v>363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31</v>
      </c>
      <c r="B24" s="113" t="s">
        <v>288</v>
      </c>
      <c r="C24" s="101" t="s">
        <v>289</v>
      </c>
      <c r="D24" s="103">
        <f>SUM(E24,+H24,+K24)</f>
        <v>24848</v>
      </c>
      <c r="E24" s="103">
        <f>SUM(F24:G24)</f>
        <v>0</v>
      </c>
      <c r="F24" s="103">
        <v>0</v>
      </c>
      <c r="G24" s="103">
        <v>0</v>
      </c>
      <c r="H24" s="103">
        <f>SUM(I24:J24)</f>
        <v>1938</v>
      </c>
      <c r="I24" s="103">
        <v>1938</v>
      </c>
      <c r="J24" s="103">
        <v>0</v>
      </c>
      <c r="K24" s="103">
        <f>SUM(L24:M24)</f>
        <v>22910</v>
      </c>
      <c r="L24" s="103">
        <v>0</v>
      </c>
      <c r="M24" s="103">
        <v>22910</v>
      </c>
      <c r="N24" s="103">
        <f>SUM(O24,+V24,+AC24)</f>
        <v>24848</v>
      </c>
      <c r="O24" s="103">
        <f>SUM(P24:U24)</f>
        <v>1938</v>
      </c>
      <c r="P24" s="103">
        <v>1938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22910</v>
      </c>
      <c r="W24" s="103">
        <v>22910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57</v>
      </c>
      <c r="AG24" s="103">
        <v>57</v>
      </c>
      <c r="AH24" s="103">
        <v>0</v>
      </c>
      <c r="AI24" s="103">
        <v>0</v>
      </c>
      <c r="AJ24" s="103">
        <f>SUM(AK24:AS24)</f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57</v>
      </c>
      <c r="AU24" s="103">
        <v>57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31</v>
      </c>
      <c r="B25" s="113" t="s">
        <v>290</v>
      </c>
      <c r="C25" s="101" t="s">
        <v>291</v>
      </c>
      <c r="D25" s="103">
        <f>SUM(E25,+H25,+K25)</f>
        <v>38150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38150</v>
      </c>
      <c r="L25" s="103">
        <v>2144</v>
      </c>
      <c r="M25" s="103">
        <v>36006</v>
      </c>
      <c r="N25" s="103">
        <f>SUM(O25,+V25,+AC25)</f>
        <v>38150</v>
      </c>
      <c r="O25" s="103">
        <f>SUM(P25:U25)</f>
        <v>2144</v>
      </c>
      <c r="P25" s="103">
        <v>2144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36006</v>
      </c>
      <c r="W25" s="103">
        <v>36006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1100</v>
      </c>
      <c r="AG25" s="103">
        <v>1100</v>
      </c>
      <c r="AH25" s="103">
        <v>0</v>
      </c>
      <c r="AI25" s="103">
        <v>0</v>
      </c>
      <c r="AJ25" s="103">
        <f>SUM(AK25:AS25)</f>
        <v>1100</v>
      </c>
      <c r="AK25" s="103">
        <v>0</v>
      </c>
      <c r="AL25" s="103">
        <v>0</v>
      </c>
      <c r="AM25" s="103">
        <v>96</v>
      </c>
      <c r="AN25" s="103">
        <v>92</v>
      </c>
      <c r="AO25" s="103">
        <v>0</v>
      </c>
      <c r="AP25" s="103">
        <v>0</v>
      </c>
      <c r="AQ25" s="103">
        <v>0</v>
      </c>
      <c r="AR25" s="103">
        <v>0</v>
      </c>
      <c r="AS25" s="103">
        <v>912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31</v>
      </c>
      <c r="B26" s="113" t="s">
        <v>292</v>
      </c>
      <c r="C26" s="101" t="s">
        <v>293</v>
      </c>
      <c r="D26" s="103">
        <f>SUM(E26,+H26,+K26)</f>
        <v>22582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22582</v>
      </c>
      <c r="L26" s="103">
        <v>1898</v>
      </c>
      <c r="M26" s="103">
        <v>20684</v>
      </c>
      <c r="N26" s="103">
        <f>SUM(O26,+V26,+AC26)</f>
        <v>22582</v>
      </c>
      <c r="O26" s="103">
        <f>SUM(P26:U26)</f>
        <v>1898</v>
      </c>
      <c r="P26" s="103">
        <v>1898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20684</v>
      </c>
      <c r="W26" s="103">
        <v>20684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839</v>
      </c>
      <c r="AG26" s="103">
        <v>839</v>
      </c>
      <c r="AH26" s="103">
        <v>0</v>
      </c>
      <c r="AI26" s="103">
        <v>0</v>
      </c>
      <c r="AJ26" s="103">
        <f>SUM(AK26:AS26)</f>
        <v>839</v>
      </c>
      <c r="AK26" s="103">
        <v>0</v>
      </c>
      <c r="AL26" s="103">
        <v>0</v>
      </c>
      <c r="AM26" s="103">
        <v>839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31</v>
      </c>
      <c r="B27" s="113" t="s">
        <v>294</v>
      </c>
      <c r="C27" s="101" t="s">
        <v>295</v>
      </c>
      <c r="D27" s="103">
        <f>SUM(E27,+H27,+K27)</f>
        <v>44256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44256</v>
      </c>
      <c r="L27" s="103">
        <v>3153</v>
      </c>
      <c r="M27" s="103">
        <v>41103</v>
      </c>
      <c r="N27" s="103">
        <f>SUM(O27,+V27,+AC27)</f>
        <v>44256</v>
      </c>
      <c r="O27" s="103">
        <f>SUM(P27:U27)</f>
        <v>3153</v>
      </c>
      <c r="P27" s="103">
        <v>3153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41103</v>
      </c>
      <c r="W27" s="103">
        <v>41103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1807</v>
      </c>
      <c r="AG27" s="103">
        <v>1807</v>
      </c>
      <c r="AH27" s="103">
        <v>0</v>
      </c>
      <c r="AI27" s="103">
        <v>0</v>
      </c>
      <c r="AJ27" s="103">
        <f>SUM(AK27:AS27)</f>
        <v>1807</v>
      </c>
      <c r="AK27" s="103">
        <v>0</v>
      </c>
      <c r="AL27" s="103">
        <v>0</v>
      </c>
      <c r="AM27" s="103">
        <v>1807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189</v>
      </c>
      <c r="AU27" s="103">
        <v>0</v>
      </c>
      <c r="AV27" s="103">
        <v>0</v>
      </c>
      <c r="AW27" s="103">
        <v>189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31</v>
      </c>
      <c r="B28" s="113" t="s">
        <v>296</v>
      </c>
      <c r="C28" s="101" t="s">
        <v>297</v>
      </c>
      <c r="D28" s="103">
        <f>SUM(E28,+H28,+K28)</f>
        <v>14903</v>
      </c>
      <c r="E28" s="103">
        <f>SUM(F28:G28)</f>
        <v>0</v>
      </c>
      <c r="F28" s="103">
        <v>0</v>
      </c>
      <c r="G28" s="103">
        <v>0</v>
      </c>
      <c r="H28" s="103">
        <f>SUM(I28:J28)</f>
        <v>1383</v>
      </c>
      <c r="I28" s="103">
        <v>1383</v>
      </c>
      <c r="J28" s="103">
        <v>0</v>
      </c>
      <c r="K28" s="103">
        <f>SUM(L28:M28)</f>
        <v>13520</v>
      </c>
      <c r="L28" s="103">
        <v>0</v>
      </c>
      <c r="M28" s="103">
        <v>13520</v>
      </c>
      <c r="N28" s="103">
        <f>SUM(O28,+V28,+AC28)</f>
        <v>14903</v>
      </c>
      <c r="O28" s="103">
        <f>SUM(P28:U28)</f>
        <v>1383</v>
      </c>
      <c r="P28" s="103">
        <v>0</v>
      </c>
      <c r="Q28" s="103">
        <v>0</v>
      </c>
      <c r="R28" s="103">
        <v>0</v>
      </c>
      <c r="S28" s="103">
        <v>1383</v>
      </c>
      <c r="T28" s="103">
        <v>0</v>
      </c>
      <c r="U28" s="103">
        <v>0</v>
      </c>
      <c r="V28" s="103">
        <f>SUM(W28:AB28)</f>
        <v>13520</v>
      </c>
      <c r="W28" s="103">
        <v>0</v>
      </c>
      <c r="X28" s="103">
        <v>0</v>
      </c>
      <c r="Y28" s="103">
        <v>0</v>
      </c>
      <c r="Z28" s="103">
        <v>13520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0</v>
      </c>
      <c r="AG28" s="103">
        <v>0</v>
      </c>
      <c r="AH28" s="103">
        <v>0</v>
      </c>
      <c r="AI28" s="103">
        <v>0</v>
      </c>
      <c r="AJ28" s="103">
        <f>SUM(AK28:AS28)</f>
        <v>0</v>
      </c>
      <c r="AK28" s="103">
        <v>0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31</v>
      </c>
      <c r="B29" s="113" t="s">
        <v>298</v>
      </c>
      <c r="C29" s="101" t="s">
        <v>299</v>
      </c>
      <c r="D29" s="103">
        <f>SUM(E29,+H29,+K29)</f>
        <v>20664</v>
      </c>
      <c r="E29" s="103">
        <f>SUM(F29:G29)</f>
        <v>0</v>
      </c>
      <c r="F29" s="103">
        <v>0</v>
      </c>
      <c r="G29" s="103">
        <v>0</v>
      </c>
      <c r="H29" s="103">
        <f>SUM(I29:J29)</f>
        <v>1771</v>
      </c>
      <c r="I29" s="103">
        <v>1771</v>
      </c>
      <c r="J29" s="103">
        <v>0</v>
      </c>
      <c r="K29" s="103">
        <f>SUM(L29:M29)</f>
        <v>18893</v>
      </c>
      <c r="L29" s="103">
        <v>0</v>
      </c>
      <c r="M29" s="103">
        <v>18893</v>
      </c>
      <c r="N29" s="103">
        <f>SUM(O29,+V29,+AC29)</f>
        <v>20664</v>
      </c>
      <c r="O29" s="103">
        <f>SUM(P29:U29)</f>
        <v>1771</v>
      </c>
      <c r="P29" s="103">
        <v>1771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18893</v>
      </c>
      <c r="W29" s="103">
        <v>18893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227</v>
      </c>
      <c r="AG29" s="103">
        <v>227</v>
      </c>
      <c r="AH29" s="103">
        <v>0</v>
      </c>
      <c r="AI29" s="103">
        <v>0</v>
      </c>
      <c r="AJ29" s="103">
        <f>SUM(AK29:AS29)</f>
        <v>525</v>
      </c>
      <c r="AK29" s="103">
        <v>336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189</v>
      </c>
      <c r="AR29" s="103">
        <v>0</v>
      </c>
      <c r="AS29" s="103">
        <v>0</v>
      </c>
      <c r="AT29" s="103">
        <f>SUM(AU29:AY29)</f>
        <v>38</v>
      </c>
      <c r="AU29" s="103">
        <v>38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31</v>
      </c>
      <c r="B30" s="113" t="s">
        <v>300</v>
      </c>
      <c r="C30" s="101" t="s">
        <v>301</v>
      </c>
      <c r="D30" s="103">
        <f>SUM(E30,+H30,+K30)</f>
        <v>15320</v>
      </c>
      <c r="E30" s="103">
        <f>SUM(F30:G30)</f>
        <v>0</v>
      </c>
      <c r="F30" s="103">
        <v>0</v>
      </c>
      <c r="G30" s="103">
        <v>0</v>
      </c>
      <c r="H30" s="103">
        <f>SUM(I30:J30)</f>
        <v>1224</v>
      </c>
      <c r="I30" s="103">
        <v>1224</v>
      </c>
      <c r="J30" s="103">
        <v>0</v>
      </c>
      <c r="K30" s="103">
        <f>SUM(L30:M30)</f>
        <v>14096</v>
      </c>
      <c r="L30" s="103">
        <v>0</v>
      </c>
      <c r="M30" s="103">
        <v>14096</v>
      </c>
      <c r="N30" s="103">
        <f>SUM(O30,+V30,+AC30)</f>
        <v>15320</v>
      </c>
      <c r="O30" s="103">
        <f>SUM(P30:U30)</f>
        <v>1224</v>
      </c>
      <c r="P30" s="103">
        <v>1224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14096</v>
      </c>
      <c r="W30" s="103">
        <v>14096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326</v>
      </c>
      <c r="AG30" s="103">
        <v>326</v>
      </c>
      <c r="AH30" s="103">
        <v>0</v>
      </c>
      <c r="AI30" s="103">
        <v>0</v>
      </c>
      <c r="AJ30" s="103">
        <f>SUM(AK30:AS30)</f>
        <v>326</v>
      </c>
      <c r="AK30" s="103">
        <v>0</v>
      </c>
      <c r="AL30" s="103">
        <v>0</v>
      </c>
      <c r="AM30" s="103">
        <v>326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31</v>
      </c>
      <c r="B31" s="113" t="s">
        <v>302</v>
      </c>
      <c r="C31" s="101" t="s">
        <v>303</v>
      </c>
      <c r="D31" s="103">
        <f>SUM(E31,+H31,+K31)</f>
        <v>4787</v>
      </c>
      <c r="E31" s="103">
        <f>SUM(F31:G31)</f>
        <v>0</v>
      </c>
      <c r="F31" s="103">
        <v>0</v>
      </c>
      <c r="G31" s="103">
        <v>0</v>
      </c>
      <c r="H31" s="103">
        <f>SUM(I31:J31)</f>
        <v>768</v>
      </c>
      <c r="I31" s="103">
        <v>768</v>
      </c>
      <c r="J31" s="103">
        <v>0</v>
      </c>
      <c r="K31" s="103">
        <f>SUM(L31:M31)</f>
        <v>4019</v>
      </c>
      <c r="L31" s="103">
        <v>0</v>
      </c>
      <c r="M31" s="103">
        <v>4019</v>
      </c>
      <c r="N31" s="103">
        <f>SUM(O31,+V31,+AC31)</f>
        <v>4787</v>
      </c>
      <c r="O31" s="103">
        <f>SUM(P31:U31)</f>
        <v>768</v>
      </c>
      <c r="P31" s="103">
        <v>768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4019</v>
      </c>
      <c r="W31" s="103">
        <v>4019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53</v>
      </c>
      <c r="AG31" s="103">
        <v>53</v>
      </c>
      <c r="AH31" s="103">
        <v>0</v>
      </c>
      <c r="AI31" s="103">
        <v>0</v>
      </c>
      <c r="AJ31" s="103">
        <f>SUM(AK31:AS31)</f>
        <v>122</v>
      </c>
      <c r="AK31" s="103">
        <v>78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44</v>
      </c>
      <c r="AR31" s="103">
        <v>0</v>
      </c>
      <c r="AS31" s="103">
        <v>0</v>
      </c>
      <c r="AT31" s="103">
        <f>SUM(AU31:AY31)</f>
        <v>9</v>
      </c>
      <c r="AU31" s="103">
        <v>9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31</v>
      </c>
      <c r="B32" s="113" t="s">
        <v>304</v>
      </c>
      <c r="C32" s="101" t="s">
        <v>305</v>
      </c>
      <c r="D32" s="103">
        <f>SUM(E32,+H32,+K32)</f>
        <v>18554</v>
      </c>
      <c r="E32" s="103">
        <f>SUM(F32:G32)</f>
        <v>0</v>
      </c>
      <c r="F32" s="103">
        <v>0</v>
      </c>
      <c r="G32" s="103">
        <v>0</v>
      </c>
      <c r="H32" s="103">
        <f>SUM(I32:J32)</f>
        <v>743</v>
      </c>
      <c r="I32" s="103">
        <v>743</v>
      </c>
      <c r="J32" s="103">
        <v>0</v>
      </c>
      <c r="K32" s="103">
        <f>SUM(L32:M32)</f>
        <v>17811</v>
      </c>
      <c r="L32" s="103">
        <v>0</v>
      </c>
      <c r="M32" s="103">
        <v>17811</v>
      </c>
      <c r="N32" s="103">
        <f>SUM(O32,+V32,+AC32)</f>
        <v>18554</v>
      </c>
      <c r="O32" s="103">
        <f>SUM(P32:U32)</f>
        <v>743</v>
      </c>
      <c r="P32" s="103">
        <v>743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17811</v>
      </c>
      <c r="W32" s="103">
        <v>17811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109</v>
      </c>
      <c r="AG32" s="103">
        <v>109</v>
      </c>
      <c r="AH32" s="103">
        <v>0</v>
      </c>
      <c r="AI32" s="103">
        <v>0</v>
      </c>
      <c r="AJ32" s="103">
        <f>SUM(AK32:AS32)</f>
        <v>103</v>
      </c>
      <c r="AK32" s="103">
        <v>0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103</v>
      </c>
      <c r="AR32" s="103">
        <v>0</v>
      </c>
      <c r="AS32" s="103">
        <v>0</v>
      </c>
      <c r="AT32" s="103">
        <f>SUM(AU32:AY32)</f>
        <v>6</v>
      </c>
      <c r="AU32" s="103">
        <v>6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31</v>
      </c>
      <c r="B33" s="113" t="s">
        <v>306</v>
      </c>
      <c r="C33" s="101" t="s">
        <v>307</v>
      </c>
      <c r="D33" s="103">
        <f>SUM(E33,+H33,+K33)</f>
        <v>15159</v>
      </c>
      <c r="E33" s="103">
        <f>SUM(F33:G33)</f>
        <v>0</v>
      </c>
      <c r="F33" s="103">
        <v>0</v>
      </c>
      <c r="G33" s="103">
        <v>0</v>
      </c>
      <c r="H33" s="103">
        <f>SUM(I33:J33)</f>
        <v>468</v>
      </c>
      <c r="I33" s="103">
        <v>468</v>
      </c>
      <c r="J33" s="103">
        <v>0</v>
      </c>
      <c r="K33" s="103">
        <f>SUM(L33:M33)</f>
        <v>14691</v>
      </c>
      <c r="L33" s="103">
        <v>0</v>
      </c>
      <c r="M33" s="103">
        <v>14691</v>
      </c>
      <c r="N33" s="103">
        <f>SUM(O33,+V33,+AC33)</f>
        <v>15159</v>
      </c>
      <c r="O33" s="103">
        <f>SUM(P33:U33)</f>
        <v>468</v>
      </c>
      <c r="P33" s="103">
        <v>468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14691</v>
      </c>
      <c r="W33" s="103">
        <v>14691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22</v>
      </c>
      <c r="AG33" s="103">
        <v>22</v>
      </c>
      <c r="AH33" s="103">
        <v>0</v>
      </c>
      <c r="AI33" s="103">
        <v>0</v>
      </c>
      <c r="AJ33" s="103">
        <f>SUM(AK33:AS33)</f>
        <v>4</v>
      </c>
      <c r="AK33" s="103">
        <v>4</v>
      </c>
      <c r="AL33" s="103">
        <v>0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22</v>
      </c>
      <c r="AU33" s="103">
        <v>22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31</v>
      </c>
      <c r="B34" s="113" t="s">
        <v>308</v>
      </c>
      <c r="C34" s="101" t="s">
        <v>309</v>
      </c>
      <c r="D34" s="103">
        <f>SUM(E34,+H34,+K34)</f>
        <v>13979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13979</v>
      </c>
      <c r="L34" s="103">
        <v>533</v>
      </c>
      <c r="M34" s="103">
        <v>13446</v>
      </c>
      <c r="N34" s="103">
        <f>SUM(O34,+V34,+AC34)</f>
        <v>13979</v>
      </c>
      <c r="O34" s="103">
        <f>SUM(P34:U34)</f>
        <v>533</v>
      </c>
      <c r="P34" s="103">
        <v>0</v>
      </c>
      <c r="Q34" s="103">
        <v>0</v>
      </c>
      <c r="R34" s="103">
        <v>0</v>
      </c>
      <c r="S34" s="103">
        <v>533</v>
      </c>
      <c r="T34" s="103">
        <v>0</v>
      </c>
      <c r="U34" s="103">
        <v>0</v>
      </c>
      <c r="V34" s="103">
        <f>SUM(W34:AB34)</f>
        <v>13446</v>
      </c>
      <c r="W34" s="103">
        <v>0</v>
      </c>
      <c r="X34" s="103">
        <v>0</v>
      </c>
      <c r="Y34" s="103">
        <v>0</v>
      </c>
      <c r="Z34" s="103">
        <v>13446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0</v>
      </c>
      <c r="AG34" s="103">
        <v>0</v>
      </c>
      <c r="AH34" s="103">
        <v>0</v>
      </c>
      <c r="AI34" s="103">
        <v>0</v>
      </c>
      <c r="AJ34" s="103">
        <f>SUM(AK34:AS34)</f>
        <v>0</v>
      </c>
      <c r="AK34" s="103">
        <v>0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31</v>
      </c>
      <c r="B35" s="113" t="s">
        <v>310</v>
      </c>
      <c r="C35" s="101" t="s">
        <v>311</v>
      </c>
      <c r="D35" s="103">
        <f>SUM(E35,+H35,+K35)</f>
        <v>9581</v>
      </c>
      <c r="E35" s="103">
        <f>SUM(F35:G35)</f>
        <v>0</v>
      </c>
      <c r="F35" s="103">
        <v>0</v>
      </c>
      <c r="G35" s="103">
        <v>0</v>
      </c>
      <c r="H35" s="103">
        <f>SUM(I35:J35)</f>
        <v>438</v>
      </c>
      <c r="I35" s="103">
        <v>438</v>
      </c>
      <c r="J35" s="103">
        <v>0</v>
      </c>
      <c r="K35" s="103">
        <f>SUM(L35:M35)</f>
        <v>9143</v>
      </c>
      <c r="L35" s="103">
        <v>0</v>
      </c>
      <c r="M35" s="103">
        <v>9143</v>
      </c>
      <c r="N35" s="103">
        <f>SUM(O35,+V35,+AC35)</f>
        <v>9581</v>
      </c>
      <c r="O35" s="103">
        <f>SUM(P35:U35)</f>
        <v>438</v>
      </c>
      <c r="P35" s="103">
        <v>438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9143</v>
      </c>
      <c r="W35" s="103">
        <v>9143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276</v>
      </c>
      <c r="AG35" s="103">
        <v>276</v>
      </c>
      <c r="AH35" s="103">
        <v>0</v>
      </c>
      <c r="AI35" s="103">
        <v>0</v>
      </c>
      <c r="AJ35" s="103">
        <f>SUM(AK35:AS35)</f>
        <v>276</v>
      </c>
      <c r="AK35" s="103">
        <v>0</v>
      </c>
      <c r="AL35" s="103">
        <v>0</v>
      </c>
      <c r="AM35" s="103">
        <v>24</v>
      </c>
      <c r="AN35" s="103">
        <v>23</v>
      </c>
      <c r="AO35" s="103">
        <v>0</v>
      </c>
      <c r="AP35" s="103">
        <v>0</v>
      </c>
      <c r="AQ35" s="103">
        <v>0</v>
      </c>
      <c r="AR35" s="103">
        <v>0</v>
      </c>
      <c r="AS35" s="103">
        <v>229</v>
      </c>
      <c r="AT35" s="103">
        <f>SUM(AU35:AY35)</f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31</v>
      </c>
      <c r="B36" s="113" t="s">
        <v>312</v>
      </c>
      <c r="C36" s="101" t="s">
        <v>313</v>
      </c>
      <c r="D36" s="103">
        <f>SUM(E36,+H36,+K36)</f>
        <v>7909</v>
      </c>
      <c r="E36" s="103">
        <f>SUM(F36:G36)</f>
        <v>0</v>
      </c>
      <c r="F36" s="103">
        <v>0</v>
      </c>
      <c r="G36" s="103">
        <v>0</v>
      </c>
      <c r="H36" s="103">
        <f>SUM(I36:J36)</f>
        <v>506</v>
      </c>
      <c r="I36" s="103">
        <v>506</v>
      </c>
      <c r="J36" s="103">
        <v>0</v>
      </c>
      <c r="K36" s="103">
        <f>SUM(L36:M36)</f>
        <v>7403</v>
      </c>
      <c r="L36" s="103">
        <v>0</v>
      </c>
      <c r="M36" s="103">
        <v>7403</v>
      </c>
      <c r="N36" s="103">
        <f>SUM(O36,+V36,+AC36)</f>
        <v>7909</v>
      </c>
      <c r="O36" s="103">
        <f>SUM(P36:U36)</f>
        <v>506</v>
      </c>
      <c r="P36" s="103">
        <v>506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7403</v>
      </c>
      <c r="W36" s="103">
        <v>7403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169</v>
      </c>
      <c r="AG36" s="103">
        <v>169</v>
      </c>
      <c r="AH36" s="103">
        <v>0</v>
      </c>
      <c r="AI36" s="103">
        <v>0</v>
      </c>
      <c r="AJ36" s="103">
        <f>SUM(AK36:AS36)</f>
        <v>169</v>
      </c>
      <c r="AK36" s="103">
        <v>0</v>
      </c>
      <c r="AL36" s="103">
        <v>0</v>
      </c>
      <c r="AM36" s="103">
        <v>169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5</v>
      </c>
      <c r="AU36" s="103">
        <v>0</v>
      </c>
      <c r="AV36" s="103">
        <v>0</v>
      </c>
      <c r="AW36" s="103">
        <v>5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31</v>
      </c>
      <c r="B37" s="113" t="s">
        <v>314</v>
      </c>
      <c r="C37" s="101" t="s">
        <v>315</v>
      </c>
      <c r="D37" s="103">
        <f>SUM(E37,+H37,+K37)</f>
        <v>13776</v>
      </c>
      <c r="E37" s="103">
        <f>SUM(F37:G37)</f>
        <v>0</v>
      </c>
      <c r="F37" s="103">
        <v>0</v>
      </c>
      <c r="G37" s="103">
        <v>0</v>
      </c>
      <c r="H37" s="103">
        <f>SUM(I37:J37)</f>
        <v>322</v>
      </c>
      <c r="I37" s="103">
        <v>322</v>
      </c>
      <c r="J37" s="103">
        <v>0</v>
      </c>
      <c r="K37" s="103">
        <f>SUM(L37:M37)</f>
        <v>13454</v>
      </c>
      <c r="L37" s="103">
        <v>0</v>
      </c>
      <c r="M37" s="103">
        <v>13454</v>
      </c>
      <c r="N37" s="103">
        <f>SUM(O37,+V37,+AC37)</f>
        <v>13776</v>
      </c>
      <c r="O37" s="103">
        <f>SUM(P37:U37)</f>
        <v>322</v>
      </c>
      <c r="P37" s="103">
        <v>322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13454</v>
      </c>
      <c r="W37" s="103">
        <v>13454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333</v>
      </c>
      <c r="AG37" s="103">
        <v>333</v>
      </c>
      <c r="AH37" s="103">
        <v>0</v>
      </c>
      <c r="AI37" s="103">
        <v>0</v>
      </c>
      <c r="AJ37" s="103">
        <f>SUM(AK37:AS37)</f>
        <v>333</v>
      </c>
      <c r="AK37" s="103">
        <v>0</v>
      </c>
      <c r="AL37" s="103">
        <v>0</v>
      </c>
      <c r="AM37" s="103">
        <v>2</v>
      </c>
      <c r="AN37" s="103">
        <v>0</v>
      </c>
      <c r="AO37" s="103">
        <v>0</v>
      </c>
      <c r="AP37" s="103">
        <v>0</v>
      </c>
      <c r="AQ37" s="103">
        <v>331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31</v>
      </c>
      <c r="B38" s="113" t="s">
        <v>316</v>
      </c>
      <c r="C38" s="101" t="s">
        <v>317</v>
      </c>
      <c r="D38" s="103">
        <f>SUM(E38,+H38,+K38)</f>
        <v>10636</v>
      </c>
      <c r="E38" s="103">
        <f>SUM(F38:G38)</f>
        <v>563</v>
      </c>
      <c r="F38" s="103">
        <v>563</v>
      </c>
      <c r="G38" s="103">
        <v>0</v>
      </c>
      <c r="H38" s="103">
        <f>SUM(I38:J38)</f>
        <v>2737</v>
      </c>
      <c r="I38" s="103">
        <v>0</v>
      </c>
      <c r="J38" s="103">
        <v>2737</v>
      </c>
      <c r="K38" s="103">
        <f>SUM(L38:M38)</f>
        <v>7336</v>
      </c>
      <c r="L38" s="103">
        <v>0</v>
      </c>
      <c r="M38" s="103">
        <v>7336</v>
      </c>
      <c r="N38" s="103">
        <f>SUM(O38,+V38,+AC38)</f>
        <v>10636</v>
      </c>
      <c r="O38" s="103">
        <f>SUM(P38:U38)</f>
        <v>563</v>
      </c>
      <c r="P38" s="103">
        <v>563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10073</v>
      </c>
      <c r="W38" s="103">
        <v>7336</v>
      </c>
      <c r="X38" s="103">
        <v>0</v>
      </c>
      <c r="Y38" s="103">
        <v>0</v>
      </c>
      <c r="Z38" s="103">
        <v>0</v>
      </c>
      <c r="AA38" s="103">
        <v>2737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13</v>
      </c>
      <c r="AG38" s="103">
        <v>13</v>
      </c>
      <c r="AH38" s="103">
        <v>0</v>
      </c>
      <c r="AI38" s="103">
        <v>0</v>
      </c>
      <c r="AJ38" s="103">
        <f>SUM(AK38:AS38)</f>
        <v>131</v>
      </c>
      <c r="AK38" s="103">
        <v>0</v>
      </c>
      <c r="AL38" s="103">
        <v>118</v>
      </c>
      <c r="AM38" s="103">
        <v>0</v>
      </c>
      <c r="AN38" s="103">
        <v>0</v>
      </c>
      <c r="AO38" s="103">
        <v>0</v>
      </c>
      <c r="AP38" s="103">
        <v>0</v>
      </c>
      <c r="AQ38" s="103">
        <v>0</v>
      </c>
      <c r="AR38" s="103">
        <v>13</v>
      </c>
      <c r="AS38" s="103">
        <v>0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118</v>
      </c>
      <c r="BA38" s="103">
        <v>118</v>
      </c>
      <c r="BB38" s="103">
        <v>0</v>
      </c>
      <c r="BC38" s="103">
        <v>0</v>
      </c>
    </row>
    <row r="39" spans="1:55" s="105" customFormat="1" ht="13.5" customHeight="1">
      <c r="A39" s="115" t="s">
        <v>31</v>
      </c>
      <c r="B39" s="113" t="s">
        <v>318</v>
      </c>
      <c r="C39" s="101" t="s">
        <v>319</v>
      </c>
      <c r="D39" s="103">
        <f>SUM(E39,+H39,+K39)</f>
        <v>21294</v>
      </c>
      <c r="E39" s="103">
        <f>SUM(F39:G39)</f>
        <v>0</v>
      </c>
      <c r="F39" s="103">
        <v>0</v>
      </c>
      <c r="G39" s="103">
        <v>0</v>
      </c>
      <c r="H39" s="103">
        <f>SUM(I39:J39)</f>
        <v>0</v>
      </c>
      <c r="I39" s="103">
        <v>0</v>
      </c>
      <c r="J39" s="103">
        <v>0</v>
      </c>
      <c r="K39" s="103">
        <f>SUM(L39:M39)</f>
        <v>21294</v>
      </c>
      <c r="L39" s="103">
        <v>1370</v>
      </c>
      <c r="M39" s="103">
        <v>19924</v>
      </c>
      <c r="N39" s="103">
        <f>SUM(O39,+V39,+AC39)</f>
        <v>21294</v>
      </c>
      <c r="O39" s="103">
        <f>SUM(P39:U39)</f>
        <v>1370</v>
      </c>
      <c r="P39" s="103">
        <v>1370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19924</v>
      </c>
      <c r="W39" s="103">
        <v>19924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994</v>
      </c>
      <c r="AG39" s="103">
        <v>994</v>
      </c>
      <c r="AH39" s="103">
        <v>0</v>
      </c>
      <c r="AI39" s="103">
        <v>0</v>
      </c>
      <c r="AJ39" s="103">
        <f>SUM(AK39:AS39)</f>
        <v>994</v>
      </c>
      <c r="AK39" s="103">
        <v>0</v>
      </c>
      <c r="AL39" s="103">
        <v>0</v>
      </c>
      <c r="AM39" s="103">
        <v>355</v>
      </c>
      <c r="AN39" s="103">
        <v>92</v>
      </c>
      <c r="AO39" s="103">
        <v>0</v>
      </c>
      <c r="AP39" s="103">
        <v>0</v>
      </c>
      <c r="AQ39" s="103">
        <v>0</v>
      </c>
      <c r="AR39" s="103">
        <v>547</v>
      </c>
      <c r="AS39" s="103">
        <v>0</v>
      </c>
      <c r="AT39" s="103">
        <f>SUM(AU39:AY39)</f>
        <v>51</v>
      </c>
      <c r="AU39" s="103">
        <v>0</v>
      </c>
      <c r="AV39" s="103">
        <v>0</v>
      </c>
      <c r="AW39" s="103">
        <v>51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31</v>
      </c>
      <c r="B40" s="113" t="s">
        <v>320</v>
      </c>
      <c r="C40" s="101" t="s">
        <v>321</v>
      </c>
      <c r="D40" s="103">
        <f>SUM(E40,+H40,+K40)</f>
        <v>30894</v>
      </c>
      <c r="E40" s="103">
        <f>SUM(F40:G40)</f>
        <v>0</v>
      </c>
      <c r="F40" s="103">
        <v>0</v>
      </c>
      <c r="G40" s="103">
        <v>0</v>
      </c>
      <c r="H40" s="103">
        <f>SUM(I40:J40)</f>
        <v>1633</v>
      </c>
      <c r="I40" s="103">
        <v>1633</v>
      </c>
      <c r="J40" s="103">
        <v>0</v>
      </c>
      <c r="K40" s="103">
        <f>SUM(L40:M40)</f>
        <v>29261</v>
      </c>
      <c r="L40" s="103">
        <v>0</v>
      </c>
      <c r="M40" s="103">
        <v>29261</v>
      </c>
      <c r="N40" s="103">
        <f>SUM(O40,+V40,+AC40)</f>
        <v>30894</v>
      </c>
      <c r="O40" s="103">
        <f>SUM(P40:U40)</f>
        <v>1633</v>
      </c>
      <c r="P40" s="103">
        <v>1633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29261</v>
      </c>
      <c r="W40" s="103">
        <v>29261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44</v>
      </c>
      <c r="AG40" s="103">
        <v>44</v>
      </c>
      <c r="AH40" s="103">
        <v>0</v>
      </c>
      <c r="AI40" s="103">
        <v>0</v>
      </c>
      <c r="AJ40" s="103">
        <f>SUM(AK40:AS40)</f>
        <v>271</v>
      </c>
      <c r="AK40" s="103">
        <v>0</v>
      </c>
      <c r="AL40" s="103">
        <v>227</v>
      </c>
      <c r="AM40" s="103">
        <v>41</v>
      </c>
      <c r="AN40" s="103">
        <v>0</v>
      </c>
      <c r="AO40" s="103">
        <v>0</v>
      </c>
      <c r="AP40" s="103">
        <v>0</v>
      </c>
      <c r="AQ40" s="103">
        <v>0</v>
      </c>
      <c r="AR40" s="103">
        <v>3</v>
      </c>
      <c r="AS40" s="103">
        <v>0</v>
      </c>
      <c r="AT40" s="103">
        <f>SUM(AU40:AY40)</f>
        <v>8</v>
      </c>
      <c r="AU40" s="103">
        <v>0</v>
      </c>
      <c r="AV40" s="103">
        <v>0</v>
      </c>
      <c r="AW40" s="103">
        <v>8</v>
      </c>
      <c r="AX40" s="103">
        <v>0</v>
      </c>
      <c r="AY40" s="103">
        <v>0</v>
      </c>
      <c r="AZ40" s="103">
        <f>SUM(BA40:BC40)</f>
        <v>227</v>
      </c>
      <c r="BA40" s="103">
        <v>227</v>
      </c>
      <c r="BB40" s="103">
        <v>0</v>
      </c>
      <c r="BC40" s="103">
        <v>0</v>
      </c>
    </row>
    <row r="41" spans="1:55" s="105" customFormat="1" ht="13.5" customHeight="1">
      <c r="A41" s="115" t="s">
        <v>31</v>
      </c>
      <c r="B41" s="113" t="s">
        <v>322</v>
      </c>
      <c r="C41" s="101" t="s">
        <v>323</v>
      </c>
      <c r="D41" s="103">
        <f>SUM(E41,+H41,+K41)</f>
        <v>26119</v>
      </c>
      <c r="E41" s="103">
        <f>SUM(F41:G41)</f>
        <v>0</v>
      </c>
      <c r="F41" s="103">
        <v>0</v>
      </c>
      <c r="G41" s="103">
        <v>0</v>
      </c>
      <c r="H41" s="103">
        <f>SUM(I41:J41)</f>
        <v>1339</v>
      </c>
      <c r="I41" s="103">
        <v>1339</v>
      </c>
      <c r="J41" s="103">
        <v>0</v>
      </c>
      <c r="K41" s="103">
        <f>SUM(L41:M41)</f>
        <v>24780</v>
      </c>
      <c r="L41" s="103">
        <v>0</v>
      </c>
      <c r="M41" s="103">
        <v>24780</v>
      </c>
      <c r="N41" s="103">
        <f>SUM(O41,+V41,+AC41)</f>
        <v>26119</v>
      </c>
      <c r="O41" s="103">
        <f>SUM(P41:U41)</f>
        <v>1339</v>
      </c>
      <c r="P41" s="103">
        <v>1339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24780</v>
      </c>
      <c r="W41" s="103">
        <v>24780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302</v>
      </c>
      <c r="AG41" s="103">
        <v>302</v>
      </c>
      <c r="AH41" s="103">
        <v>0</v>
      </c>
      <c r="AI41" s="103">
        <v>0</v>
      </c>
      <c r="AJ41" s="103">
        <f>SUM(AK41:AS41)</f>
        <v>302</v>
      </c>
      <c r="AK41" s="103">
        <v>0</v>
      </c>
      <c r="AL41" s="103">
        <v>0</v>
      </c>
      <c r="AM41" s="103">
        <v>302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42</v>
      </c>
      <c r="AU41" s="103">
        <v>0</v>
      </c>
      <c r="AV41" s="103">
        <v>0</v>
      </c>
      <c r="AW41" s="103">
        <v>42</v>
      </c>
      <c r="AX41" s="103">
        <v>0</v>
      </c>
      <c r="AY41" s="103">
        <v>0</v>
      </c>
      <c r="AZ41" s="103">
        <f>SUM(BA41:BC41)</f>
        <v>162</v>
      </c>
      <c r="BA41" s="103">
        <v>162</v>
      </c>
      <c r="BB41" s="103">
        <v>0</v>
      </c>
      <c r="BC41" s="103">
        <v>0</v>
      </c>
    </row>
    <row r="42" spans="1:55" s="105" customFormat="1" ht="13.5" customHeight="1">
      <c r="A42" s="115" t="s">
        <v>31</v>
      </c>
      <c r="B42" s="113" t="s">
        <v>324</v>
      </c>
      <c r="C42" s="101" t="s">
        <v>325</v>
      </c>
      <c r="D42" s="103">
        <f>SUM(E42,+H42,+K42)</f>
        <v>25433</v>
      </c>
      <c r="E42" s="103">
        <f>SUM(F42:G42)</f>
        <v>0</v>
      </c>
      <c r="F42" s="103">
        <v>0</v>
      </c>
      <c r="G42" s="103">
        <v>0</v>
      </c>
      <c r="H42" s="103">
        <f>SUM(I42:J42)</f>
        <v>0</v>
      </c>
      <c r="I42" s="103">
        <v>0</v>
      </c>
      <c r="J42" s="103">
        <v>0</v>
      </c>
      <c r="K42" s="103">
        <f>SUM(L42:M42)</f>
        <v>25433</v>
      </c>
      <c r="L42" s="103">
        <v>1289</v>
      </c>
      <c r="M42" s="103">
        <v>24144</v>
      </c>
      <c r="N42" s="103">
        <f>SUM(O42,+V42,+AC42)</f>
        <v>25433</v>
      </c>
      <c r="O42" s="103">
        <f>SUM(P42:U42)</f>
        <v>1289</v>
      </c>
      <c r="P42" s="103">
        <v>1289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24144</v>
      </c>
      <c r="W42" s="103">
        <v>24144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1182</v>
      </c>
      <c r="AG42" s="103">
        <v>1182</v>
      </c>
      <c r="AH42" s="103">
        <v>0</v>
      </c>
      <c r="AI42" s="103">
        <v>0</v>
      </c>
      <c r="AJ42" s="103">
        <f>SUM(AK42:AS42)</f>
        <v>1182</v>
      </c>
      <c r="AK42" s="103">
        <v>0</v>
      </c>
      <c r="AL42" s="103">
        <v>0</v>
      </c>
      <c r="AM42" s="103">
        <v>1090</v>
      </c>
      <c r="AN42" s="103">
        <v>92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155</v>
      </c>
      <c r="AU42" s="103">
        <v>0</v>
      </c>
      <c r="AV42" s="103">
        <v>0</v>
      </c>
      <c r="AW42" s="103">
        <v>155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31</v>
      </c>
      <c r="B43" s="113" t="s">
        <v>326</v>
      </c>
      <c r="C43" s="101" t="s">
        <v>327</v>
      </c>
      <c r="D43" s="103">
        <f>SUM(E43,+H43,+K43)</f>
        <v>5239</v>
      </c>
      <c r="E43" s="103">
        <f>SUM(F43:G43)</f>
        <v>0</v>
      </c>
      <c r="F43" s="103">
        <v>0</v>
      </c>
      <c r="G43" s="103">
        <v>0</v>
      </c>
      <c r="H43" s="103">
        <f>SUM(I43:J43)</f>
        <v>5239</v>
      </c>
      <c r="I43" s="103">
        <v>352</v>
      </c>
      <c r="J43" s="103">
        <v>4887</v>
      </c>
      <c r="K43" s="103">
        <f>SUM(L43:M43)</f>
        <v>0</v>
      </c>
      <c r="L43" s="103">
        <v>0</v>
      </c>
      <c r="M43" s="103">
        <v>0</v>
      </c>
      <c r="N43" s="103">
        <f>SUM(O43,+V43,+AC43)</f>
        <v>5239</v>
      </c>
      <c r="O43" s="103">
        <f>SUM(P43:U43)</f>
        <v>352</v>
      </c>
      <c r="P43" s="103">
        <v>352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4887</v>
      </c>
      <c r="W43" s="103">
        <v>4887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0</v>
      </c>
      <c r="AD43" s="103">
        <v>0</v>
      </c>
      <c r="AE43" s="103">
        <v>0</v>
      </c>
      <c r="AF43" s="103">
        <f>SUM(AG43:AI43)</f>
        <v>5</v>
      </c>
      <c r="AG43" s="103">
        <v>5</v>
      </c>
      <c r="AH43" s="103">
        <v>0</v>
      </c>
      <c r="AI43" s="103">
        <v>0</v>
      </c>
      <c r="AJ43" s="103">
        <f>SUM(AK43:AS43)</f>
        <v>1978</v>
      </c>
      <c r="AK43" s="103">
        <v>1978</v>
      </c>
      <c r="AL43" s="103">
        <v>0</v>
      </c>
      <c r="AM43" s="103">
        <v>0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0</v>
      </c>
      <c r="AT43" s="103">
        <f>SUM(AU43:AY43)</f>
        <v>5</v>
      </c>
      <c r="AU43" s="103">
        <v>5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>
      <c r="A44" s="115" t="s">
        <v>31</v>
      </c>
      <c r="B44" s="113" t="s">
        <v>328</v>
      </c>
      <c r="C44" s="101" t="s">
        <v>329</v>
      </c>
      <c r="D44" s="103">
        <f>SUM(E44,+H44,+K44)</f>
        <v>33014</v>
      </c>
      <c r="E44" s="103">
        <f>SUM(F44:G44)</f>
        <v>0</v>
      </c>
      <c r="F44" s="103">
        <v>0</v>
      </c>
      <c r="G44" s="103">
        <v>0</v>
      </c>
      <c r="H44" s="103">
        <f>SUM(I44:J44)</f>
        <v>0</v>
      </c>
      <c r="I44" s="103">
        <v>0</v>
      </c>
      <c r="J44" s="103">
        <v>0</v>
      </c>
      <c r="K44" s="103">
        <f>SUM(L44:M44)</f>
        <v>33014</v>
      </c>
      <c r="L44" s="103">
        <v>1848</v>
      </c>
      <c r="M44" s="103">
        <v>31166</v>
      </c>
      <c r="N44" s="103">
        <f>SUM(O44,+V44,+AC44)</f>
        <v>33014</v>
      </c>
      <c r="O44" s="103">
        <f>SUM(P44:U44)</f>
        <v>1848</v>
      </c>
      <c r="P44" s="103">
        <v>1848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f>SUM(W44:AB44)</f>
        <v>31166</v>
      </c>
      <c r="W44" s="103">
        <v>31166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790</v>
      </c>
      <c r="AG44" s="103">
        <v>790</v>
      </c>
      <c r="AH44" s="103">
        <v>0</v>
      </c>
      <c r="AI44" s="103">
        <v>0</v>
      </c>
      <c r="AJ44" s="103">
        <f>SUM(AK44:AS44)</f>
        <v>912</v>
      </c>
      <c r="AK44" s="103">
        <v>0</v>
      </c>
      <c r="AL44" s="103">
        <v>122</v>
      </c>
      <c r="AM44" s="103">
        <v>299</v>
      </c>
      <c r="AN44" s="103">
        <v>489</v>
      </c>
      <c r="AO44" s="103">
        <v>0</v>
      </c>
      <c r="AP44" s="103">
        <v>0</v>
      </c>
      <c r="AQ44" s="103">
        <v>0</v>
      </c>
      <c r="AR44" s="103">
        <v>2</v>
      </c>
      <c r="AS44" s="103">
        <v>0</v>
      </c>
      <c r="AT44" s="103">
        <f>SUM(AU44:AY44)</f>
        <v>44</v>
      </c>
      <c r="AU44" s="103">
        <v>0</v>
      </c>
      <c r="AV44" s="103">
        <v>0</v>
      </c>
      <c r="AW44" s="103">
        <v>44</v>
      </c>
      <c r="AX44" s="103">
        <v>0</v>
      </c>
      <c r="AY44" s="103">
        <v>0</v>
      </c>
      <c r="AZ44" s="103">
        <f>SUM(BA44:BC44)</f>
        <v>122</v>
      </c>
      <c r="BA44" s="103">
        <v>122</v>
      </c>
      <c r="BB44" s="103">
        <v>0</v>
      </c>
      <c r="BC44" s="103">
        <v>0</v>
      </c>
    </row>
    <row r="45" spans="1:55" s="105" customFormat="1" ht="13.5" customHeight="1">
      <c r="A45" s="115" t="s">
        <v>31</v>
      </c>
      <c r="B45" s="113" t="s">
        <v>330</v>
      </c>
      <c r="C45" s="101" t="s">
        <v>331</v>
      </c>
      <c r="D45" s="103">
        <f>SUM(E45,+H45,+K45)</f>
        <v>4434</v>
      </c>
      <c r="E45" s="103">
        <f>SUM(F45:G45)</f>
        <v>0</v>
      </c>
      <c r="F45" s="103">
        <v>0</v>
      </c>
      <c r="G45" s="103">
        <v>0</v>
      </c>
      <c r="H45" s="103">
        <f>SUM(I45:J45)</f>
        <v>4434</v>
      </c>
      <c r="I45" s="103">
        <v>457</v>
      </c>
      <c r="J45" s="103">
        <v>3977</v>
      </c>
      <c r="K45" s="103">
        <f>SUM(L45:M45)</f>
        <v>0</v>
      </c>
      <c r="L45" s="103">
        <v>0</v>
      </c>
      <c r="M45" s="103">
        <v>0</v>
      </c>
      <c r="N45" s="103">
        <f>SUM(O45,+V45,+AC45)</f>
        <v>4434</v>
      </c>
      <c r="O45" s="103">
        <f>SUM(P45:U45)</f>
        <v>457</v>
      </c>
      <c r="P45" s="103">
        <v>457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3977</v>
      </c>
      <c r="W45" s="103">
        <v>3977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0</v>
      </c>
      <c r="AD45" s="103">
        <v>0</v>
      </c>
      <c r="AE45" s="103">
        <v>0</v>
      </c>
      <c r="AF45" s="103">
        <f>SUM(AG45:AI45)</f>
        <v>19</v>
      </c>
      <c r="AG45" s="103">
        <v>19</v>
      </c>
      <c r="AH45" s="103">
        <v>0</v>
      </c>
      <c r="AI45" s="103">
        <v>0</v>
      </c>
      <c r="AJ45" s="103">
        <f>SUM(AK45:AS45)</f>
        <v>18</v>
      </c>
      <c r="AK45" s="103">
        <v>0</v>
      </c>
      <c r="AL45" s="103">
        <v>0</v>
      </c>
      <c r="AM45" s="103">
        <v>0</v>
      </c>
      <c r="AN45" s="103">
        <v>0</v>
      </c>
      <c r="AO45" s="103">
        <v>0</v>
      </c>
      <c r="AP45" s="103">
        <v>0</v>
      </c>
      <c r="AQ45" s="103">
        <v>0</v>
      </c>
      <c r="AR45" s="103">
        <v>18</v>
      </c>
      <c r="AS45" s="103">
        <v>0</v>
      </c>
      <c r="AT45" s="103">
        <f>SUM(AU45:AY45)</f>
        <v>1</v>
      </c>
      <c r="AU45" s="103">
        <v>1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0</v>
      </c>
      <c r="BA45" s="103">
        <v>0</v>
      </c>
      <c r="BB45" s="103">
        <v>0</v>
      </c>
      <c r="BC45" s="103">
        <v>0</v>
      </c>
    </row>
    <row r="46" spans="1:55" s="105" customFormat="1" ht="13.5" customHeight="1">
      <c r="A46" s="115" t="s">
        <v>31</v>
      </c>
      <c r="B46" s="113" t="s">
        <v>332</v>
      </c>
      <c r="C46" s="101" t="s">
        <v>333</v>
      </c>
      <c r="D46" s="103">
        <f>SUM(E46,+H46,+K46)</f>
        <v>7326</v>
      </c>
      <c r="E46" s="103">
        <f>SUM(F46:G46)</f>
        <v>0</v>
      </c>
      <c r="F46" s="103">
        <v>0</v>
      </c>
      <c r="G46" s="103">
        <v>0</v>
      </c>
      <c r="H46" s="103">
        <f>SUM(I46:J46)</f>
        <v>224</v>
      </c>
      <c r="I46" s="103">
        <v>224</v>
      </c>
      <c r="J46" s="103">
        <v>0</v>
      </c>
      <c r="K46" s="103">
        <f>SUM(L46:M46)</f>
        <v>7102</v>
      </c>
      <c r="L46" s="103">
        <v>0</v>
      </c>
      <c r="M46" s="103">
        <v>7102</v>
      </c>
      <c r="N46" s="103">
        <f>SUM(O46,+V46,+AC46)</f>
        <v>7326</v>
      </c>
      <c r="O46" s="103">
        <f>SUM(P46:U46)</f>
        <v>224</v>
      </c>
      <c r="P46" s="103">
        <v>224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7102</v>
      </c>
      <c r="W46" s="103">
        <v>7102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0</v>
      </c>
      <c r="AD46" s="103">
        <v>0</v>
      </c>
      <c r="AE46" s="103">
        <v>0</v>
      </c>
      <c r="AF46" s="103">
        <f>SUM(AG46:AI46)</f>
        <v>177</v>
      </c>
      <c r="AG46" s="103">
        <v>177</v>
      </c>
      <c r="AH46" s="103">
        <v>0</v>
      </c>
      <c r="AI46" s="103">
        <v>0</v>
      </c>
      <c r="AJ46" s="103">
        <f>SUM(AK46:AS46)</f>
        <v>177</v>
      </c>
      <c r="AK46" s="103">
        <v>0</v>
      </c>
      <c r="AL46" s="103">
        <v>0</v>
      </c>
      <c r="AM46" s="103">
        <v>1</v>
      </c>
      <c r="AN46" s="103">
        <v>0</v>
      </c>
      <c r="AO46" s="103">
        <v>0</v>
      </c>
      <c r="AP46" s="103">
        <v>0</v>
      </c>
      <c r="AQ46" s="103">
        <v>176</v>
      </c>
      <c r="AR46" s="103">
        <v>0</v>
      </c>
      <c r="AS46" s="103">
        <v>0</v>
      </c>
      <c r="AT46" s="103">
        <f>SUM(AU46:AY46)</f>
        <v>0</v>
      </c>
      <c r="AU46" s="103">
        <v>0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0</v>
      </c>
      <c r="BA46" s="103">
        <v>0</v>
      </c>
      <c r="BB46" s="103">
        <v>0</v>
      </c>
      <c r="BC46" s="103">
        <v>0</v>
      </c>
    </row>
    <row r="47" spans="1:55" s="105" customFormat="1" ht="13.5" customHeight="1">
      <c r="A47" s="115" t="s">
        <v>31</v>
      </c>
      <c r="B47" s="113" t="s">
        <v>334</v>
      </c>
      <c r="C47" s="101" t="s">
        <v>335</v>
      </c>
      <c r="D47" s="103">
        <f>SUM(E47,+H47,+K47)</f>
        <v>7474</v>
      </c>
      <c r="E47" s="103">
        <f>SUM(F47:G47)</f>
        <v>0</v>
      </c>
      <c r="F47" s="103">
        <v>0</v>
      </c>
      <c r="G47" s="103">
        <v>0</v>
      </c>
      <c r="H47" s="103">
        <f>SUM(I47:J47)</f>
        <v>4596</v>
      </c>
      <c r="I47" s="103">
        <v>292</v>
      </c>
      <c r="J47" s="103">
        <v>4304</v>
      </c>
      <c r="K47" s="103">
        <f>SUM(L47:M47)</f>
        <v>2878</v>
      </c>
      <c r="L47" s="103">
        <v>0</v>
      </c>
      <c r="M47" s="103">
        <v>2878</v>
      </c>
      <c r="N47" s="103">
        <f>SUM(O47,+V47,+AC47)</f>
        <v>7474</v>
      </c>
      <c r="O47" s="103">
        <f>SUM(P47:U47)</f>
        <v>292</v>
      </c>
      <c r="P47" s="103">
        <v>292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>SUM(W47:AB47)</f>
        <v>7182</v>
      </c>
      <c r="W47" s="103">
        <v>7182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>SUM(AD47:AE47)</f>
        <v>0</v>
      </c>
      <c r="AD47" s="103">
        <v>0</v>
      </c>
      <c r="AE47" s="103">
        <v>0</v>
      </c>
      <c r="AF47" s="103">
        <f>SUM(AG47:AI47)</f>
        <v>90</v>
      </c>
      <c r="AG47" s="103">
        <v>90</v>
      </c>
      <c r="AH47" s="103">
        <v>0</v>
      </c>
      <c r="AI47" s="103">
        <v>0</v>
      </c>
      <c r="AJ47" s="103">
        <f>SUM(AK47:AS47)</f>
        <v>90</v>
      </c>
      <c r="AK47" s="103">
        <v>0</v>
      </c>
      <c r="AL47" s="103">
        <v>0</v>
      </c>
      <c r="AM47" s="103">
        <v>90</v>
      </c>
      <c r="AN47" s="103">
        <v>0</v>
      </c>
      <c r="AO47" s="103">
        <v>0</v>
      </c>
      <c r="AP47" s="103">
        <v>0</v>
      </c>
      <c r="AQ47" s="103">
        <v>0</v>
      </c>
      <c r="AR47" s="103">
        <v>0</v>
      </c>
      <c r="AS47" s="103">
        <v>0</v>
      </c>
      <c r="AT47" s="103">
        <f>SUM(AU47:AY47)</f>
        <v>12</v>
      </c>
      <c r="AU47" s="103">
        <v>0</v>
      </c>
      <c r="AV47" s="103">
        <v>0</v>
      </c>
      <c r="AW47" s="103">
        <v>12</v>
      </c>
      <c r="AX47" s="103">
        <v>0</v>
      </c>
      <c r="AY47" s="103">
        <v>0</v>
      </c>
      <c r="AZ47" s="103">
        <f>SUM(BA47:BC47)</f>
        <v>45</v>
      </c>
      <c r="BA47" s="103">
        <v>45</v>
      </c>
      <c r="BB47" s="103">
        <v>0</v>
      </c>
      <c r="BC47" s="103">
        <v>0</v>
      </c>
    </row>
    <row r="48" spans="1:55" s="105" customFormat="1" ht="13.5" customHeight="1">
      <c r="A48" s="115" t="s">
        <v>31</v>
      </c>
      <c r="B48" s="113" t="s">
        <v>336</v>
      </c>
      <c r="C48" s="101" t="s">
        <v>337</v>
      </c>
      <c r="D48" s="103">
        <f>SUM(E48,+H48,+K48)</f>
        <v>3838</v>
      </c>
      <c r="E48" s="103">
        <f>SUM(F48:G48)</f>
        <v>0</v>
      </c>
      <c r="F48" s="103">
        <v>0</v>
      </c>
      <c r="G48" s="103">
        <v>0</v>
      </c>
      <c r="H48" s="103">
        <f>SUM(I48:J48)</f>
        <v>0</v>
      </c>
      <c r="I48" s="103">
        <v>0</v>
      </c>
      <c r="J48" s="103">
        <v>0</v>
      </c>
      <c r="K48" s="103">
        <f>SUM(L48:M48)</f>
        <v>3838</v>
      </c>
      <c r="L48" s="103">
        <v>365</v>
      </c>
      <c r="M48" s="103">
        <v>3473</v>
      </c>
      <c r="N48" s="103">
        <f>SUM(O48,+V48,+AC48)</f>
        <v>3838</v>
      </c>
      <c r="O48" s="103">
        <f>SUM(P48:U48)</f>
        <v>365</v>
      </c>
      <c r="P48" s="103">
        <v>365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>SUM(W48:AB48)</f>
        <v>3473</v>
      </c>
      <c r="W48" s="103">
        <v>3473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>SUM(AD48:AE48)</f>
        <v>0</v>
      </c>
      <c r="AD48" s="103">
        <v>0</v>
      </c>
      <c r="AE48" s="103">
        <v>0</v>
      </c>
      <c r="AF48" s="103">
        <f>SUM(AG48:AI48)</f>
        <v>110</v>
      </c>
      <c r="AG48" s="103">
        <v>110</v>
      </c>
      <c r="AH48" s="103">
        <v>0</v>
      </c>
      <c r="AI48" s="103">
        <v>0</v>
      </c>
      <c r="AJ48" s="103">
        <f>SUM(AK48:AS48)</f>
        <v>110</v>
      </c>
      <c r="AK48" s="103">
        <v>0</v>
      </c>
      <c r="AL48" s="103">
        <v>0</v>
      </c>
      <c r="AM48" s="103">
        <v>10</v>
      </c>
      <c r="AN48" s="103">
        <v>9</v>
      </c>
      <c r="AO48" s="103">
        <v>0</v>
      </c>
      <c r="AP48" s="103">
        <v>0</v>
      </c>
      <c r="AQ48" s="103">
        <v>0</v>
      </c>
      <c r="AR48" s="103">
        <v>0</v>
      </c>
      <c r="AS48" s="103">
        <v>91</v>
      </c>
      <c r="AT48" s="103">
        <f>SUM(AU48:AY48)</f>
        <v>0</v>
      </c>
      <c r="AU48" s="103">
        <v>0</v>
      </c>
      <c r="AV48" s="103">
        <v>0</v>
      </c>
      <c r="AW48" s="103">
        <v>0</v>
      </c>
      <c r="AX48" s="103">
        <v>0</v>
      </c>
      <c r="AY48" s="103">
        <v>0</v>
      </c>
      <c r="AZ48" s="103">
        <f>SUM(BA48:BC48)</f>
        <v>0</v>
      </c>
      <c r="BA48" s="103">
        <v>0</v>
      </c>
      <c r="BB48" s="103">
        <v>0</v>
      </c>
      <c r="BC48" s="103">
        <v>0</v>
      </c>
    </row>
    <row r="49" spans="1:55" s="105" customFormat="1" ht="13.5" customHeight="1">
      <c r="A49" s="115" t="s">
        <v>31</v>
      </c>
      <c r="B49" s="113" t="s">
        <v>338</v>
      </c>
      <c r="C49" s="101" t="s">
        <v>339</v>
      </c>
      <c r="D49" s="103">
        <f>SUM(E49,+H49,+K49)</f>
        <v>14483</v>
      </c>
      <c r="E49" s="103">
        <f>SUM(F49:G49)</f>
        <v>0</v>
      </c>
      <c r="F49" s="103">
        <v>0</v>
      </c>
      <c r="G49" s="103">
        <v>0</v>
      </c>
      <c r="H49" s="103">
        <f>SUM(I49:J49)</f>
        <v>921</v>
      </c>
      <c r="I49" s="103">
        <v>921</v>
      </c>
      <c r="J49" s="103">
        <v>0</v>
      </c>
      <c r="K49" s="103">
        <f>SUM(L49:M49)</f>
        <v>13562</v>
      </c>
      <c r="L49" s="103">
        <v>0</v>
      </c>
      <c r="M49" s="103">
        <v>13562</v>
      </c>
      <c r="N49" s="103">
        <f>SUM(O49,+V49,+AC49)</f>
        <v>14483</v>
      </c>
      <c r="O49" s="103">
        <f>SUM(P49:U49)</f>
        <v>921</v>
      </c>
      <c r="P49" s="103">
        <v>921</v>
      </c>
      <c r="Q49" s="103">
        <v>0</v>
      </c>
      <c r="R49" s="103">
        <v>0</v>
      </c>
      <c r="S49" s="103">
        <v>0</v>
      </c>
      <c r="T49" s="103">
        <v>0</v>
      </c>
      <c r="U49" s="103">
        <v>0</v>
      </c>
      <c r="V49" s="103">
        <f>SUM(W49:AB49)</f>
        <v>13562</v>
      </c>
      <c r="W49" s="103">
        <v>13562</v>
      </c>
      <c r="X49" s="103">
        <v>0</v>
      </c>
      <c r="Y49" s="103">
        <v>0</v>
      </c>
      <c r="Z49" s="103">
        <v>0</v>
      </c>
      <c r="AA49" s="103">
        <v>0</v>
      </c>
      <c r="AB49" s="103">
        <v>0</v>
      </c>
      <c r="AC49" s="103">
        <f>SUM(AD49:AE49)</f>
        <v>0</v>
      </c>
      <c r="AD49" s="103">
        <v>0</v>
      </c>
      <c r="AE49" s="103">
        <v>0</v>
      </c>
      <c r="AF49" s="103">
        <f>SUM(AG49:AI49)</f>
        <v>417</v>
      </c>
      <c r="AG49" s="103">
        <v>417</v>
      </c>
      <c r="AH49" s="103">
        <v>0</v>
      </c>
      <c r="AI49" s="103">
        <v>0</v>
      </c>
      <c r="AJ49" s="103">
        <f>SUM(AK49:AS49)</f>
        <v>417</v>
      </c>
      <c r="AK49" s="103">
        <v>0</v>
      </c>
      <c r="AL49" s="103">
        <v>0</v>
      </c>
      <c r="AM49" s="103">
        <v>36</v>
      </c>
      <c r="AN49" s="103">
        <v>35</v>
      </c>
      <c r="AO49" s="103">
        <v>0</v>
      </c>
      <c r="AP49" s="103">
        <v>0</v>
      </c>
      <c r="AQ49" s="103">
        <v>0</v>
      </c>
      <c r="AR49" s="103">
        <v>0</v>
      </c>
      <c r="AS49" s="103">
        <v>346</v>
      </c>
      <c r="AT49" s="103">
        <f>SUM(AU49:AY49)</f>
        <v>0</v>
      </c>
      <c r="AU49" s="103">
        <v>0</v>
      </c>
      <c r="AV49" s="103">
        <v>0</v>
      </c>
      <c r="AW49" s="103">
        <v>0</v>
      </c>
      <c r="AX49" s="103">
        <v>0</v>
      </c>
      <c r="AY49" s="103">
        <v>0</v>
      </c>
      <c r="AZ49" s="103">
        <f>SUM(BA49:BC49)</f>
        <v>0</v>
      </c>
      <c r="BA49" s="103">
        <v>0</v>
      </c>
      <c r="BB49" s="103">
        <v>0</v>
      </c>
      <c r="BC49" s="103">
        <v>0</v>
      </c>
    </row>
    <row r="50" spans="1:55" s="105" customFormat="1" ht="13.5" customHeight="1">
      <c r="A50" s="115" t="s">
        <v>31</v>
      </c>
      <c r="B50" s="113" t="s">
        <v>340</v>
      </c>
      <c r="C50" s="101" t="s">
        <v>341</v>
      </c>
      <c r="D50" s="103">
        <f>SUM(E50,+H50,+K50)</f>
        <v>13821</v>
      </c>
      <c r="E50" s="103">
        <f>SUM(F50:G50)</f>
        <v>0</v>
      </c>
      <c r="F50" s="103">
        <v>0</v>
      </c>
      <c r="G50" s="103">
        <v>0</v>
      </c>
      <c r="H50" s="103">
        <f>SUM(I50:J50)</f>
        <v>0</v>
      </c>
      <c r="I50" s="103">
        <v>0</v>
      </c>
      <c r="J50" s="103">
        <v>0</v>
      </c>
      <c r="K50" s="103">
        <f>SUM(L50:M50)</f>
        <v>13821</v>
      </c>
      <c r="L50" s="103">
        <v>415</v>
      </c>
      <c r="M50" s="103">
        <v>13406</v>
      </c>
      <c r="N50" s="103">
        <f>SUM(O50,+V50,+AC50)</f>
        <v>13821</v>
      </c>
      <c r="O50" s="103">
        <f>SUM(P50:U50)</f>
        <v>415</v>
      </c>
      <c r="P50" s="103">
        <v>415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3">
        <f>SUM(W50:AB50)</f>
        <v>13406</v>
      </c>
      <c r="W50" s="103">
        <v>13406</v>
      </c>
      <c r="X50" s="103">
        <v>0</v>
      </c>
      <c r="Y50" s="103">
        <v>0</v>
      </c>
      <c r="Z50" s="103">
        <v>0</v>
      </c>
      <c r="AA50" s="103">
        <v>0</v>
      </c>
      <c r="AB50" s="103">
        <v>0</v>
      </c>
      <c r="AC50" s="103">
        <f>SUM(AD50:AE50)</f>
        <v>0</v>
      </c>
      <c r="AD50" s="103">
        <v>0</v>
      </c>
      <c r="AE50" s="103">
        <v>0</v>
      </c>
      <c r="AF50" s="103">
        <f>SUM(AG50:AI50)</f>
        <v>371</v>
      </c>
      <c r="AG50" s="103">
        <v>371</v>
      </c>
      <c r="AH50" s="103">
        <v>0</v>
      </c>
      <c r="AI50" s="103">
        <v>0</v>
      </c>
      <c r="AJ50" s="103">
        <f>SUM(AK50:AS50)</f>
        <v>339</v>
      </c>
      <c r="AK50" s="103">
        <v>0</v>
      </c>
      <c r="AL50" s="103">
        <v>0</v>
      </c>
      <c r="AM50" s="103">
        <v>339</v>
      </c>
      <c r="AN50" s="103">
        <v>0</v>
      </c>
      <c r="AO50" s="103">
        <v>0</v>
      </c>
      <c r="AP50" s="103">
        <v>0</v>
      </c>
      <c r="AQ50" s="103">
        <v>0</v>
      </c>
      <c r="AR50" s="103">
        <v>0</v>
      </c>
      <c r="AS50" s="103">
        <v>0</v>
      </c>
      <c r="AT50" s="103">
        <f>SUM(AU50:AY50)</f>
        <v>103</v>
      </c>
      <c r="AU50" s="103">
        <v>32</v>
      </c>
      <c r="AV50" s="103">
        <v>0</v>
      </c>
      <c r="AW50" s="103">
        <v>71</v>
      </c>
      <c r="AX50" s="103">
        <v>0</v>
      </c>
      <c r="AY50" s="103">
        <v>0</v>
      </c>
      <c r="AZ50" s="103">
        <f>SUM(BA50:BC50)</f>
        <v>0</v>
      </c>
      <c r="BA50" s="103">
        <v>0</v>
      </c>
      <c r="BB50" s="103">
        <v>0</v>
      </c>
      <c r="BC50" s="103">
        <v>0</v>
      </c>
    </row>
    <row r="51" spans="1:55" s="105" customFormat="1" ht="13.5" customHeight="1">
      <c r="A51" s="115" t="s">
        <v>31</v>
      </c>
      <c r="B51" s="113" t="s">
        <v>342</v>
      </c>
      <c r="C51" s="101" t="s">
        <v>343</v>
      </c>
      <c r="D51" s="103">
        <f>SUM(E51,+H51,+K51)</f>
        <v>15789</v>
      </c>
      <c r="E51" s="103">
        <f>SUM(F51:G51)</f>
        <v>0</v>
      </c>
      <c r="F51" s="103">
        <v>0</v>
      </c>
      <c r="G51" s="103">
        <v>0</v>
      </c>
      <c r="H51" s="103">
        <f>SUM(I51:J51)</f>
        <v>0</v>
      </c>
      <c r="I51" s="103">
        <v>0</v>
      </c>
      <c r="J51" s="103">
        <v>0</v>
      </c>
      <c r="K51" s="103">
        <f>SUM(L51:M51)</f>
        <v>15789</v>
      </c>
      <c r="L51" s="103">
        <v>516</v>
      </c>
      <c r="M51" s="103">
        <v>15273</v>
      </c>
      <c r="N51" s="103">
        <f>SUM(O51,+V51,+AC51)</f>
        <v>15789</v>
      </c>
      <c r="O51" s="103">
        <f>SUM(P51:U51)</f>
        <v>516</v>
      </c>
      <c r="P51" s="103">
        <v>516</v>
      </c>
      <c r="Q51" s="103">
        <v>0</v>
      </c>
      <c r="R51" s="103">
        <v>0</v>
      </c>
      <c r="S51" s="103">
        <v>0</v>
      </c>
      <c r="T51" s="103">
        <v>0</v>
      </c>
      <c r="U51" s="103">
        <v>0</v>
      </c>
      <c r="V51" s="103">
        <f>SUM(W51:AB51)</f>
        <v>15273</v>
      </c>
      <c r="W51" s="103">
        <v>15273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103">
        <f>SUM(AD51:AE51)</f>
        <v>0</v>
      </c>
      <c r="AD51" s="103">
        <v>0</v>
      </c>
      <c r="AE51" s="103">
        <v>0</v>
      </c>
      <c r="AF51" s="103">
        <f>SUM(AG51:AI51)</f>
        <v>831</v>
      </c>
      <c r="AG51" s="103">
        <v>831</v>
      </c>
      <c r="AH51" s="103">
        <v>0</v>
      </c>
      <c r="AI51" s="103">
        <v>0</v>
      </c>
      <c r="AJ51" s="103">
        <f>SUM(AK51:AS51)</f>
        <v>831</v>
      </c>
      <c r="AK51" s="103">
        <v>0</v>
      </c>
      <c r="AL51" s="103">
        <v>0</v>
      </c>
      <c r="AM51" s="103">
        <v>831</v>
      </c>
      <c r="AN51" s="103">
        <v>0</v>
      </c>
      <c r="AO51" s="103">
        <v>0</v>
      </c>
      <c r="AP51" s="103">
        <v>0</v>
      </c>
      <c r="AQ51" s="103">
        <v>0</v>
      </c>
      <c r="AR51" s="103">
        <v>0</v>
      </c>
      <c r="AS51" s="103">
        <v>0</v>
      </c>
      <c r="AT51" s="103">
        <f>SUM(AU51:AY51)</f>
        <v>0</v>
      </c>
      <c r="AU51" s="103">
        <v>0</v>
      </c>
      <c r="AV51" s="103">
        <v>0</v>
      </c>
      <c r="AW51" s="103">
        <v>0</v>
      </c>
      <c r="AX51" s="103">
        <v>0</v>
      </c>
      <c r="AY51" s="103">
        <v>0</v>
      </c>
      <c r="AZ51" s="103">
        <f>SUM(BA51:BC51)</f>
        <v>0</v>
      </c>
      <c r="BA51" s="103">
        <v>0</v>
      </c>
      <c r="BB51" s="103">
        <v>0</v>
      </c>
      <c r="BC51" s="103">
        <v>0</v>
      </c>
    </row>
    <row r="52" spans="1:55" s="105" customFormat="1" ht="13.5" customHeight="1">
      <c r="A52" s="115" t="s">
        <v>31</v>
      </c>
      <c r="B52" s="113" t="s">
        <v>344</v>
      </c>
      <c r="C52" s="101" t="s">
        <v>345</v>
      </c>
      <c r="D52" s="103">
        <f>SUM(E52,+H52,+K52)</f>
        <v>6719</v>
      </c>
      <c r="E52" s="103">
        <f>SUM(F52:G52)</f>
        <v>0</v>
      </c>
      <c r="F52" s="103">
        <v>0</v>
      </c>
      <c r="G52" s="103">
        <v>0</v>
      </c>
      <c r="H52" s="103">
        <f>SUM(I52:J52)</f>
        <v>0</v>
      </c>
      <c r="I52" s="103">
        <v>0</v>
      </c>
      <c r="J52" s="103">
        <v>0</v>
      </c>
      <c r="K52" s="103">
        <f>SUM(L52:M52)</f>
        <v>6719</v>
      </c>
      <c r="L52" s="103">
        <v>293</v>
      </c>
      <c r="M52" s="103">
        <v>6426</v>
      </c>
      <c r="N52" s="103">
        <f>SUM(O52,+V52,+AC52)</f>
        <v>6719</v>
      </c>
      <c r="O52" s="103">
        <f>SUM(P52:U52)</f>
        <v>293</v>
      </c>
      <c r="P52" s="103">
        <v>293</v>
      </c>
      <c r="Q52" s="103">
        <v>0</v>
      </c>
      <c r="R52" s="103">
        <v>0</v>
      </c>
      <c r="S52" s="103">
        <v>0</v>
      </c>
      <c r="T52" s="103">
        <v>0</v>
      </c>
      <c r="U52" s="103">
        <v>0</v>
      </c>
      <c r="V52" s="103">
        <f>SUM(W52:AB52)</f>
        <v>6426</v>
      </c>
      <c r="W52" s="103">
        <v>6426</v>
      </c>
      <c r="X52" s="103">
        <v>0</v>
      </c>
      <c r="Y52" s="103">
        <v>0</v>
      </c>
      <c r="Z52" s="103">
        <v>0</v>
      </c>
      <c r="AA52" s="103">
        <v>0</v>
      </c>
      <c r="AB52" s="103">
        <v>0</v>
      </c>
      <c r="AC52" s="103">
        <f>SUM(AD52:AE52)</f>
        <v>0</v>
      </c>
      <c r="AD52" s="103">
        <v>0</v>
      </c>
      <c r="AE52" s="103">
        <v>0</v>
      </c>
      <c r="AF52" s="103">
        <f>SUM(AG52:AI52)</f>
        <v>353</v>
      </c>
      <c r="AG52" s="103">
        <v>353</v>
      </c>
      <c r="AH52" s="103">
        <v>0</v>
      </c>
      <c r="AI52" s="103">
        <v>0</v>
      </c>
      <c r="AJ52" s="103">
        <f>SUM(AK52:AS52)</f>
        <v>353</v>
      </c>
      <c r="AK52" s="103">
        <v>0</v>
      </c>
      <c r="AL52" s="103">
        <v>0</v>
      </c>
      <c r="AM52" s="103">
        <v>329</v>
      </c>
      <c r="AN52" s="103">
        <v>24</v>
      </c>
      <c r="AO52" s="103">
        <v>0</v>
      </c>
      <c r="AP52" s="103">
        <v>0</v>
      </c>
      <c r="AQ52" s="103">
        <v>0</v>
      </c>
      <c r="AR52" s="103">
        <v>0</v>
      </c>
      <c r="AS52" s="103">
        <v>0</v>
      </c>
      <c r="AT52" s="103">
        <f>SUM(AU52:AY52)</f>
        <v>0</v>
      </c>
      <c r="AU52" s="103">
        <v>0</v>
      </c>
      <c r="AV52" s="103">
        <v>0</v>
      </c>
      <c r="AW52" s="103">
        <v>0</v>
      </c>
      <c r="AX52" s="103">
        <v>0</v>
      </c>
      <c r="AY52" s="103">
        <v>0</v>
      </c>
      <c r="AZ52" s="103">
        <f>SUM(BA52:BC52)</f>
        <v>0</v>
      </c>
      <c r="BA52" s="103">
        <v>0</v>
      </c>
      <c r="BB52" s="103">
        <v>0</v>
      </c>
      <c r="BC52" s="103">
        <v>0</v>
      </c>
    </row>
    <row r="53" spans="1:55" s="105" customFormat="1" ht="13.5" customHeight="1">
      <c r="A53" s="115" t="s">
        <v>31</v>
      </c>
      <c r="B53" s="113" t="s">
        <v>346</v>
      </c>
      <c r="C53" s="101" t="s">
        <v>347</v>
      </c>
      <c r="D53" s="103">
        <f>SUM(E53,+H53,+K53)</f>
        <v>6471</v>
      </c>
      <c r="E53" s="103">
        <f>SUM(F53:G53)</f>
        <v>0</v>
      </c>
      <c r="F53" s="103">
        <v>0</v>
      </c>
      <c r="G53" s="103">
        <v>0</v>
      </c>
      <c r="H53" s="103">
        <f>SUM(I53:J53)</f>
        <v>582</v>
      </c>
      <c r="I53" s="103">
        <v>582</v>
      </c>
      <c r="J53" s="103">
        <v>0</v>
      </c>
      <c r="K53" s="103">
        <f>SUM(L53:M53)</f>
        <v>5889</v>
      </c>
      <c r="L53" s="103">
        <v>0</v>
      </c>
      <c r="M53" s="103">
        <v>5889</v>
      </c>
      <c r="N53" s="103">
        <f>SUM(O53,+V53,+AC53)</f>
        <v>6471</v>
      </c>
      <c r="O53" s="103">
        <f>SUM(P53:U53)</f>
        <v>582</v>
      </c>
      <c r="P53" s="103">
        <v>582</v>
      </c>
      <c r="Q53" s="103">
        <v>0</v>
      </c>
      <c r="R53" s="103">
        <v>0</v>
      </c>
      <c r="S53" s="103">
        <v>0</v>
      </c>
      <c r="T53" s="103">
        <v>0</v>
      </c>
      <c r="U53" s="103">
        <v>0</v>
      </c>
      <c r="V53" s="103">
        <f>SUM(W53:AB53)</f>
        <v>5889</v>
      </c>
      <c r="W53" s="103">
        <v>5889</v>
      </c>
      <c r="X53" s="103">
        <v>0</v>
      </c>
      <c r="Y53" s="103">
        <v>0</v>
      </c>
      <c r="Z53" s="103">
        <v>0</v>
      </c>
      <c r="AA53" s="103">
        <v>0</v>
      </c>
      <c r="AB53" s="103">
        <v>0</v>
      </c>
      <c r="AC53" s="103">
        <f>SUM(AD53:AE53)</f>
        <v>0</v>
      </c>
      <c r="AD53" s="103">
        <v>0</v>
      </c>
      <c r="AE53" s="103">
        <v>0</v>
      </c>
      <c r="AF53" s="103">
        <f>SUM(AG53:AI53)</f>
        <v>138</v>
      </c>
      <c r="AG53" s="103">
        <v>138</v>
      </c>
      <c r="AH53" s="103">
        <v>0</v>
      </c>
      <c r="AI53" s="103">
        <v>0</v>
      </c>
      <c r="AJ53" s="103">
        <f>SUM(AK53:AS53)</f>
        <v>138</v>
      </c>
      <c r="AK53" s="103">
        <v>0</v>
      </c>
      <c r="AL53" s="103">
        <v>0</v>
      </c>
      <c r="AM53" s="103">
        <v>138</v>
      </c>
      <c r="AN53" s="103">
        <v>0</v>
      </c>
      <c r="AO53" s="103">
        <v>0</v>
      </c>
      <c r="AP53" s="103">
        <v>0</v>
      </c>
      <c r="AQ53" s="103">
        <v>0</v>
      </c>
      <c r="AR53" s="103">
        <v>0</v>
      </c>
      <c r="AS53" s="103">
        <v>0</v>
      </c>
      <c r="AT53" s="103">
        <f>SUM(AU53:AY53)</f>
        <v>4</v>
      </c>
      <c r="AU53" s="103">
        <v>0</v>
      </c>
      <c r="AV53" s="103">
        <v>0</v>
      </c>
      <c r="AW53" s="103">
        <v>4</v>
      </c>
      <c r="AX53" s="103">
        <v>0</v>
      </c>
      <c r="AY53" s="103">
        <v>0</v>
      </c>
      <c r="AZ53" s="103">
        <f>SUM(BA53:BC53)</f>
        <v>0</v>
      </c>
      <c r="BA53" s="103">
        <v>0</v>
      </c>
      <c r="BB53" s="103">
        <v>0</v>
      </c>
      <c r="BC53" s="103">
        <v>0</v>
      </c>
    </row>
    <row r="54" spans="1:55" s="105" customFormat="1" ht="13.5" customHeight="1">
      <c r="A54" s="115" t="s">
        <v>31</v>
      </c>
      <c r="B54" s="113" t="s">
        <v>348</v>
      </c>
      <c r="C54" s="101" t="s">
        <v>349</v>
      </c>
      <c r="D54" s="103">
        <f>SUM(E54,+H54,+K54)</f>
        <v>10728</v>
      </c>
      <c r="E54" s="103">
        <f>SUM(F54:G54)</f>
        <v>0</v>
      </c>
      <c r="F54" s="103">
        <v>0</v>
      </c>
      <c r="G54" s="103">
        <v>0</v>
      </c>
      <c r="H54" s="103">
        <f>SUM(I54:J54)</f>
        <v>1100</v>
      </c>
      <c r="I54" s="103">
        <v>1100</v>
      </c>
      <c r="J54" s="103">
        <v>0</v>
      </c>
      <c r="K54" s="103">
        <f>SUM(L54:M54)</f>
        <v>9628</v>
      </c>
      <c r="L54" s="103">
        <v>0</v>
      </c>
      <c r="M54" s="103">
        <v>9628</v>
      </c>
      <c r="N54" s="103">
        <f>SUM(O54,+V54,+AC54)</f>
        <v>10728</v>
      </c>
      <c r="O54" s="103">
        <f>SUM(P54:U54)</f>
        <v>1100</v>
      </c>
      <c r="P54" s="103">
        <v>1100</v>
      </c>
      <c r="Q54" s="103">
        <v>0</v>
      </c>
      <c r="R54" s="103">
        <v>0</v>
      </c>
      <c r="S54" s="103">
        <v>0</v>
      </c>
      <c r="T54" s="103">
        <v>0</v>
      </c>
      <c r="U54" s="103">
        <v>0</v>
      </c>
      <c r="V54" s="103">
        <f>SUM(W54:AB54)</f>
        <v>9628</v>
      </c>
      <c r="W54" s="103">
        <v>9628</v>
      </c>
      <c r="X54" s="103">
        <v>0</v>
      </c>
      <c r="Y54" s="103">
        <v>0</v>
      </c>
      <c r="Z54" s="103">
        <v>0</v>
      </c>
      <c r="AA54" s="103">
        <v>0</v>
      </c>
      <c r="AB54" s="103">
        <v>0</v>
      </c>
      <c r="AC54" s="103">
        <f>SUM(AD54:AE54)</f>
        <v>0</v>
      </c>
      <c r="AD54" s="103">
        <v>0</v>
      </c>
      <c r="AE54" s="103">
        <v>0</v>
      </c>
      <c r="AF54" s="103">
        <f>SUM(AG54:AI54)</f>
        <v>229</v>
      </c>
      <c r="AG54" s="103">
        <v>229</v>
      </c>
      <c r="AH54" s="103">
        <v>0</v>
      </c>
      <c r="AI54" s="103">
        <v>0</v>
      </c>
      <c r="AJ54" s="103">
        <f>SUM(AK54:AS54)</f>
        <v>229</v>
      </c>
      <c r="AK54" s="103">
        <v>0</v>
      </c>
      <c r="AL54" s="103">
        <v>0</v>
      </c>
      <c r="AM54" s="103">
        <v>229</v>
      </c>
      <c r="AN54" s="103">
        <v>0</v>
      </c>
      <c r="AO54" s="103">
        <v>0</v>
      </c>
      <c r="AP54" s="103">
        <v>0</v>
      </c>
      <c r="AQ54" s="103">
        <v>0</v>
      </c>
      <c r="AR54" s="103">
        <v>0</v>
      </c>
      <c r="AS54" s="103">
        <v>0</v>
      </c>
      <c r="AT54" s="103">
        <f>SUM(AU54:AY54)</f>
        <v>6</v>
      </c>
      <c r="AU54" s="103">
        <v>0</v>
      </c>
      <c r="AV54" s="103">
        <v>0</v>
      </c>
      <c r="AW54" s="103">
        <v>6</v>
      </c>
      <c r="AX54" s="103">
        <v>0</v>
      </c>
      <c r="AY54" s="103">
        <v>0</v>
      </c>
      <c r="AZ54" s="103">
        <f>SUM(BA54:BC54)</f>
        <v>0</v>
      </c>
      <c r="BA54" s="103">
        <v>0</v>
      </c>
      <c r="BB54" s="103">
        <v>0</v>
      </c>
      <c r="BC54" s="103">
        <v>0</v>
      </c>
    </row>
    <row r="55" spans="1:55" s="105" customFormat="1" ht="13.5" customHeight="1">
      <c r="A55" s="115" t="s">
        <v>31</v>
      </c>
      <c r="B55" s="113" t="s">
        <v>350</v>
      </c>
      <c r="C55" s="101" t="s">
        <v>351</v>
      </c>
      <c r="D55" s="103">
        <f>SUM(E55,+H55,+K55)</f>
        <v>13503</v>
      </c>
      <c r="E55" s="103">
        <f>SUM(F55:G55)</f>
        <v>0</v>
      </c>
      <c r="F55" s="103">
        <v>0</v>
      </c>
      <c r="G55" s="103">
        <v>0</v>
      </c>
      <c r="H55" s="103">
        <f>SUM(I55:J55)</f>
        <v>1505</v>
      </c>
      <c r="I55" s="103">
        <v>139</v>
      </c>
      <c r="J55" s="103">
        <v>1366</v>
      </c>
      <c r="K55" s="103">
        <f>SUM(L55:M55)</f>
        <v>11998</v>
      </c>
      <c r="L55" s="103">
        <v>1217</v>
      </c>
      <c r="M55" s="103">
        <v>10781</v>
      </c>
      <c r="N55" s="103">
        <f>SUM(O55,+V55,+AC55)</f>
        <v>13503</v>
      </c>
      <c r="O55" s="103">
        <f>SUM(P55:U55)</f>
        <v>1356</v>
      </c>
      <c r="P55" s="103">
        <v>1356</v>
      </c>
      <c r="Q55" s="103">
        <v>0</v>
      </c>
      <c r="R55" s="103">
        <v>0</v>
      </c>
      <c r="S55" s="103">
        <v>0</v>
      </c>
      <c r="T55" s="103">
        <v>0</v>
      </c>
      <c r="U55" s="103">
        <v>0</v>
      </c>
      <c r="V55" s="103">
        <f>SUM(W55:AB55)</f>
        <v>12147</v>
      </c>
      <c r="W55" s="103">
        <v>12147</v>
      </c>
      <c r="X55" s="103">
        <v>0</v>
      </c>
      <c r="Y55" s="103">
        <v>0</v>
      </c>
      <c r="Z55" s="103">
        <v>0</v>
      </c>
      <c r="AA55" s="103">
        <v>0</v>
      </c>
      <c r="AB55" s="103">
        <v>0</v>
      </c>
      <c r="AC55" s="103">
        <f>SUM(AD55:AE55)</f>
        <v>0</v>
      </c>
      <c r="AD55" s="103">
        <v>0</v>
      </c>
      <c r="AE55" s="103">
        <v>0</v>
      </c>
      <c r="AF55" s="103">
        <f>SUM(AG55:AI55)</f>
        <v>58</v>
      </c>
      <c r="AG55" s="103">
        <v>58</v>
      </c>
      <c r="AH55" s="103">
        <v>0</v>
      </c>
      <c r="AI55" s="103">
        <v>0</v>
      </c>
      <c r="AJ55" s="103">
        <f>SUM(AK55:AS55)</f>
        <v>45</v>
      </c>
      <c r="AK55" s="103">
        <v>0</v>
      </c>
      <c r="AL55" s="103">
        <v>0</v>
      </c>
      <c r="AM55" s="103">
        <v>45</v>
      </c>
      <c r="AN55" s="103">
        <v>0</v>
      </c>
      <c r="AO55" s="103">
        <v>0</v>
      </c>
      <c r="AP55" s="103">
        <v>0</v>
      </c>
      <c r="AQ55" s="103">
        <v>0</v>
      </c>
      <c r="AR55" s="103">
        <v>0</v>
      </c>
      <c r="AS55" s="103">
        <v>0</v>
      </c>
      <c r="AT55" s="103">
        <f>SUM(AU55:AY55)</f>
        <v>13</v>
      </c>
      <c r="AU55" s="103">
        <v>13</v>
      </c>
      <c r="AV55" s="103">
        <v>0</v>
      </c>
      <c r="AW55" s="103">
        <v>0</v>
      </c>
      <c r="AX55" s="103">
        <v>0</v>
      </c>
      <c r="AY55" s="103">
        <v>0</v>
      </c>
      <c r="AZ55" s="103">
        <f>SUM(BA55:BC55)</f>
        <v>0</v>
      </c>
      <c r="BA55" s="103">
        <v>0</v>
      </c>
      <c r="BB55" s="103">
        <v>0</v>
      </c>
      <c r="BC55" s="103">
        <v>0</v>
      </c>
    </row>
    <row r="56" spans="1:55" s="105" customFormat="1" ht="13.5" customHeight="1">
      <c r="A56" s="115" t="s">
        <v>31</v>
      </c>
      <c r="B56" s="113" t="s">
        <v>352</v>
      </c>
      <c r="C56" s="101" t="s">
        <v>353</v>
      </c>
      <c r="D56" s="103">
        <f>SUM(E56,+H56,+K56)</f>
        <v>14634</v>
      </c>
      <c r="E56" s="103">
        <f>SUM(F56:G56)</f>
        <v>0</v>
      </c>
      <c r="F56" s="103">
        <v>0</v>
      </c>
      <c r="G56" s="103">
        <v>0</v>
      </c>
      <c r="H56" s="103">
        <f>SUM(I56:J56)</f>
        <v>0</v>
      </c>
      <c r="I56" s="103">
        <v>0</v>
      </c>
      <c r="J56" s="103">
        <v>0</v>
      </c>
      <c r="K56" s="103">
        <f>SUM(L56:M56)</f>
        <v>14634</v>
      </c>
      <c r="L56" s="103">
        <v>1361</v>
      </c>
      <c r="M56" s="103">
        <v>13273</v>
      </c>
      <c r="N56" s="103">
        <f>SUM(O56,+V56,+AC56)</f>
        <v>14634</v>
      </c>
      <c r="O56" s="103">
        <f>SUM(P56:U56)</f>
        <v>1361</v>
      </c>
      <c r="P56" s="103">
        <v>1361</v>
      </c>
      <c r="Q56" s="103">
        <v>0</v>
      </c>
      <c r="R56" s="103">
        <v>0</v>
      </c>
      <c r="S56" s="103">
        <v>0</v>
      </c>
      <c r="T56" s="103">
        <v>0</v>
      </c>
      <c r="U56" s="103">
        <v>0</v>
      </c>
      <c r="V56" s="103">
        <f>SUM(W56:AB56)</f>
        <v>13273</v>
      </c>
      <c r="W56" s="103">
        <v>13273</v>
      </c>
      <c r="X56" s="103">
        <v>0</v>
      </c>
      <c r="Y56" s="103">
        <v>0</v>
      </c>
      <c r="Z56" s="103">
        <v>0</v>
      </c>
      <c r="AA56" s="103">
        <v>0</v>
      </c>
      <c r="AB56" s="103">
        <v>0</v>
      </c>
      <c r="AC56" s="103">
        <f>SUM(AD56:AE56)</f>
        <v>0</v>
      </c>
      <c r="AD56" s="103">
        <v>0</v>
      </c>
      <c r="AE56" s="103">
        <v>0</v>
      </c>
      <c r="AF56" s="103">
        <f>SUM(AG56:AI56)</f>
        <v>64</v>
      </c>
      <c r="AG56" s="103">
        <v>64</v>
      </c>
      <c r="AH56" s="103">
        <v>0</v>
      </c>
      <c r="AI56" s="103">
        <v>0</v>
      </c>
      <c r="AJ56" s="103">
        <f>SUM(AK56:AS56)</f>
        <v>761</v>
      </c>
      <c r="AK56" s="103">
        <v>697</v>
      </c>
      <c r="AL56" s="103">
        <v>0</v>
      </c>
      <c r="AM56" s="103">
        <v>50</v>
      </c>
      <c r="AN56" s="103">
        <v>0</v>
      </c>
      <c r="AO56" s="103">
        <v>0</v>
      </c>
      <c r="AP56" s="103">
        <v>0</v>
      </c>
      <c r="AQ56" s="103">
        <v>0</v>
      </c>
      <c r="AR56" s="103">
        <v>14</v>
      </c>
      <c r="AS56" s="103">
        <v>0</v>
      </c>
      <c r="AT56" s="103">
        <f>SUM(AU56:AY56)</f>
        <v>0</v>
      </c>
      <c r="AU56" s="103">
        <v>0</v>
      </c>
      <c r="AV56" s="103">
        <v>0</v>
      </c>
      <c r="AW56" s="103">
        <v>0</v>
      </c>
      <c r="AX56" s="103">
        <v>0</v>
      </c>
      <c r="AY56" s="103">
        <v>0</v>
      </c>
      <c r="AZ56" s="103">
        <f>SUM(BA56:BC56)</f>
        <v>0</v>
      </c>
      <c r="BA56" s="103">
        <v>0</v>
      </c>
      <c r="BB56" s="103">
        <v>0</v>
      </c>
      <c r="BC56" s="103">
        <v>0</v>
      </c>
    </row>
    <row r="57" spans="1:55" s="105" customFormat="1" ht="13.5" customHeight="1">
      <c r="A57" s="115" t="s">
        <v>31</v>
      </c>
      <c r="B57" s="113" t="s">
        <v>354</v>
      </c>
      <c r="C57" s="101" t="s">
        <v>355</v>
      </c>
      <c r="D57" s="103">
        <f>SUM(E57,+H57,+K57)</f>
        <v>11547</v>
      </c>
      <c r="E57" s="103">
        <f>SUM(F57:G57)</f>
        <v>0</v>
      </c>
      <c r="F57" s="103">
        <v>0</v>
      </c>
      <c r="G57" s="103">
        <v>0</v>
      </c>
      <c r="H57" s="103">
        <f>SUM(I57:J57)</f>
        <v>1355</v>
      </c>
      <c r="I57" s="103">
        <v>1355</v>
      </c>
      <c r="J57" s="103">
        <v>0</v>
      </c>
      <c r="K57" s="103">
        <f>SUM(L57:M57)</f>
        <v>10192</v>
      </c>
      <c r="L57" s="103">
        <v>0</v>
      </c>
      <c r="M57" s="103">
        <v>10192</v>
      </c>
      <c r="N57" s="103">
        <f>SUM(O57,+V57,+AC57)</f>
        <v>11547</v>
      </c>
      <c r="O57" s="103">
        <f>SUM(P57:U57)</f>
        <v>1355</v>
      </c>
      <c r="P57" s="103">
        <v>1355</v>
      </c>
      <c r="Q57" s="103">
        <v>0</v>
      </c>
      <c r="R57" s="103">
        <v>0</v>
      </c>
      <c r="S57" s="103">
        <v>0</v>
      </c>
      <c r="T57" s="103">
        <v>0</v>
      </c>
      <c r="U57" s="103">
        <v>0</v>
      </c>
      <c r="V57" s="103">
        <f>SUM(W57:AB57)</f>
        <v>10192</v>
      </c>
      <c r="W57" s="103">
        <v>10192</v>
      </c>
      <c r="X57" s="103">
        <v>0</v>
      </c>
      <c r="Y57" s="103">
        <v>0</v>
      </c>
      <c r="Z57" s="103">
        <v>0</v>
      </c>
      <c r="AA57" s="103">
        <v>0</v>
      </c>
      <c r="AB57" s="103">
        <v>0</v>
      </c>
      <c r="AC57" s="103">
        <f>SUM(AD57:AE57)</f>
        <v>0</v>
      </c>
      <c r="AD57" s="103">
        <v>0</v>
      </c>
      <c r="AE57" s="103">
        <v>0</v>
      </c>
      <c r="AF57" s="103">
        <f>SUM(AG57:AI57)</f>
        <v>27</v>
      </c>
      <c r="AG57" s="103">
        <v>27</v>
      </c>
      <c r="AH57" s="103">
        <v>0</v>
      </c>
      <c r="AI57" s="103">
        <v>0</v>
      </c>
      <c r="AJ57" s="103">
        <f>SUM(AK57:AS57)</f>
        <v>27</v>
      </c>
      <c r="AK57" s="103">
        <v>27</v>
      </c>
      <c r="AL57" s="103">
        <v>0</v>
      </c>
      <c r="AM57" s="103">
        <v>0</v>
      </c>
      <c r="AN57" s="103">
        <v>0</v>
      </c>
      <c r="AO57" s="103">
        <v>0</v>
      </c>
      <c r="AP57" s="103">
        <v>0</v>
      </c>
      <c r="AQ57" s="103">
        <v>0</v>
      </c>
      <c r="AR57" s="103">
        <v>0</v>
      </c>
      <c r="AS57" s="103">
        <v>0</v>
      </c>
      <c r="AT57" s="103">
        <f>SUM(AU57:AY57)</f>
        <v>27</v>
      </c>
      <c r="AU57" s="103">
        <v>27</v>
      </c>
      <c r="AV57" s="103">
        <v>0</v>
      </c>
      <c r="AW57" s="103">
        <v>0</v>
      </c>
      <c r="AX57" s="103">
        <v>0</v>
      </c>
      <c r="AY57" s="103">
        <v>0</v>
      </c>
      <c r="AZ57" s="103">
        <f>SUM(BA57:BC57)</f>
        <v>0</v>
      </c>
      <c r="BA57" s="103">
        <v>0</v>
      </c>
      <c r="BB57" s="103">
        <v>0</v>
      </c>
      <c r="BC57" s="103">
        <v>0</v>
      </c>
    </row>
    <row r="58" spans="1:55" s="105" customFormat="1" ht="13.5" customHeight="1">
      <c r="A58" s="115" t="s">
        <v>31</v>
      </c>
      <c r="B58" s="113" t="s">
        <v>356</v>
      </c>
      <c r="C58" s="101" t="s">
        <v>357</v>
      </c>
      <c r="D58" s="103">
        <f>SUM(E58,+H58,+K58)</f>
        <v>8726</v>
      </c>
      <c r="E58" s="103">
        <f>SUM(F58:G58)</f>
        <v>0</v>
      </c>
      <c r="F58" s="103">
        <v>0</v>
      </c>
      <c r="G58" s="103">
        <v>0</v>
      </c>
      <c r="H58" s="103">
        <f>SUM(I58:J58)</f>
        <v>0</v>
      </c>
      <c r="I58" s="103">
        <v>0</v>
      </c>
      <c r="J58" s="103">
        <v>0</v>
      </c>
      <c r="K58" s="103">
        <f>SUM(L58:M58)</f>
        <v>8726</v>
      </c>
      <c r="L58" s="103">
        <v>497</v>
      </c>
      <c r="M58" s="103">
        <v>8229</v>
      </c>
      <c r="N58" s="103">
        <f>SUM(O58,+V58,+AC58)</f>
        <v>8726</v>
      </c>
      <c r="O58" s="103">
        <f>SUM(P58:U58)</f>
        <v>497</v>
      </c>
      <c r="P58" s="103">
        <v>497</v>
      </c>
      <c r="Q58" s="103">
        <v>0</v>
      </c>
      <c r="R58" s="103">
        <v>0</v>
      </c>
      <c r="S58" s="103">
        <v>0</v>
      </c>
      <c r="T58" s="103">
        <v>0</v>
      </c>
      <c r="U58" s="103">
        <v>0</v>
      </c>
      <c r="V58" s="103">
        <f>SUM(W58:AB58)</f>
        <v>8229</v>
      </c>
      <c r="W58" s="103">
        <v>8229</v>
      </c>
      <c r="X58" s="103">
        <v>0</v>
      </c>
      <c r="Y58" s="103">
        <v>0</v>
      </c>
      <c r="Z58" s="103">
        <v>0</v>
      </c>
      <c r="AA58" s="103">
        <v>0</v>
      </c>
      <c r="AB58" s="103">
        <v>0</v>
      </c>
      <c r="AC58" s="103">
        <f>SUM(AD58:AE58)</f>
        <v>0</v>
      </c>
      <c r="AD58" s="103">
        <v>0</v>
      </c>
      <c r="AE58" s="103">
        <v>0</v>
      </c>
      <c r="AF58" s="103">
        <f>SUM(AG58:AI58)</f>
        <v>466</v>
      </c>
      <c r="AG58" s="103">
        <v>466</v>
      </c>
      <c r="AH58" s="103">
        <v>0</v>
      </c>
      <c r="AI58" s="103">
        <v>0</v>
      </c>
      <c r="AJ58" s="103">
        <f>SUM(AK58:AS58)</f>
        <v>466</v>
      </c>
      <c r="AK58" s="103">
        <v>0</v>
      </c>
      <c r="AL58" s="103">
        <v>0</v>
      </c>
      <c r="AM58" s="103">
        <v>466</v>
      </c>
      <c r="AN58" s="103">
        <v>0</v>
      </c>
      <c r="AO58" s="103">
        <v>0</v>
      </c>
      <c r="AP58" s="103">
        <v>0</v>
      </c>
      <c r="AQ58" s="103">
        <v>0</v>
      </c>
      <c r="AR58" s="103">
        <v>0</v>
      </c>
      <c r="AS58" s="103">
        <v>0</v>
      </c>
      <c r="AT58" s="103">
        <f>SUM(AU58:AY58)</f>
        <v>47</v>
      </c>
      <c r="AU58" s="103">
        <v>0</v>
      </c>
      <c r="AV58" s="103">
        <v>0</v>
      </c>
      <c r="AW58" s="103">
        <v>47</v>
      </c>
      <c r="AX58" s="103">
        <v>0</v>
      </c>
      <c r="AY58" s="103">
        <v>0</v>
      </c>
      <c r="AZ58" s="103">
        <f>SUM(BA58:BC58)</f>
        <v>0</v>
      </c>
      <c r="BA58" s="103">
        <v>0</v>
      </c>
      <c r="BB58" s="103">
        <v>0</v>
      </c>
      <c r="BC58" s="103">
        <v>0</v>
      </c>
    </row>
    <row r="59" spans="1:55" s="105" customFormat="1" ht="13.5" customHeight="1">
      <c r="A59" s="115" t="s">
        <v>31</v>
      </c>
      <c r="B59" s="113" t="s">
        <v>358</v>
      </c>
      <c r="C59" s="101" t="s">
        <v>359</v>
      </c>
      <c r="D59" s="103">
        <f>SUM(E59,+H59,+K59)</f>
        <v>3757</v>
      </c>
      <c r="E59" s="103">
        <f>SUM(F59:G59)</f>
        <v>0</v>
      </c>
      <c r="F59" s="103">
        <v>0</v>
      </c>
      <c r="G59" s="103">
        <v>0</v>
      </c>
      <c r="H59" s="103">
        <f>SUM(I59:J59)</f>
        <v>0</v>
      </c>
      <c r="I59" s="103">
        <v>0</v>
      </c>
      <c r="J59" s="103">
        <v>0</v>
      </c>
      <c r="K59" s="103">
        <f>SUM(L59:M59)</f>
        <v>3757</v>
      </c>
      <c r="L59" s="103">
        <v>383</v>
      </c>
      <c r="M59" s="103">
        <v>3374</v>
      </c>
      <c r="N59" s="103">
        <f>SUM(O59,+V59,+AC59)</f>
        <v>3757</v>
      </c>
      <c r="O59" s="103">
        <f>SUM(P59:U59)</f>
        <v>383</v>
      </c>
      <c r="P59" s="103">
        <v>383</v>
      </c>
      <c r="Q59" s="103">
        <v>0</v>
      </c>
      <c r="R59" s="103">
        <v>0</v>
      </c>
      <c r="S59" s="103">
        <v>0</v>
      </c>
      <c r="T59" s="103">
        <v>0</v>
      </c>
      <c r="U59" s="103">
        <v>0</v>
      </c>
      <c r="V59" s="103">
        <f>SUM(W59:AB59)</f>
        <v>3374</v>
      </c>
      <c r="W59" s="103">
        <v>3374</v>
      </c>
      <c r="X59" s="103">
        <v>0</v>
      </c>
      <c r="Y59" s="103">
        <v>0</v>
      </c>
      <c r="Z59" s="103">
        <v>0</v>
      </c>
      <c r="AA59" s="103">
        <v>0</v>
      </c>
      <c r="AB59" s="103">
        <v>0</v>
      </c>
      <c r="AC59" s="103">
        <f>SUM(AD59:AE59)</f>
        <v>0</v>
      </c>
      <c r="AD59" s="103">
        <v>0</v>
      </c>
      <c r="AE59" s="103">
        <v>0</v>
      </c>
      <c r="AF59" s="103">
        <f>SUM(AG59:AI59)</f>
        <v>2</v>
      </c>
      <c r="AG59" s="103">
        <v>2</v>
      </c>
      <c r="AH59" s="103">
        <v>0</v>
      </c>
      <c r="AI59" s="103">
        <v>0</v>
      </c>
      <c r="AJ59" s="103">
        <f>SUM(AK59:AS59)</f>
        <v>0</v>
      </c>
      <c r="AK59" s="103">
        <v>0</v>
      </c>
      <c r="AL59" s="103">
        <v>0</v>
      </c>
      <c r="AM59" s="103">
        <v>0</v>
      </c>
      <c r="AN59" s="103">
        <v>0</v>
      </c>
      <c r="AO59" s="103">
        <v>0</v>
      </c>
      <c r="AP59" s="103">
        <v>0</v>
      </c>
      <c r="AQ59" s="103">
        <v>0</v>
      </c>
      <c r="AR59" s="103">
        <v>0</v>
      </c>
      <c r="AS59" s="103">
        <v>0</v>
      </c>
      <c r="AT59" s="103">
        <f>SUM(AU59:AY59)</f>
        <v>2</v>
      </c>
      <c r="AU59" s="103">
        <v>2</v>
      </c>
      <c r="AV59" s="103">
        <v>0</v>
      </c>
      <c r="AW59" s="103">
        <v>0</v>
      </c>
      <c r="AX59" s="103">
        <v>0</v>
      </c>
      <c r="AY59" s="103">
        <v>0</v>
      </c>
      <c r="AZ59" s="103">
        <f>SUM(BA59:BC59)</f>
        <v>18</v>
      </c>
      <c r="BA59" s="103">
        <v>18</v>
      </c>
      <c r="BB59" s="103">
        <v>0</v>
      </c>
      <c r="BC59" s="103">
        <v>0</v>
      </c>
    </row>
    <row r="60" spans="1:55" s="105" customFormat="1" ht="13.5" customHeight="1">
      <c r="A60" s="115" t="s">
        <v>31</v>
      </c>
      <c r="B60" s="113" t="s">
        <v>360</v>
      </c>
      <c r="C60" s="101" t="s">
        <v>361</v>
      </c>
      <c r="D60" s="103">
        <f>SUM(E60,+H60,+K60)</f>
        <v>866</v>
      </c>
      <c r="E60" s="103">
        <f>SUM(F60:G60)</f>
        <v>0</v>
      </c>
      <c r="F60" s="103">
        <v>0</v>
      </c>
      <c r="G60" s="103">
        <v>0</v>
      </c>
      <c r="H60" s="103">
        <f>SUM(I60:J60)</f>
        <v>0</v>
      </c>
      <c r="I60" s="103">
        <v>0</v>
      </c>
      <c r="J60" s="103">
        <v>0</v>
      </c>
      <c r="K60" s="103">
        <f>SUM(L60:M60)</f>
        <v>866</v>
      </c>
      <c r="L60" s="103">
        <v>106</v>
      </c>
      <c r="M60" s="103">
        <v>760</v>
      </c>
      <c r="N60" s="103">
        <f>SUM(O60,+V60,+AC60)</f>
        <v>866</v>
      </c>
      <c r="O60" s="103">
        <f>SUM(P60:U60)</f>
        <v>106</v>
      </c>
      <c r="P60" s="103">
        <v>106</v>
      </c>
      <c r="Q60" s="103">
        <v>0</v>
      </c>
      <c r="R60" s="103">
        <v>0</v>
      </c>
      <c r="S60" s="103">
        <v>0</v>
      </c>
      <c r="T60" s="103">
        <v>0</v>
      </c>
      <c r="U60" s="103">
        <v>0</v>
      </c>
      <c r="V60" s="103">
        <f>SUM(W60:AB60)</f>
        <v>760</v>
      </c>
      <c r="W60" s="103">
        <v>760</v>
      </c>
      <c r="X60" s="103">
        <v>0</v>
      </c>
      <c r="Y60" s="103">
        <v>0</v>
      </c>
      <c r="Z60" s="103">
        <v>0</v>
      </c>
      <c r="AA60" s="103">
        <v>0</v>
      </c>
      <c r="AB60" s="103">
        <v>0</v>
      </c>
      <c r="AC60" s="103">
        <f>SUM(AD60:AE60)</f>
        <v>0</v>
      </c>
      <c r="AD60" s="103">
        <v>0</v>
      </c>
      <c r="AE60" s="103">
        <v>0</v>
      </c>
      <c r="AF60" s="103">
        <f>SUM(AG60:AI60)</f>
        <v>0</v>
      </c>
      <c r="AG60" s="103">
        <v>0</v>
      </c>
      <c r="AH60" s="103">
        <v>0</v>
      </c>
      <c r="AI60" s="103">
        <v>0</v>
      </c>
      <c r="AJ60" s="103">
        <f>SUM(AK60:AS60)</f>
        <v>0</v>
      </c>
      <c r="AK60" s="103">
        <v>0</v>
      </c>
      <c r="AL60" s="103">
        <v>0</v>
      </c>
      <c r="AM60" s="103">
        <v>0</v>
      </c>
      <c r="AN60" s="103">
        <v>0</v>
      </c>
      <c r="AO60" s="103">
        <v>0</v>
      </c>
      <c r="AP60" s="103">
        <v>0</v>
      </c>
      <c r="AQ60" s="103">
        <v>0</v>
      </c>
      <c r="AR60" s="103">
        <v>0</v>
      </c>
      <c r="AS60" s="103">
        <v>0</v>
      </c>
      <c r="AT60" s="103">
        <f>SUM(AU60:AY60)</f>
        <v>0</v>
      </c>
      <c r="AU60" s="103">
        <v>0</v>
      </c>
      <c r="AV60" s="103">
        <v>0</v>
      </c>
      <c r="AW60" s="103">
        <v>0</v>
      </c>
      <c r="AX60" s="103">
        <v>0</v>
      </c>
      <c r="AY60" s="103">
        <v>0</v>
      </c>
      <c r="AZ60" s="103">
        <f>SUM(BA60:BC60)</f>
        <v>4</v>
      </c>
      <c r="BA60" s="103">
        <v>4</v>
      </c>
      <c r="BB60" s="103">
        <v>0</v>
      </c>
      <c r="BC60" s="103">
        <v>0</v>
      </c>
    </row>
    <row r="61" spans="1:55" s="105" customFormat="1" ht="13.5" customHeight="1">
      <c r="A61" s="115" t="s">
        <v>31</v>
      </c>
      <c r="B61" s="113" t="s">
        <v>362</v>
      </c>
      <c r="C61" s="101" t="s">
        <v>363</v>
      </c>
      <c r="D61" s="103">
        <f>SUM(E61,+H61,+K61)</f>
        <v>1210</v>
      </c>
      <c r="E61" s="103">
        <f>SUM(F61:G61)</f>
        <v>0</v>
      </c>
      <c r="F61" s="103">
        <v>0</v>
      </c>
      <c r="G61" s="103">
        <v>0</v>
      </c>
      <c r="H61" s="103">
        <f>SUM(I61:J61)</f>
        <v>0</v>
      </c>
      <c r="I61" s="103">
        <v>0</v>
      </c>
      <c r="J61" s="103">
        <v>0</v>
      </c>
      <c r="K61" s="103">
        <f>SUM(L61:M61)</f>
        <v>1210</v>
      </c>
      <c r="L61" s="103">
        <v>81</v>
      </c>
      <c r="M61" s="103">
        <v>1129</v>
      </c>
      <c r="N61" s="103">
        <f>SUM(O61,+V61,+AC61)</f>
        <v>1210</v>
      </c>
      <c r="O61" s="103">
        <f>SUM(P61:U61)</f>
        <v>81</v>
      </c>
      <c r="P61" s="103">
        <v>81</v>
      </c>
      <c r="Q61" s="103">
        <v>0</v>
      </c>
      <c r="R61" s="103">
        <v>0</v>
      </c>
      <c r="S61" s="103">
        <v>0</v>
      </c>
      <c r="T61" s="103">
        <v>0</v>
      </c>
      <c r="U61" s="103">
        <v>0</v>
      </c>
      <c r="V61" s="103">
        <f>SUM(W61:AB61)</f>
        <v>1129</v>
      </c>
      <c r="W61" s="103">
        <v>1129</v>
      </c>
      <c r="X61" s="103">
        <v>0</v>
      </c>
      <c r="Y61" s="103">
        <v>0</v>
      </c>
      <c r="Z61" s="103">
        <v>0</v>
      </c>
      <c r="AA61" s="103">
        <v>0</v>
      </c>
      <c r="AB61" s="103">
        <v>0</v>
      </c>
      <c r="AC61" s="103">
        <f>SUM(AD61:AE61)</f>
        <v>0</v>
      </c>
      <c r="AD61" s="103">
        <v>0</v>
      </c>
      <c r="AE61" s="103">
        <v>0</v>
      </c>
      <c r="AF61" s="103">
        <f>SUM(AG61:AI61)</f>
        <v>1</v>
      </c>
      <c r="AG61" s="103">
        <v>1</v>
      </c>
      <c r="AH61" s="103">
        <v>0</v>
      </c>
      <c r="AI61" s="103">
        <v>0</v>
      </c>
      <c r="AJ61" s="103">
        <f>SUM(AK61:AS61)</f>
        <v>588</v>
      </c>
      <c r="AK61" s="103">
        <v>588</v>
      </c>
      <c r="AL61" s="103">
        <v>0</v>
      </c>
      <c r="AM61" s="103">
        <v>0</v>
      </c>
      <c r="AN61" s="103">
        <v>0</v>
      </c>
      <c r="AO61" s="103">
        <v>0</v>
      </c>
      <c r="AP61" s="103">
        <v>0</v>
      </c>
      <c r="AQ61" s="103">
        <v>0</v>
      </c>
      <c r="AR61" s="103">
        <v>0</v>
      </c>
      <c r="AS61" s="103">
        <v>0</v>
      </c>
      <c r="AT61" s="103">
        <f>SUM(AU61:AY61)</f>
        <v>1</v>
      </c>
      <c r="AU61" s="103">
        <v>1</v>
      </c>
      <c r="AV61" s="103">
        <v>0</v>
      </c>
      <c r="AW61" s="103">
        <v>0</v>
      </c>
      <c r="AX61" s="103">
        <v>0</v>
      </c>
      <c r="AY61" s="103">
        <v>0</v>
      </c>
      <c r="AZ61" s="103">
        <f>SUM(BA61:BC61)</f>
        <v>5</v>
      </c>
      <c r="BA61" s="103">
        <v>5</v>
      </c>
      <c r="BB61" s="103">
        <v>0</v>
      </c>
      <c r="BC61" s="103">
        <v>0</v>
      </c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61">
    <sortCondition ref="A8:A61"/>
    <sortCondition ref="B8:B61"/>
    <sortCondition ref="C8:C61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&amp;Lし尿処理の状況（令和2年度実績）</oddHeader>
  </headerFooter>
  <colBreaks count="3" manualBreakCount="3">
    <brk id="13" min="1" max="60" man="1"/>
    <brk id="31" min="1" max="60" man="1"/>
    <brk id="45" min="1" max="6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7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8" hidden="1" customWidth="1"/>
    <col min="29" max="29" width="3" style="48" hidden="1" customWidth="1"/>
    <col min="30" max="30" width="10.875" style="48" hidden="1" customWidth="1"/>
    <col min="31" max="31" width="8.875" style="48" hidden="1" customWidth="1"/>
    <col min="32" max="32" width="8.875" style="11" hidden="1" customWidth="1"/>
    <col min="33" max="33" width="5" style="11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23000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23100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23201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23202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23203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23204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23205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23206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23207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23208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23209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23210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23211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23212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23213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23214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23215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23216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23217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23219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23220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23221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23222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23223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23224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23225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23226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23227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23228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23229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23230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23231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23232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23233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23234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23235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23236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23237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23238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23302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23342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23361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 t="str">
        <f>+水洗化人口等!B49</f>
        <v>23362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 t="str">
        <f>+水洗化人口等!B50</f>
        <v>23424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 t="str">
        <f>+水洗化人口等!B51</f>
        <v>23425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 t="str">
        <f>+水洗化人口等!B52</f>
        <v>23427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 t="str">
        <f>+水洗化人口等!B53</f>
        <v>23441</v>
      </c>
      <c r="AG53" s="11">
        <v>53</v>
      </c>
    </row>
    <row r="54" spans="27:36">
      <c r="AF54" s="11" t="str">
        <f>+水洗化人口等!B54</f>
        <v>23442</v>
      </c>
      <c r="AG54" s="11">
        <v>54</v>
      </c>
    </row>
    <row r="55" spans="27:36">
      <c r="AF55" s="11" t="str">
        <f>+水洗化人口等!B55</f>
        <v>23445</v>
      </c>
      <c r="AG55" s="11">
        <v>55</v>
      </c>
    </row>
    <row r="56" spans="27:36">
      <c r="AF56" s="11" t="str">
        <f>+水洗化人口等!B56</f>
        <v>23446</v>
      </c>
      <c r="AG56" s="11">
        <v>56</v>
      </c>
    </row>
    <row r="57" spans="27:36">
      <c r="AF57" s="11" t="str">
        <f>+水洗化人口等!B57</f>
        <v>23447</v>
      </c>
      <c r="AG57" s="11">
        <v>57</v>
      </c>
    </row>
    <row r="58" spans="27:36">
      <c r="AF58" s="11" t="str">
        <f>+水洗化人口等!B58</f>
        <v>23501</v>
      </c>
      <c r="AG58" s="11">
        <v>58</v>
      </c>
    </row>
    <row r="59" spans="27:36">
      <c r="AF59" s="11" t="str">
        <f>+水洗化人口等!B59</f>
        <v>23561</v>
      </c>
      <c r="AG59" s="11">
        <v>59</v>
      </c>
    </row>
    <row r="60" spans="27:36">
      <c r="AF60" s="11" t="str">
        <f>+水洗化人口等!B60</f>
        <v>23562</v>
      </c>
      <c r="AG60" s="11">
        <v>60</v>
      </c>
    </row>
    <row r="61" spans="27:36">
      <c r="AF61" s="11" t="str">
        <f>+水洗化人口等!B61</f>
        <v>23563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2022-02-15T09:50:32Z</dcterms:modified>
</cp:coreProperties>
</file>