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0長野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水洗化人口等!$A$6:$AA$83</definedName>
    <definedName name="_xlnm.Print_Area" localSheetId="2">し尿集計結果!$A$1:$M$36</definedName>
    <definedName name="_xlnm.Print_Area" localSheetId="1">し尿処理状況!$2:$84</definedName>
    <definedName name="_xlnm.Print_Area" localSheetId="0">水洗化人口等!$2:$84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C8" i="2"/>
  <c r="AC9" i="2"/>
  <c r="AC10" i="2"/>
  <c r="AC11" i="2"/>
  <c r="N11" i="2" s="1"/>
  <c r="AC12" i="2"/>
  <c r="AC13" i="2"/>
  <c r="AC14" i="2"/>
  <c r="AC15" i="2"/>
  <c r="AC16" i="2"/>
  <c r="AC17" i="2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AC49" i="2"/>
  <c r="AC50" i="2"/>
  <c r="AC51" i="2"/>
  <c r="AC52" i="2"/>
  <c r="AC53" i="2"/>
  <c r="AC54" i="2"/>
  <c r="AC55" i="2"/>
  <c r="AC56" i="2"/>
  <c r="AC57" i="2"/>
  <c r="AC58" i="2"/>
  <c r="AC59" i="2"/>
  <c r="N59" i="2" s="1"/>
  <c r="AC60" i="2"/>
  <c r="AC61" i="2"/>
  <c r="AC62" i="2"/>
  <c r="AC63" i="2"/>
  <c r="AC64" i="2"/>
  <c r="AC65" i="2"/>
  <c r="N65" i="2" s="1"/>
  <c r="AC66" i="2"/>
  <c r="AC67" i="2"/>
  <c r="AC68" i="2"/>
  <c r="AC69" i="2"/>
  <c r="AC70" i="2"/>
  <c r="AC71" i="2"/>
  <c r="AC72" i="2"/>
  <c r="AC73" i="2"/>
  <c r="AC74" i="2"/>
  <c r="AC75" i="2"/>
  <c r="AC76" i="2"/>
  <c r="AC77" i="2"/>
  <c r="N77" i="2" s="1"/>
  <c r="AC78" i="2"/>
  <c r="AC79" i="2"/>
  <c r="AC80" i="2"/>
  <c r="AC81" i="2"/>
  <c r="AC82" i="2"/>
  <c r="AC83" i="2"/>
  <c r="N83" i="2" s="1"/>
  <c r="AC84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V43" i="2"/>
  <c r="N43" i="2" s="1"/>
  <c r="V44" i="2"/>
  <c r="V45" i="2"/>
  <c r="V46" i="2"/>
  <c r="V47" i="2"/>
  <c r="V48" i="2"/>
  <c r="N48" i="2" s="1"/>
  <c r="V49" i="2"/>
  <c r="N49" i="2" s="1"/>
  <c r="V50" i="2"/>
  <c r="V51" i="2"/>
  <c r="V52" i="2"/>
  <c r="V53" i="2"/>
  <c r="V54" i="2"/>
  <c r="N54" i="2" s="1"/>
  <c r="V55" i="2"/>
  <c r="N55" i="2" s="1"/>
  <c r="V56" i="2"/>
  <c r="V57" i="2"/>
  <c r="V58" i="2"/>
  <c r="V59" i="2"/>
  <c r="V60" i="2"/>
  <c r="N60" i="2" s="1"/>
  <c r="V61" i="2"/>
  <c r="N61" i="2" s="1"/>
  <c r="V62" i="2"/>
  <c r="V63" i="2"/>
  <c r="V64" i="2"/>
  <c r="V65" i="2"/>
  <c r="V66" i="2"/>
  <c r="N66" i="2" s="1"/>
  <c r="V67" i="2"/>
  <c r="N67" i="2" s="1"/>
  <c r="V68" i="2"/>
  <c r="V69" i="2"/>
  <c r="V70" i="2"/>
  <c r="V71" i="2"/>
  <c r="V72" i="2"/>
  <c r="N72" i="2" s="1"/>
  <c r="V73" i="2"/>
  <c r="N73" i="2" s="1"/>
  <c r="V74" i="2"/>
  <c r="V75" i="2"/>
  <c r="V76" i="2"/>
  <c r="V77" i="2"/>
  <c r="V78" i="2"/>
  <c r="N78" i="2" s="1"/>
  <c r="V79" i="2"/>
  <c r="N79" i="2" s="1"/>
  <c r="V80" i="2"/>
  <c r="V81" i="2"/>
  <c r="V82" i="2"/>
  <c r="V83" i="2"/>
  <c r="V84" i="2"/>
  <c r="N84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N44" i="2" s="1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N57" i="2" s="1"/>
  <c r="O58" i="2"/>
  <c r="O59" i="2"/>
  <c r="O60" i="2"/>
  <c r="O61" i="2"/>
  <c r="O62" i="2"/>
  <c r="N62" i="2" s="1"/>
  <c r="O63" i="2"/>
  <c r="N63" i="2" s="1"/>
  <c r="O64" i="2"/>
  <c r="O65" i="2"/>
  <c r="O66" i="2"/>
  <c r="O67" i="2"/>
  <c r="O68" i="2"/>
  <c r="O69" i="2"/>
  <c r="N69" i="2" s="1"/>
  <c r="O70" i="2"/>
  <c r="O71" i="2"/>
  <c r="O72" i="2"/>
  <c r="O73" i="2"/>
  <c r="O74" i="2"/>
  <c r="O75" i="2"/>
  <c r="N75" i="2" s="1"/>
  <c r="O76" i="2"/>
  <c r="O77" i="2"/>
  <c r="O78" i="2"/>
  <c r="O79" i="2"/>
  <c r="O80" i="2"/>
  <c r="N80" i="2" s="1"/>
  <c r="O81" i="2"/>
  <c r="N81" i="2" s="1"/>
  <c r="O82" i="2"/>
  <c r="O83" i="2"/>
  <c r="O84" i="2"/>
  <c r="N8" i="2"/>
  <c r="N9" i="2"/>
  <c r="N10" i="2"/>
  <c r="N14" i="2"/>
  <c r="N15" i="2"/>
  <c r="N16" i="2"/>
  <c r="N17" i="2"/>
  <c r="N20" i="2"/>
  <c r="N21" i="2"/>
  <c r="N22" i="2"/>
  <c r="N26" i="2"/>
  <c r="N27" i="2"/>
  <c r="N28" i="2"/>
  <c r="N32" i="2"/>
  <c r="N33" i="2"/>
  <c r="N34" i="2"/>
  <c r="N35" i="2"/>
  <c r="N38" i="2"/>
  <c r="N39" i="2"/>
  <c r="N40" i="2"/>
  <c r="N45" i="2"/>
  <c r="N46" i="2"/>
  <c r="N50" i="2"/>
  <c r="N51" i="2"/>
  <c r="N52" i="2"/>
  <c r="N53" i="2"/>
  <c r="N56" i="2"/>
  <c r="N58" i="2"/>
  <c r="N64" i="2"/>
  <c r="N68" i="2"/>
  <c r="N70" i="2"/>
  <c r="N71" i="2"/>
  <c r="N74" i="2"/>
  <c r="N76" i="2"/>
  <c r="N8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H8" i="2"/>
  <c r="H9" i="2"/>
  <c r="H10" i="2"/>
  <c r="H11" i="2"/>
  <c r="H12" i="2"/>
  <c r="D12" i="2" s="1"/>
  <c r="H13" i="2"/>
  <c r="H14" i="2"/>
  <c r="H15" i="2"/>
  <c r="H16" i="2"/>
  <c r="H17" i="2"/>
  <c r="H18" i="2"/>
  <c r="H19" i="2"/>
  <c r="D19" i="2" s="1"/>
  <c r="H20" i="2"/>
  <c r="H21" i="2"/>
  <c r="H22" i="2"/>
  <c r="H23" i="2"/>
  <c r="H24" i="2"/>
  <c r="D24" i="2" s="1"/>
  <c r="H25" i="2"/>
  <c r="D25" i="2" s="1"/>
  <c r="H26" i="2"/>
  <c r="H27" i="2"/>
  <c r="H28" i="2"/>
  <c r="H29" i="2"/>
  <c r="H30" i="2"/>
  <c r="D30" i="2" s="1"/>
  <c r="H31" i="2"/>
  <c r="D31" i="2" s="1"/>
  <c r="H32" i="2"/>
  <c r="H33" i="2"/>
  <c r="H34" i="2"/>
  <c r="H35" i="2"/>
  <c r="H36" i="2"/>
  <c r="D36" i="2" s="1"/>
  <c r="H37" i="2"/>
  <c r="D37" i="2" s="1"/>
  <c r="H38" i="2"/>
  <c r="H39" i="2"/>
  <c r="H40" i="2"/>
  <c r="H41" i="2"/>
  <c r="H42" i="2"/>
  <c r="D42" i="2" s="1"/>
  <c r="H43" i="2"/>
  <c r="D43" i="2" s="1"/>
  <c r="H44" i="2"/>
  <c r="H45" i="2"/>
  <c r="H46" i="2"/>
  <c r="H47" i="2"/>
  <c r="H48" i="2"/>
  <c r="D48" i="2" s="1"/>
  <c r="H49" i="2"/>
  <c r="H50" i="2"/>
  <c r="H51" i="2"/>
  <c r="H52" i="2"/>
  <c r="H53" i="2"/>
  <c r="H54" i="2"/>
  <c r="H55" i="2"/>
  <c r="H56" i="2"/>
  <c r="H57" i="2"/>
  <c r="H58" i="2"/>
  <c r="H59" i="2"/>
  <c r="H60" i="2"/>
  <c r="D60" i="2" s="1"/>
  <c r="H61" i="2"/>
  <c r="D61" i="2" s="1"/>
  <c r="H62" i="2"/>
  <c r="H63" i="2"/>
  <c r="H64" i="2"/>
  <c r="H65" i="2"/>
  <c r="H66" i="2"/>
  <c r="D66" i="2" s="1"/>
  <c r="H67" i="2"/>
  <c r="D67" i="2" s="1"/>
  <c r="H68" i="2"/>
  <c r="H69" i="2"/>
  <c r="H70" i="2"/>
  <c r="H71" i="2"/>
  <c r="H72" i="2"/>
  <c r="H73" i="2"/>
  <c r="D73" i="2" s="1"/>
  <c r="H74" i="2"/>
  <c r="H75" i="2"/>
  <c r="H76" i="2"/>
  <c r="H77" i="2"/>
  <c r="H78" i="2"/>
  <c r="D78" i="2" s="1"/>
  <c r="H79" i="2"/>
  <c r="D79" i="2" s="1"/>
  <c r="H80" i="2"/>
  <c r="H81" i="2"/>
  <c r="H82" i="2"/>
  <c r="H83" i="2"/>
  <c r="H84" i="2"/>
  <c r="D84" i="2" s="1"/>
  <c r="E8" i="2"/>
  <c r="D8" i="2" s="1"/>
  <c r="E9" i="2"/>
  <c r="E10" i="2"/>
  <c r="E11" i="2"/>
  <c r="E12" i="2"/>
  <c r="E13" i="2"/>
  <c r="D13" i="2" s="1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D38" i="2" s="1"/>
  <c r="E39" i="2"/>
  <c r="E40" i="2"/>
  <c r="E41" i="2"/>
  <c r="E42" i="2"/>
  <c r="E43" i="2"/>
  <c r="E44" i="2"/>
  <c r="D44" i="2" s="1"/>
  <c r="E45" i="2"/>
  <c r="E46" i="2"/>
  <c r="E47" i="2"/>
  <c r="E48" i="2"/>
  <c r="E49" i="2"/>
  <c r="E50" i="2"/>
  <c r="D50" i="2" s="1"/>
  <c r="E51" i="2"/>
  <c r="E52" i="2"/>
  <c r="E53" i="2"/>
  <c r="E54" i="2"/>
  <c r="E55" i="2"/>
  <c r="E56" i="2"/>
  <c r="D56" i="2" s="1"/>
  <c r="E57" i="2"/>
  <c r="E58" i="2"/>
  <c r="E59" i="2"/>
  <c r="E60" i="2"/>
  <c r="E61" i="2"/>
  <c r="E62" i="2"/>
  <c r="D62" i="2" s="1"/>
  <c r="E63" i="2"/>
  <c r="E64" i="2"/>
  <c r="E65" i="2"/>
  <c r="E66" i="2"/>
  <c r="E67" i="2"/>
  <c r="E68" i="2"/>
  <c r="D68" i="2" s="1"/>
  <c r="E69" i="2"/>
  <c r="E70" i="2"/>
  <c r="E71" i="2"/>
  <c r="E72" i="2"/>
  <c r="E73" i="2"/>
  <c r="E74" i="2"/>
  <c r="D74" i="2" s="1"/>
  <c r="E75" i="2"/>
  <c r="E76" i="2"/>
  <c r="E77" i="2"/>
  <c r="E78" i="2"/>
  <c r="E79" i="2"/>
  <c r="E80" i="2"/>
  <c r="E81" i="2"/>
  <c r="E82" i="2"/>
  <c r="E83" i="2"/>
  <c r="E84" i="2"/>
  <c r="D9" i="2"/>
  <c r="D15" i="2"/>
  <c r="D18" i="2"/>
  <c r="D21" i="2"/>
  <c r="D26" i="2"/>
  <c r="D27" i="2"/>
  <c r="D33" i="2"/>
  <c r="D39" i="2"/>
  <c r="D45" i="2"/>
  <c r="D49" i="2"/>
  <c r="D51" i="2"/>
  <c r="D54" i="2"/>
  <c r="D55" i="2"/>
  <c r="D57" i="2"/>
  <c r="D63" i="2"/>
  <c r="D69" i="2"/>
  <c r="D72" i="2"/>
  <c r="D75" i="2"/>
  <c r="D80" i="2"/>
  <c r="D81" i="2"/>
  <c r="Q13" i="1"/>
  <c r="Q31" i="1"/>
  <c r="Q49" i="1"/>
  <c r="Q67" i="1"/>
  <c r="L58" i="1"/>
  <c r="L76" i="1"/>
  <c r="J13" i="1"/>
  <c r="J19" i="1"/>
  <c r="J25" i="1"/>
  <c r="J31" i="1"/>
  <c r="J37" i="1"/>
  <c r="J41" i="1"/>
  <c r="J43" i="1"/>
  <c r="J67" i="1"/>
  <c r="J73" i="1"/>
  <c r="J79" i="1"/>
  <c r="I8" i="1"/>
  <c r="D8" i="1" s="1"/>
  <c r="I9" i="1"/>
  <c r="I10" i="1"/>
  <c r="I11" i="1"/>
  <c r="I12" i="1"/>
  <c r="D12" i="1" s="1"/>
  <c r="I13" i="1"/>
  <c r="I14" i="1"/>
  <c r="I15" i="1"/>
  <c r="I16" i="1"/>
  <c r="I17" i="1"/>
  <c r="I18" i="1"/>
  <c r="D18" i="1" s="1"/>
  <c r="I19" i="1"/>
  <c r="I20" i="1"/>
  <c r="I21" i="1"/>
  <c r="I22" i="1"/>
  <c r="I23" i="1"/>
  <c r="I24" i="1"/>
  <c r="I25" i="1"/>
  <c r="I26" i="1"/>
  <c r="D26" i="1" s="1"/>
  <c r="I27" i="1"/>
  <c r="I28" i="1"/>
  <c r="I29" i="1"/>
  <c r="I30" i="1"/>
  <c r="D30" i="1" s="1"/>
  <c r="I31" i="1"/>
  <c r="I32" i="1"/>
  <c r="I33" i="1"/>
  <c r="I34" i="1"/>
  <c r="I35" i="1"/>
  <c r="I36" i="1"/>
  <c r="D36" i="1" s="1"/>
  <c r="I37" i="1"/>
  <c r="I38" i="1"/>
  <c r="I39" i="1"/>
  <c r="I40" i="1"/>
  <c r="I41" i="1"/>
  <c r="I42" i="1"/>
  <c r="I43" i="1"/>
  <c r="I44" i="1"/>
  <c r="D44" i="1" s="1"/>
  <c r="I45" i="1"/>
  <c r="I46" i="1"/>
  <c r="I47" i="1"/>
  <c r="I48" i="1"/>
  <c r="D48" i="1" s="1"/>
  <c r="I49" i="1"/>
  <c r="I50" i="1"/>
  <c r="I51" i="1"/>
  <c r="I52" i="1"/>
  <c r="I53" i="1"/>
  <c r="I54" i="1"/>
  <c r="D54" i="1" s="1"/>
  <c r="I55" i="1"/>
  <c r="I56" i="1"/>
  <c r="I57" i="1"/>
  <c r="I58" i="1"/>
  <c r="I59" i="1"/>
  <c r="I60" i="1"/>
  <c r="I61" i="1"/>
  <c r="I62" i="1"/>
  <c r="D62" i="1" s="1"/>
  <c r="I63" i="1"/>
  <c r="I64" i="1"/>
  <c r="I65" i="1"/>
  <c r="I66" i="1"/>
  <c r="D66" i="1" s="1"/>
  <c r="I67" i="1"/>
  <c r="I68" i="1"/>
  <c r="I69" i="1"/>
  <c r="I70" i="1"/>
  <c r="I71" i="1"/>
  <c r="I72" i="1"/>
  <c r="D72" i="1" s="1"/>
  <c r="I73" i="1"/>
  <c r="I74" i="1"/>
  <c r="I75" i="1"/>
  <c r="I76" i="1"/>
  <c r="I77" i="1"/>
  <c r="I78" i="1"/>
  <c r="I79" i="1"/>
  <c r="I80" i="1"/>
  <c r="D80" i="1" s="1"/>
  <c r="I81" i="1"/>
  <c r="I82" i="1"/>
  <c r="I83" i="1"/>
  <c r="I84" i="1"/>
  <c r="D84" i="1" s="1"/>
  <c r="F13" i="1"/>
  <c r="F19" i="1"/>
  <c r="F25" i="1"/>
  <c r="F31" i="1"/>
  <c r="F55" i="1"/>
  <c r="F64" i="1"/>
  <c r="F76" i="1"/>
  <c r="F82" i="1"/>
  <c r="E8" i="1"/>
  <c r="E9" i="1"/>
  <c r="D9" i="1" s="1"/>
  <c r="E10" i="1"/>
  <c r="E11" i="1"/>
  <c r="E12" i="1"/>
  <c r="E13" i="1"/>
  <c r="D13" i="1" s="1"/>
  <c r="E14" i="1"/>
  <c r="E15" i="1"/>
  <c r="D15" i="1" s="1"/>
  <c r="E16" i="1"/>
  <c r="E17" i="1"/>
  <c r="D17" i="1" s="1"/>
  <c r="E18" i="1"/>
  <c r="E19" i="1"/>
  <c r="D19" i="1" s="1"/>
  <c r="E20" i="1"/>
  <c r="E21" i="1"/>
  <c r="D21" i="1" s="1"/>
  <c r="E22" i="1"/>
  <c r="E23" i="1"/>
  <c r="E24" i="1"/>
  <c r="E25" i="1"/>
  <c r="D25" i="1" s="1"/>
  <c r="E26" i="1"/>
  <c r="E27" i="1"/>
  <c r="D27" i="1" s="1"/>
  <c r="E28" i="1"/>
  <c r="E29" i="1"/>
  <c r="E30" i="1"/>
  <c r="E31" i="1"/>
  <c r="D31" i="1" s="1"/>
  <c r="E32" i="1"/>
  <c r="E33" i="1"/>
  <c r="D33" i="1" s="1"/>
  <c r="E34" i="1"/>
  <c r="E35" i="1"/>
  <c r="D35" i="1" s="1"/>
  <c r="E36" i="1"/>
  <c r="E37" i="1"/>
  <c r="D37" i="1" s="1"/>
  <c r="E38" i="1"/>
  <c r="E39" i="1"/>
  <c r="D39" i="1" s="1"/>
  <c r="E40" i="1"/>
  <c r="E41" i="1"/>
  <c r="E42" i="1"/>
  <c r="E43" i="1"/>
  <c r="D43" i="1" s="1"/>
  <c r="E44" i="1"/>
  <c r="E45" i="1"/>
  <c r="D45" i="1" s="1"/>
  <c r="E46" i="1"/>
  <c r="E47" i="1"/>
  <c r="E48" i="1"/>
  <c r="E49" i="1"/>
  <c r="D49" i="1" s="1"/>
  <c r="E50" i="1"/>
  <c r="E51" i="1"/>
  <c r="D51" i="1" s="1"/>
  <c r="E52" i="1"/>
  <c r="E53" i="1"/>
  <c r="D53" i="1" s="1"/>
  <c r="E54" i="1"/>
  <c r="E55" i="1"/>
  <c r="D55" i="1" s="1"/>
  <c r="E56" i="1"/>
  <c r="E57" i="1"/>
  <c r="D57" i="1" s="1"/>
  <c r="E58" i="1"/>
  <c r="E59" i="1"/>
  <c r="E60" i="1"/>
  <c r="E61" i="1"/>
  <c r="D61" i="1" s="1"/>
  <c r="E62" i="1"/>
  <c r="E63" i="1"/>
  <c r="D63" i="1" s="1"/>
  <c r="E64" i="1"/>
  <c r="E65" i="1"/>
  <c r="E66" i="1"/>
  <c r="E67" i="1"/>
  <c r="D67" i="1" s="1"/>
  <c r="E68" i="1"/>
  <c r="E69" i="1"/>
  <c r="D69" i="1" s="1"/>
  <c r="E70" i="1"/>
  <c r="E71" i="1"/>
  <c r="D71" i="1" s="1"/>
  <c r="E72" i="1"/>
  <c r="E73" i="1"/>
  <c r="D73" i="1" s="1"/>
  <c r="E74" i="1"/>
  <c r="E75" i="1"/>
  <c r="D75" i="1" s="1"/>
  <c r="E76" i="1"/>
  <c r="E77" i="1"/>
  <c r="E78" i="1"/>
  <c r="E79" i="1"/>
  <c r="D79" i="1" s="1"/>
  <c r="E80" i="1"/>
  <c r="E81" i="1"/>
  <c r="D81" i="1" s="1"/>
  <c r="E82" i="1"/>
  <c r="E83" i="1"/>
  <c r="E84" i="1"/>
  <c r="D10" i="1"/>
  <c r="D11" i="1"/>
  <c r="D14" i="1"/>
  <c r="Q14" i="1" s="1"/>
  <c r="D16" i="1"/>
  <c r="D20" i="1"/>
  <c r="D22" i="1"/>
  <c r="L22" i="1" s="1"/>
  <c r="D23" i="1"/>
  <c r="J23" i="1" s="1"/>
  <c r="D24" i="1"/>
  <c r="D28" i="1"/>
  <c r="D29" i="1"/>
  <c r="D32" i="1"/>
  <c r="Q32" i="1" s="1"/>
  <c r="D34" i="1"/>
  <c r="D38" i="1"/>
  <c r="D40" i="1"/>
  <c r="L40" i="1" s="1"/>
  <c r="D41" i="1"/>
  <c r="D42" i="1"/>
  <c r="D46" i="1"/>
  <c r="D47" i="1"/>
  <c r="D50" i="1"/>
  <c r="Q50" i="1" s="1"/>
  <c r="D52" i="1"/>
  <c r="D56" i="1"/>
  <c r="D58" i="1"/>
  <c r="D59" i="1"/>
  <c r="D60" i="1"/>
  <c r="D64" i="1"/>
  <c r="D65" i="1"/>
  <c r="D68" i="1"/>
  <c r="Q68" i="1" s="1"/>
  <c r="D70" i="1"/>
  <c r="D74" i="1"/>
  <c r="D76" i="1"/>
  <c r="D77" i="1"/>
  <c r="J77" i="1" s="1"/>
  <c r="D78" i="1"/>
  <c r="D82" i="1"/>
  <c r="D83" i="1"/>
  <c r="J20" i="1" l="1"/>
  <c r="L20" i="1"/>
  <c r="N20" i="1"/>
  <c r="Q20" i="1"/>
  <c r="F20" i="1"/>
  <c r="Q71" i="1"/>
  <c r="F71" i="1"/>
  <c r="L71" i="1"/>
  <c r="N71" i="1"/>
  <c r="J71" i="1"/>
  <c r="Q53" i="1"/>
  <c r="F53" i="1"/>
  <c r="L53" i="1"/>
  <c r="N53" i="1"/>
  <c r="J53" i="1"/>
  <c r="Q35" i="1"/>
  <c r="F35" i="1"/>
  <c r="L35" i="1"/>
  <c r="N35" i="1"/>
  <c r="J35" i="1"/>
  <c r="N72" i="1"/>
  <c r="Q72" i="1"/>
  <c r="J72" i="1"/>
  <c r="F72" i="1"/>
  <c r="L72" i="1"/>
  <c r="N48" i="1"/>
  <c r="Q48" i="1"/>
  <c r="J48" i="1"/>
  <c r="F48" i="1"/>
  <c r="L48" i="1"/>
  <c r="N30" i="1"/>
  <c r="Q30" i="1"/>
  <c r="J30" i="1"/>
  <c r="L30" i="1"/>
  <c r="F30" i="1"/>
  <c r="N12" i="1"/>
  <c r="Q12" i="1"/>
  <c r="J12" i="1"/>
  <c r="L12" i="1"/>
  <c r="F12" i="1"/>
  <c r="Q83" i="1"/>
  <c r="F83" i="1"/>
  <c r="J83" i="1"/>
  <c r="L83" i="1"/>
  <c r="N83" i="1"/>
  <c r="J70" i="1"/>
  <c r="F70" i="1"/>
  <c r="L70" i="1"/>
  <c r="Q70" i="1"/>
  <c r="N70" i="1"/>
  <c r="N42" i="1"/>
  <c r="Q42" i="1"/>
  <c r="F42" i="1"/>
  <c r="J42" i="1"/>
  <c r="L42" i="1"/>
  <c r="Q29" i="1"/>
  <c r="F29" i="1"/>
  <c r="J29" i="1"/>
  <c r="N29" i="1"/>
  <c r="L29" i="1"/>
  <c r="F16" i="1"/>
  <c r="J16" i="1"/>
  <c r="L16" i="1"/>
  <c r="Q16" i="1"/>
  <c r="N16" i="1"/>
  <c r="J56" i="1"/>
  <c r="L56" i="1"/>
  <c r="N56" i="1"/>
  <c r="Q56" i="1"/>
  <c r="F56" i="1"/>
  <c r="J81" i="1"/>
  <c r="Q81" i="1"/>
  <c r="L81" i="1"/>
  <c r="F81" i="1"/>
  <c r="N81" i="1"/>
  <c r="J75" i="1"/>
  <c r="N75" i="1"/>
  <c r="F75" i="1"/>
  <c r="L75" i="1"/>
  <c r="Q75" i="1"/>
  <c r="J69" i="1"/>
  <c r="Q69" i="1"/>
  <c r="L69" i="1"/>
  <c r="N69" i="1"/>
  <c r="F69" i="1"/>
  <c r="J63" i="1"/>
  <c r="Q63" i="1"/>
  <c r="L63" i="1"/>
  <c r="F63" i="1"/>
  <c r="N63" i="1"/>
  <c r="J57" i="1"/>
  <c r="N57" i="1"/>
  <c r="L57" i="1"/>
  <c r="F57" i="1"/>
  <c r="Q57" i="1"/>
  <c r="J51" i="1"/>
  <c r="Q51" i="1"/>
  <c r="L51" i="1"/>
  <c r="N51" i="1"/>
  <c r="F51" i="1"/>
  <c r="J45" i="1"/>
  <c r="Q45" i="1"/>
  <c r="L45" i="1"/>
  <c r="N45" i="1"/>
  <c r="F45" i="1"/>
  <c r="J39" i="1"/>
  <c r="Q39" i="1"/>
  <c r="N39" i="1"/>
  <c r="L39" i="1"/>
  <c r="F39" i="1"/>
  <c r="J33" i="1"/>
  <c r="Q33" i="1"/>
  <c r="L33" i="1"/>
  <c r="N33" i="1"/>
  <c r="F33" i="1"/>
  <c r="J27" i="1"/>
  <c r="Q27" i="1"/>
  <c r="L27" i="1"/>
  <c r="F27" i="1"/>
  <c r="N27" i="1"/>
  <c r="J21" i="1"/>
  <c r="F21" i="1"/>
  <c r="N21" i="1"/>
  <c r="L21" i="1"/>
  <c r="Q21" i="1"/>
  <c r="J15" i="1"/>
  <c r="Q15" i="1"/>
  <c r="L15" i="1"/>
  <c r="N15" i="1"/>
  <c r="F15" i="1"/>
  <c r="J9" i="1"/>
  <c r="Q9" i="1"/>
  <c r="L9" i="1"/>
  <c r="F9" i="1"/>
  <c r="N9" i="1"/>
  <c r="N78" i="1"/>
  <c r="Q78" i="1"/>
  <c r="L78" i="1"/>
  <c r="J78" i="1"/>
  <c r="F78" i="1"/>
  <c r="Q65" i="1"/>
  <c r="F65" i="1"/>
  <c r="L65" i="1"/>
  <c r="N65" i="1"/>
  <c r="J65" i="1"/>
  <c r="F52" i="1"/>
  <c r="L52" i="1"/>
  <c r="Q52" i="1"/>
  <c r="J52" i="1"/>
  <c r="N52" i="1"/>
  <c r="N24" i="1"/>
  <c r="Q24" i="1"/>
  <c r="F24" i="1"/>
  <c r="L24" i="1"/>
  <c r="J24" i="1"/>
  <c r="Q11" i="1"/>
  <c r="F11" i="1"/>
  <c r="L11" i="1"/>
  <c r="N11" i="1"/>
  <c r="J11" i="1"/>
  <c r="J74" i="1"/>
  <c r="L74" i="1"/>
  <c r="N74" i="1"/>
  <c r="Q74" i="1"/>
  <c r="F74" i="1"/>
  <c r="Q17" i="1"/>
  <c r="F17" i="1"/>
  <c r="L17" i="1"/>
  <c r="N17" i="1"/>
  <c r="J17" i="1"/>
  <c r="N84" i="1"/>
  <c r="Q84" i="1"/>
  <c r="J84" i="1"/>
  <c r="L84" i="1"/>
  <c r="F84" i="1"/>
  <c r="N66" i="1"/>
  <c r="Q66" i="1"/>
  <c r="J66" i="1"/>
  <c r="L66" i="1"/>
  <c r="F66" i="1"/>
  <c r="N54" i="1"/>
  <c r="Q54" i="1"/>
  <c r="J54" i="1"/>
  <c r="F54" i="1"/>
  <c r="L54" i="1"/>
  <c r="N36" i="1"/>
  <c r="Q36" i="1"/>
  <c r="J36" i="1"/>
  <c r="F36" i="1"/>
  <c r="L36" i="1"/>
  <c r="N18" i="1"/>
  <c r="Q18" i="1"/>
  <c r="J18" i="1"/>
  <c r="F18" i="1"/>
  <c r="L18" i="1"/>
  <c r="J38" i="1"/>
  <c r="L38" i="1"/>
  <c r="N38" i="1"/>
  <c r="Q38" i="1"/>
  <c r="F38" i="1"/>
  <c r="J80" i="1"/>
  <c r="L80" i="1"/>
  <c r="F80" i="1"/>
  <c r="Q80" i="1"/>
  <c r="N80" i="1"/>
  <c r="J62" i="1"/>
  <c r="L62" i="1"/>
  <c r="F62" i="1"/>
  <c r="Q62" i="1"/>
  <c r="N62" i="1"/>
  <c r="J44" i="1"/>
  <c r="L44" i="1"/>
  <c r="F44" i="1"/>
  <c r="Q44" i="1"/>
  <c r="N44" i="1"/>
  <c r="J26" i="1"/>
  <c r="L26" i="1"/>
  <c r="F26" i="1"/>
  <c r="Q26" i="1"/>
  <c r="N26" i="1"/>
  <c r="J8" i="1"/>
  <c r="L8" i="1"/>
  <c r="F8" i="1"/>
  <c r="Q8" i="1"/>
  <c r="N8" i="1"/>
  <c r="N60" i="1"/>
  <c r="Q60" i="1"/>
  <c r="J60" i="1"/>
  <c r="L60" i="1"/>
  <c r="F60" i="1"/>
  <c r="Q47" i="1"/>
  <c r="F47" i="1"/>
  <c r="J47" i="1"/>
  <c r="N47" i="1"/>
  <c r="L47" i="1"/>
  <c r="F34" i="1"/>
  <c r="N34" i="1"/>
  <c r="L34" i="1"/>
  <c r="J34" i="1"/>
  <c r="Q34" i="1"/>
  <c r="N82" i="1"/>
  <c r="J82" i="1"/>
  <c r="Q82" i="1"/>
  <c r="N64" i="1"/>
  <c r="J64" i="1"/>
  <c r="Q64" i="1"/>
  <c r="L64" i="1"/>
  <c r="F46" i="1"/>
  <c r="N46" i="1"/>
  <c r="J46" i="1"/>
  <c r="Q46" i="1"/>
  <c r="L46" i="1"/>
  <c r="F28" i="1"/>
  <c r="N28" i="1"/>
  <c r="J28" i="1"/>
  <c r="Q28" i="1"/>
  <c r="L28" i="1"/>
  <c r="F10" i="1"/>
  <c r="N10" i="1"/>
  <c r="J10" i="1"/>
  <c r="Q10" i="1"/>
  <c r="L10" i="1"/>
  <c r="F68" i="1"/>
  <c r="L79" i="1"/>
  <c r="N79" i="1"/>
  <c r="Q79" i="1"/>
  <c r="F79" i="1"/>
  <c r="L73" i="1"/>
  <c r="N73" i="1"/>
  <c r="Q73" i="1"/>
  <c r="F73" i="1"/>
  <c r="L67" i="1"/>
  <c r="N67" i="1"/>
  <c r="F67" i="1"/>
  <c r="L61" i="1"/>
  <c r="N61" i="1"/>
  <c r="Q61" i="1"/>
  <c r="F61" i="1"/>
  <c r="L55" i="1"/>
  <c r="N55" i="1"/>
  <c r="Q55" i="1"/>
  <c r="L49" i="1"/>
  <c r="N49" i="1"/>
  <c r="L43" i="1"/>
  <c r="N43" i="1"/>
  <c r="Q43" i="1"/>
  <c r="L37" i="1"/>
  <c r="N37" i="1"/>
  <c r="Q37" i="1"/>
  <c r="L31" i="1"/>
  <c r="N31" i="1"/>
  <c r="L25" i="1"/>
  <c r="N25" i="1"/>
  <c r="Q25" i="1"/>
  <c r="L19" i="1"/>
  <c r="N19" i="1"/>
  <c r="Q19" i="1"/>
  <c r="L13" i="1"/>
  <c r="N13" i="1"/>
  <c r="F43" i="1"/>
  <c r="J61" i="1"/>
  <c r="J49" i="1"/>
  <c r="Q77" i="1"/>
  <c r="L77" i="1"/>
  <c r="F77" i="1"/>
  <c r="N77" i="1"/>
  <c r="J68" i="1"/>
  <c r="L68" i="1"/>
  <c r="N68" i="1"/>
  <c r="Q59" i="1"/>
  <c r="F59" i="1"/>
  <c r="L59" i="1"/>
  <c r="N59" i="1"/>
  <c r="J50" i="1"/>
  <c r="L50" i="1"/>
  <c r="F50" i="1"/>
  <c r="N50" i="1"/>
  <c r="Q41" i="1"/>
  <c r="F41" i="1"/>
  <c r="L41" i="1"/>
  <c r="N41" i="1"/>
  <c r="J32" i="1"/>
  <c r="L32" i="1"/>
  <c r="F32" i="1"/>
  <c r="N32" i="1"/>
  <c r="Q23" i="1"/>
  <c r="F23" i="1"/>
  <c r="L23" i="1"/>
  <c r="N23" i="1"/>
  <c r="J14" i="1"/>
  <c r="L14" i="1"/>
  <c r="F14" i="1"/>
  <c r="N14" i="1"/>
  <c r="J59" i="1"/>
  <c r="L82" i="1"/>
  <c r="N76" i="1"/>
  <c r="J76" i="1"/>
  <c r="F58" i="1"/>
  <c r="N58" i="1"/>
  <c r="J58" i="1"/>
  <c r="F40" i="1"/>
  <c r="N40" i="1"/>
  <c r="J40" i="1"/>
  <c r="F22" i="1"/>
  <c r="N22" i="1"/>
  <c r="J22" i="1"/>
  <c r="F49" i="1"/>
  <c r="F37" i="1"/>
  <c r="J55" i="1"/>
  <c r="Q76" i="1"/>
  <c r="Q58" i="1"/>
  <c r="Q40" i="1"/>
  <c r="Q22" i="1"/>
  <c r="D83" i="2"/>
  <c r="D77" i="2"/>
  <c r="D71" i="2"/>
  <c r="D65" i="2"/>
  <c r="D59" i="2"/>
  <c r="D53" i="2"/>
  <c r="D47" i="2"/>
  <c r="D41" i="2"/>
  <c r="D35" i="2"/>
  <c r="D29" i="2"/>
  <c r="D23" i="2"/>
  <c r="D17" i="2"/>
  <c r="D11" i="2"/>
  <c r="D82" i="2"/>
  <c r="D76" i="2"/>
  <c r="D70" i="2"/>
  <c r="D64" i="2"/>
  <c r="D58" i="2"/>
  <c r="D52" i="2"/>
  <c r="D46" i="2"/>
  <c r="D40" i="2"/>
  <c r="D34" i="2"/>
  <c r="D28" i="2"/>
  <c r="D22" i="2"/>
  <c r="D16" i="2"/>
  <c r="D10" i="2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<sst xmlns="http://schemas.openxmlformats.org/spreadsheetml/2006/main" count="1177" uniqueCount="410">
  <si>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</si>
  <si>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</si>
  <si>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</si>
  <si>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</si>
  <si>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</si>
  <si>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</si>
  <si>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</si>
  <si>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</si>
  <si>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</si>
  <si>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</si>
  <si>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</si>
  <si>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</si>
  <si>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</si>
  <si>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</si>
  <si>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</si>
  <si>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</si>
  <si>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</si>
  <si>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</si>
  <si>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</si>
  <si>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</si>
  <si>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</si>
  <si>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</si>
  <si>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</si>
  <si>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</si>
  <si>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</si>
  <si>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</si>
  <si>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</si>
  <si>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</si>
  <si>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</si>
  <si>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</si>
  <si>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</si>
  <si>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</si>
  <si>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</si>
  <si>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</si>
  <si>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</si>
  <si>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</si>
  <si>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</si>
  <si>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</si>
  <si>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</si>
  <si>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</si>
  <si>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</si>
  <si>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</si>
  <si>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</si>
  <si>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</si>
  <si>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</si>
  <si>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</si>
  <si>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</si>
  <si>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</si>
  <si>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</si>
  <si>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</si>
  <si>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</si>
  <si>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</si>
  <si>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</si>
  <si>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</si>
  <si>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</si>
  <si>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</si>
  <si>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</si>
  <si>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</si>
  <si>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</si>
  <si>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</si>
  <si>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</si>
  <si>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</si>
  <si>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</si>
  <si>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</si>
  <si>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</si>
  <si>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</si>
  <si>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</si>
  <si>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</si>
  <si>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</si>
  <si>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</si>
  <si>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</si>
  <si>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</si>
  <si>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</si>
  <si>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</si>
  <si>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</si>
  <si>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</si>
  <si>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</si>
  <si>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</si>
  <si>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</si>
  <si>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</si>
  <si>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</si>
  <si>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</si>
  <si>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</si>
  <si>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</si>
  <si>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</si>
  <si>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</si>
  <si>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</si>
  <si>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</si>
  <si>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</si>
  <si>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</si>
  <si>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</si>
  <si>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</si>
  <si>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</si>
  <si>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</si>
  <si>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</si>
  <si>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</si>
  <si>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</si>
  <si>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</si>
  <si>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</si>
  <si>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</si>
  <si>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</si>
  <si>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</si>
  <si>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</si>
  <si>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</si>
  <si>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</si>
  <si>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</si>
  <si>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</si>
  <si>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</si>
  <si>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</si>
  <si>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</si>
  <si>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</si>
  <si>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</si>
  <si>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</si>
  <si>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</si>
  <si>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</si>
  <si>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</si>
  <si>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</si>
  <si>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</si>
  <si>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</si>
  <si>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</si>
  <si>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</si>
  <si>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</si>
  <si>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</si>
  <si>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</si>
  <si>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</si>
  <si>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</si>
  <si>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</si>
  <si>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</si>
  <si>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</si>
  <si>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</si>
  <si>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</si>
  <si>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</si>
  <si>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</si>
  <si>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</si>
  <si>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</si>
  <si>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</si>
  <si>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</si>
  <si>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</si>
  <si>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</si>
  <si>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</si>
  <si>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</si>
  <si>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</si>
  <si>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</si>
  <si>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</si>
  <si>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</si>
  <si>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</si>
  <si>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</si>
  <si>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</si>
  <si>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</si>
  <si>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</si>
  <si>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</si>
  <si>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</si>
  <si>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</si>
  <si>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</si>
  <si>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</si>
  <si>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</si>
  <si>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</si>
  <si>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</si>
  <si>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</si>
  <si>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</si>
  <si>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</si>
  <si>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</si>
  <si>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</si>
  <si>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</si>
  <si>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</si>
  <si>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</si>
  <si>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</si>
  <si>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</si>
  <si>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</si>
  <si>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</si>
  <si>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</si>
  <si>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</si>
  <si>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</si>
  <si>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</si>
  <si>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</si>
  <si>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</si>
  <si>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</si>
  <si>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</si>
  <si>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</si>
  <si>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</si>
  <si>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</si>
  <si>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</si>
  <si>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</si>
  <si>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</si>
  <si>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</si>
  <si>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</si>
  <si>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</si>
  <si>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</si>
  <si>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</si>
  <si>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</si>
  <si>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</si>
  <si>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</si>
  <si>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</si>
  <si>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</si>
  <si>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</si>
  <si>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</si>
  <si>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</si>
  <si>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</si>
  <si>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</si>
  <si>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</si>
  <si>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</si>
  <si>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</si>
  <si>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</si>
  <si>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</si>
  <si>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</si>
  <si>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</si>
  <si>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</si>
  <si>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</si>
  <si>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</si>
  <si>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</si>
  <si>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</si>
  <si>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</si>
  <si>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</si>
  <si>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</si>
  <si>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</si>
  <si>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</si>
  <si>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</si>
  <si>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</si>
  <si>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</si>
  <si>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</si>
  <si>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</si>
  <si>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</si>
  <si>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</si>
  <si>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</si>
  <si>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</si>
  <si>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</si>
  <si>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</si>
  <si>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</si>
  <si>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</si>
  <si>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</si>
  <si>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</si>
  <si>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</si>
  <si>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</si>
  <si>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</si>
  <si>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</si>
  <si>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</si>
  <si>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</si>
  <si>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</si>
  <si>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</si>
  <si>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</si>
  <si>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</si>
  <si>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</si>
  <si>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</si>
  <si>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</si>
  <si>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</si>
  <si>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</si>
  <si>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</si>
  <si>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</si>
  <si>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</si>
  <si>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</si>
  <si>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</si>
  <si>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20000</t>
  </si>
  <si>
    <t>水洗化人口等（令和2年度実績）</t>
    <phoneticPr fontId="3"/>
  </si>
  <si>
    <t>し尿処理の状況（令和2年度実績）</t>
    <phoneticPr fontId="3"/>
  </si>
  <si>
    <t>20201</t>
  </si>
  <si>
    <t>長野市</t>
  </si>
  <si>
    <t/>
  </si>
  <si>
    <t>○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</si>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</sst>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34</v>
      </c>
      <c r="B7" s="116" t="s">
        <v>251</v>
      </c>
      <c r="C7" s="109" t="s">
        <v>200</v>
      </c>
      <c r="D7" s="110">
        <f>+SUM(E7,+I7)</f>
        <v>2072589</v>
      </c>
      <c r="E7" s="110">
        <f>+SUM(G7,+H7)</f>
        <v>122317</v>
      </c>
      <c r="F7" s="111">
        <f>IF(D7&gt;0,E7/D7*100,"-")</f>
        <v>5.9016524742725158</v>
      </c>
      <c r="G7" s="108">
        <f>SUM(G$8:G$207)</f>
        <v>122017</v>
      </c>
      <c r="H7" s="108">
        <f>SUM(H$8:H$207)</f>
        <v>300</v>
      </c>
      <c r="I7" s="110">
        <f>+SUM(K7,+M7,+O7)</f>
        <v>1950272</v>
      </c>
      <c r="J7" s="111">
        <f>IF(D7&gt;0,I7/D7*100,"-")</f>
        <v>94.09834752572749</v>
      </c>
      <c r="K7" s="108">
        <f>SUM(K$8:K$207)</f>
        <v>1673929</v>
      </c>
      <c r="L7" s="111">
        <f>IF(D7&gt;0,K7/D7*100,"-")</f>
        <v>80.765120339826183</v>
      </c>
      <c r="M7" s="108">
        <f>SUM(M$8:M$207)</f>
        <v>2891</v>
      </c>
      <c r="N7" s="111">
        <f>IF(D7&gt;0,M7/D7*100,"-")</f>
        <v>0.13948737545166939</v>
      </c>
      <c r="O7" s="108">
        <f>SUM(O$8:O$207)</f>
        <v>273452</v>
      </c>
      <c r="P7" s="108">
        <f>SUM(P$8:P$207)</f>
        <v>222762</v>
      </c>
      <c r="Q7" s="111">
        <f>IF(D7&gt;0,O7/D7*100,"-")</f>
        <v>13.193739810449637</v>
      </c>
      <c r="R7" s="108">
        <f>SUM(R$8:R$207)</f>
        <v>36082</v>
      </c>
      <c r="S7" s="112">
        <f t="shared" ref="S7:Z7" si="0">COUNTIF(S$8:S$207,"○")</f>
        <v>60</v>
      </c>
      <c r="T7" s="112">
        <f t="shared" si="0"/>
        <v>0</v>
      </c>
      <c r="U7" s="112">
        <f t="shared" si="0"/>
        <v>1</v>
      </c>
      <c r="V7" s="112">
        <f t="shared" si="0"/>
        <v>16</v>
      </c>
      <c r="W7" s="112">
        <f t="shared" si="0"/>
        <v>60</v>
      </c>
      <c r="X7" s="112">
        <f t="shared" si="0"/>
        <v>1</v>
      </c>
      <c r="Y7" s="112">
        <f t="shared" si="0"/>
        <v>1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34</v>
      </c>
      <c r="B8" s="102" t="s">
        <v>254</v>
      </c>
      <c r="C8" s="101" t="s">
        <v>255</v>
      </c>
      <c r="D8" s="103">
        <f>+SUM(E8,+I8)</f>
        <v>374273</v>
      </c>
      <c r="E8" s="103">
        <f>+SUM(G8,+H8)</f>
        <v>13769</v>
      </c>
      <c r="F8" s="104">
        <f>IF(D8&gt;0,E8/D8*100,"-")</f>
        <v>3.6788654271080206</v>
      </c>
      <c r="G8" s="103">
        <v>13769</v>
      </c>
      <c r="H8" s="103">
        <v>0</v>
      </c>
      <c r="I8" s="103">
        <f>+SUM(K8,+M8,+O8)</f>
        <v>360504</v>
      </c>
      <c r="J8" s="104">
        <f>IF(D8&gt;0,I8/D8*100,"-")</f>
        <v>96.321134572891978</v>
      </c>
      <c r="K8" s="103">
        <v>345815</v>
      </c>
      <c r="L8" s="104">
        <f>IF(D8&gt;0,K8/D8*100,"-")</f>
        <v>92.396459269036228</v>
      </c>
      <c r="M8" s="103">
        <v>0</v>
      </c>
      <c r="N8" s="104">
        <f>IF(D8&gt;0,M8/D8*100,"-")</f>
        <v>0</v>
      </c>
      <c r="O8" s="103">
        <v>14689</v>
      </c>
      <c r="P8" s="103">
        <v>13776</v>
      </c>
      <c r="Q8" s="104">
        <f>IF(D8&gt;0,O8/D8*100,"-")</f>
        <v>3.9246753038557416</v>
      </c>
      <c r="R8" s="103">
        <v>4005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34</v>
      </c>
      <c r="B9" s="102" t="s">
        <v>258</v>
      </c>
      <c r="C9" s="101" t="s">
        <v>259</v>
      </c>
      <c r="D9" s="103">
        <f>+SUM(E9,+I9)</f>
        <v>238244</v>
      </c>
      <c r="E9" s="103">
        <f>+SUM(G9,+H9)</f>
        <v>2396</v>
      </c>
      <c r="F9" s="104">
        <f>IF(D9&gt;0,E9/D9*100,"-")</f>
        <v>1.0056916438609156</v>
      </c>
      <c r="G9" s="103">
        <v>2396</v>
      </c>
      <c r="H9" s="103">
        <v>0</v>
      </c>
      <c r="I9" s="103">
        <f>+SUM(K9,+M9,+O9)</f>
        <v>235848</v>
      </c>
      <c r="J9" s="104">
        <f>IF(D9&gt;0,I9/D9*100,"-")</f>
        <v>98.994308356139086</v>
      </c>
      <c r="K9" s="103">
        <v>227647</v>
      </c>
      <c r="L9" s="104">
        <f>IF(D9&gt;0,K9/D9*100,"-")</f>
        <v>95.552039085979075</v>
      </c>
      <c r="M9" s="103">
        <v>0</v>
      </c>
      <c r="N9" s="104">
        <f>IF(D9&gt;0,M9/D9*100,"-")</f>
        <v>0</v>
      </c>
      <c r="O9" s="103">
        <v>8201</v>
      </c>
      <c r="P9" s="103">
        <v>7730</v>
      </c>
      <c r="Q9" s="104">
        <f>IF(D9&gt;0,O9/D9*100,"-")</f>
        <v>3.4422692701600042</v>
      </c>
      <c r="R9" s="103">
        <v>3989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34</v>
      </c>
      <c r="B10" s="102" t="s">
        <v>260</v>
      </c>
      <c r="C10" s="101" t="s">
        <v>261</v>
      </c>
      <c r="D10" s="103">
        <f>+SUM(E10,+I10)</f>
        <v>155223</v>
      </c>
      <c r="E10" s="103">
        <f>+SUM(G10,+H10)</f>
        <v>10353</v>
      </c>
      <c r="F10" s="104">
        <f>IF(D10&gt;0,E10/D10*100,"-")</f>
        <v>6.6697589919019737</v>
      </c>
      <c r="G10" s="103">
        <v>10353</v>
      </c>
      <c r="H10" s="103">
        <v>0</v>
      </c>
      <c r="I10" s="103">
        <f>+SUM(K10,+M10,+O10)</f>
        <v>144870</v>
      </c>
      <c r="J10" s="104">
        <f>IF(D10&gt;0,I10/D10*100,"-")</f>
        <v>93.330241008098028</v>
      </c>
      <c r="K10" s="103">
        <v>117403</v>
      </c>
      <c r="L10" s="104">
        <f>IF(D10&gt;0,K10/D10*100,"-")</f>
        <v>75.635054083479886</v>
      </c>
      <c r="M10" s="103">
        <v>0</v>
      </c>
      <c r="N10" s="104">
        <f>IF(D10&gt;0,M10/D10*100,"-")</f>
        <v>0</v>
      </c>
      <c r="O10" s="103">
        <v>27467</v>
      </c>
      <c r="P10" s="103">
        <v>27467</v>
      </c>
      <c r="Q10" s="104">
        <f>IF(D10&gt;0,O10/D10*100,"-")</f>
        <v>17.695186924618131</v>
      </c>
      <c r="R10" s="103">
        <v>3760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34</v>
      </c>
      <c r="B11" s="102" t="s">
        <v>262</v>
      </c>
      <c r="C11" s="101" t="s">
        <v>263</v>
      </c>
      <c r="D11" s="103">
        <f>+SUM(E11,+I11)</f>
        <v>48959</v>
      </c>
      <c r="E11" s="103">
        <f>+SUM(G11,+H11)</f>
        <v>937</v>
      </c>
      <c r="F11" s="104">
        <f>IF(D11&gt;0,E11/D11*100,"-")</f>
        <v>1.9138462795400233</v>
      </c>
      <c r="G11" s="103">
        <v>937</v>
      </c>
      <c r="H11" s="103">
        <v>0</v>
      </c>
      <c r="I11" s="103">
        <f>+SUM(K11,+M11,+O11)</f>
        <v>48022</v>
      </c>
      <c r="J11" s="104">
        <f>IF(D11&gt;0,I11/D11*100,"-")</f>
        <v>98.086153720459976</v>
      </c>
      <c r="K11" s="103">
        <v>47725</v>
      </c>
      <c r="L11" s="104">
        <f>IF(D11&gt;0,K11/D11*100,"-")</f>
        <v>97.479523683081766</v>
      </c>
      <c r="M11" s="103">
        <v>0</v>
      </c>
      <c r="N11" s="104">
        <f>IF(D11&gt;0,M11/D11*100,"-")</f>
        <v>0</v>
      </c>
      <c r="O11" s="103">
        <v>297</v>
      </c>
      <c r="P11" s="103">
        <v>163</v>
      </c>
      <c r="Q11" s="104">
        <f>IF(D11&gt;0,O11/D11*100,"-")</f>
        <v>0.60663003737821442</v>
      </c>
      <c r="R11" s="103">
        <v>819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34</v>
      </c>
      <c r="B12" s="102" t="s">
        <v>264</v>
      </c>
      <c r="C12" s="101" t="s">
        <v>265</v>
      </c>
      <c r="D12" s="103">
        <f>+SUM(E12,+I12)</f>
        <v>99701</v>
      </c>
      <c r="E12" s="103">
        <f>+SUM(G12,+H12)</f>
        <v>8479</v>
      </c>
      <c r="F12" s="104">
        <f>IF(D12&gt;0,E12/D12*100,"-")</f>
        <v>8.5044282404389122</v>
      </c>
      <c r="G12" s="103">
        <v>8464</v>
      </c>
      <c r="H12" s="103">
        <v>15</v>
      </c>
      <c r="I12" s="103">
        <f>+SUM(K12,+M12,+O12)</f>
        <v>91222</v>
      </c>
      <c r="J12" s="104">
        <f>IF(D12&gt;0,I12/D12*100,"-")</f>
        <v>91.495571759561088</v>
      </c>
      <c r="K12" s="103">
        <v>81183</v>
      </c>
      <c r="L12" s="104">
        <f>IF(D12&gt;0,K12/D12*100,"-")</f>
        <v>81.426465130740908</v>
      </c>
      <c r="M12" s="103">
        <v>0</v>
      </c>
      <c r="N12" s="104">
        <f>IF(D12&gt;0,M12/D12*100,"-")</f>
        <v>0</v>
      </c>
      <c r="O12" s="103">
        <v>10039</v>
      </c>
      <c r="P12" s="103">
        <v>9975</v>
      </c>
      <c r="Q12" s="104">
        <f>IF(D12&gt;0,O12/D12*100,"-")</f>
        <v>10.069106628820172</v>
      </c>
      <c r="R12" s="103">
        <v>2218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34</v>
      </c>
      <c r="B13" s="102" t="s">
        <v>266</v>
      </c>
      <c r="C13" s="101" t="s">
        <v>267</v>
      </c>
      <c r="D13" s="103">
        <f>+SUM(E13,+I13)</f>
        <v>49243</v>
      </c>
      <c r="E13" s="103">
        <f>+SUM(G13,+H13)</f>
        <v>640</v>
      </c>
      <c r="F13" s="104">
        <f>IF(D13&gt;0,E13/D13*100,"-")</f>
        <v>1.2996771114676198</v>
      </c>
      <c r="G13" s="103">
        <v>640</v>
      </c>
      <c r="H13" s="103">
        <v>0</v>
      </c>
      <c r="I13" s="103">
        <f>+SUM(K13,+M13,+O13)</f>
        <v>48603</v>
      </c>
      <c r="J13" s="104">
        <f>IF(D13&gt;0,I13/D13*100,"-")</f>
        <v>98.700322888532384</v>
      </c>
      <c r="K13" s="103">
        <v>48132</v>
      </c>
      <c r="L13" s="104">
        <f>IF(D13&gt;0,K13/D13*100,"-")</f>
        <v>97.743841764311682</v>
      </c>
      <c r="M13" s="103">
        <v>0</v>
      </c>
      <c r="N13" s="104">
        <f>IF(D13&gt;0,M13/D13*100,"-")</f>
        <v>0</v>
      </c>
      <c r="O13" s="103">
        <v>471</v>
      </c>
      <c r="P13" s="103">
        <v>401</v>
      </c>
      <c r="Q13" s="104">
        <f>IF(D13&gt;0,O13/D13*100,"-")</f>
        <v>0.95648112422070142</v>
      </c>
      <c r="R13" s="103">
        <v>1203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34</v>
      </c>
      <c r="B14" s="102" t="s">
        <v>268</v>
      </c>
      <c r="C14" s="101" t="s">
        <v>269</v>
      </c>
      <c r="D14" s="103">
        <f>+SUM(E14,+I14)</f>
        <v>50367</v>
      </c>
      <c r="E14" s="103">
        <f>+SUM(G14,+H14)</f>
        <v>3774</v>
      </c>
      <c r="F14" s="104">
        <f>IF(D14&gt;0,E14/D14*100,"-")</f>
        <v>7.4930013699446061</v>
      </c>
      <c r="G14" s="103">
        <v>3774</v>
      </c>
      <c r="H14" s="103">
        <v>0</v>
      </c>
      <c r="I14" s="103">
        <f>+SUM(K14,+M14,+O14)</f>
        <v>46593</v>
      </c>
      <c r="J14" s="104">
        <f>IF(D14&gt;0,I14/D14*100,"-")</f>
        <v>92.506998630055392</v>
      </c>
      <c r="K14" s="103">
        <v>44689</v>
      </c>
      <c r="L14" s="104">
        <f>IF(D14&gt;0,K14/D14*100,"-")</f>
        <v>88.72674568665991</v>
      </c>
      <c r="M14" s="103">
        <v>0</v>
      </c>
      <c r="N14" s="104">
        <f>IF(D14&gt;0,M14/D14*100,"-")</f>
        <v>0</v>
      </c>
      <c r="O14" s="103">
        <v>1904</v>
      </c>
      <c r="P14" s="103">
        <v>1717</v>
      </c>
      <c r="Q14" s="104">
        <f>IF(D14&gt;0,O14/D14*100,"-")</f>
        <v>3.7802529433954768</v>
      </c>
      <c r="R14" s="103">
        <v>676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34</v>
      </c>
      <c r="B15" s="102" t="s">
        <v>270</v>
      </c>
      <c r="C15" s="101" t="s">
        <v>271</v>
      </c>
      <c r="D15" s="103">
        <f>+SUM(E15,+I15)</f>
        <v>41954</v>
      </c>
      <c r="E15" s="103">
        <f>+SUM(G15,+H15)</f>
        <v>1740</v>
      </c>
      <c r="F15" s="104">
        <f>IF(D15&gt;0,E15/D15*100,"-")</f>
        <v>4.1473995328216624</v>
      </c>
      <c r="G15" s="103">
        <v>1740</v>
      </c>
      <c r="H15" s="103">
        <v>0</v>
      </c>
      <c r="I15" s="103">
        <f>+SUM(K15,+M15,+O15)</f>
        <v>40214</v>
      </c>
      <c r="J15" s="104">
        <f>IF(D15&gt;0,I15/D15*100,"-")</f>
        <v>95.852600467178334</v>
      </c>
      <c r="K15" s="103">
        <v>26706</v>
      </c>
      <c r="L15" s="104">
        <f>IF(D15&gt;0,K15/D15*100,"-")</f>
        <v>63.655432139962819</v>
      </c>
      <c r="M15" s="103">
        <v>0</v>
      </c>
      <c r="N15" s="104">
        <f>IF(D15&gt;0,M15/D15*100,"-")</f>
        <v>0</v>
      </c>
      <c r="O15" s="103">
        <v>13508</v>
      </c>
      <c r="P15" s="103">
        <v>7083</v>
      </c>
      <c r="Q15" s="104">
        <f>IF(D15&gt;0,O15/D15*100,"-")</f>
        <v>32.197168327215522</v>
      </c>
      <c r="R15" s="103">
        <v>835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34</v>
      </c>
      <c r="B16" s="102" t="s">
        <v>272</v>
      </c>
      <c r="C16" s="101" t="s">
        <v>273</v>
      </c>
      <c r="D16" s="103">
        <f>+SUM(E16,+I16)</f>
        <v>67290</v>
      </c>
      <c r="E16" s="103">
        <f>+SUM(G16,+H16)</f>
        <v>6906</v>
      </c>
      <c r="F16" s="104">
        <f>IF(D16&gt;0,E16/D16*100,"-")</f>
        <v>10.263040570664289</v>
      </c>
      <c r="G16" s="103">
        <v>6906</v>
      </c>
      <c r="H16" s="103">
        <v>0</v>
      </c>
      <c r="I16" s="103">
        <f>+SUM(K16,+M16,+O16)</f>
        <v>60384</v>
      </c>
      <c r="J16" s="104">
        <f>IF(D16&gt;0,I16/D16*100,"-")</f>
        <v>89.736959429335712</v>
      </c>
      <c r="K16" s="103">
        <v>44349</v>
      </c>
      <c r="L16" s="104">
        <f>IF(D16&gt;0,K16/D16*100,"-")</f>
        <v>65.907267053053943</v>
      </c>
      <c r="M16" s="103">
        <v>0</v>
      </c>
      <c r="N16" s="104">
        <f>IF(D16&gt;0,M16/D16*100,"-")</f>
        <v>0</v>
      </c>
      <c r="O16" s="103">
        <v>16035</v>
      </c>
      <c r="P16" s="103">
        <v>4907</v>
      </c>
      <c r="Q16" s="104">
        <f>IF(D16&gt;0,O16/D16*100,"-")</f>
        <v>23.829692376281766</v>
      </c>
      <c r="R16" s="103">
        <v>1843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34</v>
      </c>
      <c r="B17" s="102" t="s">
        <v>274</v>
      </c>
      <c r="C17" s="101" t="s">
        <v>275</v>
      </c>
      <c r="D17" s="103">
        <f>+SUM(E17,+I17)</f>
        <v>32460</v>
      </c>
      <c r="E17" s="103">
        <f>+SUM(G17,+H17)</f>
        <v>2918</v>
      </c>
      <c r="F17" s="104">
        <f>IF(D17&gt;0,E17/D17*100,"-")</f>
        <v>8.9895255699322245</v>
      </c>
      <c r="G17" s="103">
        <v>2893</v>
      </c>
      <c r="H17" s="103">
        <v>25</v>
      </c>
      <c r="I17" s="103">
        <f>+SUM(K17,+M17,+O17)</f>
        <v>29542</v>
      </c>
      <c r="J17" s="104">
        <f>IF(D17&gt;0,I17/D17*100,"-")</f>
        <v>91.010474430067774</v>
      </c>
      <c r="K17" s="103">
        <v>26901</v>
      </c>
      <c r="L17" s="104">
        <f>IF(D17&gt;0,K17/D17*100,"-")</f>
        <v>82.874306839186701</v>
      </c>
      <c r="M17" s="103">
        <v>0</v>
      </c>
      <c r="N17" s="104">
        <f>IF(D17&gt;0,M17/D17*100,"-")</f>
        <v>0</v>
      </c>
      <c r="O17" s="103">
        <v>2641</v>
      </c>
      <c r="P17" s="103">
        <v>2477</v>
      </c>
      <c r="Q17" s="104">
        <f>IF(D17&gt;0,O17/D17*100,"-")</f>
        <v>8.1361675908810849</v>
      </c>
      <c r="R17" s="103">
        <v>634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34</v>
      </c>
      <c r="B18" s="102" t="s">
        <v>276</v>
      </c>
      <c r="C18" s="101" t="s">
        <v>277</v>
      </c>
      <c r="D18" s="103">
        <f>+SUM(E18,+I18)</f>
        <v>44061</v>
      </c>
      <c r="E18" s="103">
        <f>+SUM(G18,+H18)</f>
        <v>4870</v>
      </c>
      <c r="F18" s="104">
        <f>IF(D18&gt;0,E18/D18*100,"-")</f>
        <v>11.052858537028211</v>
      </c>
      <c r="G18" s="103">
        <v>4870</v>
      </c>
      <c r="H18" s="103">
        <v>0</v>
      </c>
      <c r="I18" s="103">
        <f>+SUM(K18,+M18,+O18)</f>
        <v>39191</v>
      </c>
      <c r="J18" s="104">
        <f>IF(D18&gt;0,I18/D18*100,"-")</f>
        <v>88.947141462971786</v>
      </c>
      <c r="K18" s="103">
        <v>27195</v>
      </c>
      <c r="L18" s="104">
        <f>IF(D18&gt;0,K18/D18*100,"-")</f>
        <v>61.721250085109283</v>
      </c>
      <c r="M18" s="103">
        <v>0</v>
      </c>
      <c r="N18" s="104">
        <f>IF(D18&gt;0,M18/D18*100,"-")</f>
        <v>0</v>
      </c>
      <c r="O18" s="103">
        <v>11996</v>
      </c>
      <c r="P18" s="103">
        <v>11782</v>
      </c>
      <c r="Q18" s="104">
        <f>IF(D18&gt;0,O18/D18*100,"-")</f>
        <v>27.22589137786251</v>
      </c>
      <c r="R18" s="103">
        <v>758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34</v>
      </c>
      <c r="B19" s="102" t="s">
        <v>278</v>
      </c>
      <c r="C19" s="101" t="s">
        <v>279</v>
      </c>
      <c r="D19" s="103">
        <f>+SUM(E19,+I19)</f>
        <v>26899</v>
      </c>
      <c r="E19" s="103">
        <f>+SUM(G19,+H19)</f>
        <v>6293</v>
      </c>
      <c r="F19" s="104">
        <f>IF(D19&gt;0,E19/D19*100,"-")</f>
        <v>23.394921744302763</v>
      </c>
      <c r="G19" s="103">
        <v>6293</v>
      </c>
      <c r="H19" s="103">
        <v>0</v>
      </c>
      <c r="I19" s="103">
        <f>+SUM(K19,+M19,+O19)</f>
        <v>20606</v>
      </c>
      <c r="J19" s="104">
        <f>IF(D19&gt;0,I19/D19*100,"-")</f>
        <v>76.605078255697237</v>
      </c>
      <c r="K19" s="103">
        <v>14014</v>
      </c>
      <c r="L19" s="104">
        <f>IF(D19&gt;0,K19/D19*100,"-")</f>
        <v>52.098591025688691</v>
      </c>
      <c r="M19" s="103">
        <v>0</v>
      </c>
      <c r="N19" s="104">
        <f>IF(D19&gt;0,M19/D19*100,"-")</f>
        <v>0</v>
      </c>
      <c r="O19" s="103">
        <v>6592</v>
      </c>
      <c r="P19" s="103">
        <v>6030</v>
      </c>
      <c r="Q19" s="104">
        <f>IF(D19&gt;0,O19/D19*100,"-")</f>
        <v>24.506487230008549</v>
      </c>
      <c r="R19" s="103">
        <v>518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34</v>
      </c>
      <c r="B20" s="102" t="s">
        <v>280</v>
      </c>
      <c r="C20" s="101" t="s">
        <v>281</v>
      </c>
      <c r="D20" s="103">
        <f>+SUM(E20,+I20)</f>
        <v>20404</v>
      </c>
      <c r="E20" s="103">
        <f>+SUM(G20,+H20)</f>
        <v>1144</v>
      </c>
      <c r="F20" s="104">
        <f>IF(D20&gt;0,E20/D20*100,"-")</f>
        <v>5.6067437757302487</v>
      </c>
      <c r="G20" s="103">
        <v>1144</v>
      </c>
      <c r="H20" s="103">
        <v>0</v>
      </c>
      <c r="I20" s="103">
        <f>+SUM(K20,+M20,+O20)</f>
        <v>19260</v>
      </c>
      <c r="J20" s="104">
        <f>IF(D20&gt;0,I20/D20*100,"-")</f>
        <v>94.393256224269749</v>
      </c>
      <c r="K20" s="103">
        <v>15614</v>
      </c>
      <c r="L20" s="104">
        <f>IF(D20&gt;0,K20/D20*100,"-")</f>
        <v>76.524210939031562</v>
      </c>
      <c r="M20" s="103">
        <v>0</v>
      </c>
      <c r="N20" s="104">
        <f>IF(D20&gt;0,M20/D20*100,"-")</f>
        <v>0</v>
      </c>
      <c r="O20" s="103">
        <v>3646</v>
      </c>
      <c r="P20" s="103">
        <v>3563</v>
      </c>
      <c r="Q20" s="104">
        <f>IF(D20&gt;0,O20/D20*100,"-")</f>
        <v>17.86904528523819</v>
      </c>
      <c r="R20" s="103">
        <v>237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34</v>
      </c>
      <c r="B21" s="102" t="s">
        <v>282</v>
      </c>
      <c r="C21" s="101" t="s">
        <v>283</v>
      </c>
      <c r="D21" s="103">
        <f>+SUM(E21,+I21)</f>
        <v>55377</v>
      </c>
      <c r="E21" s="103">
        <f>+SUM(G21,+H21)</f>
        <v>416</v>
      </c>
      <c r="F21" s="104">
        <f>IF(D21&gt;0,E21/D21*100,"-")</f>
        <v>0.7512144030915362</v>
      </c>
      <c r="G21" s="103">
        <v>416</v>
      </c>
      <c r="H21" s="103">
        <v>0</v>
      </c>
      <c r="I21" s="103">
        <f>+SUM(K21,+M21,+O21)</f>
        <v>54961</v>
      </c>
      <c r="J21" s="104">
        <f>IF(D21&gt;0,I21/D21*100,"-")</f>
        <v>99.248785596908462</v>
      </c>
      <c r="K21" s="103">
        <v>52989</v>
      </c>
      <c r="L21" s="104">
        <f>IF(D21&gt;0,K21/D21*100,"-")</f>
        <v>95.687740397638009</v>
      </c>
      <c r="M21" s="103">
        <v>0</v>
      </c>
      <c r="N21" s="104">
        <f>IF(D21&gt;0,M21/D21*100,"-")</f>
        <v>0</v>
      </c>
      <c r="O21" s="103">
        <v>1972</v>
      </c>
      <c r="P21" s="103">
        <v>1837</v>
      </c>
      <c r="Q21" s="104">
        <f>IF(D21&gt;0,O21/D21*100,"-")</f>
        <v>3.5610451992704553</v>
      </c>
      <c r="R21" s="103">
        <v>962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34</v>
      </c>
      <c r="B22" s="102" t="s">
        <v>284</v>
      </c>
      <c r="C22" s="101" t="s">
        <v>285</v>
      </c>
      <c r="D22" s="103">
        <f>+SUM(E22,+I22)</f>
        <v>66763</v>
      </c>
      <c r="E22" s="103">
        <f>+SUM(G22,+H22)</f>
        <v>1762</v>
      </c>
      <c r="F22" s="104">
        <f>IF(D22&gt;0,E22/D22*100,"-")</f>
        <v>2.6391863756871321</v>
      </c>
      <c r="G22" s="103">
        <v>1762</v>
      </c>
      <c r="H22" s="103">
        <v>0</v>
      </c>
      <c r="I22" s="103">
        <f>+SUM(K22,+M22,+O22)</f>
        <v>65001</v>
      </c>
      <c r="J22" s="104">
        <f>IF(D22&gt;0,I22/D22*100,"-")</f>
        <v>97.360813624312868</v>
      </c>
      <c r="K22" s="103">
        <v>59103</v>
      </c>
      <c r="L22" s="104">
        <f>IF(D22&gt;0,K22/D22*100,"-")</f>
        <v>88.526579093210316</v>
      </c>
      <c r="M22" s="103">
        <v>0</v>
      </c>
      <c r="N22" s="104">
        <f>IF(D22&gt;0,M22/D22*100,"-")</f>
        <v>0</v>
      </c>
      <c r="O22" s="103">
        <v>5898</v>
      </c>
      <c r="P22" s="103">
        <v>5317</v>
      </c>
      <c r="Q22" s="104">
        <f>IF(D22&gt;0,O22/D22*100,"-")</f>
        <v>8.8342345311025561</v>
      </c>
      <c r="R22" s="103">
        <v>1277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34</v>
      </c>
      <c r="B23" s="102" t="s">
        <v>286</v>
      </c>
      <c r="C23" s="101" t="s">
        <v>287</v>
      </c>
      <c r="D23" s="103">
        <f>+SUM(E23,+I23)</f>
        <v>98728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98728</v>
      </c>
      <c r="J23" s="104">
        <f>IF(D23&gt;0,I23/D23*100,"-")</f>
        <v>100</v>
      </c>
      <c r="K23" s="103">
        <v>78856</v>
      </c>
      <c r="L23" s="104">
        <f>IF(D23&gt;0,K23/D23*100,"-")</f>
        <v>79.871971477189845</v>
      </c>
      <c r="M23" s="103">
        <v>209</v>
      </c>
      <c r="N23" s="104">
        <f>IF(D23&gt;0,M23/D23*100,"-")</f>
        <v>0.21169273154525567</v>
      </c>
      <c r="O23" s="103">
        <v>19663</v>
      </c>
      <c r="P23" s="103">
        <v>19663</v>
      </c>
      <c r="Q23" s="104">
        <f>IF(D23&gt;0,O23/D23*100,"-")</f>
        <v>19.916335791264888</v>
      </c>
      <c r="R23" s="103">
        <v>1296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34</v>
      </c>
      <c r="B24" s="102" t="s">
        <v>288</v>
      </c>
      <c r="C24" s="101" t="s">
        <v>289</v>
      </c>
      <c r="D24" s="103">
        <f>+SUM(E24,+I24)</f>
        <v>58851</v>
      </c>
      <c r="E24" s="103">
        <f>+SUM(G24,+H24)</f>
        <v>2054</v>
      </c>
      <c r="F24" s="104">
        <f>IF(D24&gt;0,E24/D24*100,"-")</f>
        <v>3.4901700905677049</v>
      </c>
      <c r="G24" s="103">
        <v>2054</v>
      </c>
      <c r="H24" s="103">
        <v>0</v>
      </c>
      <c r="I24" s="103">
        <f>+SUM(K24,+M24,+O24)</f>
        <v>56797</v>
      </c>
      <c r="J24" s="104">
        <f>IF(D24&gt;0,I24/D24*100,"-")</f>
        <v>96.509829909432298</v>
      </c>
      <c r="K24" s="103">
        <v>50200</v>
      </c>
      <c r="L24" s="104">
        <f>IF(D24&gt;0,K24/D24*100,"-")</f>
        <v>85.300164823027643</v>
      </c>
      <c r="M24" s="103">
        <v>0</v>
      </c>
      <c r="N24" s="104">
        <f>IF(D24&gt;0,M24/D24*100,"-")</f>
        <v>0</v>
      </c>
      <c r="O24" s="103">
        <v>6597</v>
      </c>
      <c r="P24" s="103">
        <v>5914</v>
      </c>
      <c r="Q24" s="104">
        <f>IF(D24&gt;0,O24/D24*100,"-")</f>
        <v>11.20966508640465</v>
      </c>
      <c r="R24" s="103">
        <v>832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34</v>
      </c>
      <c r="B25" s="102" t="s">
        <v>290</v>
      </c>
      <c r="C25" s="101" t="s">
        <v>291</v>
      </c>
      <c r="D25" s="103">
        <f>+SUM(E25,+I25)</f>
        <v>29822</v>
      </c>
      <c r="E25" s="103">
        <f>+SUM(G25,+H25)</f>
        <v>2117</v>
      </c>
      <c r="F25" s="104">
        <f>IF(D25&gt;0,E25/D25*100,"-")</f>
        <v>7.0987861310441946</v>
      </c>
      <c r="G25" s="103">
        <v>2117</v>
      </c>
      <c r="H25" s="103">
        <v>0</v>
      </c>
      <c r="I25" s="103">
        <f>+SUM(K25,+M25,+O25)</f>
        <v>27705</v>
      </c>
      <c r="J25" s="104">
        <f>IF(D25&gt;0,I25/D25*100,"-")</f>
        <v>92.901213868955807</v>
      </c>
      <c r="K25" s="103">
        <v>19710</v>
      </c>
      <c r="L25" s="104">
        <f>IF(D25&gt;0,K25/D25*100,"-")</f>
        <v>66.092146737308028</v>
      </c>
      <c r="M25" s="103">
        <v>484</v>
      </c>
      <c r="N25" s="104">
        <f>IF(D25&gt;0,M25/D25*100,"-")</f>
        <v>1.6229629132854937</v>
      </c>
      <c r="O25" s="103">
        <v>7511</v>
      </c>
      <c r="P25" s="103">
        <v>7402</v>
      </c>
      <c r="Q25" s="104">
        <f>IF(D25&gt;0,O25/D25*100,"-")</f>
        <v>25.186104218362281</v>
      </c>
      <c r="R25" s="103">
        <v>531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34</v>
      </c>
      <c r="B26" s="102" t="s">
        <v>292</v>
      </c>
      <c r="C26" s="101" t="s">
        <v>293</v>
      </c>
      <c r="D26" s="103">
        <f>+SUM(E26,+I26)</f>
        <v>97297</v>
      </c>
      <c r="E26" s="103">
        <f>+SUM(G26,+H26)</f>
        <v>14634</v>
      </c>
      <c r="F26" s="104">
        <f>IF(D26&gt;0,E26/D26*100,"-")</f>
        <v>15.040545957223758</v>
      </c>
      <c r="G26" s="103">
        <v>14634</v>
      </c>
      <c r="H26" s="103">
        <v>0</v>
      </c>
      <c r="I26" s="103">
        <f>+SUM(K26,+M26,+O26)</f>
        <v>82663</v>
      </c>
      <c r="J26" s="104">
        <f>IF(D26&gt;0,I26/D26*100,"-")</f>
        <v>84.959454042776244</v>
      </c>
      <c r="K26" s="103">
        <v>74547</v>
      </c>
      <c r="L26" s="104">
        <f>IF(D26&gt;0,K26/D26*100,"-")</f>
        <v>76.61798411050701</v>
      </c>
      <c r="M26" s="103">
        <v>0</v>
      </c>
      <c r="N26" s="104">
        <f>IF(D26&gt;0,M26/D26*100,"-")</f>
        <v>0</v>
      </c>
      <c r="O26" s="103">
        <v>8116</v>
      </c>
      <c r="P26" s="103">
        <v>7451</v>
      </c>
      <c r="Q26" s="104">
        <f>IF(D26&gt;0,O26/D26*100,"-")</f>
        <v>8.3414699322692378</v>
      </c>
      <c r="R26" s="103">
        <v>1248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34</v>
      </c>
      <c r="B27" s="102" t="s">
        <v>294</v>
      </c>
      <c r="C27" s="101" t="s">
        <v>295</v>
      </c>
      <c r="D27" s="103">
        <f>+SUM(E27,+I27)</f>
        <v>4538</v>
      </c>
      <c r="E27" s="103">
        <f>+SUM(G27,+H27)</f>
        <v>749</v>
      </c>
      <c r="F27" s="104">
        <f>IF(D27&gt;0,E27/D27*100,"-")</f>
        <v>16.505068312031732</v>
      </c>
      <c r="G27" s="103">
        <v>749</v>
      </c>
      <c r="H27" s="103">
        <v>0</v>
      </c>
      <c r="I27" s="103">
        <f>+SUM(K27,+M27,+O27)</f>
        <v>3789</v>
      </c>
      <c r="J27" s="104">
        <f>IF(D27&gt;0,I27/D27*100,"-")</f>
        <v>83.494931687968261</v>
      </c>
      <c r="K27" s="103">
        <v>2817</v>
      </c>
      <c r="L27" s="104">
        <f>IF(D27&gt;0,K27/D27*100,"-")</f>
        <v>62.075804319083296</v>
      </c>
      <c r="M27" s="103">
        <v>0</v>
      </c>
      <c r="N27" s="104">
        <f>IF(D27&gt;0,M27/D27*100,"-")</f>
        <v>0</v>
      </c>
      <c r="O27" s="103">
        <v>972</v>
      </c>
      <c r="P27" s="103">
        <v>972</v>
      </c>
      <c r="Q27" s="104">
        <f>IF(D27&gt;0,O27/D27*100,"-")</f>
        <v>21.419127368884972</v>
      </c>
      <c r="R27" s="103">
        <v>69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34</v>
      </c>
      <c r="B28" s="102" t="s">
        <v>296</v>
      </c>
      <c r="C28" s="101" t="s">
        <v>297</v>
      </c>
      <c r="D28" s="103">
        <f>+SUM(E28,+I28)</f>
        <v>4453</v>
      </c>
      <c r="E28" s="103">
        <f>+SUM(G28,+H28)</f>
        <v>1081</v>
      </c>
      <c r="F28" s="104">
        <f>IF(D28&gt;0,E28/D28*100,"-")</f>
        <v>24.275769144397035</v>
      </c>
      <c r="G28" s="103">
        <v>1081</v>
      </c>
      <c r="H28" s="103">
        <v>0</v>
      </c>
      <c r="I28" s="103">
        <f>+SUM(K28,+M28,+O28)</f>
        <v>3372</v>
      </c>
      <c r="J28" s="104">
        <f>IF(D28&gt;0,I28/D28*100,"-")</f>
        <v>75.724230855602968</v>
      </c>
      <c r="K28" s="103">
        <v>1274</v>
      </c>
      <c r="L28" s="104">
        <f>IF(D28&gt;0,K28/D28*100,"-")</f>
        <v>28.609925892656634</v>
      </c>
      <c r="M28" s="103">
        <v>0</v>
      </c>
      <c r="N28" s="104">
        <f>IF(D28&gt;0,M28/D28*100,"-")</f>
        <v>0</v>
      </c>
      <c r="O28" s="103">
        <v>2098</v>
      </c>
      <c r="P28" s="103">
        <v>673</v>
      </c>
      <c r="Q28" s="104">
        <f>IF(D28&gt;0,O28/D28*100,"-")</f>
        <v>47.114304962946328</v>
      </c>
      <c r="R28" s="103">
        <v>735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34</v>
      </c>
      <c r="B29" s="102" t="s">
        <v>298</v>
      </c>
      <c r="C29" s="101" t="s">
        <v>299</v>
      </c>
      <c r="D29" s="103">
        <f>+SUM(E29,+I29)</f>
        <v>3314</v>
      </c>
      <c r="E29" s="103">
        <f>+SUM(G29,+H29)</f>
        <v>67</v>
      </c>
      <c r="F29" s="104">
        <f>IF(D29&gt;0,E29/D29*100,"-")</f>
        <v>2.0217260108630053</v>
      </c>
      <c r="G29" s="103">
        <v>67</v>
      </c>
      <c r="H29" s="103">
        <v>0</v>
      </c>
      <c r="I29" s="103">
        <f>+SUM(K29,+M29,+O29)</f>
        <v>3247</v>
      </c>
      <c r="J29" s="104">
        <f>IF(D29&gt;0,I29/D29*100,"-")</f>
        <v>97.978273989136994</v>
      </c>
      <c r="K29" s="103">
        <v>711</v>
      </c>
      <c r="L29" s="104">
        <f>IF(D29&gt;0,K29/D29*100,"-")</f>
        <v>21.454435727217863</v>
      </c>
      <c r="M29" s="103">
        <v>61</v>
      </c>
      <c r="N29" s="104">
        <f>IF(D29&gt;0,M29/D29*100,"-")</f>
        <v>1.8406759203379603</v>
      </c>
      <c r="O29" s="103">
        <v>2475</v>
      </c>
      <c r="P29" s="103">
        <v>2475</v>
      </c>
      <c r="Q29" s="104">
        <f>IF(D29&gt;0,O29/D29*100,"-")</f>
        <v>74.683162341581166</v>
      </c>
      <c r="R29" s="103">
        <v>464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34</v>
      </c>
      <c r="B30" s="102" t="s">
        <v>300</v>
      </c>
      <c r="C30" s="101" t="s">
        <v>301</v>
      </c>
      <c r="D30" s="103">
        <f>+SUM(E30,+I30)</f>
        <v>1001</v>
      </c>
      <c r="E30" s="103">
        <f>+SUM(G30,+H30)</f>
        <v>43</v>
      </c>
      <c r="F30" s="104">
        <f>IF(D30&gt;0,E30/D30*100,"-")</f>
        <v>4.2957042957042963</v>
      </c>
      <c r="G30" s="103">
        <v>43</v>
      </c>
      <c r="H30" s="103">
        <v>0</v>
      </c>
      <c r="I30" s="103">
        <f>+SUM(K30,+M30,+O30)</f>
        <v>958</v>
      </c>
      <c r="J30" s="104">
        <f>IF(D30&gt;0,I30/D30*100,"-")</f>
        <v>95.704295704295703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958</v>
      </c>
      <c r="P30" s="103">
        <v>958</v>
      </c>
      <c r="Q30" s="104">
        <f>IF(D30&gt;0,O30/D30*100,"-")</f>
        <v>95.704295704295703</v>
      </c>
      <c r="R30" s="103">
        <v>20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34</v>
      </c>
      <c r="B31" s="102" t="s">
        <v>302</v>
      </c>
      <c r="C31" s="101" t="s">
        <v>303</v>
      </c>
      <c r="D31" s="103">
        <f>+SUM(E31,+I31)</f>
        <v>709</v>
      </c>
      <c r="E31" s="103">
        <f>+SUM(G31,+H31)</f>
        <v>128</v>
      </c>
      <c r="F31" s="104">
        <f>IF(D31&gt;0,E31/D31*100,"-")</f>
        <v>18.053596614950635</v>
      </c>
      <c r="G31" s="103">
        <v>128</v>
      </c>
      <c r="H31" s="103">
        <v>0</v>
      </c>
      <c r="I31" s="103">
        <f>+SUM(K31,+M31,+O31)</f>
        <v>581</v>
      </c>
      <c r="J31" s="104">
        <f>IF(D31&gt;0,I31/D31*100,"-")</f>
        <v>81.946403385049365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581</v>
      </c>
      <c r="P31" s="103">
        <v>581</v>
      </c>
      <c r="Q31" s="104">
        <f>IF(D31&gt;0,O31/D31*100,"-")</f>
        <v>81.946403385049365</v>
      </c>
      <c r="R31" s="103">
        <v>17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34</v>
      </c>
      <c r="B32" s="102" t="s">
        <v>304</v>
      </c>
      <c r="C32" s="101" t="s">
        <v>305</v>
      </c>
      <c r="D32" s="103">
        <f>+SUM(E32,+I32)</f>
        <v>10681</v>
      </c>
      <c r="E32" s="103">
        <f>+SUM(G32,+H32)</f>
        <v>835</v>
      </c>
      <c r="F32" s="104">
        <f>IF(D32&gt;0,E32/D32*100,"-")</f>
        <v>7.8176200730268706</v>
      </c>
      <c r="G32" s="103">
        <v>835</v>
      </c>
      <c r="H32" s="103">
        <v>0</v>
      </c>
      <c r="I32" s="103">
        <f>+SUM(K32,+M32,+O32)</f>
        <v>9846</v>
      </c>
      <c r="J32" s="104">
        <f>IF(D32&gt;0,I32/D32*100,"-")</f>
        <v>92.182379926973141</v>
      </c>
      <c r="K32" s="103">
        <v>8584</v>
      </c>
      <c r="L32" s="104">
        <f>IF(D32&gt;0,K32/D32*100,"-")</f>
        <v>80.367006834566055</v>
      </c>
      <c r="M32" s="103">
        <v>0</v>
      </c>
      <c r="N32" s="104">
        <f>IF(D32&gt;0,M32/D32*100,"-")</f>
        <v>0</v>
      </c>
      <c r="O32" s="103">
        <v>1262</v>
      </c>
      <c r="P32" s="103">
        <v>1262</v>
      </c>
      <c r="Q32" s="104">
        <f>IF(D32&gt;0,O32/D32*100,"-")</f>
        <v>11.815373092407079</v>
      </c>
      <c r="R32" s="103">
        <v>82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34</v>
      </c>
      <c r="B33" s="102" t="s">
        <v>306</v>
      </c>
      <c r="C33" s="101" t="s">
        <v>307</v>
      </c>
      <c r="D33" s="103">
        <f>+SUM(E33,+I33)</f>
        <v>20833</v>
      </c>
      <c r="E33" s="103">
        <f>+SUM(G33,+H33)</f>
        <v>3975</v>
      </c>
      <c r="F33" s="104">
        <f>IF(D33&gt;0,E33/D33*100,"-")</f>
        <v>19.08030528488456</v>
      </c>
      <c r="G33" s="103">
        <v>3975</v>
      </c>
      <c r="H33" s="103">
        <v>0</v>
      </c>
      <c r="I33" s="103">
        <f>+SUM(K33,+M33,+O33)</f>
        <v>16858</v>
      </c>
      <c r="J33" s="104">
        <f>IF(D33&gt;0,I33/D33*100,"-")</f>
        <v>80.91969471511544</v>
      </c>
      <c r="K33" s="103">
        <v>9956</v>
      </c>
      <c r="L33" s="104">
        <f>IF(D33&gt;0,K33/D33*100,"-")</f>
        <v>47.789564633034125</v>
      </c>
      <c r="M33" s="103">
        <v>0</v>
      </c>
      <c r="N33" s="104">
        <f>IF(D33&gt;0,M33/D33*100,"-")</f>
        <v>0</v>
      </c>
      <c r="O33" s="103">
        <v>6902</v>
      </c>
      <c r="P33" s="103">
        <v>6248</v>
      </c>
      <c r="Q33" s="104">
        <f>IF(D33&gt;0,O33/D33*100,"-")</f>
        <v>33.130130082081315</v>
      </c>
      <c r="R33" s="103">
        <v>545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34</v>
      </c>
      <c r="B34" s="102" t="s">
        <v>308</v>
      </c>
      <c r="C34" s="101" t="s">
        <v>309</v>
      </c>
      <c r="D34" s="103">
        <f>+SUM(E34,+I34)</f>
        <v>15887</v>
      </c>
      <c r="E34" s="103">
        <f>+SUM(G34,+H34)</f>
        <v>705</v>
      </c>
      <c r="F34" s="104">
        <f>IF(D34&gt;0,E34/D34*100,"-")</f>
        <v>4.4375904827846666</v>
      </c>
      <c r="G34" s="103">
        <v>705</v>
      </c>
      <c r="H34" s="103">
        <v>0</v>
      </c>
      <c r="I34" s="103">
        <f>+SUM(K34,+M34,+O34)</f>
        <v>15182</v>
      </c>
      <c r="J34" s="104">
        <f>IF(D34&gt;0,I34/D34*100,"-")</f>
        <v>95.562409517215329</v>
      </c>
      <c r="K34" s="103">
        <v>12927</v>
      </c>
      <c r="L34" s="104">
        <f>IF(D34&gt;0,K34/D34*100,"-")</f>
        <v>81.368414426889913</v>
      </c>
      <c r="M34" s="103">
        <v>0</v>
      </c>
      <c r="N34" s="104">
        <f>IF(D34&gt;0,M34/D34*100,"-")</f>
        <v>0</v>
      </c>
      <c r="O34" s="103">
        <v>2255</v>
      </c>
      <c r="P34" s="103">
        <v>1376</v>
      </c>
      <c r="Q34" s="104">
        <f>IF(D34&gt;0,O34/D34*100,"-")</f>
        <v>14.193995090325423</v>
      </c>
      <c r="R34" s="103">
        <v>393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34</v>
      </c>
      <c r="B35" s="102" t="s">
        <v>310</v>
      </c>
      <c r="C35" s="101" t="s">
        <v>311</v>
      </c>
      <c r="D35" s="103">
        <f>+SUM(E35,+I35)</f>
        <v>7094</v>
      </c>
      <c r="E35" s="103">
        <f>+SUM(G35,+H35)</f>
        <v>485</v>
      </c>
      <c r="F35" s="104">
        <f>IF(D35&gt;0,E35/D35*100,"-")</f>
        <v>6.8367634620806319</v>
      </c>
      <c r="G35" s="103">
        <v>485</v>
      </c>
      <c r="H35" s="103">
        <v>0</v>
      </c>
      <c r="I35" s="103">
        <f>+SUM(K35,+M35,+O35)</f>
        <v>6609</v>
      </c>
      <c r="J35" s="104">
        <f>IF(D35&gt;0,I35/D35*100,"-")</f>
        <v>93.163236537919374</v>
      </c>
      <c r="K35" s="103">
        <v>3097</v>
      </c>
      <c r="L35" s="104">
        <f>IF(D35&gt;0,K35/D35*100,"-")</f>
        <v>43.65661122074993</v>
      </c>
      <c r="M35" s="103">
        <v>198</v>
      </c>
      <c r="N35" s="104">
        <f>IF(D35&gt;0,M35/D35*100,"-")</f>
        <v>2.7910910628700312</v>
      </c>
      <c r="O35" s="103">
        <v>3314</v>
      </c>
      <c r="P35" s="103">
        <v>3314</v>
      </c>
      <c r="Q35" s="104">
        <f>IF(D35&gt;0,O35/D35*100,"-")</f>
        <v>46.715534254299406</v>
      </c>
      <c r="R35" s="103">
        <v>141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34</v>
      </c>
      <c r="B36" s="102" t="s">
        <v>312</v>
      </c>
      <c r="C36" s="101" t="s">
        <v>313</v>
      </c>
      <c r="D36" s="103">
        <f>+SUM(E36,+I36)</f>
        <v>4337</v>
      </c>
      <c r="E36" s="103">
        <f>+SUM(G36,+H36)</f>
        <v>296</v>
      </c>
      <c r="F36" s="104">
        <f>IF(D36&gt;0,E36/D36*100,"-")</f>
        <v>6.8249942356467601</v>
      </c>
      <c r="G36" s="103">
        <v>296</v>
      </c>
      <c r="H36" s="103">
        <v>0</v>
      </c>
      <c r="I36" s="103">
        <f>+SUM(K36,+M36,+O36)</f>
        <v>4041</v>
      </c>
      <c r="J36" s="104">
        <f>IF(D36&gt;0,I36/D36*100,"-")</f>
        <v>93.17500576435323</v>
      </c>
      <c r="K36" s="103">
        <v>3787</v>
      </c>
      <c r="L36" s="104">
        <f>IF(D36&gt;0,K36/D36*100,"-")</f>
        <v>87.318422872953647</v>
      </c>
      <c r="M36" s="103">
        <v>0</v>
      </c>
      <c r="N36" s="104">
        <f>IF(D36&gt;0,M36/D36*100,"-")</f>
        <v>0</v>
      </c>
      <c r="O36" s="103">
        <v>254</v>
      </c>
      <c r="P36" s="103">
        <v>254</v>
      </c>
      <c r="Q36" s="104">
        <f>IF(D36&gt;0,O36/D36*100,"-")</f>
        <v>5.8565828913995848</v>
      </c>
      <c r="R36" s="103">
        <v>33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34</v>
      </c>
      <c r="B37" s="102" t="s">
        <v>314</v>
      </c>
      <c r="C37" s="101" t="s">
        <v>315</v>
      </c>
      <c r="D37" s="103">
        <f>+SUM(E37,+I37)</f>
        <v>5889</v>
      </c>
      <c r="E37" s="103">
        <f>+SUM(G37,+H37)</f>
        <v>225</v>
      </c>
      <c r="F37" s="104">
        <f>IF(D37&gt;0,E37/D37*100,"-")</f>
        <v>3.8206826286296485</v>
      </c>
      <c r="G37" s="103">
        <v>225</v>
      </c>
      <c r="H37" s="103">
        <v>0</v>
      </c>
      <c r="I37" s="103">
        <f>+SUM(K37,+M37,+O37)</f>
        <v>5664</v>
      </c>
      <c r="J37" s="104">
        <f>IF(D37&gt;0,I37/D37*100,"-")</f>
        <v>96.17931737137036</v>
      </c>
      <c r="K37" s="103">
        <v>5185</v>
      </c>
      <c r="L37" s="104">
        <f>IF(D37&gt;0,K37/D37*100,"-")</f>
        <v>88.045508575309896</v>
      </c>
      <c r="M37" s="103">
        <v>0</v>
      </c>
      <c r="N37" s="104">
        <f>IF(D37&gt;0,M37/D37*100,"-")</f>
        <v>0</v>
      </c>
      <c r="O37" s="103">
        <v>479</v>
      </c>
      <c r="P37" s="103">
        <v>423</v>
      </c>
      <c r="Q37" s="104">
        <f>IF(D37&gt;0,O37/D37*100,"-")</f>
        <v>8.1338087960604515</v>
      </c>
      <c r="R37" s="103">
        <v>55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34</v>
      </c>
      <c r="B38" s="102" t="s">
        <v>316</v>
      </c>
      <c r="C38" s="101" t="s">
        <v>317</v>
      </c>
      <c r="D38" s="103">
        <f>+SUM(E38,+I38)</f>
        <v>19634</v>
      </c>
      <c r="E38" s="103">
        <f>+SUM(G38,+H38)</f>
        <v>451</v>
      </c>
      <c r="F38" s="104">
        <f>IF(D38&gt;0,E38/D38*100,"-")</f>
        <v>2.2970357543037587</v>
      </c>
      <c r="G38" s="103">
        <v>451</v>
      </c>
      <c r="H38" s="103">
        <v>0</v>
      </c>
      <c r="I38" s="103">
        <f>+SUM(K38,+M38,+O38)</f>
        <v>19183</v>
      </c>
      <c r="J38" s="104">
        <f>IF(D38&gt;0,I38/D38*100,"-")</f>
        <v>97.702964245696251</v>
      </c>
      <c r="K38" s="103">
        <v>19120</v>
      </c>
      <c r="L38" s="104">
        <f>IF(D38&gt;0,K38/D38*100,"-")</f>
        <v>97.382092288886625</v>
      </c>
      <c r="M38" s="103">
        <v>0</v>
      </c>
      <c r="N38" s="104">
        <f>IF(D38&gt;0,M38/D38*100,"-")</f>
        <v>0</v>
      </c>
      <c r="O38" s="103">
        <v>63</v>
      </c>
      <c r="P38" s="103">
        <v>9</v>
      </c>
      <c r="Q38" s="104">
        <f>IF(D38&gt;0,O38/D38*100,"-")</f>
        <v>0.32087195680961594</v>
      </c>
      <c r="R38" s="103">
        <v>275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34</v>
      </c>
      <c r="B39" s="102" t="s">
        <v>318</v>
      </c>
      <c r="C39" s="101" t="s">
        <v>319</v>
      </c>
      <c r="D39" s="103">
        <f>+SUM(E39,+I39)</f>
        <v>14395</v>
      </c>
      <c r="E39" s="103">
        <f>+SUM(G39,+H39)</f>
        <v>1776</v>
      </c>
      <c r="F39" s="104">
        <f>IF(D39&gt;0,E39/D39*100,"-")</f>
        <v>12.337617228204238</v>
      </c>
      <c r="G39" s="103">
        <v>1776</v>
      </c>
      <c r="H39" s="103">
        <v>0</v>
      </c>
      <c r="I39" s="103">
        <f>+SUM(K39,+M39,+O39)</f>
        <v>12619</v>
      </c>
      <c r="J39" s="104">
        <f>IF(D39&gt;0,I39/D39*100,"-")</f>
        <v>87.662382771795762</v>
      </c>
      <c r="K39" s="103">
        <v>10515</v>
      </c>
      <c r="L39" s="104">
        <f>IF(D39&gt;0,K39/D39*100,"-")</f>
        <v>73.046196596040289</v>
      </c>
      <c r="M39" s="103">
        <v>0</v>
      </c>
      <c r="N39" s="104">
        <f>IF(D39&gt;0,M39/D39*100,"-")</f>
        <v>0</v>
      </c>
      <c r="O39" s="103">
        <v>2104</v>
      </c>
      <c r="P39" s="103">
        <v>594</v>
      </c>
      <c r="Q39" s="104">
        <f>IF(D39&gt;0,O39/D39*100,"-")</f>
        <v>14.616186175755471</v>
      </c>
      <c r="R39" s="103">
        <v>264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34</v>
      </c>
      <c r="B40" s="102" t="s">
        <v>320</v>
      </c>
      <c r="C40" s="101" t="s">
        <v>321</v>
      </c>
      <c r="D40" s="103">
        <f>+SUM(E40,+I40)</f>
        <v>8053</v>
      </c>
      <c r="E40" s="103">
        <f>+SUM(G40,+H40)</f>
        <v>692</v>
      </c>
      <c r="F40" s="104">
        <f>IF(D40&gt;0,E40/D40*100,"-")</f>
        <v>8.5930709052527003</v>
      </c>
      <c r="G40" s="103">
        <v>692</v>
      </c>
      <c r="H40" s="103">
        <v>0</v>
      </c>
      <c r="I40" s="103">
        <f>+SUM(K40,+M40,+O40)</f>
        <v>7361</v>
      </c>
      <c r="J40" s="104">
        <f>IF(D40&gt;0,I40/D40*100,"-")</f>
        <v>91.406929094747298</v>
      </c>
      <c r="K40" s="103">
        <v>5807</v>
      </c>
      <c r="L40" s="104">
        <f>IF(D40&gt;0,K40/D40*100,"-")</f>
        <v>72.109772755494845</v>
      </c>
      <c r="M40" s="103">
        <v>0</v>
      </c>
      <c r="N40" s="104">
        <f>IF(D40&gt;0,M40/D40*100,"-")</f>
        <v>0</v>
      </c>
      <c r="O40" s="103">
        <v>1554</v>
      </c>
      <c r="P40" s="103">
        <v>1554</v>
      </c>
      <c r="Q40" s="104">
        <f>IF(D40&gt;0,O40/D40*100,"-")</f>
        <v>19.297156339252453</v>
      </c>
      <c r="R40" s="103">
        <v>145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34</v>
      </c>
      <c r="B41" s="102" t="s">
        <v>322</v>
      </c>
      <c r="C41" s="101" t="s">
        <v>323</v>
      </c>
      <c r="D41" s="103">
        <f>+SUM(E41,+I41)</f>
        <v>19202</v>
      </c>
      <c r="E41" s="103">
        <f>+SUM(G41,+H41)</f>
        <v>1236</v>
      </c>
      <c r="F41" s="104">
        <f>IF(D41&gt;0,E41/D41*100,"-")</f>
        <v>6.4368294969274027</v>
      </c>
      <c r="G41" s="103">
        <v>1236</v>
      </c>
      <c r="H41" s="103">
        <v>0</v>
      </c>
      <c r="I41" s="103">
        <f>+SUM(K41,+M41,+O41)</f>
        <v>17966</v>
      </c>
      <c r="J41" s="104">
        <f>IF(D41&gt;0,I41/D41*100,"-")</f>
        <v>93.563170503072598</v>
      </c>
      <c r="K41" s="103">
        <v>17388</v>
      </c>
      <c r="L41" s="104">
        <f>IF(D41&gt;0,K41/D41*100,"-")</f>
        <v>90.553067388813673</v>
      </c>
      <c r="M41" s="103">
        <v>0</v>
      </c>
      <c r="N41" s="104">
        <f>IF(D41&gt;0,M41/D41*100,"-")</f>
        <v>0</v>
      </c>
      <c r="O41" s="103">
        <v>578</v>
      </c>
      <c r="P41" s="103">
        <v>531</v>
      </c>
      <c r="Q41" s="104">
        <f>IF(D41&gt;0,O41/D41*100,"-")</f>
        <v>3.0101031142589312</v>
      </c>
      <c r="R41" s="103">
        <v>408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34</v>
      </c>
      <c r="B42" s="102" t="s">
        <v>324</v>
      </c>
      <c r="C42" s="101" t="s">
        <v>325</v>
      </c>
      <c r="D42" s="103">
        <f>+SUM(E42,+I42)</f>
        <v>24865</v>
      </c>
      <c r="E42" s="103">
        <f>+SUM(G42,+H42)</f>
        <v>2302</v>
      </c>
      <c r="F42" s="104">
        <f>IF(D42&gt;0,E42/D42*100,"-")</f>
        <v>9.257993163080636</v>
      </c>
      <c r="G42" s="103">
        <v>2302</v>
      </c>
      <c r="H42" s="103">
        <v>0</v>
      </c>
      <c r="I42" s="103">
        <f>+SUM(K42,+M42,+O42)</f>
        <v>22563</v>
      </c>
      <c r="J42" s="104">
        <f>IF(D42&gt;0,I42/D42*100,"-")</f>
        <v>90.742006836919359</v>
      </c>
      <c r="K42" s="103">
        <v>17768</v>
      </c>
      <c r="L42" s="104">
        <f>IF(D42&gt;0,K42/D42*100,"-")</f>
        <v>71.457872511562442</v>
      </c>
      <c r="M42" s="103">
        <v>0</v>
      </c>
      <c r="N42" s="104">
        <f>IF(D42&gt;0,M42/D42*100,"-")</f>
        <v>0</v>
      </c>
      <c r="O42" s="103">
        <v>4795</v>
      </c>
      <c r="P42" s="103">
        <v>739</v>
      </c>
      <c r="Q42" s="104">
        <f>IF(D42&gt;0,O42/D42*100,"-")</f>
        <v>19.284134325356927</v>
      </c>
      <c r="R42" s="103">
        <v>799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34</v>
      </c>
      <c r="B43" s="102" t="s">
        <v>326</v>
      </c>
      <c r="C43" s="101" t="s">
        <v>327</v>
      </c>
      <c r="D43" s="103">
        <f>+SUM(E43,+I43)</f>
        <v>9318</v>
      </c>
      <c r="E43" s="103">
        <f>+SUM(G43,+H43)</f>
        <v>970</v>
      </c>
      <c r="F43" s="104">
        <f>IF(D43&gt;0,E43/D43*100,"-")</f>
        <v>10.409959218716462</v>
      </c>
      <c r="G43" s="103">
        <v>970</v>
      </c>
      <c r="H43" s="103">
        <v>0</v>
      </c>
      <c r="I43" s="103">
        <f>+SUM(K43,+M43,+O43)</f>
        <v>8348</v>
      </c>
      <c r="J43" s="104">
        <f>IF(D43&gt;0,I43/D43*100,"-")</f>
        <v>89.590040781283548</v>
      </c>
      <c r="K43" s="103">
        <v>4206</v>
      </c>
      <c r="L43" s="104">
        <f>IF(D43&gt;0,K43/D43*100,"-")</f>
        <v>45.138441725692211</v>
      </c>
      <c r="M43" s="103">
        <v>0</v>
      </c>
      <c r="N43" s="104">
        <f>IF(D43&gt;0,M43/D43*100,"-")</f>
        <v>0</v>
      </c>
      <c r="O43" s="103">
        <v>4142</v>
      </c>
      <c r="P43" s="103">
        <v>4079</v>
      </c>
      <c r="Q43" s="104">
        <f>IF(D43&gt;0,O43/D43*100,"-")</f>
        <v>44.451599055591331</v>
      </c>
      <c r="R43" s="103">
        <v>238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34</v>
      </c>
      <c r="B44" s="102" t="s">
        <v>328</v>
      </c>
      <c r="C44" s="101" t="s">
        <v>329</v>
      </c>
      <c r="D44" s="103">
        <f>+SUM(E44,+I44)</f>
        <v>15680</v>
      </c>
      <c r="E44" s="103">
        <f>+SUM(G44,+H44)</f>
        <v>996</v>
      </c>
      <c r="F44" s="104">
        <f>IF(D44&gt;0,E44/D44*100,"-")</f>
        <v>6.3520408163265305</v>
      </c>
      <c r="G44" s="103">
        <v>996</v>
      </c>
      <c r="H44" s="103">
        <v>0</v>
      </c>
      <c r="I44" s="103">
        <f>+SUM(K44,+M44,+O44)</f>
        <v>14684</v>
      </c>
      <c r="J44" s="104">
        <f>IF(D44&gt;0,I44/D44*100,"-")</f>
        <v>93.647959183673464</v>
      </c>
      <c r="K44" s="103">
        <v>14439</v>
      </c>
      <c r="L44" s="104">
        <f>IF(D44&gt;0,K44/D44*100,"-")</f>
        <v>92.085459183673464</v>
      </c>
      <c r="M44" s="103">
        <v>0</v>
      </c>
      <c r="N44" s="104">
        <f>IF(D44&gt;0,M44/D44*100,"-")</f>
        <v>0</v>
      </c>
      <c r="O44" s="103">
        <v>245</v>
      </c>
      <c r="P44" s="103">
        <v>245</v>
      </c>
      <c r="Q44" s="104">
        <f>IF(D44&gt;0,O44/D44*100,"-")</f>
        <v>1.5625</v>
      </c>
      <c r="R44" s="103">
        <v>328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34</v>
      </c>
      <c r="B45" s="102" t="s">
        <v>330</v>
      </c>
      <c r="C45" s="101" t="s">
        <v>331</v>
      </c>
      <c r="D45" s="103">
        <f>+SUM(E45,+I45)</f>
        <v>4832</v>
      </c>
      <c r="E45" s="103">
        <f>+SUM(G45,+H45)</f>
        <v>383</v>
      </c>
      <c r="F45" s="104">
        <f>IF(D45&gt;0,E45/D45*100,"-")</f>
        <v>7.9263245033112577</v>
      </c>
      <c r="G45" s="103">
        <v>383</v>
      </c>
      <c r="H45" s="103">
        <v>0</v>
      </c>
      <c r="I45" s="103">
        <f>+SUM(K45,+M45,+O45)</f>
        <v>4449</v>
      </c>
      <c r="J45" s="104">
        <f>IF(D45&gt;0,I45/D45*100,"-")</f>
        <v>92.07367549668875</v>
      </c>
      <c r="K45" s="103">
        <v>2533</v>
      </c>
      <c r="L45" s="104">
        <f>IF(D45&gt;0,K45/D45*100,"-")</f>
        <v>52.421357615894038</v>
      </c>
      <c r="M45" s="103">
        <v>0</v>
      </c>
      <c r="N45" s="104">
        <f>IF(D45&gt;0,M45/D45*100,"-")</f>
        <v>0</v>
      </c>
      <c r="O45" s="103">
        <v>1916</v>
      </c>
      <c r="P45" s="103">
        <v>808</v>
      </c>
      <c r="Q45" s="104">
        <f>IF(D45&gt;0,O45/D45*100,"-")</f>
        <v>39.652317880794705</v>
      </c>
      <c r="R45" s="103">
        <v>66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34</v>
      </c>
      <c r="B46" s="102" t="s">
        <v>332</v>
      </c>
      <c r="C46" s="101" t="s">
        <v>333</v>
      </c>
      <c r="D46" s="103">
        <f>+SUM(E46,+I46)</f>
        <v>8955</v>
      </c>
      <c r="E46" s="103">
        <f>+SUM(G46,+H46)</f>
        <v>158</v>
      </c>
      <c r="F46" s="104">
        <f>IF(D46&gt;0,E46/D46*100,"-")</f>
        <v>1.7643774427694028</v>
      </c>
      <c r="G46" s="103">
        <v>158</v>
      </c>
      <c r="H46" s="103">
        <v>0</v>
      </c>
      <c r="I46" s="103">
        <f>+SUM(K46,+M46,+O46)</f>
        <v>8797</v>
      </c>
      <c r="J46" s="104">
        <f>IF(D46&gt;0,I46/D46*100,"-")</f>
        <v>98.235622557230599</v>
      </c>
      <c r="K46" s="103">
        <v>6546</v>
      </c>
      <c r="L46" s="104">
        <f>IF(D46&gt;0,K46/D46*100,"-")</f>
        <v>73.098827470686771</v>
      </c>
      <c r="M46" s="103">
        <v>0</v>
      </c>
      <c r="N46" s="104">
        <f>IF(D46&gt;0,M46/D46*100,"-")</f>
        <v>0</v>
      </c>
      <c r="O46" s="103">
        <v>2251</v>
      </c>
      <c r="P46" s="103">
        <v>2230</v>
      </c>
      <c r="Q46" s="104">
        <f>IF(D46&gt;0,O46/D46*100,"-")</f>
        <v>25.136795086543827</v>
      </c>
      <c r="R46" s="103">
        <v>294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34</v>
      </c>
      <c r="B47" s="102" t="s">
        <v>334</v>
      </c>
      <c r="C47" s="101" t="s">
        <v>335</v>
      </c>
      <c r="D47" s="103">
        <f>+SUM(E47,+I47)</f>
        <v>12991</v>
      </c>
      <c r="E47" s="103">
        <f>+SUM(G47,+H47)</f>
        <v>2040</v>
      </c>
      <c r="F47" s="104">
        <f>IF(D47&gt;0,E47/D47*100,"-")</f>
        <v>15.703179124008928</v>
      </c>
      <c r="G47" s="103">
        <v>2040</v>
      </c>
      <c r="H47" s="103">
        <v>0</v>
      </c>
      <c r="I47" s="103">
        <f>+SUM(K47,+M47,+O47)</f>
        <v>10951</v>
      </c>
      <c r="J47" s="104">
        <f>IF(D47&gt;0,I47/D47*100,"-")</f>
        <v>84.296820875991074</v>
      </c>
      <c r="K47" s="103">
        <v>4676</v>
      </c>
      <c r="L47" s="104">
        <f>IF(D47&gt;0,K47/D47*100,"-")</f>
        <v>35.994149796012628</v>
      </c>
      <c r="M47" s="103">
        <v>0</v>
      </c>
      <c r="N47" s="104">
        <f>IF(D47&gt;0,M47/D47*100,"-")</f>
        <v>0</v>
      </c>
      <c r="O47" s="103">
        <v>6275</v>
      </c>
      <c r="P47" s="103">
        <v>6266</v>
      </c>
      <c r="Q47" s="104">
        <f>IF(D47&gt;0,O47/D47*100,"-")</f>
        <v>48.302671079978445</v>
      </c>
      <c r="R47" s="103">
        <v>140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34</v>
      </c>
      <c r="B48" s="102" t="s">
        <v>336</v>
      </c>
      <c r="C48" s="101" t="s">
        <v>337</v>
      </c>
      <c r="D48" s="103">
        <f>+SUM(E48,+I48)</f>
        <v>12967</v>
      </c>
      <c r="E48" s="103">
        <f>+SUM(G48,+H48)</f>
        <v>968</v>
      </c>
      <c r="F48" s="104">
        <f>IF(D48&gt;0,E48/D48*100,"-")</f>
        <v>7.4651037248399792</v>
      </c>
      <c r="G48" s="103">
        <v>968</v>
      </c>
      <c r="H48" s="103">
        <v>0</v>
      </c>
      <c r="I48" s="103">
        <f>+SUM(K48,+M48,+O48)</f>
        <v>11999</v>
      </c>
      <c r="J48" s="104">
        <f>IF(D48&gt;0,I48/D48*100,"-")</f>
        <v>92.534896275160023</v>
      </c>
      <c r="K48" s="103">
        <v>7882</v>
      </c>
      <c r="L48" s="104">
        <f>IF(D48&gt;0,K48/D48*100,"-")</f>
        <v>60.785069792550317</v>
      </c>
      <c r="M48" s="103">
        <v>0</v>
      </c>
      <c r="N48" s="104">
        <f>IF(D48&gt;0,M48/D48*100,"-")</f>
        <v>0</v>
      </c>
      <c r="O48" s="103">
        <v>4117</v>
      </c>
      <c r="P48" s="103">
        <v>1272</v>
      </c>
      <c r="Q48" s="104">
        <f>IF(D48&gt;0,O48/D48*100,"-")</f>
        <v>31.749826482609699</v>
      </c>
      <c r="R48" s="103">
        <v>92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34</v>
      </c>
      <c r="B49" s="102" t="s">
        <v>338</v>
      </c>
      <c r="C49" s="101" t="s">
        <v>339</v>
      </c>
      <c r="D49" s="103">
        <f>+SUM(E49,+I49)</f>
        <v>4386</v>
      </c>
      <c r="E49" s="103">
        <f>+SUM(G49,+H49)</f>
        <v>502</v>
      </c>
      <c r="F49" s="104">
        <f>IF(D49&gt;0,E49/D49*100,"-")</f>
        <v>11.445508435932512</v>
      </c>
      <c r="G49" s="103">
        <v>376</v>
      </c>
      <c r="H49" s="103">
        <v>126</v>
      </c>
      <c r="I49" s="103">
        <f>+SUM(K49,+M49,+O49)</f>
        <v>3884</v>
      </c>
      <c r="J49" s="104">
        <f>IF(D49&gt;0,I49/D49*100,"-")</f>
        <v>88.55449156406749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3884</v>
      </c>
      <c r="P49" s="103">
        <v>1627</v>
      </c>
      <c r="Q49" s="104">
        <f>IF(D49&gt;0,O49/D49*100,"-")</f>
        <v>88.55449156406749</v>
      </c>
      <c r="R49" s="103">
        <v>42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34</v>
      </c>
      <c r="B50" s="102" t="s">
        <v>340</v>
      </c>
      <c r="C50" s="101" t="s">
        <v>341</v>
      </c>
      <c r="D50" s="103">
        <f>+SUM(E50,+I50)</f>
        <v>6267</v>
      </c>
      <c r="E50" s="103">
        <f>+SUM(G50,+H50)</f>
        <v>425</v>
      </c>
      <c r="F50" s="104">
        <f>IF(D50&gt;0,E50/D50*100,"-")</f>
        <v>6.7815541726503907</v>
      </c>
      <c r="G50" s="103">
        <v>425</v>
      </c>
      <c r="H50" s="103">
        <v>0</v>
      </c>
      <c r="I50" s="103">
        <f>+SUM(K50,+M50,+O50)</f>
        <v>5842</v>
      </c>
      <c r="J50" s="104">
        <f>IF(D50&gt;0,I50/D50*100,"-")</f>
        <v>93.218445827349612</v>
      </c>
      <c r="K50" s="103">
        <v>3064</v>
      </c>
      <c r="L50" s="104">
        <f>IF(D50&gt;0,K50/D50*100,"-")</f>
        <v>48.891016435295995</v>
      </c>
      <c r="M50" s="103">
        <v>0</v>
      </c>
      <c r="N50" s="104">
        <f>IF(D50&gt;0,M50/D50*100,"-")</f>
        <v>0</v>
      </c>
      <c r="O50" s="103">
        <v>2778</v>
      </c>
      <c r="P50" s="103">
        <v>1822</v>
      </c>
      <c r="Q50" s="104">
        <f>IF(D50&gt;0,O50/D50*100,"-")</f>
        <v>44.327429392053617</v>
      </c>
      <c r="R50" s="103">
        <v>138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34</v>
      </c>
      <c r="B51" s="102" t="s">
        <v>342</v>
      </c>
      <c r="C51" s="101" t="s">
        <v>343</v>
      </c>
      <c r="D51" s="103">
        <f>+SUM(E51,+I51)</f>
        <v>396</v>
      </c>
      <c r="E51" s="103">
        <f>+SUM(G51,+H51)</f>
        <v>14</v>
      </c>
      <c r="F51" s="104">
        <f>IF(D51&gt;0,E51/D51*100,"-")</f>
        <v>3.535353535353535</v>
      </c>
      <c r="G51" s="103">
        <v>14</v>
      </c>
      <c r="H51" s="103">
        <v>0</v>
      </c>
      <c r="I51" s="103">
        <f>+SUM(K51,+M51,+O51)</f>
        <v>382</v>
      </c>
      <c r="J51" s="104">
        <f>IF(D51&gt;0,I51/D51*100,"-")</f>
        <v>96.464646464646464</v>
      </c>
      <c r="K51" s="103">
        <v>0</v>
      </c>
      <c r="L51" s="104">
        <f>IF(D51&gt;0,K51/D51*100,"-")</f>
        <v>0</v>
      </c>
      <c r="M51" s="103">
        <v>0</v>
      </c>
      <c r="N51" s="104">
        <f>IF(D51&gt;0,M51/D51*100,"-")</f>
        <v>0</v>
      </c>
      <c r="O51" s="103">
        <v>382</v>
      </c>
      <c r="P51" s="103">
        <v>32</v>
      </c>
      <c r="Q51" s="104">
        <f>IF(D51&gt;0,O51/D51*100,"-")</f>
        <v>96.464646464646464</v>
      </c>
      <c r="R51" s="103">
        <v>3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34</v>
      </c>
      <c r="B52" s="102" t="s">
        <v>344</v>
      </c>
      <c r="C52" s="101" t="s">
        <v>345</v>
      </c>
      <c r="D52" s="103">
        <f>+SUM(E52,+I52)</f>
        <v>881</v>
      </c>
      <c r="E52" s="103">
        <f>+SUM(G52,+H52)</f>
        <v>68</v>
      </c>
      <c r="F52" s="104">
        <f>IF(D52&gt;0,E52/D52*100,"-")</f>
        <v>7.7185017026106699</v>
      </c>
      <c r="G52" s="103">
        <v>68</v>
      </c>
      <c r="H52" s="103">
        <v>0</v>
      </c>
      <c r="I52" s="103">
        <f>+SUM(K52,+M52,+O52)</f>
        <v>813</v>
      </c>
      <c r="J52" s="104">
        <f>IF(D52&gt;0,I52/D52*100,"-")</f>
        <v>92.281498297389334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813</v>
      </c>
      <c r="P52" s="103">
        <v>195</v>
      </c>
      <c r="Q52" s="104">
        <f>IF(D52&gt;0,O52/D52*100,"-")</f>
        <v>92.281498297389334</v>
      </c>
      <c r="R52" s="103">
        <v>15</v>
      </c>
      <c r="S52" s="101"/>
      <c r="T52" s="101"/>
      <c r="U52" s="101"/>
      <c r="V52" s="101" t="s">
        <v>257</v>
      </c>
      <c r="W52" s="101"/>
      <c r="X52" s="101"/>
      <c r="Y52" s="101"/>
      <c r="Z52" s="101" t="s">
        <v>257</v>
      </c>
      <c r="AA52" s="189" t="s">
        <v>256</v>
      </c>
      <c r="AB52" s="190"/>
    </row>
    <row r="53" spans="1:28" s="105" customFormat="1" ht="13.5" customHeight="1">
      <c r="A53" s="101" t="s">
        <v>34</v>
      </c>
      <c r="B53" s="102" t="s">
        <v>346</v>
      </c>
      <c r="C53" s="101" t="s">
        <v>347</v>
      </c>
      <c r="D53" s="103">
        <f>+SUM(E53,+I53)</f>
        <v>3686</v>
      </c>
      <c r="E53" s="103">
        <f>+SUM(G53,+H53)</f>
        <v>192</v>
      </c>
      <c r="F53" s="104">
        <f>IF(D53&gt;0,E53/D53*100,"-")</f>
        <v>5.2088985349972869</v>
      </c>
      <c r="G53" s="103">
        <v>192</v>
      </c>
      <c r="H53" s="103">
        <v>0</v>
      </c>
      <c r="I53" s="103">
        <f>+SUM(K53,+M53,+O53)</f>
        <v>3494</v>
      </c>
      <c r="J53" s="104">
        <f>IF(D53&gt;0,I53/D53*100,"-")</f>
        <v>94.791101465002711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3494</v>
      </c>
      <c r="P53" s="103">
        <v>3494</v>
      </c>
      <c r="Q53" s="104">
        <f>IF(D53&gt;0,O53/D53*100,"-")</f>
        <v>94.791101465002711</v>
      </c>
      <c r="R53" s="103">
        <v>39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34</v>
      </c>
      <c r="B54" s="102" t="s">
        <v>348</v>
      </c>
      <c r="C54" s="101" t="s">
        <v>349</v>
      </c>
      <c r="D54" s="103">
        <f>+SUM(E54,+I54)</f>
        <v>507</v>
      </c>
      <c r="E54" s="103">
        <f>+SUM(G54,+H54)</f>
        <v>34</v>
      </c>
      <c r="F54" s="104">
        <f>IF(D54&gt;0,E54/D54*100,"-")</f>
        <v>6.7061143984220903</v>
      </c>
      <c r="G54" s="103">
        <v>34</v>
      </c>
      <c r="H54" s="103">
        <v>0</v>
      </c>
      <c r="I54" s="103">
        <f>+SUM(K54,+M54,+O54)</f>
        <v>473</v>
      </c>
      <c r="J54" s="104">
        <f>IF(D54&gt;0,I54/D54*100,"-")</f>
        <v>93.293885601577912</v>
      </c>
      <c r="K54" s="103">
        <v>324</v>
      </c>
      <c r="L54" s="104">
        <f>IF(D54&gt;0,K54/D54*100,"-")</f>
        <v>63.905325443786985</v>
      </c>
      <c r="M54" s="103">
        <v>0</v>
      </c>
      <c r="N54" s="104">
        <f>IF(D54&gt;0,M54/D54*100,"-")</f>
        <v>0</v>
      </c>
      <c r="O54" s="103">
        <v>149</v>
      </c>
      <c r="P54" s="103">
        <v>143</v>
      </c>
      <c r="Q54" s="104">
        <f>IF(D54&gt;0,O54/D54*100,"-")</f>
        <v>29.388560157790927</v>
      </c>
      <c r="R54" s="103">
        <v>6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34</v>
      </c>
      <c r="B55" s="102" t="s">
        <v>350</v>
      </c>
      <c r="C55" s="101" t="s">
        <v>351</v>
      </c>
      <c r="D55" s="103">
        <f>+SUM(E55,+I55)</f>
        <v>1299</v>
      </c>
      <c r="E55" s="103">
        <f>+SUM(G55,+H55)</f>
        <v>199</v>
      </c>
      <c r="F55" s="104">
        <f>IF(D55&gt;0,E55/D55*100,"-")</f>
        <v>15.319476520400308</v>
      </c>
      <c r="G55" s="103">
        <v>193</v>
      </c>
      <c r="H55" s="103">
        <v>6</v>
      </c>
      <c r="I55" s="103">
        <f>+SUM(K55,+M55,+O55)</f>
        <v>1100</v>
      </c>
      <c r="J55" s="104">
        <f>IF(D55&gt;0,I55/D55*100,"-")</f>
        <v>84.680523479599685</v>
      </c>
      <c r="K55" s="103">
        <v>818</v>
      </c>
      <c r="L55" s="104">
        <f>IF(D55&gt;0,K55/D55*100,"-")</f>
        <v>62.971516551193233</v>
      </c>
      <c r="M55" s="103">
        <v>0</v>
      </c>
      <c r="N55" s="104">
        <f>IF(D55&gt;0,M55/D55*100,"-")</f>
        <v>0</v>
      </c>
      <c r="O55" s="103">
        <v>282</v>
      </c>
      <c r="P55" s="103">
        <v>282</v>
      </c>
      <c r="Q55" s="104">
        <f>IF(D55&gt;0,O55/D55*100,"-")</f>
        <v>21.709006928406467</v>
      </c>
      <c r="R55" s="103">
        <v>18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34</v>
      </c>
      <c r="B56" s="102" t="s">
        <v>352</v>
      </c>
      <c r="C56" s="101" t="s">
        <v>353</v>
      </c>
      <c r="D56" s="103">
        <f>+SUM(E56,+I56)</f>
        <v>1592</v>
      </c>
      <c r="E56" s="103">
        <f>+SUM(G56,+H56)</f>
        <v>436</v>
      </c>
      <c r="F56" s="104">
        <f>IF(D56&gt;0,E56/D56*100,"-")</f>
        <v>27.386934673366838</v>
      </c>
      <c r="G56" s="103">
        <v>429</v>
      </c>
      <c r="H56" s="103">
        <v>7</v>
      </c>
      <c r="I56" s="103">
        <f>+SUM(K56,+M56,+O56)</f>
        <v>1156</v>
      </c>
      <c r="J56" s="104">
        <f>IF(D56&gt;0,I56/D56*100,"-")</f>
        <v>72.613065326633162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1156</v>
      </c>
      <c r="P56" s="103">
        <v>1155</v>
      </c>
      <c r="Q56" s="104">
        <f>IF(D56&gt;0,O56/D56*100,"-")</f>
        <v>72.613065326633162</v>
      </c>
      <c r="R56" s="103">
        <v>26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34</v>
      </c>
      <c r="B57" s="102" t="s">
        <v>354</v>
      </c>
      <c r="C57" s="101" t="s">
        <v>355</v>
      </c>
      <c r="D57" s="103">
        <f>+SUM(E57,+I57)</f>
        <v>6173</v>
      </c>
      <c r="E57" s="103">
        <f>+SUM(G57,+H57)</f>
        <v>219</v>
      </c>
      <c r="F57" s="104">
        <f>IF(D57&gt;0,E57/D57*100,"-")</f>
        <v>3.54770775959825</v>
      </c>
      <c r="G57" s="103">
        <v>219</v>
      </c>
      <c r="H57" s="103">
        <v>0</v>
      </c>
      <c r="I57" s="103">
        <f>+SUM(K57,+M57,+O57)</f>
        <v>5954</v>
      </c>
      <c r="J57" s="104">
        <f>IF(D57&gt;0,I57/D57*100,"-")</f>
        <v>96.452292240401746</v>
      </c>
      <c r="K57" s="103">
        <v>5001</v>
      </c>
      <c r="L57" s="104">
        <f>IF(D57&gt;0,K57/D57*100,"-")</f>
        <v>81.014093633565537</v>
      </c>
      <c r="M57" s="103">
        <v>0</v>
      </c>
      <c r="N57" s="104">
        <f>IF(D57&gt;0,M57/D57*100,"-")</f>
        <v>0</v>
      </c>
      <c r="O57" s="103">
        <v>953</v>
      </c>
      <c r="P57" s="103">
        <v>953</v>
      </c>
      <c r="Q57" s="104">
        <f>IF(D57&gt;0,O57/D57*100,"-")</f>
        <v>15.438198606836224</v>
      </c>
      <c r="R57" s="103">
        <v>59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34</v>
      </c>
      <c r="B58" s="102" t="s">
        <v>356</v>
      </c>
      <c r="C58" s="101" t="s">
        <v>357</v>
      </c>
      <c r="D58" s="103">
        <f>+SUM(E58,+I58)</f>
        <v>6724</v>
      </c>
      <c r="E58" s="103">
        <f>+SUM(G58,+H58)</f>
        <v>78</v>
      </c>
      <c r="F58" s="104">
        <f>IF(D58&gt;0,E58/D58*100,"-")</f>
        <v>1.1600237953599049</v>
      </c>
      <c r="G58" s="103">
        <v>53</v>
      </c>
      <c r="H58" s="103">
        <v>25</v>
      </c>
      <c r="I58" s="103">
        <f>+SUM(K58,+M58,+O58)</f>
        <v>6646</v>
      </c>
      <c r="J58" s="104">
        <f>IF(D58&gt;0,I58/D58*100,"-")</f>
        <v>98.839976204640095</v>
      </c>
      <c r="K58" s="103">
        <v>3514</v>
      </c>
      <c r="L58" s="104">
        <f>IF(D58&gt;0,K58/D58*100,"-")</f>
        <v>52.260559190957764</v>
      </c>
      <c r="M58" s="103">
        <v>0</v>
      </c>
      <c r="N58" s="104">
        <f>IF(D58&gt;0,M58/D58*100,"-")</f>
        <v>0</v>
      </c>
      <c r="O58" s="103">
        <v>3132</v>
      </c>
      <c r="P58" s="103">
        <v>976</v>
      </c>
      <c r="Q58" s="104">
        <f>IF(D58&gt;0,O58/D58*100,"-")</f>
        <v>46.579417013682331</v>
      </c>
      <c r="R58" s="103">
        <v>125</v>
      </c>
      <c r="S58" s="101"/>
      <c r="T58" s="101"/>
      <c r="U58" s="101" t="s">
        <v>257</v>
      </c>
      <c r="V58" s="101"/>
      <c r="W58" s="101"/>
      <c r="X58" s="101"/>
      <c r="Y58" s="101" t="s">
        <v>257</v>
      </c>
      <c r="Z58" s="101"/>
      <c r="AA58" s="189" t="s">
        <v>256</v>
      </c>
      <c r="AB58" s="190"/>
    </row>
    <row r="59" spans="1:28" s="105" customFormat="1" ht="13.5" customHeight="1">
      <c r="A59" s="101" t="s">
        <v>34</v>
      </c>
      <c r="B59" s="102" t="s">
        <v>358</v>
      </c>
      <c r="C59" s="101" t="s">
        <v>359</v>
      </c>
      <c r="D59" s="103">
        <f>+SUM(E59,+I59)</f>
        <v>988</v>
      </c>
      <c r="E59" s="103">
        <f>+SUM(G59,+H59)</f>
        <v>433</v>
      </c>
      <c r="F59" s="104">
        <f>IF(D59&gt;0,E59/D59*100,"-")</f>
        <v>43.825910931174086</v>
      </c>
      <c r="G59" s="103">
        <v>433</v>
      </c>
      <c r="H59" s="103">
        <v>0</v>
      </c>
      <c r="I59" s="103">
        <f>+SUM(K59,+M59,+O59)</f>
        <v>555</v>
      </c>
      <c r="J59" s="104">
        <f>IF(D59&gt;0,I59/D59*100,"-")</f>
        <v>56.174089068825914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555</v>
      </c>
      <c r="P59" s="103">
        <v>544</v>
      </c>
      <c r="Q59" s="104">
        <f>IF(D59&gt;0,O59/D59*100,"-")</f>
        <v>56.174089068825914</v>
      </c>
      <c r="R59" s="103">
        <v>12</v>
      </c>
      <c r="S59" s="101"/>
      <c r="T59" s="101"/>
      <c r="U59" s="101"/>
      <c r="V59" s="101" t="s">
        <v>257</v>
      </c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34</v>
      </c>
      <c r="B60" s="102" t="s">
        <v>360</v>
      </c>
      <c r="C60" s="101" t="s">
        <v>361</v>
      </c>
      <c r="D60" s="103">
        <f>+SUM(E60,+I60)</f>
        <v>4207</v>
      </c>
      <c r="E60" s="103">
        <f>+SUM(G60,+H60)</f>
        <v>1048</v>
      </c>
      <c r="F60" s="104">
        <f>IF(D60&gt;0,E60/D60*100,"-")</f>
        <v>24.910862847634892</v>
      </c>
      <c r="G60" s="103">
        <v>1048</v>
      </c>
      <c r="H60" s="103">
        <v>0</v>
      </c>
      <c r="I60" s="103">
        <f>+SUM(K60,+M60,+O60)</f>
        <v>3159</v>
      </c>
      <c r="J60" s="104">
        <f>IF(D60&gt;0,I60/D60*100,"-")</f>
        <v>75.089137152365097</v>
      </c>
      <c r="K60" s="103">
        <v>2392</v>
      </c>
      <c r="L60" s="104">
        <f>IF(D60&gt;0,K60/D60*100,"-")</f>
        <v>56.857618255288799</v>
      </c>
      <c r="M60" s="103">
        <v>0</v>
      </c>
      <c r="N60" s="104">
        <f>IF(D60&gt;0,M60/D60*100,"-")</f>
        <v>0</v>
      </c>
      <c r="O60" s="103">
        <v>767</v>
      </c>
      <c r="P60" s="103">
        <v>717</v>
      </c>
      <c r="Q60" s="104">
        <f>IF(D60&gt;0,O60/D60*100,"-")</f>
        <v>18.231518897076302</v>
      </c>
      <c r="R60" s="103">
        <v>65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34</v>
      </c>
      <c r="B61" s="102" t="s">
        <v>362</v>
      </c>
      <c r="C61" s="101" t="s">
        <v>363</v>
      </c>
      <c r="D61" s="103">
        <f>+SUM(E61,+I61)</f>
        <v>3992</v>
      </c>
      <c r="E61" s="103">
        <f>+SUM(G61,+H61)</f>
        <v>716</v>
      </c>
      <c r="F61" s="104">
        <f>IF(D61&gt;0,E61/D61*100,"-")</f>
        <v>17.935871743486974</v>
      </c>
      <c r="G61" s="103">
        <v>716</v>
      </c>
      <c r="H61" s="103">
        <v>0</v>
      </c>
      <c r="I61" s="103">
        <f>+SUM(K61,+M61,+O61)</f>
        <v>3276</v>
      </c>
      <c r="J61" s="104">
        <f>IF(D61&gt;0,I61/D61*100,"-")</f>
        <v>82.06412825651303</v>
      </c>
      <c r="K61" s="103">
        <v>283</v>
      </c>
      <c r="L61" s="104">
        <f>IF(D61&gt;0,K61/D61*100,"-")</f>
        <v>7.0891783567134272</v>
      </c>
      <c r="M61" s="103">
        <v>0</v>
      </c>
      <c r="N61" s="104">
        <f>IF(D61&gt;0,M61/D61*100,"-")</f>
        <v>0</v>
      </c>
      <c r="O61" s="103">
        <v>2993</v>
      </c>
      <c r="P61" s="103">
        <v>2993</v>
      </c>
      <c r="Q61" s="104">
        <f>IF(D61&gt;0,O61/D61*100,"-")</f>
        <v>74.974949899799597</v>
      </c>
      <c r="R61" s="103">
        <v>21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34</v>
      </c>
      <c r="B62" s="102" t="s">
        <v>364</v>
      </c>
      <c r="C62" s="101" t="s">
        <v>365</v>
      </c>
      <c r="D62" s="103">
        <f>+SUM(E62,+I62)</f>
        <v>2796</v>
      </c>
      <c r="E62" s="103">
        <f>+SUM(G62,+H62)</f>
        <v>198</v>
      </c>
      <c r="F62" s="104">
        <f>IF(D62&gt;0,E62/D62*100,"-")</f>
        <v>7.0815450643776829</v>
      </c>
      <c r="G62" s="103">
        <v>198</v>
      </c>
      <c r="H62" s="103">
        <v>0</v>
      </c>
      <c r="I62" s="103">
        <f>+SUM(K62,+M62,+O62)</f>
        <v>2598</v>
      </c>
      <c r="J62" s="104">
        <f>IF(D62&gt;0,I62/D62*100,"-")</f>
        <v>92.918454935622321</v>
      </c>
      <c r="K62" s="103">
        <v>1696</v>
      </c>
      <c r="L62" s="104">
        <f>IF(D62&gt;0,K62/D62*100,"-")</f>
        <v>60.658082975679541</v>
      </c>
      <c r="M62" s="103">
        <v>0</v>
      </c>
      <c r="N62" s="104">
        <f>IF(D62&gt;0,M62/D62*100,"-")</f>
        <v>0</v>
      </c>
      <c r="O62" s="103">
        <v>902</v>
      </c>
      <c r="P62" s="103">
        <v>902</v>
      </c>
      <c r="Q62" s="104">
        <f>IF(D62&gt;0,O62/D62*100,"-")</f>
        <v>32.260371959942773</v>
      </c>
      <c r="R62" s="103">
        <v>23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34</v>
      </c>
      <c r="B63" s="102" t="s">
        <v>366</v>
      </c>
      <c r="C63" s="101" t="s">
        <v>367</v>
      </c>
      <c r="D63" s="103">
        <f>+SUM(E63,+I63)</f>
        <v>715</v>
      </c>
      <c r="E63" s="103">
        <f>+SUM(G63,+H63)</f>
        <v>33</v>
      </c>
      <c r="F63" s="104">
        <f>IF(D63&gt;0,E63/D63*100,"-")</f>
        <v>4.6153846153846159</v>
      </c>
      <c r="G63" s="103">
        <v>0</v>
      </c>
      <c r="H63" s="103">
        <v>33</v>
      </c>
      <c r="I63" s="103">
        <f>+SUM(K63,+M63,+O63)</f>
        <v>682</v>
      </c>
      <c r="J63" s="104">
        <f>IF(D63&gt;0,I63/D63*100,"-")</f>
        <v>95.384615384615387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682</v>
      </c>
      <c r="P63" s="103">
        <v>75</v>
      </c>
      <c r="Q63" s="104">
        <f>IF(D63&gt;0,O63/D63*100,"-")</f>
        <v>95.384615384615387</v>
      </c>
      <c r="R63" s="103">
        <v>13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34</v>
      </c>
      <c r="B64" s="102" t="s">
        <v>368</v>
      </c>
      <c r="C64" s="101" t="s">
        <v>369</v>
      </c>
      <c r="D64" s="103">
        <f>+SUM(E64,+I64)</f>
        <v>3577</v>
      </c>
      <c r="E64" s="103">
        <f>+SUM(G64,+H64)</f>
        <v>393</v>
      </c>
      <c r="F64" s="104">
        <f>IF(D64&gt;0,E64/D64*100,"-")</f>
        <v>10.986860497623708</v>
      </c>
      <c r="G64" s="103">
        <v>393</v>
      </c>
      <c r="H64" s="103">
        <v>0</v>
      </c>
      <c r="I64" s="103">
        <f>+SUM(K64,+M64,+O64)</f>
        <v>3184</v>
      </c>
      <c r="J64" s="104">
        <f>IF(D64&gt;0,I64/D64*100,"-")</f>
        <v>89.013139502376291</v>
      </c>
      <c r="K64" s="103">
        <v>2523</v>
      </c>
      <c r="L64" s="104">
        <f>IF(D64&gt;0,K64/D64*100,"-")</f>
        <v>70.533967011462124</v>
      </c>
      <c r="M64" s="103">
        <v>0</v>
      </c>
      <c r="N64" s="104">
        <f>IF(D64&gt;0,M64/D64*100,"-")</f>
        <v>0</v>
      </c>
      <c r="O64" s="103">
        <v>661</v>
      </c>
      <c r="P64" s="103">
        <v>661</v>
      </c>
      <c r="Q64" s="104">
        <f>IF(D64&gt;0,O64/D64*100,"-")</f>
        <v>18.479172490914173</v>
      </c>
      <c r="R64" s="103">
        <v>52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34</v>
      </c>
      <c r="B65" s="102" t="s">
        <v>370</v>
      </c>
      <c r="C65" s="101" t="s">
        <v>371</v>
      </c>
      <c r="D65" s="103">
        <f>+SUM(E65,+I65)</f>
        <v>10691</v>
      </c>
      <c r="E65" s="103">
        <f>+SUM(G65,+H65)</f>
        <v>1256</v>
      </c>
      <c r="F65" s="104">
        <f>IF(D65&gt;0,E65/D65*100,"-")</f>
        <v>11.748199420072959</v>
      </c>
      <c r="G65" s="103">
        <v>1256</v>
      </c>
      <c r="H65" s="103">
        <v>0</v>
      </c>
      <c r="I65" s="103">
        <f>+SUM(K65,+M65,+O65)</f>
        <v>9435</v>
      </c>
      <c r="J65" s="104">
        <f>IF(D65&gt;0,I65/D65*100,"-")</f>
        <v>88.251800579927036</v>
      </c>
      <c r="K65" s="103">
        <v>6633</v>
      </c>
      <c r="L65" s="104">
        <f>IF(D65&gt;0,K65/D65*100,"-")</f>
        <v>62.042839771770652</v>
      </c>
      <c r="M65" s="103">
        <v>0</v>
      </c>
      <c r="N65" s="104">
        <f>IF(D65&gt;0,M65/D65*100,"-")</f>
        <v>0</v>
      </c>
      <c r="O65" s="103">
        <v>2802</v>
      </c>
      <c r="P65" s="103">
        <v>2786</v>
      </c>
      <c r="Q65" s="104">
        <f>IF(D65&gt;0,O65/D65*100,"-")</f>
        <v>26.208960808156395</v>
      </c>
      <c r="R65" s="103">
        <v>133</v>
      </c>
      <c r="S65" s="101" t="s">
        <v>257</v>
      </c>
      <c r="T65" s="101"/>
      <c r="U65" s="101"/>
      <c r="V65" s="101"/>
      <c r="W65" s="101" t="s">
        <v>257</v>
      </c>
      <c r="X65" s="101"/>
      <c r="Y65" s="101"/>
      <c r="Z65" s="101"/>
      <c r="AA65" s="189" t="s">
        <v>256</v>
      </c>
      <c r="AB65" s="190"/>
    </row>
    <row r="66" spans="1:28" s="105" customFormat="1" ht="13.5" customHeight="1">
      <c r="A66" s="101" t="s">
        <v>34</v>
      </c>
      <c r="B66" s="102" t="s">
        <v>372</v>
      </c>
      <c r="C66" s="101" t="s">
        <v>373</v>
      </c>
      <c r="D66" s="103">
        <f>+SUM(E66,+I66)</f>
        <v>2692</v>
      </c>
      <c r="E66" s="103">
        <f>+SUM(G66,+H66)</f>
        <v>359</v>
      </c>
      <c r="F66" s="104">
        <f>IF(D66&gt;0,E66/D66*100,"-")</f>
        <v>13.335809806835067</v>
      </c>
      <c r="G66" s="103">
        <v>359</v>
      </c>
      <c r="H66" s="103">
        <v>0</v>
      </c>
      <c r="I66" s="103">
        <f>+SUM(K66,+M66,+O66)</f>
        <v>2333</v>
      </c>
      <c r="J66" s="104">
        <f>IF(D66&gt;0,I66/D66*100,"-")</f>
        <v>86.664190193164941</v>
      </c>
      <c r="K66" s="103">
        <v>1994</v>
      </c>
      <c r="L66" s="104">
        <f>IF(D66&gt;0,K66/D66*100,"-")</f>
        <v>74.071322436849925</v>
      </c>
      <c r="M66" s="103">
        <v>0</v>
      </c>
      <c r="N66" s="104">
        <f>IF(D66&gt;0,M66/D66*100,"-")</f>
        <v>0</v>
      </c>
      <c r="O66" s="103">
        <v>339</v>
      </c>
      <c r="P66" s="103">
        <v>339</v>
      </c>
      <c r="Q66" s="104">
        <f>IF(D66&gt;0,O66/D66*100,"-")</f>
        <v>12.592867756315007</v>
      </c>
      <c r="R66" s="103">
        <v>20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89" t="s">
        <v>256</v>
      </c>
      <c r="AB66" s="190"/>
    </row>
    <row r="67" spans="1:28" s="105" customFormat="1" ht="13.5" customHeight="1">
      <c r="A67" s="101" t="s">
        <v>34</v>
      </c>
      <c r="B67" s="102" t="s">
        <v>374</v>
      </c>
      <c r="C67" s="101" t="s">
        <v>375</v>
      </c>
      <c r="D67" s="103">
        <f>+SUM(E67,+I67)</f>
        <v>1722</v>
      </c>
      <c r="E67" s="103">
        <f>+SUM(G67,+H67)</f>
        <v>277</v>
      </c>
      <c r="F67" s="104">
        <f>IF(D67&gt;0,E67/D67*100,"-")</f>
        <v>16.085946573751453</v>
      </c>
      <c r="G67" s="103">
        <v>277</v>
      </c>
      <c r="H67" s="103">
        <v>0</v>
      </c>
      <c r="I67" s="103">
        <f>+SUM(K67,+M67,+O67)</f>
        <v>1445</v>
      </c>
      <c r="J67" s="104">
        <f>IF(D67&gt;0,I67/D67*100,"-")</f>
        <v>83.914053426248543</v>
      </c>
      <c r="K67" s="103">
        <v>0</v>
      </c>
      <c r="L67" s="104">
        <f>IF(D67&gt;0,K67/D67*100,"-")</f>
        <v>0</v>
      </c>
      <c r="M67" s="103">
        <v>0</v>
      </c>
      <c r="N67" s="104">
        <f>IF(D67&gt;0,M67/D67*100,"-")</f>
        <v>0</v>
      </c>
      <c r="O67" s="103">
        <v>1445</v>
      </c>
      <c r="P67" s="103">
        <v>1440</v>
      </c>
      <c r="Q67" s="104">
        <f>IF(D67&gt;0,O67/D67*100,"-")</f>
        <v>83.914053426248543</v>
      </c>
      <c r="R67" s="103">
        <v>10</v>
      </c>
      <c r="S67" s="101"/>
      <c r="T67" s="101"/>
      <c r="U67" s="101"/>
      <c r="V67" s="101" t="s">
        <v>257</v>
      </c>
      <c r="W67" s="101"/>
      <c r="X67" s="101" t="s">
        <v>257</v>
      </c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34</v>
      </c>
      <c r="B68" s="102" t="s">
        <v>376</v>
      </c>
      <c r="C68" s="101" t="s">
        <v>377</v>
      </c>
      <c r="D68" s="103">
        <f>+SUM(E68,+I68)</f>
        <v>8663</v>
      </c>
      <c r="E68" s="103">
        <f>+SUM(G68,+H68)</f>
        <v>49</v>
      </c>
      <c r="F68" s="104">
        <f>IF(D68&gt;0,E68/D68*100,"-")</f>
        <v>0.56562391781138177</v>
      </c>
      <c r="G68" s="103">
        <v>0</v>
      </c>
      <c r="H68" s="103">
        <v>49</v>
      </c>
      <c r="I68" s="103">
        <f>+SUM(K68,+M68,+O68)</f>
        <v>8614</v>
      </c>
      <c r="J68" s="104">
        <f>IF(D68&gt;0,I68/D68*100,"-")</f>
        <v>99.434376082188606</v>
      </c>
      <c r="K68" s="103">
        <v>8490</v>
      </c>
      <c r="L68" s="104">
        <f>IF(D68&gt;0,K68/D68*100,"-")</f>
        <v>98.003001269767978</v>
      </c>
      <c r="M68" s="103">
        <v>0</v>
      </c>
      <c r="N68" s="104">
        <f>IF(D68&gt;0,M68/D68*100,"-")</f>
        <v>0</v>
      </c>
      <c r="O68" s="103">
        <v>124</v>
      </c>
      <c r="P68" s="103">
        <v>54</v>
      </c>
      <c r="Q68" s="104">
        <f>IF(D68&gt;0,O68/D68*100,"-")</f>
        <v>1.4313748124206394</v>
      </c>
      <c r="R68" s="103">
        <v>170</v>
      </c>
      <c r="S68" s="101" t="s">
        <v>257</v>
      </c>
      <c r="T68" s="101"/>
      <c r="U68" s="101"/>
      <c r="V68" s="101"/>
      <c r="W68" s="101" t="s">
        <v>257</v>
      </c>
      <c r="X68" s="101"/>
      <c r="Y68" s="101"/>
      <c r="Z68" s="101"/>
      <c r="AA68" s="189" t="s">
        <v>256</v>
      </c>
      <c r="AB68" s="190"/>
    </row>
    <row r="69" spans="1:28" s="105" customFormat="1" ht="13.5" customHeight="1">
      <c r="A69" s="101" t="s">
        <v>34</v>
      </c>
      <c r="B69" s="102" t="s">
        <v>378</v>
      </c>
      <c r="C69" s="101" t="s">
        <v>379</v>
      </c>
      <c r="D69" s="103">
        <f>+SUM(E69,+I69)</f>
        <v>4506</v>
      </c>
      <c r="E69" s="103">
        <f>+SUM(G69,+H69)</f>
        <v>58</v>
      </c>
      <c r="F69" s="104">
        <f>IF(D69&gt;0,E69/D69*100,"-")</f>
        <v>1.2871726586773191</v>
      </c>
      <c r="G69" s="103">
        <v>58</v>
      </c>
      <c r="H69" s="103">
        <v>0</v>
      </c>
      <c r="I69" s="103">
        <f>+SUM(K69,+M69,+O69)</f>
        <v>4448</v>
      </c>
      <c r="J69" s="104">
        <f>IF(D69&gt;0,I69/D69*100,"-")</f>
        <v>98.712827341322679</v>
      </c>
      <c r="K69" s="103">
        <v>4429</v>
      </c>
      <c r="L69" s="104">
        <f>IF(D69&gt;0,K69/D69*100,"-")</f>
        <v>98.291167332445625</v>
      </c>
      <c r="M69" s="103">
        <v>0</v>
      </c>
      <c r="N69" s="104">
        <f>IF(D69&gt;0,M69/D69*100,"-")</f>
        <v>0</v>
      </c>
      <c r="O69" s="103">
        <v>19</v>
      </c>
      <c r="P69" s="103">
        <v>15</v>
      </c>
      <c r="Q69" s="104">
        <f>IF(D69&gt;0,O69/D69*100,"-")</f>
        <v>0.42166000887705285</v>
      </c>
      <c r="R69" s="103">
        <v>42</v>
      </c>
      <c r="S69" s="101" t="s">
        <v>257</v>
      </c>
      <c r="T69" s="101"/>
      <c r="U69" s="101"/>
      <c r="V69" s="101"/>
      <c r="W69" s="101" t="s">
        <v>257</v>
      </c>
      <c r="X69" s="101"/>
      <c r="Y69" s="101"/>
      <c r="Z69" s="101"/>
      <c r="AA69" s="189" t="s">
        <v>256</v>
      </c>
      <c r="AB69" s="190"/>
    </row>
    <row r="70" spans="1:28" s="105" customFormat="1" ht="13.5" customHeight="1">
      <c r="A70" s="101" t="s">
        <v>34</v>
      </c>
      <c r="B70" s="102" t="s">
        <v>380</v>
      </c>
      <c r="C70" s="101" t="s">
        <v>381</v>
      </c>
      <c r="D70" s="103">
        <f>+SUM(E70,+I70)</f>
        <v>4335</v>
      </c>
      <c r="E70" s="103">
        <f>+SUM(G70,+H70)</f>
        <v>386</v>
      </c>
      <c r="F70" s="104">
        <f>IF(D70&gt;0,E70/D70*100,"-")</f>
        <v>8.9042675893886969</v>
      </c>
      <c r="G70" s="103">
        <v>386</v>
      </c>
      <c r="H70" s="103">
        <v>0</v>
      </c>
      <c r="I70" s="103">
        <f>+SUM(K70,+M70,+O70)</f>
        <v>3949</v>
      </c>
      <c r="J70" s="104">
        <f>IF(D70&gt;0,I70/D70*100,"-")</f>
        <v>91.095732410611305</v>
      </c>
      <c r="K70" s="103">
        <v>0</v>
      </c>
      <c r="L70" s="104">
        <f>IF(D70&gt;0,K70/D70*100,"-")</f>
        <v>0</v>
      </c>
      <c r="M70" s="103">
        <v>0</v>
      </c>
      <c r="N70" s="104">
        <f>IF(D70&gt;0,M70/D70*100,"-")</f>
        <v>0</v>
      </c>
      <c r="O70" s="103">
        <v>3949</v>
      </c>
      <c r="P70" s="103">
        <v>1454</v>
      </c>
      <c r="Q70" s="104">
        <f>IF(D70&gt;0,O70/D70*100,"-")</f>
        <v>91.095732410611305</v>
      </c>
      <c r="R70" s="103">
        <v>34</v>
      </c>
      <c r="S70" s="101" t="s">
        <v>257</v>
      </c>
      <c r="T70" s="101"/>
      <c r="U70" s="101"/>
      <c r="V70" s="101"/>
      <c r="W70" s="101" t="s">
        <v>257</v>
      </c>
      <c r="X70" s="101"/>
      <c r="Y70" s="101"/>
      <c r="Z70" s="101"/>
      <c r="AA70" s="189" t="s">
        <v>256</v>
      </c>
      <c r="AB70" s="190"/>
    </row>
    <row r="71" spans="1:28" s="105" customFormat="1" ht="13.5" customHeight="1">
      <c r="A71" s="101" t="s">
        <v>34</v>
      </c>
      <c r="B71" s="102" t="s">
        <v>382</v>
      </c>
      <c r="C71" s="101" t="s">
        <v>383</v>
      </c>
      <c r="D71" s="103">
        <f>+SUM(E71,+I71)</f>
        <v>9714</v>
      </c>
      <c r="E71" s="103">
        <f>+SUM(G71,+H71)</f>
        <v>223</v>
      </c>
      <c r="F71" s="104">
        <f>IF(D71&gt;0,E71/D71*100,"-")</f>
        <v>2.2956557545810172</v>
      </c>
      <c r="G71" s="103">
        <v>223</v>
      </c>
      <c r="H71" s="103">
        <v>0</v>
      </c>
      <c r="I71" s="103">
        <f>+SUM(K71,+M71,+O71)</f>
        <v>9491</v>
      </c>
      <c r="J71" s="104">
        <f>IF(D71&gt;0,I71/D71*100,"-")</f>
        <v>97.70434424541898</v>
      </c>
      <c r="K71" s="103">
        <v>9102</v>
      </c>
      <c r="L71" s="104">
        <f>IF(D71&gt;0,K71/D71*100,"-")</f>
        <v>93.69981470043237</v>
      </c>
      <c r="M71" s="103">
        <v>0</v>
      </c>
      <c r="N71" s="104">
        <f>IF(D71&gt;0,M71/D71*100,"-")</f>
        <v>0</v>
      </c>
      <c r="O71" s="103">
        <v>389</v>
      </c>
      <c r="P71" s="103">
        <v>389</v>
      </c>
      <c r="Q71" s="104">
        <f>IF(D71&gt;0,O71/D71*100,"-")</f>
        <v>4.0045295449866174</v>
      </c>
      <c r="R71" s="103">
        <v>116</v>
      </c>
      <c r="S71" s="101" t="s">
        <v>257</v>
      </c>
      <c r="T71" s="101"/>
      <c r="U71" s="101"/>
      <c r="V71" s="101"/>
      <c r="W71" s="101" t="s">
        <v>257</v>
      </c>
      <c r="X71" s="101"/>
      <c r="Y71" s="101"/>
      <c r="Z71" s="101"/>
      <c r="AA71" s="189" t="s">
        <v>256</v>
      </c>
      <c r="AB71" s="190"/>
    </row>
    <row r="72" spans="1:28" s="105" customFormat="1" ht="13.5" customHeight="1">
      <c r="A72" s="101" t="s">
        <v>34</v>
      </c>
      <c r="B72" s="102" t="s">
        <v>384</v>
      </c>
      <c r="C72" s="101" t="s">
        <v>385</v>
      </c>
      <c r="D72" s="103">
        <f>+SUM(E72,+I72)</f>
        <v>9706</v>
      </c>
      <c r="E72" s="103">
        <f>+SUM(G72,+H72)</f>
        <v>594</v>
      </c>
      <c r="F72" s="104">
        <f>IF(D72&gt;0,E72/D72*100,"-")</f>
        <v>6.1199258190809811</v>
      </c>
      <c r="G72" s="103">
        <v>594</v>
      </c>
      <c r="H72" s="103">
        <v>0</v>
      </c>
      <c r="I72" s="103">
        <f>+SUM(K72,+M72,+O72)</f>
        <v>9112</v>
      </c>
      <c r="J72" s="104">
        <f>IF(D72&gt;0,I72/D72*100,"-")</f>
        <v>93.88007418091901</v>
      </c>
      <c r="K72" s="103">
        <v>8804</v>
      </c>
      <c r="L72" s="104">
        <f>IF(D72&gt;0,K72/D72*100,"-")</f>
        <v>90.706779311765914</v>
      </c>
      <c r="M72" s="103">
        <v>0</v>
      </c>
      <c r="N72" s="104">
        <f>IF(D72&gt;0,M72/D72*100,"-")</f>
        <v>0</v>
      </c>
      <c r="O72" s="103">
        <v>308</v>
      </c>
      <c r="P72" s="103">
        <v>258</v>
      </c>
      <c r="Q72" s="104">
        <f>IF(D72&gt;0,O72/D72*100,"-")</f>
        <v>3.1732948691531009</v>
      </c>
      <c r="R72" s="103">
        <v>136</v>
      </c>
      <c r="S72" s="101" t="s">
        <v>257</v>
      </c>
      <c r="T72" s="101"/>
      <c r="U72" s="101"/>
      <c r="V72" s="101"/>
      <c r="W72" s="101" t="s">
        <v>257</v>
      </c>
      <c r="X72" s="101"/>
      <c r="Y72" s="101"/>
      <c r="Z72" s="101"/>
      <c r="AA72" s="189" t="s">
        <v>256</v>
      </c>
      <c r="AB72" s="190"/>
    </row>
    <row r="73" spans="1:28" s="105" customFormat="1" ht="13.5" customHeight="1">
      <c r="A73" s="101" t="s">
        <v>34</v>
      </c>
      <c r="B73" s="102" t="s">
        <v>386</v>
      </c>
      <c r="C73" s="101" t="s">
        <v>387</v>
      </c>
      <c r="D73" s="103">
        <f>+SUM(E73,+I73)</f>
        <v>8613</v>
      </c>
      <c r="E73" s="103">
        <f>+SUM(G73,+H73)</f>
        <v>132</v>
      </c>
      <c r="F73" s="104">
        <f>IF(D73&gt;0,E73/D73*100,"-")</f>
        <v>1.5325670498084289</v>
      </c>
      <c r="G73" s="103">
        <v>132</v>
      </c>
      <c r="H73" s="103">
        <v>0</v>
      </c>
      <c r="I73" s="103">
        <f>+SUM(K73,+M73,+O73)</f>
        <v>8481</v>
      </c>
      <c r="J73" s="104">
        <f>IF(D73&gt;0,I73/D73*100,"-")</f>
        <v>98.467432950191565</v>
      </c>
      <c r="K73" s="103">
        <v>5371</v>
      </c>
      <c r="L73" s="104">
        <f>IF(D73&gt;0,K73/D73*100,"-")</f>
        <v>62.35922442818994</v>
      </c>
      <c r="M73" s="103">
        <v>0</v>
      </c>
      <c r="N73" s="104">
        <f>IF(D73&gt;0,M73/D73*100,"-")</f>
        <v>0</v>
      </c>
      <c r="O73" s="103">
        <v>3110</v>
      </c>
      <c r="P73" s="103">
        <v>2257</v>
      </c>
      <c r="Q73" s="104">
        <f>IF(D73&gt;0,O73/D73*100,"-")</f>
        <v>36.108208522001625</v>
      </c>
      <c r="R73" s="103">
        <v>349</v>
      </c>
      <c r="S73" s="101" t="s">
        <v>257</v>
      </c>
      <c r="T73" s="101"/>
      <c r="U73" s="101"/>
      <c r="V73" s="101"/>
      <c r="W73" s="101" t="s">
        <v>257</v>
      </c>
      <c r="X73" s="101"/>
      <c r="Y73" s="101"/>
      <c r="Z73" s="101"/>
      <c r="AA73" s="189" t="s">
        <v>256</v>
      </c>
      <c r="AB73" s="190"/>
    </row>
    <row r="74" spans="1:28" s="105" customFormat="1" ht="13.5" customHeight="1">
      <c r="A74" s="101" t="s">
        <v>34</v>
      </c>
      <c r="B74" s="102" t="s">
        <v>388</v>
      </c>
      <c r="C74" s="101" t="s">
        <v>389</v>
      </c>
      <c r="D74" s="103">
        <f>+SUM(E74,+I74)</f>
        <v>2799</v>
      </c>
      <c r="E74" s="103">
        <f>+SUM(G74,+H74)</f>
        <v>346</v>
      </c>
      <c r="F74" s="104">
        <f>IF(D74&gt;0,E74/D74*100,"-")</f>
        <v>12.361557699178279</v>
      </c>
      <c r="G74" s="103">
        <v>332</v>
      </c>
      <c r="H74" s="103">
        <v>14</v>
      </c>
      <c r="I74" s="103">
        <f>+SUM(K74,+M74,+O74)</f>
        <v>2453</v>
      </c>
      <c r="J74" s="104">
        <f>IF(D74&gt;0,I74/D74*100,"-")</f>
        <v>87.638442300821723</v>
      </c>
      <c r="K74" s="103">
        <v>272</v>
      </c>
      <c r="L74" s="104">
        <f>IF(D74&gt;0,K74/D74*100,"-")</f>
        <v>9.7177563415505546</v>
      </c>
      <c r="M74" s="103">
        <v>0</v>
      </c>
      <c r="N74" s="104">
        <f>IF(D74&gt;0,M74/D74*100,"-")</f>
        <v>0</v>
      </c>
      <c r="O74" s="103">
        <v>2181</v>
      </c>
      <c r="P74" s="103">
        <v>1891</v>
      </c>
      <c r="Q74" s="104">
        <f>IF(D74&gt;0,O74/D74*100,"-")</f>
        <v>77.920685959271168</v>
      </c>
      <c r="R74" s="103">
        <v>75</v>
      </c>
      <c r="S74" s="101" t="s">
        <v>257</v>
      </c>
      <c r="T74" s="101"/>
      <c r="U74" s="101"/>
      <c r="V74" s="101"/>
      <c r="W74" s="101" t="s">
        <v>257</v>
      </c>
      <c r="X74" s="101"/>
      <c r="Y74" s="101"/>
      <c r="Z74" s="101"/>
      <c r="AA74" s="189" t="s">
        <v>256</v>
      </c>
      <c r="AB74" s="190"/>
    </row>
    <row r="75" spans="1:28" s="105" customFormat="1" ht="13.5" customHeight="1">
      <c r="A75" s="101" t="s">
        <v>34</v>
      </c>
      <c r="B75" s="102" t="s">
        <v>390</v>
      </c>
      <c r="C75" s="101" t="s">
        <v>391</v>
      </c>
      <c r="D75" s="103">
        <f>+SUM(E75,+I75)</f>
        <v>14768</v>
      </c>
      <c r="E75" s="103">
        <f>+SUM(G75,+H75)</f>
        <v>3155</v>
      </c>
      <c r="F75" s="104">
        <f>IF(D75&gt;0,E75/D75*100,"-")</f>
        <v>21.363759479956663</v>
      </c>
      <c r="G75" s="103">
        <v>3155</v>
      </c>
      <c r="H75" s="103">
        <v>0</v>
      </c>
      <c r="I75" s="103">
        <f>+SUM(K75,+M75,+O75)</f>
        <v>11613</v>
      </c>
      <c r="J75" s="104">
        <f>IF(D75&gt;0,I75/D75*100,"-")</f>
        <v>78.63624052004333</v>
      </c>
      <c r="K75" s="103">
        <v>9689</v>
      </c>
      <c r="L75" s="104">
        <f>IF(D75&gt;0,K75/D75*100,"-")</f>
        <v>65.608071505958833</v>
      </c>
      <c r="M75" s="103">
        <v>0</v>
      </c>
      <c r="N75" s="104">
        <f>IF(D75&gt;0,M75/D75*100,"-")</f>
        <v>0</v>
      </c>
      <c r="O75" s="103">
        <v>1924</v>
      </c>
      <c r="P75" s="103">
        <v>1861</v>
      </c>
      <c r="Q75" s="104">
        <f>IF(D75&gt;0,O75/D75*100,"-")</f>
        <v>13.028169014084506</v>
      </c>
      <c r="R75" s="103">
        <v>467</v>
      </c>
      <c r="S75" s="101" t="s">
        <v>257</v>
      </c>
      <c r="T75" s="101"/>
      <c r="U75" s="101"/>
      <c r="V75" s="101"/>
      <c r="W75" s="101" t="s">
        <v>257</v>
      </c>
      <c r="X75" s="101"/>
      <c r="Y75" s="101"/>
      <c r="Z75" s="101"/>
      <c r="AA75" s="189" t="s">
        <v>256</v>
      </c>
      <c r="AB75" s="190"/>
    </row>
    <row r="76" spans="1:28" s="105" customFormat="1" ht="13.5" customHeight="1">
      <c r="A76" s="101" t="s">
        <v>34</v>
      </c>
      <c r="B76" s="102" t="s">
        <v>392</v>
      </c>
      <c r="C76" s="101" t="s">
        <v>393</v>
      </c>
      <c r="D76" s="103">
        <f>+SUM(E76,+I76)</f>
        <v>11002</v>
      </c>
      <c r="E76" s="103">
        <f>+SUM(G76,+H76)</f>
        <v>199</v>
      </c>
      <c r="F76" s="104">
        <f>IF(D76&gt;0,E76/D76*100,"-")</f>
        <v>1.808762043264861</v>
      </c>
      <c r="G76" s="103">
        <v>199</v>
      </c>
      <c r="H76" s="103">
        <v>0</v>
      </c>
      <c r="I76" s="103">
        <f>+SUM(K76,+M76,+O76)</f>
        <v>10803</v>
      </c>
      <c r="J76" s="104">
        <f>IF(D76&gt;0,I76/D76*100,"-")</f>
        <v>98.191237956735151</v>
      </c>
      <c r="K76" s="103">
        <v>8621</v>
      </c>
      <c r="L76" s="104">
        <f>IF(D76&gt;0,K76/D76*100,"-")</f>
        <v>78.358480276313401</v>
      </c>
      <c r="M76" s="103">
        <v>0</v>
      </c>
      <c r="N76" s="104">
        <f>IF(D76&gt;0,M76/D76*100,"-")</f>
        <v>0</v>
      </c>
      <c r="O76" s="103">
        <v>2182</v>
      </c>
      <c r="P76" s="103">
        <v>2148</v>
      </c>
      <c r="Q76" s="104">
        <f>IF(D76&gt;0,O76/D76*100,"-")</f>
        <v>19.832757680421743</v>
      </c>
      <c r="R76" s="103">
        <v>48</v>
      </c>
      <c r="S76" s="101"/>
      <c r="T76" s="101"/>
      <c r="U76" s="101"/>
      <c r="V76" s="101" t="s">
        <v>257</v>
      </c>
      <c r="W76" s="101"/>
      <c r="X76" s="101"/>
      <c r="Y76" s="101"/>
      <c r="Z76" s="101" t="s">
        <v>257</v>
      </c>
      <c r="AA76" s="189" t="s">
        <v>256</v>
      </c>
      <c r="AB76" s="190"/>
    </row>
    <row r="77" spans="1:28" s="105" customFormat="1" ht="13.5" customHeight="1">
      <c r="A77" s="101" t="s">
        <v>34</v>
      </c>
      <c r="B77" s="102" t="s">
        <v>394</v>
      </c>
      <c r="C77" s="101" t="s">
        <v>395</v>
      </c>
      <c r="D77" s="103">
        <f>+SUM(E77,+I77)</f>
        <v>6555</v>
      </c>
      <c r="E77" s="103">
        <f>+SUM(G77,+H77)</f>
        <v>302</v>
      </c>
      <c r="F77" s="104">
        <f>IF(D77&gt;0,E77/D77*100,"-")</f>
        <v>4.6071700991609461</v>
      </c>
      <c r="G77" s="103">
        <v>302</v>
      </c>
      <c r="H77" s="103">
        <v>0</v>
      </c>
      <c r="I77" s="103">
        <f>+SUM(K77,+M77,+O77)</f>
        <v>6253</v>
      </c>
      <c r="J77" s="104">
        <f>IF(D77&gt;0,I77/D77*100,"-")</f>
        <v>95.392829900839047</v>
      </c>
      <c r="K77" s="103">
        <v>4127</v>
      </c>
      <c r="L77" s="104">
        <f>IF(D77&gt;0,K77/D77*100,"-")</f>
        <v>62.959572845156366</v>
      </c>
      <c r="M77" s="103">
        <v>1939</v>
      </c>
      <c r="N77" s="104">
        <f>IF(D77&gt;0,M77/D77*100,"-")</f>
        <v>29.580472921434019</v>
      </c>
      <c r="O77" s="103">
        <v>187</v>
      </c>
      <c r="P77" s="103">
        <v>161</v>
      </c>
      <c r="Q77" s="104">
        <f>IF(D77&gt;0,O77/D77*100,"-")</f>
        <v>2.8527841342486653</v>
      </c>
      <c r="R77" s="103">
        <v>96</v>
      </c>
      <c r="S77" s="101" t="s">
        <v>257</v>
      </c>
      <c r="T77" s="101"/>
      <c r="U77" s="101"/>
      <c r="V77" s="101"/>
      <c r="W77" s="101" t="s">
        <v>257</v>
      </c>
      <c r="X77" s="101"/>
      <c r="Y77" s="101"/>
      <c r="Z77" s="101"/>
      <c r="AA77" s="189" t="s">
        <v>256</v>
      </c>
      <c r="AB77" s="190"/>
    </row>
    <row r="78" spans="1:28" s="105" customFormat="1" ht="13.5" customHeight="1">
      <c r="A78" s="101" t="s">
        <v>34</v>
      </c>
      <c r="B78" s="102" t="s">
        <v>396</v>
      </c>
      <c r="C78" s="101" t="s">
        <v>397</v>
      </c>
      <c r="D78" s="103">
        <f>+SUM(E78,+I78)</f>
        <v>11994</v>
      </c>
      <c r="E78" s="103">
        <f>+SUM(G78,+H78)</f>
        <v>1060</v>
      </c>
      <c r="F78" s="104">
        <f>IF(D78&gt;0,E78/D78*100,"-")</f>
        <v>8.837752209438051</v>
      </c>
      <c r="G78" s="103">
        <v>1060</v>
      </c>
      <c r="H78" s="103">
        <v>0</v>
      </c>
      <c r="I78" s="103">
        <f>+SUM(K78,+M78,+O78)</f>
        <v>10934</v>
      </c>
      <c r="J78" s="104">
        <f>IF(D78&gt;0,I78/D78*100,"-")</f>
        <v>91.162247790561949</v>
      </c>
      <c r="K78" s="103">
        <v>7703</v>
      </c>
      <c r="L78" s="104">
        <f>IF(D78&gt;0,K78/D78*100,"-")</f>
        <v>64.223778555944648</v>
      </c>
      <c r="M78" s="103">
        <v>0</v>
      </c>
      <c r="N78" s="104">
        <f>IF(D78&gt;0,M78/D78*100,"-")</f>
        <v>0</v>
      </c>
      <c r="O78" s="103">
        <v>3231</v>
      </c>
      <c r="P78" s="103">
        <v>773</v>
      </c>
      <c r="Q78" s="104">
        <f>IF(D78&gt;0,O78/D78*100,"-")</f>
        <v>26.938469234617308</v>
      </c>
      <c r="R78" s="103">
        <v>204</v>
      </c>
      <c r="S78" s="101" t="s">
        <v>257</v>
      </c>
      <c r="T78" s="101"/>
      <c r="U78" s="101"/>
      <c r="V78" s="101"/>
      <c r="W78" s="101" t="s">
        <v>257</v>
      </c>
      <c r="X78" s="101"/>
      <c r="Y78" s="101"/>
      <c r="Z78" s="101"/>
      <c r="AA78" s="189" t="s">
        <v>256</v>
      </c>
      <c r="AB78" s="190"/>
    </row>
    <row r="79" spans="1:28" s="105" customFormat="1" ht="13.5" customHeight="1">
      <c r="A79" s="101" t="s">
        <v>34</v>
      </c>
      <c r="B79" s="102" t="s">
        <v>398</v>
      </c>
      <c r="C79" s="101" t="s">
        <v>399</v>
      </c>
      <c r="D79" s="103">
        <f>+SUM(E79,+I79)</f>
        <v>4564</v>
      </c>
      <c r="E79" s="103">
        <f>+SUM(G79,+H79)</f>
        <v>331</v>
      </c>
      <c r="F79" s="104">
        <f>IF(D79&gt;0,E79/D79*100,"-")</f>
        <v>7.2524101665205958</v>
      </c>
      <c r="G79" s="103">
        <v>331</v>
      </c>
      <c r="H79" s="103">
        <v>0</v>
      </c>
      <c r="I79" s="103">
        <f>+SUM(K79,+M79,+O79)</f>
        <v>4233</v>
      </c>
      <c r="J79" s="104">
        <f>IF(D79&gt;0,I79/D79*100,"-")</f>
        <v>92.74758983347941</v>
      </c>
      <c r="K79" s="103">
        <v>4058</v>
      </c>
      <c r="L79" s="104">
        <f>IF(D79&gt;0,K79/D79*100,"-")</f>
        <v>88.913234005258545</v>
      </c>
      <c r="M79" s="103">
        <v>0</v>
      </c>
      <c r="N79" s="104">
        <f>IF(D79&gt;0,M79/D79*100,"-")</f>
        <v>0</v>
      </c>
      <c r="O79" s="103">
        <v>175</v>
      </c>
      <c r="P79" s="103">
        <v>70</v>
      </c>
      <c r="Q79" s="104">
        <f>IF(D79&gt;0,O79/D79*100,"-")</f>
        <v>3.834355828220859</v>
      </c>
      <c r="R79" s="103">
        <v>35</v>
      </c>
      <c r="S79" s="101" t="s">
        <v>257</v>
      </c>
      <c r="T79" s="101"/>
      <c r="U79" s="101"/>
      <c r="V79" s="101"/>
      <c r="W79" s="101" t="s">
        <v>257</v>
      </c>
      <c r="X79" s="101"/>
      <c r="Y79" s="101"/>
      <c r="Z79" s="101"/>
      <c r="AA79" s="189" t="s">
        <v>256</v>
      </c>
      <c r="AB79" s="190"/>
    </row>
    <row r="80" spans="1:28" s="105" customFormat="1" ht="13.5" customHeight="1">
      <c r="A80" s="101" t="s">
        <v>34</v>
      </c>
      <c r="B80" s="102" t="s">
        <v>400</v>
      </c>
      <c r="C80" s="101" t="s">
        <v>401</v>
      </c>
      <c r="D80" s="103">
        <f>+SUM(E80,+I80)</f>
        <v>3503</v>
      </c>
      <c r="E80" s="103">
        <f>+SUM(G80,+H80)</f>
        <v>26</v>
      </c>
      <c r="F80" s="104">
        <f>IF(D80&gt;0,E80/D80*100,"-")</f>
        <v>0.74222095346845562</v>
      </c>
      <c r="G80" s="103">
        <v>26</v>
      </c>
      <c r="H80" s="103">
        <v>0</v>
      </c>
      <c r="I80" s="103">
        <f>+SUM(K80,+M80,+O80)</f>
        <v>3477</v>
      </c>
      <c r="J80" s="104">
        <f>IF(D80&gt;0,I80/D80*100,"-")</f>
        <v>99.257779046531553</v>
      </c>
      <c r="K80" s="103">
        <v>2729</v>
      </c>
      <c r="L80" s="104">
        <f>IF(D80&gt;0,K80/D80*100,"-")</f>
        <v>77.904653154439046</v>
      </c>
      <c r="M80" s="103">
        <v>0</v>
      </c>
      <c r="N80" s="104">
        <f>IF(D80&gt;0,M80/D80*100,"-")</f>
        <v>0</v>
      </c>
      <c r="O80" s="103">
        <v>748</v>
      </c>
      <c r="P80" s="103">
        <v>748</v>
      </c>
      <c r="Q80" s="104">
        <f>IF(D80&gt;0,O80/D80*100,"-")</f>
        <v>21.353125892092493</v>
      </c>
      <c r="R80" s="103">
        <v>65</v>
      </c>
      <c r="S80" s="101" t="s">
        <v>257</v>
      </c>
      <c r="T80" s="101"/>
      <c r="U80" s="101"/>
      <c r="V80" s="101"/>
      <c r="W80" s="101" t="s">
        <v>257</v>
      </c>
      <c r="X80" s="101"/>
      <c r="Y80" s="101"/>
      <c r="Z80" s="101"/>
      <c r="AA80" s="189" t="s">
        <v>256</v>
      </c>
      <c r="AB80" s="190"/>
    </row>
    <row r="81" spans="1:28" s="105" customFormat="1" ht="13.5" customHeight="1">
      <c r="A81" s="101" t="s">
        <v>34</v>
      </c>
      <c r="B81" s="102" t="s">
        <v>402</v>
      </c>
      <c r="C81" s="101" t="s">
        <v>403</v>
      </c>
      <c r="D81" s="103">
        <f>+SUM(E81,+I81)</f>
        <v>8011</v>
      </c>
      <c r="E81" s="103">
        <f>+SUM(G81,+H81)</f>
        <v>1477</v>
      </c>
      <c r="F81" s="104">
        <f>IF(D81&gt;0,E81/D81*100,"-")</f>
        <v>18.437148920234677</v>
      </c>
      <c r="G81" s="103">
        <v>1477</v>
      </c>
      <c r="H81" s="103">
        <v>0</v>
      </c>
      <c r="I81" s="103">
        <f>+SUM(K81,+M81,+O81)</f>
        <v>6534</v>
      </c>
      <c r="J81" s="104">
        <f>IF(D81&gt;0,I81/D81*100,"-")</f>
        <v>81.562851079765323</v>
      </c>
      <c r="K81" s="103">
        <v>2527</v>
      </c>
      <c r="L81" s="104">
        <f>IF(D81&gt;0,K81/D81*100,"-")</f>
        <v>31.544126825614782</v>
      </c>
      <c r="M81" s="103">
        <v>0</v>
      </c>
      <c r="N81" s="104">
        <f>IF(D81&gt;0,M81/D81*100,"-")</f>
        <v>0</v>
      </c>
      <c r="O81" s="103">
        <v>4007</v>
      </c>
      <c r="P81" s="103">
        <v>2143</v>
      </c>
      <c r="Q81" s="104">
        <f>IF(D81&gt;0,O81/D81*100,"-")</f>
        <v>50.018724254150548</v>
      </c>
      <c r="R81" s="103">
        <v>90</v>
      </c>
      <c r="S81" s="101" t="s">
        <v>257</v>
      </c>
      <c r="T81" s="101"/>
      <c r="U81" s="101"/>
      <c r="V81" s="101"/>
      <c r="W81" s="101" t="s">
        <v>257</v>
      </c>
      <c r="X81" s="101"/>
      <c r="Y81" s="101"/>
      <c r="Z81" s="101"/>
      <c r="AA81" s="189" t="s">
        <v>256</v>
      </c>
      <c r="AB81" s="190"/>
    </row>
    <row r="82" spans="1:28" s="105" customFormat="1" ht="13.5" customHeight="1">
      <c r="A82" s="101" t="s">
        <v>34</v>
      </c>
      <c r="B82" s="102" t="s">
        <v>404</v>
      </c>
      <c r="C82" s="101" t="s">
        <v>405</v>
      </c>
      <c r="D82" s="103">
        <f>+SUM(E82,+I82)</f>
        <v>2386</v>
      </c>
      <c r="E82" s="103">
        <f>+SUM(G82,+H82)</f>
        <v>180</v>
      </c>
      <c r="F82" s="104">
        <f>IF(D82&gt;0,E82/D82*100,"-")</f>
        <v>7.5440067057837386</v>
      </c>
      <c r="G82" s="103">
        <v>180</v>
      </c>
      <c r="H82" s="103">
        <v>0</v>
      </c>
      <c r="I82" s="103">
        <f>+SUM(K82,+M82,+O82)</f>
        <v>2206</v>
      </c>
      <c r="J82" s="104">
        <f>IF(D82&gt;0,I82/D82*100,"-")</f>
        <v>92.45599329421627</v>
      </c>
      <c r="K82" s="103">
        <v>1825</v>
      </c>
      <c r="L82" s="104">
        <f>IF(D82&gt;0,K82/D82*100,"-")</f>
        <v>76.487845766974019</v>
      </c>
      <c r="M82" s="103">
        <v>0</v>
      </c>
      <c r="N82" s="104">
        <f>IF(D82&gt;0,M82/D82*100,"-")</f>
        <v>0</v>
      </c>
      <c r="O82" s="103">
        <v>381</v>
      </c>
      <c r="P82" s="103">
        <v>381</v>
      </c>
      <c r="Q82" s="104">
        <f>IF(D82&gt;0,O82/D82*100,"-")</f>
        <v>15.968147527242246</v>
      </c>
      <c r="R82" s="103">
        <v>16</v>
      </c>
      <c r="S82" s="101" t="s">
        <v>257</v>
      </c>
      <c r="T82" s="101"/>
      <c r="U82" s="101"/>
      <c r="V82" s="101"/>
      <c r="W82" s="101" t="s">
        <v>257</v>
      </c>
      <c r="X82" s="101"/>
      <c r="Y82" s="101"/>
      <c r="Z82" s="101"/>
      <c r="AA82" s="189" t="s">
        <v>256</v>
      </c>
      <c r="AB82" s="190"/>
    </row>
    <row r="83" spans="1:28" s="105" customFormat="1" ht="13.5" customHeight="1">
      <c r="A83" s="101" t="s">
        <v>34</v>
      </c>
      <c r="B83" s="102" t="s">
        <v>406</v>
      </c>
      <c r="C83" s="101" t="s">
        <v>407</v>
      </c>
      <c r="D83" s="103">
        <f>+SUM(E83,+I83)</f>
        <v>10878</v>
      </c>
      <c r="E83" s="103">
        <f>+SUM(G83,+H83)</f>
        <v>891</v>
      </c>
      <c r="F83" s="104">
        <f>IF(D83&gt;0,E83/D83*100,"-")</f>
        <v>8.1908439051296185</v>
      </c>
      <c r="G83" s="103">
        <v>891</v>
      </c>
      <c r="H83" s="103">
        <v>0</v>
      </c>
      <c r="I83" s="103">
        <f>+SUM(K83,+M83,+O83)</f>
        <v>9987</v>
      </c>
      <c r="J83" s="104">
        <f>IF(D83&gt;0,I83/D83*100,"-")</f>
        <v>91.809156094870374</v>
      </c>
      <c r="K83" s="103">
        <v>5944</v>
      </c>
      <c r="L83" s="104">
        <f>IF(D83&gt;0,K83/D83*100,"-")</f>
        <v>54.642397499540351</v>
      </c>
      <c r="M83" s="103">
        <v>0</v>
      </c>
      <c r="N83" s="104">
        <f>IF(D83&gt;0,M83/D83*100,"-")</f>
        <v>0</v>
      </c>
      <c r="O83" s="103">
        <v>4043</v>
      </c>
      <c r="P83" s="103">
        <v>4013</v>
      </c>
      <c r="Q83" s="104">
        <f>IF(D83&gt;0,O83/D83*100,"-")</f>
        <v>37.166758595330023</v>
      </c>
      <c r="R83" s="103">
        <v>55</v>
      </c>
      <c r="S83" s="101" t="s">
        <v>257</v>
      </c>
      <c r="T83" s="101"/>
      <c r="U83" s="101"/>
      <c r="V83" s="101"/>
      <c r="W83" s="101" t="s">
        <v>257</v>
      </c>
      <c r="X83" s="101"/>
      <c r="Y83" s="101"/>
      <c r="Z83" s="101"/>
      <c r="AA83" s="189" t="s">
        <v>256</v>
      </c>
      <c r="AB83" s="190"/>
    </row>
    <row r="84" spans="1:28" s="105" customFormat="1" ht="13.5" customHeight="1">
      <c r="A84" s="101" t="s">
        <v>34</v>
      </c>
      <c r="B84" s="102" t="s">
        <v>408</v>
      </c>
      <c r="C84" s="101" t="s">
        <v>409</v>
      </c>
      <c r="D84" s="103">
        <f>+SUM(E84,+I84)</f>
        <v>1757</v>
      </c>
      <c r="E84" s="103">
        <f>+SUM(G84,+H84)</f>
        <v>265</v>
      </c>
      <c r="F84" s="104">
        <f>IF(D84&gt;0,E84/D84*100,"-")</f>
        <v>15.082527034718272</v>
      </c>
      <c r="G84" s="103">
        <v>265</v>
      </c>
      <c r="H84" s="103">
        <v>0</v>
      </c>
      <c r="I84" s="103">
        <f>+SUM(K84,+M84,+O84)</f>
        <v>1492</v>
      </c>
      <c r="J84" s="104">
        <f>IF(D84&gt;0,I84/D84*100,"-")</f>
        <v>84.917472965281732</v>
      </c>
      <c r="K84" s="103">
        <v>0</v>
      </c>
      <c r="L84" s="104">
        <f>IF(D84&gt;0,K84/D84*100,"-")</f>
        <v>0</v>
      </c>
      <c r="M84" s="103">
        <v>0</v>
      </c>
      <c r="N84" s="104">
        <f>IF(D84&gt;0,M84/D84*100,"-")</f>
        <v>0</v>
      </c>
      <c r="O84" s="103">
        <v>1492</v>
      </c>
      <c r="P84" s="103">
        <v>1492</v>
      </c>
      <c r="Q84" s="104">
        <f>IF(D84&gt;0,O84/D84*100,"-")</f>
        <v>84.917472965281732</v>
      </c>
      <c r="R84" s="103">
        <v>20</v>
      </c>
      <c r="S84" s="101" t="s">
        <v>257</v>
      </c>
      <c r="T84" s="101"/>
      <c r="U84" s="101"/>
      <c r="V84" s="101"/>
      <c r="W84" s="101" t="s">
        <v>257</v>
      </c>
      <c r="X84" s="101"/>
      <c r="Y84" s="101"/>
      <c r="Z84" s="101"/>
      <c r="AA84" s="189" t="s">
        <v>256</v>
      </c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84">
    <sortCondition ref="A8:A84"/>
    <sortCondition ref="B8:B84"/>
    <sortCondition ref="C8:C8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長野県</v>
      </c>
      <c r="B7" s="107" t="str">
        <f>水洗化人口等!B7</f>
        <v>20000</v>
      </c>
      <c r="C7" s="106" t="s">
        <v>200</v>
      </c>
      <c r="D7" s="108">
        <f>SUM(E7,+H7,+K7)</f>
        <v>281154</v>
      </c>
      <c r="E7" s="108">
        <f>SUM(F7:G7)</f>
        <v>785</v>
      </c>
      <c r="F7" s="108">
        <f>SUM(F$8:F$207)</f>
        <v>335</v>
      </c>
      <c r="G7" s="108">
        <f>SUM(G$8:G$207)</f>
        <v>450</v>
      </c>
      <c r="H7" s="108">
        <f>SUM(I7:J7)</f>
        <v>48201</v>
      </c>
      <c r="I7" s="108">
        <f>SUM(I$8:I$207)</f>
        <v>29877</v>
      </c>
      <c r="J7" s="108">
        <f>SUM(J$8:J$207)</f>
        <v>18324</v>
      </c>
      <c r="K7" s="108">
        <f>SUM(L7:M7)</f>
        <v>232168</v>
      </c>
      <c r="L7" s="108">
        <f>SUM(L$8:L$207)</f>
        <v>112596</v>
      </c>
      <c r="M7" s="108">
        <f>SUM(M$8:M$207)</f>
        <v>119572</v>
      </c>
      <c r="N7" s="108">
        <f>SUM(O7,+V7,+AC7)</f>
        <v>281761</v>
      </c>
      <c r="O7" s="108">
        <f>SUM(P7:U7)</f>
        <v>142808</v>
      </c>
      <c r="P7" s="108">
        <f t="shared" ref="P7:U7" si="0">SUM(P$8:P$207)</f>
        <v>130509</v>
      </c>
      <c r="Q7" s="108">
        <f t="shared" si="0"/>
        <v>0</v>
      </c>
      <c r="R7" s="108">
        <f t="shared" si="0"/>
        <v>0</v>
      </c>
      <c r="S7" s="108">
        <f t="shared" si="0"/>
        <v>12299</v>
      </c>
      <c r="T7" s="108">
        <f t="shared" si="0"/>
        <v>0</v>
      </c>
      <c r="U7" s="108">
        <f t="shared" si="0"/>
        <v>0</v>
      </c>
      <c r="V7" s="108">
        <f>SUM(W7:AB7)</f>
        <v>138346</v>
      </c>
      <c r="W7" s="108">
        <f t="shared" ref="W7:AB7" si="1">SUM(W$8:W$207)</f>
        <v>130505</v>
      </c>
      <c r="X7" s="108">
        <f t="shared" si="1"/>
        <v>0</v>
      </c>
      <c r="Y7" s="108">
        <f t="shared" si="1"/>
        <v>0</v>
      </c>
      <c r="Z7" s="108">
        <f t="shared" si="1"/>
        <v>7841</v>
      </c>
      <c r="AA7" s="108">
        <f t="shared" si="1"/>
        <v>0</v>
      </c>
      <c r="AB7" s="108">
        <f t="shared" si="1"/>
        <v>0</v>
      </c>
      <c r="AC7" s="108">
        <f>SUM(AD7:AE7)</f>
        <v>607</v>
      </c>
      <c r="AD7" s="108">
        <f>SUM(AD$8:AD$207)</f>
        <v>424</v>
      </c>
      <c r="AE7" s="108">
        <f>SUM(AE$8:AE$207)</f>
        <v>183</v>
      </c>
      <c r="AF7" s="108">
        <f>SUM(AG7:AI7)</f>
        <v>6340</v>
      </c>
      <c r="AG7" s="108">
        <f>SUM(AG$8:AG$207)</f>
        <v>6340</v>
      </c>
      <c r="AH7" s="108">
        <f>SUM(AH$8:AH$207)</f>
        <v>0</v>
      </c>
      <c r="AI7" s="108">
        <f>SUM(AI$8:AI$207)</f>
        <v>0</v>
      </c>
      <c r="AJ7" s="108">
        <f>SUM(AK7:AS7)</f>
        <v>8001</v>
      </c>
      <c r="AK7" s="108">
        <f t="shared" ref="AK7:AS7" si="2">SUM(AK$8:AK$207)</f>
        <v>1214</v>
      </c>
      <c r="AL7" s="108">
        <f t="shared" si="2"/>
        <v>978</v>
      </c>
      <c r="AM7" s="108">
        <f t="shared" si="2"/>
        <v>1433</v>
      </c>
      <c r="AN7" s="108">
        <f t="shared" si="2"/>
        <v>278</v>
      </c>
      <c r="AO7" s="108">
        <f t="shared" si="2"/>
        <v>0</v>
      </c>
      <c r="AP7" s="108">
        <f t="shared" si="2"/>
        <v>1879</v>
      </c>
      <c r="AQ7" s="108">
        <f t="shared" si="2"/>
        <v>426</v>
      </c>
      <c r="AR7" s="108">
        <f t="shared" si="2"/>
        <v>89</v>
      </c>
      <c r="AS7" s="108">
        <f t="shared" si="2"/>
        <v>1704</v>
      </c>
      <c r="AT7" s="108">
        <f>SUM(AU7:AY7)</f>
        <v>659</v>
      </c>
      <c r="AU7" s="108">
        <f>SUM(AU$8:AU$207)</f>
        <v>306</v>
      </c>
      <c r="AV7" s="108">
        <f>SUM(AV$8:AV$207)</f>
        <v>225</v>
      </c>
      <c r="AW7" s="108">
        <f>SUM(AW$8:AW$207)</f>
        <v>128</v>
      </c>
      <c r="AX7" s="108">
        <f>SUM(AX$8:AX$207)</f>
        <v>0</v>
      </c>
      <c r="AY7" s="108">
        <f>SUM(AY$8:AY$207)</f>
        <v>0</v>
      </c>
      <c r="AZ7" s="108">
        <f>SUM(BA7:BC7)</f>
        <v>1011</v>
      </c>
      <c r="BA7" s="108">
        <f>SUM(BA$8:BA$207)</f>
        <v>1011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34</v>
      </c>
      <c r="B8" s="113" t="s">
        <v>254</v>
      </c>
      <c r="C8" s="101" t="s">
        <v>255</v>
      </c>
      <c r="D8" s="103">
        <f>SUM(E8,+H8,+K8)</f>
        <v>29534</v>
      </c>
      <c r="E8" s="103">
        <f>SUM(F8:G8)</f>
        <v>0</v>
      </c>
      <c r="F8" s="103">
        <v>0</v>
      </c>
      <c r="G8" s="103">
        <v>0</v>
      </c>
      <c r="H8" s="103">
        <f>SUM(I8:J8)</f>
        <v>24140</v>
      </c>
      <c r="I8" s="103">
        <v>19111</v>
      </c>
      <c r="J8" s="103">
        <v>5029</v>
      </c>
      <c r="K8" s="103">
        <f>SUM(L8:M8)</f>
        <v>5394</v>
      </c>
      <c r="L8" s="103">
        <v>0</v>
      </c>
      <c r="M8" s="103">
        <v>5394</v>
      </c>
      <c r="N8" s="103">
        <f>SUM(O8,+V8,+AC8)</f>
        <v>29534</v>
      </c>
      <c r="O8" s="103">
        <f>SUM(P8:U8)</f>
        <v>19111</v>
      </c>
      <c r="P8" s="103">
        <v>18118</v>
      </c>
      <c r="Q8" s="103">
        <v>0</v>
      </c>
      <c r="R8" s="103">
        <v>0</v>
      </c>
      <c r="S8" s="103">
        <v>993</v>
      </c>
      <c r="T8" s="103">
        <v>0</v>
      </c>
      <c r="U8" s="103">
        <v>0</v>
      </c>
      <c r="V8" s="103">
        <f>SUM(W8:AB8)</f>
        <v>10423</v>
      </c>
      <c r="W8" s="103">
        <v>10117</v>
      </c>
      <c r="X8" s="103">
        <v>0</v>
      </c>
      <c r="Y8" s="103">
        <v>0</v>
      </c>
      <c r="Z8" s="103">
        <v>306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574</v>
      </c>
      <c r="AG8" s="103">
        <v>574</v>
      </c>
      <c r="AH8" s="103">
        <v>0</v>
      </c>
      <c r="AI8" s="103">
        <v>0</v>
      </c>
      <c r="AJ8" s="103">
        <f>SUM(AK8:AS8)</f>
        <v>631</v>
      </c>
      <c r="AK8" s="103">
        <v>0</v>
      </c>
      <c r="AL8" s="103">
        <v>57</v>
      </c>
      <c r="AM8" s="103">
        <v>41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533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34</v>
      </c>
      <c r="B9" s="113" t="s">
        <v>258</v>
      </c>
      <c r="C9" s="101" t="s">
        <v>259</v>
      </c>
      <c r="D9" s="103">
        <f>SUM(E9,+H9,+K9)</f>
        <v>8610</v>
      </c>
      <c r="E9" s="103">
        <f>SUM(F9:G9)</f>
        <v>40</v>
      </c>
      <c r="F9" s="103">
        <v>40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8570</v>
      </c>
      <c r="L9" s="103">
        <v>4351</v>
      </c>
      <c r="M9" s="103">
        <v>4219</v>
      </c>
      <c r="N9" s="103">
        <f>SUM(O9,+V9,+AC9)</f>
        <v>8610</v>
      </c>
      <c r="O9" s="103">
        <f>SUM(P9:U9)</f>
        <v>4391</v>
      </c>
      <c r="P9" s="103">
        <v>4391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4219</v>
      </c>
      <c r="W9" s="103">
        <v>4219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341</v>
      </c>
      <c r="AG9" s="103">
        <v>341</v>
      </c>
      <c r="AH9" s="103">
        <v>0</v>
      </c>
      <c r="AI9" s="103">
        <v>0</v>
      </c>
      <c r="AJ9" s="103">
        <f>SUM(AK9:AS9)</f>
        <v>341</v>
      </c>
      <c r="AK9" s="103">
        <v>0</v>
      </c>
      <c r="AL9" s="103">
        <v>0</v>
      </c>
      <c r="AM9" s="103">
        <v>341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46</v>
      </c>
      <c r="AU9" s="103">
        <v>0</v>
      </c>
      <c r="AV9" s="103">
        <v>0</v>
      </c>
      <c r="AW9" s="103">
        <v>46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34</v>
      </c>
      <c r="B10" s="113" t="s">
        <v>260</v>
      </c>
      <c r="C10" s="101" t="s">
        <v>261</v>
      </c>
      <c r="D10" s="103">
        <f>SUM(E10,+H10,+K10)</f>
        <v>24145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24145</v>
      </c>
      <c r="L10" s="103">
        <v>9699</v>
      </c>
      <c r="M10" s="103">
        <v>14446</v>
      </c>
      <c r="N10" s="103">
        <f>SUM(O10,+V10,+AC10)</f>
        <v>24145</v>
      </c>
      <c r="O10" s="103">
        <f>SUM(P10:U10)</f>
        <v>9699</v>
      </c>
      <c r="P10" s="103">
        <v>9699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14446</v>
      </c>
      <c r="W10" s="103">
        <v>14446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78</v>
      </c>
      <c r="AG10" s="103">
        <v>78</v>
      </c>
      <c r="AH10" s="103">
        <v>0</v>
      </c>
      <c r="AI10" s="103">
        <v>0</v>
      </c>
      <c r="AJ10" s="103">
        <f>SUM(AK10:AS10)</f>
        <v>78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78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34</v>
      </c>
      <c r="B11" s="113" t="s">
        <v>262</v>
      </c>
      <c r="C11" s="101" t="s">
        <v>263</v>
      </c>
      <c r="D11" s="103">
        <f>SUM(E11,+H11,+K11)</f>
        <v>660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660</v>
      </c>
      <c r="L11" s="103">
        <v>570</v>
      </c>
      <c r="M11" s="103">
        <v>90</v>
      </c>
      <c r="N11" s="103">
        <f>SUM(O11,+V11,+AC11)</f>
        <v>660</v>
      </c>
      <c r="O11" s="103">
        <f>SUM(P11:U11)</f>
        <v>570</v>
      </c>
      <c r="P11" s="103">
        <v>570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90</v>
      </c>
      <c r="W11" s="103">
        <v>90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</v>
      </c>
      <c r="AG11" s="103">
        <v>26</v>
      </c>
      <c r="AH11" s="103">
        <v>0</v>
      </c>
      <c r="AI11" s="103">
        <v>0</v>
      </c>
      <c r="AJ11" s="103">
        <f>SUM(AK11:AS11)</f>
        <v>26</v>
      </c>
      <c r="AK11" s="103">
        <v>0</v>
      </c>
      <c r="AL11" s="103">
        <v>0</v>
      </c>
      <c r="AM11" s="103">
        <v>0</v>
      </c>
      <c r="AN11" s="103">
        <v>26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34</v>
      </c>
      <c r="B12" s="113" t="s">
        <v>264</v>
      </c>
      <c r="C12" s="101" t="s">
        <v>265</v>
      </c>
      <c r="D12" s="103">
        <f>SUM(E12,+H12,+K12)</f>
        <v>10678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10678</v>
      </c>
      <c r="L12" s="103">
        <v>5384</v>
      </c>
      <c r="M12" s="103">
        <v>5294</v>
      </c>
      <c r="N12" s="103">
        <f>SUM(O12,+V12,+AC12)</f>
        <v>10689</v>
      </c>
      <c r="O12" s="103">
        <f>SUM(P12:U12)</f>
        <v>5384</v>
      </c>
      <c r="P12" s="103">
        <v>5384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5294</v>
      </c>
      <c r="W12" s="103">
        <v>5294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</v>
      </c>
      <c r="AD12" s="103">
        <v>11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34</v>
      </c>
      <c r="B13" s="113" t="s">
        <v>266</v>
      </c>
      <c r="C13" s="101" t="s">
        <v>267</v>
      </c>
      <c r="D13" s="103">
        <f>SUM(E13,+H13,+K13)</f>
        <v>2064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2064</v>
      </c>
      <c r="L13" s="103">
        <v>1790</v>
      </c>
      <c r="M13" s="103">
        <v>274</v>
      </c>
      <c r="N13" s="103">
        <f>SUM(O13,+V13,+AC13)</f>
        <v>2064</v>
      </c>
      <c r="O13" s="103">
        <f>SUM(P13:U13)</f>
        <v>1790</v>
      </c>
      <c r="P13" s="103">
        <v>0</v>
      </c>
      <c r="Q13" s="103">
        <v>0</v>
      </c>
      <c r="R13" s="103">
        <v>0</v>
      </c>
      <c r="S13" s="103">
        <v>1790</v>
      </c>
      <c r="T13" s="103">
        <v>0</v>
      </c>
      <c r="U13" s="103">
        <v>0</v>
      </c>
      <c r="V13" s="103">
        <f>SUM(W13:AB13)</f>
        <v>274</v>
      </c>
      <c r="W13" s="103">
        <v>0</v>
      </c>
      <c r="X13" s="103">
        <v>0</v>
      </c>
      <c r="Y13" s="103">
        <v>0</v>
      </c>
      <c r="Z13" s="103">
        <v>274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34</v>
      </c>
      <c r="B14" s="113" t="s">
        <v>268</v>
      </c>
      <c r="C14" s="101" t="s">
        <v>269</v>
      </c>
      <c r="D14" s="103">
        <f>SUM(E14,+H14,+K14)</f>
        <v>4908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4908</v>
      </c>
      <c r="L14" s="103">
        <v>4229</v>
      </c>
      <c r="M14" s="103">
        <v>679</v>
      </c>
      <c r="N14" s="103">
        <f>SUM(O14,+V14,+AC14)</f>
        <v>4908</v>
      </c>
      <c r="O14" s="103">
        <f>SUM(P14:U14)</f>
        <v>4229</v>
      </c>
      <c r="P14" s="103">
        <v>0</v>
      </c>
      <c r="Q14" s="103">
        <v>0</v>
      </c>
      <c r="R14" s="103">
        <v>0</v>
      </c>
      <c r="S14" s="103">
        <v>4229</v>
      </c>
      <c r="T14" s="103">
        <v>0</v>
      </c>
      <c r="U14" s="103">
        <v>0</v>
      </c>
      <c r="V14" s="103">
        <f>SUM(W14:AB14)</f>
        <v>679</v>
      </c>
      <c r="W14" s="103">
        <v>0</v>
      </c>
      <c r="X14" s="103">
        <v>0</v>
      </c>
      <c r="Y14" s="103">
        <v>0</v>
      </c>
      <c r="Z14" s="103">
        <v>679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34</v>
      </c>
      <c r="B15" s="113" t="s">
        <v>270</v>
      </c>
      <c r="C15" s="101" t="s">
        <v>271</v>
      </c>
      <c r="D15" s="103">
        <f>SUM(E15,+H15,+K15)</f>
        <v>12269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12269</v>
      </c>
      <c r="L15" s="103">
        <v>6314</v>
      </c>
      <c r="M15" s="103">
        <v>5955</v>
      </c>
      <c r="N15" s="103">
        <f>SUM(O15,+V15,+AC15)</f>
        <v>12269</v>
      </c>
      <c r="O15" s="103">
        <f>SUM(P15:U15)</f>
        <v>6314</v>
      </c>
      <c r="P15" s="103">
        <v>6314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5955</v>
      </c>
      <c r="W15" s="103">
        <v>5955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40</v>
      </c>
      <c r="AG15" s="103">
        <v>40</v>
      </c>
      <c r="AH15" s="103">
        <v>0</v>
      </c>
      <c r="AI15" s="103">
        <v>0</v>
      </c>
      <c r="AJ15" s="103">
        <f>SUM(AK15:AS15)</f>
        <v>40</v>
      </c>
      <c r="AK15" s="103">
        <v>0</v>
      </c>
      <c r="AL15" s="103">
        <v>0</v>
      </c>
      <c r="AM15" s="103">
        <v>40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34</v>
      </c>
      <c r="B16" s="113" t="s">
        <v>272</v>
      </c>
      <c r="C16" s="101" t="s">
        <v>273</v>
      </c>
      <c r="D16" s="103">
        <f>SUM(E16,+H16,+K16)</f>
        <v>17468</v>
      </c>
      <c r="E16" s="103">
        <f>SUM(F16:G16)</f>
        <v>27</v>
      </c>
      <c r="F16" s="103">
        <v>27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17441</v>
      </c>
      <c r="L16" s="103">
        <v>6098</v>
      </c>
      <c r="M16" s="103">
        <v>11343</v>
      </c>
      <c r="N16" s="103">
        <f>SUM(O16,+V16,+AC16)</f>
        <v>17468</v>
      </c>
      <c r="O16" s="103">
        <f>SUM(P16:U16)</f>
        <v>6125</v>
      </c>
      <c r="P16" s="103">
        <v>6125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11343</v>
      </c>
      <c r="W16" s="103">
        <v>11343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</v>
      </c>
      <c r="AG16" s="103">
        <v>7</v>
      </c>
      <c r="AH16" s="103">
        <v>0</v>
      </c>
      <c r="AI16" s="103">
        <v>0</v>
      </c>
      <c r="AJ16" s="103">
        <f>SUM(AK16:AS16)</f>
        <v>769</v>
      </c>
      <c r="AK16" s="103">
        <v>0</v>
      </c>
      <c r="AL16" s="103">
        <v>762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7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762</v>
      </c>
      <c r="BA16" s="103">
        <v>762</v>
      </c>
      <c r="BB16" s="103">
        <v>0</v>
      </c>
      <c r="BC16" s="103">
        <v>0</v>
      </c>
    </row>
    <row r="17" spans="1:55" s="105" customFormat="1" ht="13.5" customHeight="1">
      <c r="A17" s="115" t="s">
        <v>34</v>
      </c>
      <c r="B17" s="113" t="s">
        <v>274</v>
      </c>
      <c r="C17" s="101" t="s">
        <v>275</v>
      </c>
      <c r="D17" s="103">
        <f>SUM(E17,+H17,+K17)</f>
        <v>4226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4226</v>
      </c>
      <c r="L17" s="103">
        <v>2587</v>
      </c>
      <c r="M17" s="103">
        <v>1639</v>
      </c>
      <c r="N17" s="103">
        <f>SUM(O17,+V17,+AC17)</f>
        <v>4248</v>
      </c>
      <c r="O17" s="103">
        <f>SUM(P17:U17)</f>
        <v>2587</v>
      </c>
      <c r="P17" s="103">
        <v>2587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1639</v>
      </c>
      <c r="W17" s="103">
        <v>1639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22</v>
      </c>
      <c r="AD17" s="103">
        <v>22</v>
      </c>
      <c r="AE17" s="103">
        <v>0</v>
      </c>
      <c r="AF17" s="103">
        <f>SUM(AG17:AI17)</f>
        <v>290</v>
      </c>
      <c r="AG17" s="103">
        <v>290</v>
      </c>
      <c r="AH17" s="103">
        <v>0</v>
      </c>
      <c r="AI17" s="103">
        <v>0</v>
      </c>
      <c r="AJ17" s="103">
        <f>SUM(AK17:AS17)</f>
        <v>290</v>
      </c>
      <c r="AK17" s="103">
        <v>0</v>
      </c>
      <c r="AL17" s="103">
        <v>0</v>
      </c>
      <c r="AM17" s="103">
        <v>5</v>
      </c>
      <c r="AN17" s="103">
        <v>0</v>
      </c>
      <c r="AO17" s="103">
        <v>0</v>
      </c>
      <c r="AP17" s="103">
        <v>0</v>
      </c>
      <c r="AQ17" s="103">
        <v>152</v>
      </c>
      <c r="AR17" s="103">
        <v>0</v>
      </c>
      <c r="AS17" s="103">
        <v>133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34</v>
      </c>
      <c r="B18" s="113" t="s">
        <v>276</v>
      </c>
      <c r="C18" s="101" t="s">
        <v>277</v>
      </c>
      <c r="D18" s="103">
        <f>SUM(E18,+H18,+K18)</f>
        <v>5675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5675</v>
      </c>
      <c r="L18" s="103">
        <v>3534</v>
      </c>
      <c r="M18" s="103">
        <v>2141</v>
      </c>
      <c r="N18" s="103">
        <f>SUM(O18,+V18,+AC18)</f>
        <v>5675</v>
      </c>
      <c r="O18" s="103">
        <f>SUM(P18:U18)</f>
        <v>3534</v>
      </c>
      <c r="P18" s="103">
        <v>3534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2141</v>
      </c>
      <c r="W18" s="103">
        <v>2141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79</v>
      </c>
      <c r="AG18" s="103">
        <v>79</v>
      </c>
      <c r="AH18" s="103">
        <v>0</v>
      </c>
      <c r="AI18" s="103">
        <v>0</v>
      </c>
      <c r="AJ18" s="103">
        <f>SUM(AK18:AS18)</f>
        <v>79</v>
      </c>
      <c r="AK18" s="103">
        <v>0</v>
      </c>
      <c r="AL18" s="103">
        <v>0</v>
      </c>
      <c r="AM18" s="103">
        <v>5</v>
      </c>
      <c r="AN18" s="103">
        <v>74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</v>
      </c>
      <c r="AU18" s="103">
        <v>0</v>
      </c>
      <c r="AV18" s="103">
        <v>0</v>
      </c>
      <c r="AW18" s="103">
        <v>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34</v>
      </c>
      <c r="B19" s="113" t="s">
        <v>278</v>
      </c>
      <c r="C19" s="101" t="s">
        <v>279</v>
      </c>
      <c r="D19" s="103">
        <f>SUM(E19,+H19,+K19)</f>
        <v>7906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7906</v>
      </c>
      <c r="L19" s="103">
        <v>4345</v>
      </c>
      <c r="M19" s="103">
        <v>3561</v>
      </c>
      <c r="N19" s="103">
        <f>SUM(O19,+V19,+AC19)</f>
        <v>7906</v>
      </c>
      <c r="O19" s="103">
        <f>SUM(P19:U19)</f>
        <v>4345</v>
      </c>
      <c r="P19" s="103">
        <v>4345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3561</v>
      </c>
      <c r="W19" s="103">
        <v>3561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17</v>
      </c>
      <c r="AG19" s="103">
        <v>17</v>
      </c>
      <c r="AH19" s="103">
        <v>0</v>
      </c>
      <c r="AI19" s="103">
        <v>0</v>
      </c>
      <c r="AJ19" s="103">
        <f>SUM(AK19:AS19)</f>
        <v>17</v>
      </c>
      <c r="AK19" s="103">
        <v>17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17</v>
      </c>
      <c r="AU19" s="103">
        <v>17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34</v>
      </c>
      <c r="B20" s="113" t="s">
        <v>280</v>
      </c>
      <c r="C20" s="101" t="s">
        <v>281</v>
      </c>
      <c r="D20" s="103">
        <f>SUM(E20,+H20,+K20)</f>
        <v>2580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2580</v>
      </c>
      <c r="L20" s="103">
        <v>1042</v>
      </c>
      <c r="M20" s="103">
        <v>1538</v>
      </c>
      <c r="N20" s="103">
        <f>SUM(O20,+V20,+AC20)</f>
        <v>2580</v>
      </c>
      <c r="O20" s="103">
        <f>SUM(P20:U20)</f>
        <v>1042</v>
      </c>
      <c r="P20" s="103">
        <v>1042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1538</v>
      </c>
      <c r="W20" s="103">
        <v>1538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11</v>
      </c>
      <c r="AG20" s="103">
        <v>11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11</v>
      </c>
      <c r="AU20" s="103">
        <v>11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34</v>
      </c>
      <c r="B21" s="113" t="s">
        <v>282</v>
      </c>
      <c r="C21" s="101" t="s">
        <v>283</v>
      </c>
      <c r="D21" s="103">
        <f>SUM(E21,+H21,+K21)</f>
        <v>4428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4428</v>
      </c>
      <c r="L21" s="103">
        <v>2768</v>
      </c>
      <c r="M21" s="103">
        <v>1660</v>
      </c>
      <c r="N21" s="103">
        <f>SUM(O21,+V21,+AC21)</f>
        <v>4428</v>
      </c>
      <c r="O21" s="103">
        <f>SUM(P21:U21)</f>
        <v>2768</v>
      </c>
      <c r="P21" s="103">
        <v>0</v>
      </c>
      <c r="Q21" s="103">
        <v>0</v>
      </c>
      <c r="R21" s="103">
        <v>0</v>
      </c>
      <c r="S21" s="103">
        <v>2768</v>
      </c>
      <c r="T21" s="103">
        <v>0</v>
      </c>
      <c r="U21" s="103">
        <v>0</v>
      </c>
      <c r="V21" s="103">
        <f>SUM(W21:AB21)</f>
        <v>1660</v>
      </c>
      <c r="W21" s="103">
        <v>0</v>
      </c>
      <c r="X21" s="103">
        <v>0</v>
      </c>
      <c r="Y21" s="103">
        <v>0</v>
      </c>
      <c r="Z21" s="103">
        <v>1660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34</v>
      </c>
      <c r="B22" s="113" t="s">
        <v>284</v>
      </c>
      <c r="C22" s="101" t="s">
        <v>285</v>
      </c>
      <c r="D22" s="103">
        <f>SUM(E22,+H22,+K22)</f>
        <v>5640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5640</v>
      </c>
      <c r="L22" s="103">
        <v>1492</v>
      </c>
      <c r="M22" s="103">
        <v>4148</v>
      </c>
      <c r="N22" s="103">
        <f>SUM(O22,+V22,+AC22)</f>
        <v>5640</v>
      </c>
      <c r="O22" s="103">
        <f>SUM(P22:U22)</f>
        <v>1492</v>
      </c>
      <c r="P22" s="103">
        <v>0</v>
      </c>
      <c r="Q22" s="103">
        <v>0</v>
      </c>
      <c r="R22" s="103">
        <v>0</v>
      </c>
      <c r="S22" s="103">
        <v>1492</v>
      </c>
      <c r="T22" s="103">
        <v>0</v>
      </c>
      <c r="U22" s="103">
        <v>0</v>
      </c>
      <c r="V22" s="103">
        <f>SUM(W22:AB22)</f>
        <v>4148</v>
      </c>
      <c r="W22" s="103">
        <v>0</v>
      </c>
      <c r="X22" s="103">
        <v>0</v>
      </c>
      <c r="Y22" s="103">
        <v>0</v>
      </c>
      <c r="Z22" s="103">
        <v>4148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34</v>
      </c>
      <c r="B23" s="113" t="s">
        <v>286</v>
      </c>
      <c r="C23" s="101" t="s">
        <v>287</v>
      </c>
      <c r="D23" s="103">
        <f>SUM(E23,+H23,+K23)</f>
        <v>18439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18439</v>
      </c>
      <c r="L23" s="103">
        <v>9131</v>
      </c>
      <c r="M23" s="103">
        <v>9308</v>
      </c>
      <c r="N23" s="103">
        <f>SUM(O23,+V23,+AC23)</f>
        <v>18439</v>
      </c>
      <c r="O23" s="103">
        <f>SUM(P23:U23)</f>
        <v>9131</v>
      </c>
      <c r="P23" s="103">
        <v>9131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9308</v>
      </c>
      <c r="W23" s="103">
        <v>9308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724</v>
      </c>
      <c r="AG23" s="103">
        <v>724</v>
      </c>
      <c r="AH23" s="103">
        <v>0</v>
      </c>
      <c r="AI23" s="103">
        <v>0</v>
      </c>
      <c r="AJ23" s="103">
        <f>SUM(AK23:AS23)</f>
        <v>724</v>
      </c>
      <c r="AK23" s="103">
        <v>3</v>
      </c>
      <c r="AL23" s="103">
        <v>0</v>
      </c>
      <c r="AM23" s="103">
        <v>4</v>
      </c>
      <c r="AN23" s="103">
        <v>0</v>
      </c>
      <c r="AO23" s="103">
        <v>0</v>
      </c>
      <c r="AP23" s="103">
        <v>716</v>
      </c>
      <c r="AQ23" s="103">
        <v>1</v>
      </c>
      <c r="AR23" s="103">
        <v>0</v>
      </c>
      <c r="AS23" s="103">
        <v>0</v>
      </c>
      <c r="AT23" s="103">
        <f>SUM(AU23:AY23)</f>
        <v>3</v>
      </c>
      <c r="AU23" s="103">
        <v>3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1</v>
      </c>
      <c r="BA23" s="103">
        <v>1</v>
      </c>
      <c r="BB23" s="103">
        <v>0</v>
      </c>
      <c r="BC23" s="103">
        <v>0</v>
      </c>
    </row>
    <row r="24" spans="1:55" s="105" customFormat="1" ht="13.5" customHeight="1">
      <c r="A24" s="115" t="s">
        <v>34</v>
      </c>
      <c r="B24" s="113" t="s">
        <v>288</v>
      </c>
      <c r="C24" s="101" t="s">
        <v>289</v>
      </c>
      <c r="D24" s="103">
        <f>SUM(E24,+H24,+K24)</f>
        <v>10217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10217</v>
      </c>
      <c r="L24" s="103">
        <v>7042</v>
      </c>
      <c r="M24" s="103">
        <v>3175</v>
      </c>
      <c r="N24" s="103">
        <f>SUM(O24,+V24,+AC24)</f>
        <v>10217</v>
      </c>
      <c r="O24" s="103">
        <f>SUM(P24:U24)</f>
        <v>7042</v>
      </c>
      <c r="P24" s="103">
        <v>7042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3175</v>
      </c>
      <c r="W24" s="103">
        <v>3175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13</v>
      </c>
      <c r="AG24" s="103">
        <v>13</v>
      </c>
      <c r="AH24" s="103">
        <v>0</v>
      </c>
      <c r="AI24" s="103">
        <v>0</v>
      </c>
      <c r="AJ24" s="103">
        <f>SUM(AK24:AS24)</f>
        <v>75</v>
      </c>
      <c r="AK24" s="103">
        <v>0</v>
      </c>
      <c r="AL24" s="103">
        <v>62</v>
      </c>
      <c r="AM24" s="103">
        <v>13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34</v>
      </c>
      <c r="B25" s="113" t="s">
        <v>290</v>
      </c>
      <c r="C25" s="101" t="s">
        <v>291</v>
      </c>
      <c r="D25" s="103">
        <f>SUM(E25,+H25,+K25)</f>
        <v>3754</v>
      </c>
      <c r="E25" s="103">
        <f>SUM(F25:G25)</f>
        <v>0</v>
      </c>
      <c r="F25" s="103">
        <v>0</v>
      </c>
      <c r="G25" s="103">
        <v>0</v>
      </c>
      <c r="H25" s="103">
        <f>SUM(I25:J25)</f>
        <v>3754</v>
      </c>
      <c r="I25" s="103">
        <v>2307</v>
      </c>
      <c r="J25" s="103">
        <v>1447</v>
      </c>
      <c r="K25" s="103">
        <f>SUM(L25:M25)</f>
        <v>0</v>
      </c>
      <c r="L25" s="103">
        <v>0</v>
      </c>
      <c r="M25" s="103">
        <v>0</v>
      </c>
      <c r="N25" s="103">
        <f>SUM(O25,+V25,+AC25)</f>
        <v>3754</v>
      </c>
      <c r="O25" s="103">
        <f>SUM(P25:U25)</f>
        <v>2307</v>
      </c>
      <c r="P25" s="103">
        <v>2307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1447</v>
      </c>
      <c r="W25" s="103">
        <v>1447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898</v>
      </c>
      <c r="AG25" s="103">
        <v>898</v>
      </c>
      <c r="AH25" s="103">
        <v>0</v>
      </c>
      <c r="AI25" s="103">
        <v>0</v>
      </c>
      <c r="AJ25" s="103">
        <f>SUM(AK25:AS25)</f>
        <v>898</v>
      </c>
      <c r="AK25" s="103">
        <v>0</v>
      </c>
      <c r="AL25" s="103">
        <v>0</v>
      </c>
      <c r="AM25" s="103">
        <v>5</v>
      </c>
      <c r="AN25" s="103">
        <v>0</v>
      </c>
      <c r="AO25" s="103">
        <v>0</v>
      </c>
      <c r="AP25" s="103">
        <v>893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34</v>
      </c>
      <c r="B26" s="113" t="s">
        <v>292</v>
      </c>
      <c r="C26" s="101" t="s">
        <v>293</v>
      </c>
      <c r="D26" s="103">
        <f>SUM(E26,+H26,+K26)</f>
        <v>11682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11682</v>
      </c>
      <c r="L26" s="103">
        <v>6429</v>
      </c>
      <c r="M26" s="103">
        <v>5253</v>
      </c>
      <c r="N26" s="103">
        <f>SUM(O26,+V26,+AC26)</f>
        <v>11682</v>
      </c>
      <c r="O26" s="103">
        <f>SUM(P26:U26)</f>
        <v>6429</v>
      </c>
      <c r="P26" s="103">
        <v>6429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5253</v>
      </c>
      <c r="W26" s="103">
        <v>5253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632</v>
      </c>
      <c r="AG26" s="103">
        <v>632</v>
      </c>
      <c r="AH26" s="103">
        <v>0</v>
      </c>
      <c r="AI26" s="103">
        <v>0</v>
      </c>
      <c r="AJ26" s="103">
        <f>SUM(AK26:AS26)</f>
        <v>632</v>
      </c>
      <c r="AK26" s="103">
        <v>0</v>
      </c>
      <c r="AL26" s="103">
        <v>0</v>
      </c>
      <c r="AM26" s="103">
        <v>632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50</v>
      </c>
      <c r="AU26" s="103">
        <v>0</v>
      </c>
      <c r="AV26" s="103">
        <v>0</v>
      </c>
      <c r="AW26" s="103">
        <v>50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34</v>
      </c>
      <c r="B27" s="113" t="s">
        <v>294</v>
      </c>
      <c r="C27" s="101" t="s">
        <v>295</v>
      </c>
      <c r="D27" s="103">
        <f>SUM(E27,+H27,+K27)</f>
        <v>1585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1585</v>
      </c>
      <c r="L27" s="103">
        <v>975</v>
      </c>
      <c r="M27" s="103">
        <v>610</v>
      </c>
      <c r="N27" s="103">
        <f>SUM(O27,+V27,+AC27)</f>
        <v>1585</v>
      </c>
      <c r="O27" s="103">
        <f>SUM(P27:U27)</f>
        <v>975</v>
      </c>
      <c r="P27" s="103">
        <v>975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610</v>
      </c>
      <c r="W27" s="103">
        <v>610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</v>
      </c>
      <c r="AG27" s="103">
        <v>2</v>
      </c>
      <c r="AH27" s="103">
        <v>0</v>
      </c>
      <c r="AI27" s="103">
        <v>0</v>
      </c>
      <c r="AJ27" s="103">
        <f>SUM(AK27:AS27)</f>
        <v>2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1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34</v>
      </c>
      <c r="B28" s="113" t="s">
        <v>296</v>
      </c>
      <c r="C28" s="101" t="s">
        <v>297</v>
      </c>
      <c r="D28" s="103">
        <f>SUM(E28,+H28,+K28)</f>
        <v>945</v>
      </c>
      <c r="E28" s="103">
        <f>SUM(F28:G28)</f>
        <v>0</v>
      </c>
      <c r="F28" s="103">
        <v>0</v>
      </c>
      <c r="G28" s="103">
        <v>0</v>
      </c>
      <c r="H28" s="103">
        <f>SUM(I28:J28)</f>
        <v>945</v>
      </c>
      <c r="I28" s="103">
        <v>654</v>
      </c>
      <c r="J28" s="103">
        <v>291</v>
      </c>
      <c r="K28" s="103">
        <f>SUM(L28:M28)</f>
        <v>0</v>
      </c>
      <c r="L28" s="103">
        <v>0</v>
      </c>
      <c r="M28" s="103">
        <v>0</v>
      </c>
      <c r="N28" s="103">
        <f>SUM(O28,+V28,+AC28)</f>
        <v>945</v>
      </c>
      <c r="O28" s="103">
        <f>SUM(P28:U28)</f>
        <v>654</v>
      </c>
      <c r="P28" s="103">
        <v>654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291</v>
      </c>
      <c r="W28" s="103">
        <v>291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34</v>
      </c>
      <c r="B29" s="113" t="s">
        <v>298</v>
      </c>
      <c r="C29" s="101" t="s">
        <v>299</v>
      </c>
      <c r="D29" s="103">
        <f>SUM(E29,+H29,+K29)</f>
        <v>1526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1526</v>
      </c>
      <c r="L29" s="103">
        <v>915</v>
      </c>
      <c r="M29" s="103">
        <v>611</v>
      </c>
      <c r="N29" s="103">
        <f>SUM(O29,+V29,+AC29)</f>
        <v>1526</v>
      </c>
      <c r="O29" s="103">
        <f>SUM(P29:U29)</f>
        <v>915</v>
      </c>
      <c r="P29" s="103">
        <v>915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611</v>
      </c>
      <c r="W29" s="103">
        <v>611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34</v>
      </c>
      <c r="B30" s="113" t="s">
        <v>300</v>
      </c>
      <c r="C30" s="101" t="s">
        <v>301</v>
      </c>
      <c r="D30" s="103">
        <f>SUM(E30,+H30,+K30)</f>
        <v>678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678</v>
      </c>
      <c r="L30" s="103">
        <v>104</v>
      </c>
      <c r="M30" s="103">
        <v>574</v>
      </c>
      <c r="N30" s="103">
        <f>SUM(O30,+V30,+AC30)</f>
        <v>678</v>
      </c>
      <c r="O30" s="103">
        <f>SUM(P30:U30)</f>
        <v>104</v>
      </c>
      <c r="P30" s="103">
        <v>104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574</v>
      </c>
      <c r="W30" s="103">
        <v>574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34</v>
      </c>
      <c r="B31" s="113" t="s">
        <v>302</v>
      </c>
      <c r="C31" s="101" t="s">
        <v>303</v>
      </c>
      <c r="D31" s="103">
        <f>SUM(E31,+H31,+K31)</f>
        <v>323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323</v>
      </c>
      <c r="L31" s="103">
        <v>62</v>
      </c>
      <c r="M31" s="103">
        <v>261</v>
      </c>
      <c r="N31" s="103">
        <f>SUM(O31,+V31,+AC31)</f>
        <v>323</v>
      </c>
      <c r="O31" s="103">
        <f>SUM(P31:U31)</f>
        <v>62</v>
      </c>
      <c r="P31" s="103">
        <v>62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261</v>
      </c>
      <c r="W31" s="103">
        <v>261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1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1</v>
      </c>
      <c r="BA31" s="103">
        <v>1</v>
      </c>
      <c r="BB31" s="103">
        <v>0</v>
      </c>
      <c r="BC31" s="103">
        <v>0</v>
      </c>
    </row>
    <row r="32" spans="1:55" s="105" customFormat="1" ht="13.5" customHeight="1">
      <c r="A32" s="115" t="s">
        <v>34</v>
      </c>
      <c r="B32" s="113" t="s">
        <v>304</v>
      </c>
      <c r="C32" s="101" t="s">
        <v>305</v>
      </c>
      <c r="D32" s="103">
        <f>SUM(E32,+H32,+K32)</f>
        <v>2388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2388</v>
      </c>
      <c r="L32" s="103">
        <v>1466</v>
      </c>
      <c r="M32" s="103">
        <v>922</v>
      </c>
      <c r="N32" s="103">
        <f>SUM(O32,+V32,+AC32)</f>
        <v>2388</v>
      </c>
      <c r="O32" s="103">
        <f>SUM(P32:U32)</f>
        <v>1466</v>
      </c>
      <c r="P32" s="103">
        <v>1466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922</v>
      </c>
      <c r="W32" s="103">
        <v>922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34</v>
      </c>
      <c r="B33" s="113" t="s">
        <v>306</v>
      </c>
      <c r="C33" s="101" t="s">
        <v>307</v>
      </c>
      <c r="D33" s="103">
        <f>SUM(E33,+H33,+K33)</f>
        <v>10805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10805</v>
      </c>
      <c r="L33" s="103">
        <v>2349</v>
      </c>
      <c r="M33" s="103">
        <v>8456</v>
      </c>
      <c r="N33" s="103">
        <f>SUM(O33,+V33,+AC33)</f>
        <v>10805</v>
      </c>
      <c r="O33" s="103">
        <f>SUM(P33:U33)</f>
        <v>2349</v>
      </c>
      <c r="P33" s="103">
        <v>2349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8456</v>
      </c>
      <c r="W33" s="103">
        <v>8456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35</v>
      </c>
      <c r="AG33" s="103">
        <v>35</v>
      </c>
      <c r="AH33" s="103">
        <v>0</v>
      </c>
      <c r="AI33" s="103">
        <v>0</v>
      </c>
      <c r="AJ33" s="103">
        <f>SUM(AK33:AS33)</f>
        <v>35</v>
      </c>
      <c r="AK33" s="103">
        <v>0</v>
      </c>
      <c r="AL33" s="103">
        <v>0</v>
      </c>
      <c r="AM33" s="103">
        <v>35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63</v>
      </c>
      <c r="BA33" s="103">
        <v>63</v>
      </c>
      <c r="BB33" s="103">
        <v>0</v>
      </c>
      <c r="BC33" s="103">
        <v>0</v>
      </c>
    </row>
    <row r="34" spans="1:55" s="105" customFormat="1" ht="13.5" customHeight="1">
      <c r="A34" s="115" t="s">
        <v>34</v>
      </c>
      <c r="B34" s="113" t="s">
        <v>308</v>
      </c>
      <c r="C34" s="101" t="s">
        <v>309</v>
      </c>
      <c r="D34" s="103">
        <f>SUM(E34,+H34,+K34)</f>
        <v>2297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2297</v>
      </c>
      <c r="L34" s="103">
        <v>1296</v>
      </c>
      <c r="M34" s="103">
        <v>1001</v>
      </c>
      <c r="N34" s="103">
        <f>SUM(O34,+V34,+AC34)</f>
        <v>2297</v>
      </c>
      <c r="O34" s="103">
        <f>SUM(P34:U34)</f>
        <v>1296</v>
      </c>
      <c r="P34" s="103">
        <v>1296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1001</v>
      </c>
      <c r="W34" s="103">
        <v>1001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</v>
      </c>
      <c r="AG34" s="103">
        <v>8</v>
      </c>
      <c r="AH34" s="103">
        <v>0</v>
      </c>
      <c r="AI34" s="103">
        <v>0</v>
      </c>
      <c r="AJ34" s="103">
        <f>SUM(AK34:AS34)</f>
        <v>8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8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20</v>
      </c>
      <c r="BA34" s="103">
        <v>20</v>
      </c>
      <c r="BB34" s="103">
        <v>0</v>
      </c>
      <c r="BC34" s="103">
        <v>0</v>
      </c>
    </row>
    <row r="35" spans="1:55" s="105" customFormat="1" ht="13.5" customHeight="1">
      <c r="A35" s="115" t="s">
        <v>34</v>
      </c>
      <c r="B35" s="113" t="s">
        <v>310</v>
      </c>
      <c r="C35" s="101" t="s">
        <v>311</v>
      </c>
      <c r="D35" s="103">
        <f>SUM(E35,+H35,+K35)</f>
        <v>1127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1127</v>
      </c>
      <c r="L35" s="103">
        <v>820</v>
      </c>
      <c r="M35" s="103">
        <v>307</v>
      </c>
      <c r="N35" s="103">
        <f>SUM(O35,+V35,+AC35)</f>
        <v>1127</v>
      </c>
      <c r="O35" s="103">
        <f>SUM(P35:U35)</f>
        <v>820</v>
      </c>
      <c r="P35" s="103">
        <v>820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307</v>
      </c>
      <c r="W35" s="103">
        <v>307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270</v>
      </c>
      <c r="AG35" s="103">
        <v>270</v>
      </c>
      <c r="AH35" s="103">
        <v>0</v>
      </c>
      <c r="AI35" s="103">
        <v>0</v>
      </c>
      <c r="AJ35" s="103">
        <f>SUM(AK35:AS35)</f>
        <v>270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270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34</v>
      </c>
      <c r="B36" s="113" t="s">
        <v>312</v>
      </c>
      <c r="C36" s="101" t="s">
        <v>313</v>
      </c>
      <c r="D36" s="103">
        <f>SUM(E36,+H36,+K36)</f>
        <v>826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826</v>
      </c>
      <c r="L36" s="103">
        <v>650</v>
      </c>
      <c r="M36" s="103">
        <v>176</v>
      </c>
      <c r="N36" s="103">
        <f>SUM(O36,+V36,+AC36)</f>
        <v>826</v>
      </c>
      <c r="O36" s="103">
        <f>SUM(P36:U36)</f>
        <v>650</v>
      </c>
      <c r="P36" s="103">
        <v>650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176</v>
      </c>
      <c r="W36" s="103">
        <v>176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</v>
      </c>
      <c r="AG36" s="103">
        <v>1</v>
      </c>
      <c r="AH36" s="103">
        <v>0</v>
      </c>
      <c r="AI36" s="103">
        <v>0</v>
      </c>
      <c r="AJ36" s="103">
        <f>SUM(AK36:AS36)</f>
        <v>1</v>
      </c>
      <c r="AK36" s="103">
        <v>1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1</v>
      </c>
      <c r="BA36" s="103">
        <v>1</v>
      </c>
      <c r="BB36" s="103">
        <v>0</v>
      </c>
      <c r="BC36" s="103">
        <v>0</v>
      </c>
    </row>
    <row r="37" spans="1:55" s="105" customFormat="1" ht="13.5" customHeight="1">
      <c r="A37" s="115" t="s">
        <v>34</v>
      </c>
      <c r="B37" s="113" t="s">
        <v>314</v>
      </c>
      <c r="C37" s="101" t="s">
        <v>315</v>
      </c>
      <c r="D37" s="103">
        <f>SUM(E37,+H37,+K37)</f>
        <v>1760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1760</v>
      </c>
      <c r="L37" s="103">
        <v>1555</v>
      </c>
      <c r="M37" s="103">
        <v>205</v>
      </c>
      <c r="N37" s="103">
        <f>SUM(O37,+V37,+AC37)</f>
        <v>1760</v>
      </c>
      <c r="O37" s="103">
        <f>SUM(P37:U37)</f>
        <v>1555</v>
      </c>
      <c r="P37" s="103">
        <v>1555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205</v>
      </c>
      <c r="W37" s="103">
        <v>205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34</v>
      </c>
      <c r="B38" s="113" t="s">
        <v>316</v>
      </c>
      <c r="C38" s="101" t="s">
        <v>317</v>
      </c>
      <c r="D38" s="103">
        <f>SUM(E38,+H38,+K38)</f>
        <v>237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237</v>
      </c>
      <c r="L38" s="103">
        <v>216</v>
      </c>
      <c r="M38" s="103">
        <v>21</v>
      </c>
      <c r="N38" s="103">
        <f>SUM(O38,+V38,+AC38)</f>
        <v>237</v>
      </c>
      <c r="O38" s="103">
        <f>SUM(P38:U38)</f>
        <v>216</v>
      </c>
      <c r="P38" s="103">
        <v>216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21</v>
      </c>
      <c r="W38" s="103">
        <v>21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</v>
      </c>
      <c r="AG38" s="103">
        <v>10</v>
      </c>
      <c r="AH38" s="103">
        <v>0</v>
      </c>
      <c r="AI38" s="103">
        <v>0</v>
      </c>
      <c r="AJ38" s="103">
        <f>SUM(AK38:AS38)</f>
        <v>10</v>
      </c>
      <c r="AK38" s="103">
        <v>0</v>
      </c>
      <c r="AL38" s="103">
        <v>0</v>
      </c>
      <c r="AM38" s="103">
        <v>0</v>
      </c>
      <c r="AN38" s="103">
        <v>10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34</v>
      </c>
      <c r="B39" s="113" t="s">
        <v>318</v>
      </c>
      <c r="C39" s="101" t="s">
        <v>319</v>
      </c>
      <c r="D39" s="103">
        <f>SUM(E39,+H39,+K39)</f>
        <v>2442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2442</v>
      </c>
      <c r="L39" s="103">
        <v>1893</v>
      </c>
      <c r="M39" s="103">
        <v>549</v>
      </c>
      <c r="N39" s="103">
        <f>SUM(O39,+V39,+AC39)</f>
        <v>2442</v>
      </c>
      <c r="O39" s="103">
        <f>SUM(P39:U39)</f>
        <v>1893</v>
      </c>
      <c r="P39" s="103">
        <v>1893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549</v>
      </c>
      <c r="W39" s="103">
        <v>549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</v>
      </c>
      <c r="AG39" s="103">
        <v>6</v>
      </c>
      <c r="AH39" s="103">
        <v>0</v>
      </c>
      <c r="AI39" s="103">
        <v>0</v>
      </c>
      <c r="AJ39" s="103">
        <f>SUM(AK39:AS39)</f>
        <v>357</v>
      </c>
      <c r="AK39" s="103">
        <v>357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6</v>
      </c>
      <c r="AU39" s="103">
        <v>6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34</v>
      </c>
      <c r="B40" s="113" t="s">
        <v>320</v>
      </c>
      <c r="C40" s="101" t="s">
        <v>321</v>
      </c>
      <c r="D40" s="103">
        <f>SUM(E40,+H40,+K40)</f>
        <v>1909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1909</v>
      </c>
      <c r="L40" s="103">
        <v>1454</v>
      </c>
      <c r="M40" s="103">
        <v>455</v>
      </c>
      <c r="N40" s="103">
        <f>SUM(O40,+V40,+AC40)</f>
        <v>1909</v>
      </c>
      <c r="O40" s="103">
        <f>SUM(P40:U40)</f>
        <v>1454</v>
      </c>
      <c r="P40" s="103">
        <v>1454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455</v>
      </c>
      <c r="W40" s="103">
        <v>455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</v>
      </c>
      <c r="AG40" s="103">
        <v>4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</v>
      </c>
      <c r="AU40" s="103">
        <v>4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34</v>
      </c>
      <c r="B41" s="113" t="s">
        <v>322</v>
      </c>
      <c r="C41" s="101" t="s">
        <v>323</v>
      </c>
      <c r="D41" s="103">
        <f>SUM(E41,+H41,+K41)</f>
        <v>1494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1494</v>
      </c>
      <c r="L41" s="103">
        <v>1333</v>
      </c>
      <c r="M41" s="103">
        <v>161</v>
      </c>
      <c r="N41" s="103">
        <f>SUM(O41,+V41,+AC41)</f>
        <v>1494</v>
      </c>
      <c r="O41" s="103">
        <f>SUM(P41:U41)</f>
        <v>1333</v>
      </c>
      <c r="P41" s="103">
        <v>1333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161</v>
      </c>
      <c r="W41" s="103">
        <v>161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59</v>
      </c>
      <c r="AG41" s="103">
        <v>59</v>
      </c>
      <c r="AH41" s="103">
        <v>0</v>
      </c>
      <c r="AI41" s="103">
        <v>0</v>
      </c>
      <c r="AJ41" s="103">
        <f>SUM(AK41:AS41)</f>
        <v>59</v>
      </c>
      <c r="AK41" s="103">
        <v>0</v>
      </c>
      <c r="AL41" s="103">
        <v>0</v>
      </c>
      <c r="AM41" s="103">
        <v>0</v>
      </c>
      <c r="AN41" s="103">
        <v>59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34</v>
      </c>
      <c r="B42" s="113" t="s">
        <v>324</v>
      </c>
      <c r="C42" s="101" t="s">
        <v>325</v>
      </c>
      <c r="D42" s="103">
        <f>SUM(E42,+H42,+K42)</f>
        <v>5148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5148</v>
      </c>
      <c r="L42" s="103">
        <v>3093</v>
      </c>
      <c r="M42" s="103">
        <v>2055</v>
      </c>
      <c r="N42" s="103">
        <f>SUM(O42,+V42,+AC42)</f>
        <v>5148</v>
      </c>
      <c r="O42" s="103">
        <f>SUM(P42:U42)</f>
        <v>3093</v>
      </c>
      <c r="P42" s="103">
        <v>3093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2055</v>
      </c>
      <c r="W42" s="103">
        <v>2055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225</v>
      </c>
      <c r="AG42" s="103">
        <v>225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225</v>
      </c>
      <c r="AU42" s="103">
        <v>0</v>
      </c>
      <c r="AV42" s="103">
        <v>225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34</v>
      </c>
      <c r="B43" s="113" t="s">
        <v>326</v>
      </c>
      <c r="C43" s="101" t="s">
        <v>327</v>
      </c>
      <c r="D43" s="103">
        <f>SUM(E43,+H43,+K43)</f>
        <v>2585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2585</v>
      </c>
      <c r="L43" s="103">
        <v>1171</v>
      </c>
      <c r="M43" s="103">
        <v>1414</v>
      </c>
      <c r="N43" s="103">
        <f>SUM(O43,+V43,+AC43)</f>
        <v>2585</v>
      </c>
      <c r="O43" s="103">
        <f>SUM(P43:U43)</f>
        <v>1171</v>
      </c>
      <c r="P43" s="103">
        <v>1171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1414</v>
      </c>
      <c r="W43" s="103">
        <v>1414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177</v>
      </c>
      <c r="AG43" s="103">
        <v>177</v>
      </c>
      <c r="AH43" s="103">
        <v>0</v>
      </c>
      <c r="AI43" s="103">
        <v>0</v>
      </c>
      <c r="AJ43" s="103">
        <f>SUM(AK43:AS43)</f>
        <v>177</v>
      </c>
      <c r="AK43" s="103">
        <v>0</v>
      </c>
      <c r="AL43" s="103">
        <v>0</v>
      </c>
      <c r="AM43" s="103">
        <v>3</v>
      </c>
      <c r="AN43" s="103">
        <v>0</v>
      </c>
      <c r="AO43" s="103">
        <v>0</v>
      </c>
      <c r="AP43" s="103">
        <v>0</v>
      </c>
      <c r="AQ43" s="103">
        <v>93</v>
      </c>
      <c r="AR43" s="103">
        <v>81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34</v>
      </c>
      <c r="B44" s="113" t="s">
        <v>328</v>
      </c>
      <c r="C44" s="101" t="s">
        <v>329</v>
      </c>
      <c r="D44" s="103">
        <f>SUM(E44,+H44,+K44)</f>
        <v>1543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1543</v>
      </c>
      <c r="L44" s="103">
        <v>1156</v>
      </c>
      <c r="M44" s="103">
        <v>387</v>
      </c>
      <c r="N44" s="103">
        <f>SUM(O44,+V44,+AC44)</f>
        <v>1543</v>
      </c>
      <c r="O44" s="103">
        <f>SUM(P44:U44)</f>
        <v>1156</v>
      </c>
      <c r="P44" s="103">
        <v>1156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387</v>
      </c>
      <c r="W44" s="103">
        <v>387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67</v>
      </c>
      <c r="AK44" s="103">
        <v>0</v>
      </c>
      <c r="AL44" s="103">
        <v>67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34</v>
      </c>
      <c r="B45" s="113" t="s">
        <v>330</v>
      </c>
      <c r="C45" s="101" t="s">
        <v>331</v>
      </c>
      <c r="D45" s="103">
        <f>SUM(E45,+H45,+K45)</f>
        <v>947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947</v>
      </c>
      <c r="L45" s="103">
        <v>466</v>
      </c>
      <c r="M45" s="103">
        <v>481</v>
      </c>
      <c r="N45" s="103">
        <f>SUM(O45,+V45,+AC45)</f>
        <v>947</v>
      </c>
      <c r="O45" s="103">
        <f>SUM(P45:U45)</f>
        <v>466</v>
      </c>
      <c r="P45" s="103">
        <v>466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481</v>
      </c>
      <c r="W45" s="103">
        <v>481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65</v>
      </c>
      <c r="AG45" s="103">
        <v>65</v>
      </c>
      <c r="AH45" s="103">
        <v>0</v>
      </c>
      <c r="AI45" s="103">
        <v>0</v>
      </c>
      <c r="AJ45" s="103">
        <f>SUM(AK45:AS45)</f>
        <v>65</v>
      </c>
      <c r="AK45" s="103">
        <v>0</v>
      </c>
      <c r="AL45" s="103">
        <v>0</v>
      </c>
      <c r="AM45" s="103">
        <v>1</v>
      </c>
      <c r="AN45" s="103">
        <v>0</v>
      </c>
      <c r="AO45" s="103">
        <v>0</v>
      </c>
      <c r="AP45" s="103">
        <v>0</v>
      </c>
      <c r="AQ45" s="103">
        <v>34</v>
      </c>
      <c r="AR45" s="103">
        <v>0</v>
      </c>
      <c r="AS45" s="103">
        <v>30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34</v>
      </c>
      <c r="B46" s="113" t="s">
        <v>332</v>
      </c>
      <c r="C46" s="101" t="s">
        <v>333</v>
      </c>
      <c r="D46" s="103">
        <f>SUM(E46,+H46,+K46)</f>
        <v>524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524</v>
      </c>
      <c r="L46" s="103">
        <v>316</v>
      </c>
      <c r="M46" s="103">
        <v>208</v>
      </c>
      <c r="N46" s="103">
        <f>SUM(O46,+V46,+AC46)</f>
        <v>524</v>
      </c>
      <c r="O46" s="103">
        <f>SUM(P46:U46)</f>
        <v>316</v>
      </c>
      <c r="P46" s="103">
        <v>316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208</v>
      </c>
      <c r="W46" s="103">
        <v>208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36</v>
      </c>
      <c r="AG46" s="103">
        <v>36</v>
      </c>
      <c r="AH46" s="103">
        <v>0</v>
      </c>
      <c r="AI46" s="103">
        <v>0</v>
      </c>
      <c r="AJ46" s="103">
        <f>SUM(AK46:AS46)</f>
        <v>36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19</v>
      </c>
      <c r="AR46" s="103">
        <v>0</v>
      </c>
      <c r="AS46" s="103">
        <v>16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34</v>
      </c>
      <c r="B47" s="113" t="s">
        <v>334</v>
      </c>
      <c r="C47" s="101" t="s">
        <v>335</v>
      </c>
      <c r="D47" s="103">
        <f>SUM(E47,+H47,+K47)</f>
        <v>4079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4079</v>
      </c>
      <c r="L47" s="103">
        <v>1471</v>
      </c>
      <c r="M47" s="103">
        <v>2608</v>
      </c>
      <c r="N47" s="103">
        <f>SUM(O47,+V47,+AC47)</f>
        <v>4079</v>
      </c>
      <c r="O47" s="103">
        <f>SUM(P47:U47)</f>
        <v>1471</v>
      </c>
      <c r="P47" s="103">
        <v>1471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2608</v>
      </c>
      <c r="W47" s="103">
        <v>2608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229</v>
      </c>
      <c r="AG47" s="103">
        <v>229</v>
      </c>
      <c r="AH47" s="103">
        <v>0</v>
      </c>
      <c r="AI47" s="103">
        <v>0</v>
      </c>
      <c r="AJ47" s="103">
        <f>SUM(AK47:AS47)</f>
        <v>229</v>
      </c>
      <c r="AK47" s="103">
        <v>229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229</v>
      </c>
      <c r="AU47" s="103">
        <v>229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34</v>
      </c>
      <c r="B48" s="113" t="s">
        <v>336</v>
      </c>
      <c r="C48" s="101" t="s">
        <v>337</v>
      </c>
      <c r="D48" s="103">
        <f>SUM(E48,+H48,+K48)</f>
        <v>2338</v>
      </c>
      <c r="E48" s="103">
        <f>SUM(F48:G48)</f>
        <v>0</v>
      </c>
      <c r="F48" s="103">
        <v>0</v>
      </c>
      <c r="G48" s="103">
        <v>0</v>
      </c>
      <c r="H48" s="103">
        <f>SUM(I48:J48)</f>
        <v>762</v>
      </c>
      <c r="I48" s="103">
        <v>0</v>
      </c>
      <c r="J48" s="103">
        <v>762</v>
      </c>
      <c r="K48" s="103">
        <f>SUM(L48:M48)</f>
        <v>1576</v>
      </c>
      <c r="L48" s="103">
        <v>703</v>
      </c>
      <c r="M48" s="103">
        <v>873</v>
      </c>
      <c r="N48" s="103">
        <f>SUM(O48,+V48,+AC48)</f>
        <v>2338</v>
      </c>
      <c r="O48" s="103">
        <f>SUM(P48:U48)</f>
        <v>703</v>
      </c>
      <c r="P48" s="103">
        <v>703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1635</v>
      </c>
      <c r="W48" s="103">
        <v>1635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131</v>
      </c>
      <c r="AG48" s="103">
        <v>131</v>
      </c>
      <c r="AH48" s="103">
        <v>0</v>
      </c>
      <c r="AI48" s="103">
        <v>0</v>
      </c>
      <c r="AJ48" s="103">
        <f>SUM(AK48:AS48)</f>
        <v>131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131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34</v>
      </c>
      <c r="B49" s="113" t="s">
        <v>338</v>
      </c>
      <c r="C49" s="101" t="s">
        <v>339</v>
      </c>
      <c r="D49" s="103">
        <f>SUM(E49,+H49,+K49)</f>
        <v>1576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1576</v>
      </c>
      <c r="L49" s="103">
        <v>317</v>
      </c>
      <c r="M49" s="103">
        <v>1259</v>
      </c>
      <c r="N49" s="103">
        <f>SUM(O49,+V49,+AC49)</f>
        <v>1654</v>
      </c>
      <c r="O49" s="103">
        <f>SUM(P49:U49)</f>
        <v>317</v>
      </c>
      <c r="P49" s="103">
        <v>317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1259</v>
      </c>
      <c r="W49" s="103">
        <v>1259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78</v>
      </c>
      <c r="AD49" s="103">
        <v>78</v>
      </c>
      <c r="AE49" s="103">
        <v>0</v>
      </c>
      <c r="AF49" s="103">
        <f>SUM(AG49:AI49)</f>
        <v>64</v>
      </c>
      <c r="AG49" s="103">
        <v>64</v>
      </c>
      <c r="AH49" s="103">
        <v>0</v>
      </c>
      <c r="AI49" s="103">
        <v>0</v>
      </c>
      <c r="AJ49" s="103">
        <f>SUM(AK49:AS49)</f>
        <v>64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64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34</v>
      </c>
      <c r="B50" s="113" t="s">
        <v>340</v>
      </c>
      <c r="C50" s="101" t="s">
        <v>341</v>
      </c>
      <c r="D50" s="103">
        <f>SUM(E50,+H50,+K50)</f>
        <v>2638</v>
      </c>
      <c r="E50" s="103">
        <f>SUM(F50:G50)</f>
        <v>0</v>
      </c>
      <c r="F50" s="103">
        <v>0</v>
      </c>
      <c r="G50" s="103">
        <v>0</v>
      </c>
      <c r="H50" s="103">
        <f>SUM(I50:J50)</f>
        <v>532</v>
      </c>
      <c r="I50" s="103">
        <v>532</v>
      </c>
      <c r="J50" s="103">
        <v>0</v>
      </c>
      <c r="K50" s="103">
        <f>SUM(L50:M50)</f>
        <v>2106</v>
      </c>
      <c r="L50" s="103">
        <v>0</v>
      </c>
      <c r="M50" s="103">
        <v>2106</v>
      </c>
      <c r="N50" s="103">
        <f>SUM(O50,+V50,+AC50)</f>
        <v>2638</v>
      </c>
      <c r="O50" s="103">
        <f>SUM(P50:U50)</f>
        <v>532</v>
      </c>
      <c r="P50" s="103">
        <v>532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2106</v>
      </c>
      <c r="W50" s="103">
        <v>2106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140</v>
      </c>
      <c r="AG50" s="103">
        <v>140</v>
      </c>
      <c r="AH50" s="103">
        <v>0</v>
      </c>
      <c r="AI50" s="103">
        <v>0</v>
      </c>
      <c r="AJ50" s="103">
        <f>SUM(AK50:AS50)</f>
        <v>140</v>
      </c>
      <c r="AK50" s="103">
        <v>0</v>
      </c>
      <c r="AL50" s="103">
        <v>0</v>
      </c>
      <c r="AM50" s="103">
        <v>140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34</v>
      </c>
      <c r="B51" s="113" t="s">
        <v>342</v>
      </c>
      <c r="C51" s="101" t="s">
        <v>343</v>
      </c>
      <c r="D51" s="103">
        <f>SUM(E51,+H51,+K51)</f>
        <v>392</v>
      </c>
      <c r="E51" s="103">
        <f>SUM(F51:G51)</f>
        <v>0</v>
      </c>
      <c r="F51" s="103">
        <v>0</v>
      </c>
      <c r="G51" s="103">
        <v>0</v>
      </c>
      <c r="H51" s="103">
        <f>SUM(I51:J51)</f>
        <v>55</v>
      </c>
      <c r="I51" s="103">
        <v>55</v>
      </c>
      <c r="J51" s="103">
        <v>0</v>
      </c>
      <c r="K51" s="103">
        <f>SUM(L51:M51)</f>
        <v>337</v>
      </c>
      <c r="L51" s="103">
        <v>0</v>
      </c>
      <c r="M51" s="103">
        <v>337</v>
      </c>
      <c r="N51" s="103">
        <f>SUM(O51,+V51,+AC51)</f>
        <v>392</v>
      </c>
      <c r="O51" s="103">
        <f>SUM(P51:U51)</f>
        <v>55</v>
      </c>
      <c r="P51" s="103">
        <v>55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337</v>
      </c>
      <c r="W51" s="103">
        <v>337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21</v>
      </c>
      <c r="AG51" s="103">
        <v>21</v>
      </c>
      <c r="AH51" s="103">
        <v>0</v>
      </c>
      <c r="AI51" s="103">
        <v>0</v>
      </c>
      <c r="AJ51" s="103">
        <f>SUM(AK51:AS51)</f>
        <v>21</v>
      </c>
      <c r="AK51" s="103">
        <v>0</v>
      </c>
      <c r="AL51" s="103">
        <v>0</v>
      </c>
      <c r="AM51" s="103">
        <v>21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34</v>
      </c>
      <c r="B52" s="113" t="s">
        <v>344</v>
      </c>
      <c r="C52" s="101" t="s">
        <v>345</v>
      </c>
      <c r="D52" s="103">
        <f>SUM(E52,+H52,+K52)</f>
        <v>673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673</v>
      </c>
      <c r="L52" s="103">
        <v>89</v>
      </c>
      <c r="M52" s="103">
        <v>584</v>
      </c>
      <c r="N52" s="103">
        <f>SUM(O52,+V52,+AC52)</f>
        <v>673</v>
      </c>
      <c r="O52" s="103">
        <f>SUM(P52:U52)</f>
        <v>89</v>
      </c>
      <c r="P52" s="103">
        <v>89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584</v>
      </c>
      <c r="W52" s="103">
        <v>584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3</v>
      </c>
      <c r="BA52" s="103">
        <v>3</v>
      </c>
      <c r="BB52" s="103">
        <v>0</v>
      </c>
      <c r="BC52" s="103">
        <v>0</v>
      </c>
    </row>
    <row r="53" spans="1:55" s="105" customFormat="1" ht="13.5" customHeight="1">
      <c r="A53" s="115" t="s">
        <v>34</v>
      </c>
      <c r="B53" s="113" t="s">
        <v>346</v>
      </c>
      <c r="C53" s="101" t="s">
        <v>347</v>
      </c>
      <c r="D53" s="103">
        <f>SUM(E53,+H53,+K53)</f>
        <v>1969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1969</v>
      </c>
      <c r="L53" s="103">
        <v>175</v>
      </c>
      <c r="M53" s="103">
        <v>1794</v>
      </c>
      <c r="N53" s="103">
        <f>SUM(O53,+V53,+AC53)</f>
        <v>1969</v>
      </c>
      <c r="O53" s="103">
        <f>SUM(P53:U53)</f>
        <v>175</v>
      </c>
      <c r="P53" s="103">
        <v>175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1794</v>
      </c>
      <c r="W53" s="103">
        <v>1794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80</v>
      </c>
      <c r="AG53" s="103">
        <v>80</v>
      </c>
      <c r="AH53" s="103">
        <v>0</v>
      </c>
      <c r="AI53" s="103">
        <v>0</v>
      </c>
      <c r="AJ53" s="103">
        <f>SUM(AK53:AS53)</f>
        <v>80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80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34</v>
      </c>
      <c r="B54" s="113" t="s">
        <v>348</v>
      </c>
      <c r="C54" s="101" t="s">
        <v>349</v>
      </c>
      <c r="D54" s="103">
        <f>SUM(E54,+H54,+K54)</f>
        <v>354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354</v>
      </c>
      <c r="L54" s="103">
        <v>86</v>
      </c>
      <c r="M54" s="103">
        <v>268</v>
      </c>
      <c r="N54" s="103">
        <f>SUM(O54,+V54,+AC54)</f>
        <v>354</v>
      </c>
      <c r="O54" s="103">
        <f>SUM(P54:U54)</f>
        <v>86</v>
      </c>
      <c r="P54" s="103">
        <v>86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268</v>
      </c>
      <c r="W54" s="103">
        <v>268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7</v>
      </c>
      <c r="AG54" s="103">
        <v>7</v>
      </c>
      <c r="AH54" s="103">
        <v>0</v>
      </c>
      <c r="AI54" s="103">
        <v>0</v>
      </c>
      <c r="AJ54" s="103">
        <f>SUM(AK54:AS54)</f>
        <v>7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7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7</v>
      </c>
      <c r="BA54" s="103">
        <v>7</v>
      </c>
      <c r="BB54" s="103">
        <v>0</v>
      </c>
      <c r="BC54" s="103">
        <v>0</v>
      </c>
    </row>
    <row r="55" spans="1:55" s="105" customFormat="1" ht="13.5" customHeight="1">
      <c r="A55" s="115" t="s">
        <v>34</v>
      </c>
      <c r="B55" s="113" t="s">
        <v>350</v>
      </c>
      <c r="C55" s="101" t="s">
        <v>351</v>
      </c>
      <c r="D55" s="103">
        <f>SUM(E55,+H55,+K55)</f>
        <v>310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310</v>
      </c>
      <c r="L55" s="103">
        <v>197</v>
      </c>
      <c r="M55" s="103">
        <v>113</v>
      </c>
      <c r="N55" s="103">
        <f>SUM(O55,+V55,+AC55)</f>
        <v>326</v>
      </c>
      <c r="O55" s="103">
        <f>SUM(P55:U55)</f>
        <v>197</v>
      </c>
      <c r="P55" s="103">
        <v>197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113</v>
      </c>
      <c r="W55" s="103">
        <v>113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16</v>
      </c>
      <c r="AD55" s="103">
        <v>16</v>
      </c>
      <c r="AE55" s="103">
        <v>0</v>
      </c>
      <c r="AF55" s="103">
        <f>SUM(AG55:AI55)</f>
        <v>0</v>
      </c>
      <c r="AG55" s="103">
        <v>0</v>
      </c>
      <c r="AH55" s="103">
        <v>0</v>
      </c>
      <c r="AI55" s="103">
        <v>0</v>
      </c>
      <c r="AJ55" s="103">
        <f>SUM(AK55:AS55)</f>
        <v>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34</v>
      </c>
      <c r="B56" s="113" t="s">
        <v>352</v>
      </c>
      <c r="C56" s="101" t="s">
        <v>353</v>
      </c>
      <c r="D56" s="103">
        <f>SUM(E56,+H56,+K56)</f>
        <v>926</v>
      </c>
      <c r="E56" s="103">
        <f>SUM(F56:G56)</f>
        <v>0</v>
      </c>
      <c r="F56" s="103">
        <v>0</v>
      </c>
      <c r="G56" s="103">
        <v>0</v>
      </c>
      <c r="H56" s="103">
        <f>SUM(I56:J56)</f>
        <v>926</v>
      </c>
      <c r="I56" s="103">
        <v>306</v>
      </c>
      <c r="J56" s="103">
        <v>620</v>
      </c>
      <c r="K56" s="103">
        <f>SUM(L56:M56)</f>
        <v>0</v>
      </c>
      <c r="L56" s="103">
        <v>0</v>
      </c>
      <c r="M56" s="103">
        <v>0</v>
      </c>
      <c r="N56" s="103">
        <f>SUM(O56,+V56,+AC56)</f>
        <v>941</v>
      </c>
      <c r="O56" s="103">
        <f>SUM(P56:U56)</f>
        <v>306</v>
      </c>
      <c r="P56" s="103">
        <v>306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620</v>
      </c>
      <c r="W56" s="103">
        <v>620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15</v>
      </c>
      <c r="AD56" s="103">
        <v>15</v>
      </c>
      <c r="AE56" s="103">
        <v>0</v>
      </c>
      <c r="AF56" s="103">
        <f>SUM(AG56:AI56)</f>
        <v>0</v>
      </c>
      <c r="AG56" s="103">
        <v>0</v>
      </c>
      <c r="AH56" s="103">
        <v>0</v>
      </c>
      <c r="AI56" s="103">
        <v>0</v>
      </c>
      <c r="AJ56" s="103">
        <f>SUM(AK56:AS56)</f>
        <v>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34</v>
      </c>
      <c r="B57" s="113" t="s">
        <v>354</v>
      </c>
      <c r="C57" s="101" t="s">
        <v>355</v>
      </c>
      <c r="D57" s="103">
        <f>SUM(E57,+H57,+K57)</f>
        <v>905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905</v>
      </c>
      <c r="L57" s="103">
        <v>619</v>
      </c>
      <c r="M57" s="103">
        <v>286</v>
      </c>
      <c r="N57" s="103">
        <f>SUM(O57,+V57,+AC57)</f>
        <v>905</v>
      </c>
      <c r="O57" s="103">
        <f>SUM(P57:U57)</f>
        <v>619</v>
      </c>
      <c r="P57" s="103">
        <v>619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286</v>
      </c>
      <c r="W57" s="103">
        <v>286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10</v>
      </c>
      <c r="AG57" s="103">
        <v>10</v>
      </c>
      <c r="AH57" s="103">
        <v>0</v>
      </c>
      <c r="AI57" s="103">
        <v>0</v>
      </c>
      <c r="AJ57" s="103">
        <f>SUM(AK57:AS57)</f>
        <v>10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10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34</v>
      </c>
      <c r="B58" s="113" t="s">
        <v>356</v>
      </c>
      <c r="C58" s="101" t="s">
        <v>357</v>
      </c>
      <c r="D58" s="103">
        <f>SUM(E58,+H58,+K58)</f>
        <v>1138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1138</v>
      </c>
      <c r="L58" s="103">
        <v>168</v>
      </c>
      <c r="M58" s="103">
        <v>970</v>
      </c>
      <c r="N58" s="103">
        <f>SUM(O58,+V58,+AC58)</f>
        <v>1146</v>
      </c>
      <c r="O58" s="103">
        <f>SUM(P58:U58)</f>
        <v>168</v>
      </c>
      <c r="P58" s="103">
        <v>168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970</v>
      </c>
      <c r="W58" s="103">
        <v>970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8</v>
      </c>
      <c r="AD58" s="103">
        <v>8</v>
      </c>
      <c r="AE58" s="103">
        <v>0</v>
      </c>
      <c r="AF58" s="103">
        <f>SUM(AG58:AI58)</f>
        <v>64</v>
      </c>
      <c r="AG58" s="103">
        <v>64</v>
      </c>
      <c r="AH58" s="103">
        <v>0</v>
      </c>
      <c r="AI58" s="103">
        <v>0</v>
      </c>
      <c r="AJ58" s="103">
        <f>SUM(AK58:AS58)</f>
        <v>64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64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34</v>
      </c>
      <c r="B59" s="113" t="s">
        <v>358</v>
      </c>
      <c r="C59" s="101" t="s">
        <v>359</v>
      </c>
      <c r="D59" s="103">
        <f>SUM(E59,+H59,+K59)</f>
        <v>576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576</v>
      </c>
      <c r="L59" s="103">
        <v>379</v>
      </c>
      <c r="M59" s="103">
        <v>197</v>
      </c>
      <c r="N59" s="103">
        <f>SUM(O59,+V59,+AC59)</f>
        <v>576</v>
      </c>
      <c r="O59" s="103">
        <f>SUM(P59:U59)</f>
        <v>379</v>
      </c>
      <c r="P59" s="103">
        <v>379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197</v>
      </c>
      <c r="W59" s="103">
        <v>197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33</v>
      </c>
      <c r="AG59" s="103">
        <v>33</v>
      </c>
      <c r="AH59" s="103">
        <v>0</v>
      </c>
      <c r="AI59" s="103">
        <v>0</v>
      </c>
      <c r="AJ59" s="103">
        <f>SUM(AK59:AS59)</f>
        <v>33</v>
      </c>
      <c r="AK59" s="103">
        <v>0</v>
      </c>
      <c r="AL59" s="103">
        <v>0</v>
      </c>
      <c r="AM59" s="103">
        <v>0</v>
      </c>
      <c r="AN59" s="103">
        <v>33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34</v>
      </c>
      <c r="B60" s="113" t="s">
        <v>360</v>
      </c>
      <c r="C60" s="101" t="s">
        <v>361</v>
      </c>
      <c r="D60" s="103">
        <f>SUM(E60,+H60,+K60)</f>
        <v>1891</v>
      </c>
      <c r="E60" s="103">
        <f>SUM(F60:G60)</f>
        <v>0</v>
      </c>
      <c r="F60" s="103">
        <v>0</v>
      </c>
      <c r="G60" s="103">
        <v>0</v>
      </c>
      <c r="H60" s="103">
        <f>SUM(I60:J60)</f>
        <v>1891</v>
      </c>
      <c r="I60" s="103">
        <v>1097</v>
      </c>
      <c r="J60" s="103">
        <v>794</v>
      </c>
      <c r="K60" s="103">
        <f>SUM(L60:M60)</f>
        <v>0</v>
      </c>
      <c r="L60" s="103">
        <v>0</v>
      </c>
      <c r="M60" s="103">
        <v>0</v>
      </c>
      <c r="N60" s="103">
        <f>SUM(O60,+V60,+AC60)</f>
        <v>1891</v>
      </c>
      <c r="O60" s="103">
        <f>SUM(P60:U60)</f>
        <v>1097</v>
      </c>
      <c r="P60" s="103">
        <v>1097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794</v>
      </c>
      <c r="W60" s="103">
        <v>794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34</v>
      </c>
      <c r="B61" s="113" t="s">
        <v>362</v>
      </c>
      <c r="C61" s="101" t="s">
        <v>363</v>
      </c>
      <c r="D61" s="103">
        <f>SUM(E61,+H61,+K61)</f>
        <v>4067</v>
      </c>
      <c r="E61" s="103">
        <f>SUM(F61:G61)</f>
        <v>0</v>
      </c>
      <c r="F61" s="103">
        <v>0</v>
      </c>
      <c r="G61" s="103">
        <v>0</v>
      </c>
      <c r="H61" s="103">
        <f>SUM(I61:J61)</f>
        <v>4067</v>
      </c>
      <c r="I61" s="103">
        <v>694</v>
      </c>
      <c r="J61" s="103">
        <v>3373</v>
      </c>
      <c r="K61" s="103">
        <f>SUM(L61:M61)</f>
        <v>0</v>
      </c>
      <c r="L61" s="103">
        <v>0</v>
      </c>
      <c r="M61" s="103">
        <v>0</v>
      </c>
      <c r="N61" s="103">
        <f>SUM(O61,+V61,+AC61)</f>
        <v>4067</v>
      </c>
      <c r="O61" s="103">
        <f>SUM(P61:U61)</f>
        <v>694</v>
      </c>
      <c r="P61" s="103">
        <v>694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3373</v>
      </c>
      <c r="W61" s="103">
        <v>3373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186</v>
      </c>
      <c r="AG61" s="103">
        <v>186</v>
      </c>
      <c r="AH61" s="103">
        <v>0</v>
      </c>
      <c r="AI61" s="103">
        <v>0</v>
      </c>
      <c r="AJ61" s="103">
        <f>SUM(AK61:AS61)</f>
        <v>186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186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34</v>
      </c>
      <c r="B62" s="113" t="s">
        <v>364</v>
      </c>
      <c r="C62" s="101" t="s">
        <v>365</v>
      </c>
      <c r="D62" s="103">
        <f>SUM(E62,+H62,+K62)</f>
        <v>816</v>
      </c>
      <c r="E62" s="103">
        <f>SUM(F62:G62)</f>
        <v>0</v>
      </c>
      <c r="F62" s="103">
        <v>0</v>
      </c>
      <c r="G62" s="103">
        <v>0</v>
      </c>
      <c r="H62" s="103">
        <f>SUM(I62:J62)</f>
        <v>816</v>
      </c>
      <c r="I62" s="103">
        <v>278</v>
      </c>
      <c r="J62" s="103">
        <v>538</v>
      </c>
      <c r="K62" s="103">
        <f>SUM(L62:M62)</f>
        <v>0</v>
      </c>
      <c r="L62" s="103">
        <v>0</v>
      </c>
      <c r="M62" s="103">
        <v>0</v>
      </c>
      <c r="N62" s="103">
        <f>SUM(O62,+V62,+AC62)</f>
        <v>816</v>
      </c>
      <c r="O62" s="103">
        <f>SUM(P62:U62)</f>
        <v>278</v>
      </c>
      <c r="P62" s="103">
        <v>278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538</v>
      </c>
      <c r="W62" s="103">
        <v>538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37</v>
      </c>
      <c r="AG62" s="103">
        <v>37</v>
      </c>
      <c r="AH62" s="103">
        <v>0</v>
      </c>
      <c r="AI62" s="103">
        <v>0</v>
      </c>
      <c r="AJ62" s="103">
        <f>SUM(AK62:AS62)</f>
        <v>37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37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34</v>
      </c>
      <c r="B63" s="113" t="s">
        <v>366</v>
      </c>
      <c r="C63" s="101" t="s">
        <v>367</v>
      </c>
      <c r="D63" s="103">
        <f>SUM(E63,+H63,+K63)</f>
        <v>635</v>
      </c>
      <c r="E63" s="103">
        <f>SUM(F63:G63)</f>
        <v>0</v>
      </c>
      <c r="F63" s="103">
        <v>0</v>
      </c>
      <c r="G63" s="103">
        <v>0</v>
      </c>
      <c r="H63" s="103">
        <f>SUM(I63:J63)</f>
        <v>635</v>
      </c>
      <c r="I63" s="103">
        <v>134</v>
      </c>
      <c r="J63" s="103">
        <v>501</v>
      </c>
      <c r="K63" s="103">
        <f>SUM(L63:M63)</f>
        <v>0</v>
      </c>
      <c r="L63" s="103">
        <v>0</v>
      </c>
      <c r="M63" s="103">
        <v>0</v>
      </c>
      <c r="N63" s="103">
        <f>SUM(O63,+V63,+AC63)</f>
        <v>636</v>
      </c>
      <c r="O63" s="103">
        <f>SUM(P63:U63)</f>
        <v>134</v>
      </c>
      <c r="P63" s="103">
        <v>134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501</v>
      </c>
      <c r="W63" s="103">
        <v>501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1</v>
      </c>
      <c r="AD63" s="103">
        <v>1</v>
      </c>
      <c r="AE63" s="103">
        <v>0</v>
      </c>
      <c r="AF63" s="103">
        <f>SUM(AG63:AI63)</f>
        <v>29</v>
      </c>
      <c r="AG63" s="103">
        <v>29</v>
      </c>
      <c r="AH63" s="103">
        <v>0</v>
      </c>
      <c r="AI63" s="103">
        <v>0</v>
      </c>
      <c r="AJ63" s="103">
        <f>SUM(AK63:AS63)</f>
        <v>29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29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34</v>
      </c>
      <c r="B64" s="113" t="s">
        <v>368</v>
      </c>
      <c r="C64" s="101" t="s">
        <v>369</v>
      </c>
      <c r="D64" s="103">
        <f>SUM(E64,+H64,+K64)</f>
        <v>1633</v>
      </c>
      <c r="E64" s="103">
        <f>SUM(F64:G64)</f>
        <v>0</v>
      </c>
      <c r="F64" s="103">
        <v>0</v>
      </c>
      <c r="G64" s="103">
        <v>0</v>
      </c>
      <c r="H64" s="103">
        <f>SUM(I64:J64)</f>
        <v>1633</v>
      </c>
      <c r="I64" s="103">
        <v>362</v>
      </c>
      <c r="J64" s="103">
        <v>1271</v>
      </c>
      <c r="K64" s="103">
        <f>SUM(L64:M64)</f>
        <v>0</v>
      </c>
      <c r="L64" s="103">
        <v>0</v>
      </c>
      <c r="M64" s="103">
        <v>0</v>
      </c>
      <c r="N64" s="103">
        <f>SUM(O64,+V64,+AC64)</f>
        <v>1633</v>
      </c>
      <c r="O64" s="103">
        <f>SUM(P64:U64)</f>
        <v>362</v>
      </c>
      <c r="P64" s="103">
        <v>362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1271</v>
      </c>
      <c r="W64" s="103">
        <v>1271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75</v>
      </c>
      <c r="AG64" s="103">
        <v>75</v>
      </c>
      <c r="AH64" s="103">
        <v>0</v>
      </c>
      <c r="AI64" s="103">
        <v>0</v>
      </c>
      <c r="AJ64" s="103">
        <f>SUM(AK64:AS64)</f>
        <v>75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75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34</v>
      </c>
      <c r="B65" s="113" t="s">
        <v>370</v>
      </c>
      <c r="C65" s="101" t="s">
        <v>371</v>
      </c>
      <c r="D65" s="103">
        <f>SUM(E65,+H65,+K65)</f>
        <v>5056</v>
      </c>
      <c r="E65" s="103">
        <f>SUM(F65:G65)</f>
        <v>0</v>
      </c>
      <c r="F65" s="103">
        <v>0</v>
      </c>
      <c r="G65" s="103">
        <v>0</v>
      </c>
      <c r="H65" s="103">
        <f>SUM(I65:J65)</f>
        <v>5056</v>
      </c>
      <c r="I65" s="103">
        <v>1609</v>
      </c>
      <c r="J65" s="103">
        <v>3447</v>
      </c>
      <c r="K65" s="103">
        <f>SUM(L65:M65)</f>
        <v>0</v>
      </c>
      <c r="L65" s="103">
        <v>0</v>
      </c>
      <c r="M65" s="103">
        <v>0</v>
      </c>
      <c r="N65" s="103">
        <f>SUM(O65,+V65,+AC65)</f>
        <v>5056</v>
      </c>
      <c r="O65" s="103">
        <f>SUM(P65:U65)</f>
        <v>1609</v>
      </c>
      <c r="P65" s="103">
        <v>1609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3447</v>
      </c>
      <c r="W65" s="103">
        <v>3447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231</v>
      </c>
      <c r="AG65" s="103">
        <v>231</v>
      </c>
      <c r="AH65" s="103">
        <v>0</v>
      </c>
      <c r="AI65" s="103">
        <v>0</v>
      </c>
      <c r="AJ65" s="103">
        <f>SUM(AK65:AS65)</f>
        <v>231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231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34</v>
      </c>
      <c r="B66" s="113" t="s">
        <v>372</v>
      </c>
      <c r="C66" s="101" t="s">
        <v>373</v>
      </c>
      <c r="D66" s="103">
        <f>SUM(E66,+H66,+K66)</f>
        <v>546</v>
      </c>
      <c r="E66" s="103">
        <f>SUM(F66:G66)</f>
        <v>546</v>
      </c>
      <c r="F66" s="103">
        <v>268</v>
      </c>
      <c r="G66" s="103">
        <v>278</v>
      </c>
      <c r="H66" s="103">
        <f>SUM(I66:J66)</f>
        <v>0</v>
      </c>
      <c r="I66" s="103">
        <v>0</v>
      </c>
      <c r="J66" s="103">
        <v>0</v>
      </c>
      <c r="K66" s="103">
        <f>SUM(L66:M66)</f>
        <v>0</v>
      </c>
      <c r="L66" s="103">
        <v>0</v>
      </c>
      <c r="M66" s="103">
        <v>0</v>
      </c>
      <c r="N66" s="103">
        <f>SUM(O66,+V66,+AC66)</f>
        <v>546</v>
      </c>
      <c r="O66" s="103">
        <f>SUM(P66:U66)</f>
        <v>268</v>
      </c>
      <c r="P66" s="103">
        <v>0</v>
      </c>
      <c r="Q66" s="103">
        <v>0</v>
      </c>
      <c r="R66" s="103">
        <v>0</v>
      </c>
      <c r="S66" s="103">
        <v>268</v>
      </c>
      <c r="T66" s="103">
        <v>0</v>
      </c>
      <c r="U66" s="103">
        <v>0</v>
      </c>
      <c r="V66" s="103">
        <f>SUM(W66:AB66)</f>
        <v>278</v>
      </c>
      <c r="W66" s="103">
        <v>0</v>
      </c>
      <c r="X66" s="103">
        <v>0</v>
      </c>
      <c r="Y66" s="103">
        <v>0</v>
      </c>
      <c r="Z66" s="103">
        <v>278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34</v>
      </c>
      <c r="B67" s="113" t="s">
        <v>374</v>
      </c>
      <c r="C67" s="101" t="s">
        <v>375</v>
      </c>
      <c r="D67" s="103">
        <f>SUM(E67,+H67,+K67)</f>
        <v>523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523</v>
      </c>
      <c r="L67" s="103">
        <v>150</v>
      </c>
      <c r="M67" s="103">
        <v>373</v>
      </c>
      <c r="N67" s="103">
        <f>SUM(O67,+V67,+AC67)</f>
        <v>523</v>
      </c>
      <c r="O67" s="103">
        <f>SUM(P67:U67)</f>
        <v>150</v>
      </c>
      <c r="P67" s="103">
        <v>150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373</v>
      </c>
      <c r="W67" s="103">
        <v>373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28</v>
      </c>
      <c r="AG67" s="103">
        <v>28</v>
      </c>
      <c r="AH67" s="103">
        <v>0</v>
      </c>
      <c r="AI67" s="103">
        <v>0</v>
      </c>
      <c r="AJ67" s="103">
        <f>SUM(AK67:AS67)</f>
        <v>28</v>
      </c>
      <c r="AK67" s="103">
        <v>0</v>
      </c>
      <c r="AL67" s="103">
        <v>0</v>
      </c>
      <c r="AM67" s="103">
        <v>28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f>SUM(AU67:AY67)</f>
        <v>2</v>
      </c>
      <c r="AU67" s="103">
        <v>0</v>
      </c>
      <c r="AV67" s="103">
        <v>0</v>
      </c>
      <c r="AW67" s="103">
        <v>2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34</v>
      </c>
      <c r="B68" s="113" t="s">
        <v>376</v>
      </c>
      <c r="C68" s="101" t="s">
        <v>377</v>
      </c>
      <c r="D68" s="103">
        <f>SUM(E68,+H68,+K68)</f>
        <v>426</v>
      </c>
      <c r="E68" s="103">
        <f>SUM(F68:G68)</f>
        <v>0</v>
      </c>
      <c r="F68" s="103">
        <v>0</v>
      </c>
      <c r="G68" s="103">
        <v>0</v>
      </c>
      <c r="H68" s="103">
        <f>SUM(I68:J68)</f>
        <v>0</v>
      </c>
      <c r="I68" s="103">
        <v>0</v>
      </c>
      <c r="J68" s="103">
        <v>0</v>
      </c>
      <c r="K68" s="103">
        <f>SUM(L68:M68)</f>
        <v>426</v>
      </c>
      <c r="L68" s="103">
        <v>243</v>
      </c>
      <c r="M68" s="103">
        <v>183</v>
      </c>
      <c r="N68" s="103">
        <f>SUM(O68,+V68,+AC68)</f>
        <v>852</v>
      </c>
      <c r="O68" s="103">
        <f>SUM(P68:U68)</f>
        <v>243</v>
      </c>
      <c r="P68" s="103">
        <v>243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183</v>
      </c>
      <c r="W68" s="103">
        <v>183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426</v>
      </c>
      <c r="AD68" s="103">
        <v>243</v>
      </c>
      <c r="AE68" s="103">
        <v>183</v>
      </c>
      <c r="AF68" s="103">
        <f>SUM(AG68:AI68)</f>
        <v>0</v>
      </c>
      <c r="AG68" s="103">
        <v>0</v>
      </c>
      <c r="AH68" s="103">
        <v>0</v>
      </c>
      <c r="AI68" s="103">
        <v>0</v>
      </c>
      <c r="AJ68" s="103">
        <f>SUM(AK68:AS68)</f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34</v>
      </c>
      <c r="B69" s="113" t="s">
        <v>378</v>
      </c>
      <c r="C69" s="101" t="s">
        <v>379</v>
      </c>
      <c r="D69" s="103">
        <f>SUM(E69,+H69,+K69)</f>
        <v>109</v>
      </c>
      <c r="E69" s="103">
        <f>SUM(F69:G69)</f>
        <v>0</v>
      </c>
      <c r="F69" s="103">
        <v>0</v>
      </c>
      <c r="G69" s="103">
        <v>0</v>
      </c>
      <c r="H69" s="103">
        <f>SUM(I69:J69)</f>
        <v>0</v>
      </c>
      <c r="I69" s="103">
        <v>0</v>
      </c>
      <c r="J69" s="103">
        <v>0</v>
      </c>
      <c r="K69" s="103">
        <f>SUM(L69:M69)</f>
        <v>109</v>
      </c>
      <c r="L69" s="103">
        <v>68</v>
      </c>
      <c r="M69" s="103">
        <v>41</v>
      </c>
      <c r="N69" s="103">
        <f>SUM(O69,+V69,+AC69)</f>
        <v>109</v>
      </c>
      <c r="O69" s="103">
        <f>SUM(P69:U69)</f>
        <v>68</v>
      </c>
      <c r="P69" s="103">
        <v>68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41</v>
      </c>
      <c r="W69" s="103">
        <v>41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0</v>
      </c>
      <c r="AG69" s="103">
        <v>0</v>
      </c>
      <c r="AH69" s="103">
        <v>0</v>
      </c>
      <c r="AI69" s="103">
        <v>0</v>
      </c>
      <c r="AJ69" s="103">
        <f>SUM(AK69:AS69)</f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34</v>
      </c>
      <c r="B70" s="113" t="s">
        <v>380</v>
      </c>
      <c r="C70" s="101" t="s">
        <v>381</v>
      </c>
      <c r="D70" s="103">
        <f>SUM(E70,+H70,+K70)</f>
        <v>1079</v>
      </c>
      <c r="E70" s="103">
        <f>SUM(F70:G70)</f>
        <v>0</v>
      </c>
      <c r="F70" s="103">
        <v>0</v>
      </c>
      <c r="G70" s="103">
        <v>0</v>
      </c>
      <c r="H70" s="103">
        <f>SUM(I70:J70)</f>
        <v>0</v>
      </c>
      <c r="I70" s="103">
        <v>0</v>
      </c>
      <c r="J70" s="103">
        <v>0</v>
      </c>
      <c r="K70" s="103">
        <f>SUM(L70:M70)</f>
        <v>1079</v>
      </c>
      <c r="L70" s="103">
        <v>376</v>
      </c>
      <c r="M70" s="103">
        <v>703</v>
      </c>
      <c r="N70" s="103">
        <f>SUM(O70,+V70,+AC70)</f>
        <v>1079</v>
      </c>
      <c r="O70" s="103">
        <f>SUM(P70:U70)</f>
        <v>376</v>
      </c>
      <c r="P70" s="103">
        <v>376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703</v>
      </c>
      <c r="W70" s="103">
        <v>703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58</v>
      </c>
      <c r="AG70" s="103">
        <v>58</v>
      </c>
      <c r="AH70" s="103">
        <v>0</v>
      </c>
      <c r="AI70" s="103">
        <v>0</v>
      </c>
      <c r="AJ70" s="103">
        <f>SUM(AK70:AS70)</f>
        <v>58</v>
      </c>
      <c r="AK70" s="103">
        <v>0</v>
      </c>
      <c r="AL70" s="103">
        <v>0</v>
      </c>
      <c r="AM70" s="103">
        <v>58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5</v>
      </c>
      <c r="AU70" s="103">
        <v>0</v>
      </c>
      <c r="AV70" s="103">
        <v>0</v>
      </c>
      <c r="AW70" s="103">
        <v>5</v>
      </c>
      <c r="AX70" s="103">
        <v>0</v>
      </c>
      <c r="AY70" s="103">
        <v>0</v>
      </c>
      <c r="AZ70" s="103">
        <f>SUM(BA70:BC70)</f>
        <v>5</v>
      </c>
      <c r="BA70" s="103">
        <v>5</v>
      </c>
      <c r="BB70" s="103">
        <v>0</v>
      </c>
      <c r="BC70" s="103">
        <v>0</v>
      </c>
    </row>
    <row r="71" spans="1:55" s="105" customFormat="1" ht="13.5" customHeight="1">
      <c r="A71" s="115" t="s">
        <v>34</v>
      </c>
      <c r="B71" s="113" t="s">
        <v>382</v>
      </c>
      <c r="C71" s="101" t="s">
        <v>383</v>
      </c>
      <c r="D71" s="103">
        <f>SUM(E71,+H71,+K71)</f>
        <v>743</v>
      </c>
      <c r="E71" s="103">
        <f>SUM(F71:G71)</f>
        <v>0</v>
      </c>
      <c r="F71" s="103">
        <v>0</v>
      </c>
      <c r="G71" s="103">
        <v>0</v>
      </c>
      <c r="H71" s="103">
        <f>SUM(I71:J71)</f>
        <v>0</v>
      </c>
      <c r="I71" s="103">
        <v>0</v>
      </c>
      <c r="J71" s="103">
        <v>0</v>
      </c>
      <c r="K71" s="103">
        <f>SUM(L71:M71)</f>
        <v>743</v>
      </c>
      <c r="L71" s="103">
        <v>495</v>
      </c>
      <c r="M71" s="103">
        <v>248</v>
      </c>
      <c r="N71" s="103">
        <f>SUM(O71,+V71,+AC71)</f>
        <v>743</v>
      </c>
      <c r="O71" s="103">
        <f>SUM(P71:U71)</f>
        <v>495</v>
      </c>
      <c r="P71" s="103">
        <v>495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>SUM(W71:AB71)</f>
        <v>248</v>
      </c>
      <c r="W71" s="103">
        <v>248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>SUM(AD71:AE71)</f>
        <v>0</v>
      </c>
      <c r="AD71" s="103">
        <v>0</v>
      </c>
      <c r="AE71" s="103">
        <v>0</v>
      </c>
      <c r="AF71" s="103">
        <f>SUM(AG71:AI71)</f>
        <v>3</v>
      </c>
      <c r="AG71" s="103">
        <v>3</v>
      </c>
      <c r="AH71" s="103">
        <v>0</v>
      </c>
      <c r="AI71" s="103">
        <v>0</v>
      </c>
      <c r="AJ71" s="103">
        <f>SUM(AK71:AS71)</f>
        <v>40</v>
      </c>
      <c r="AK71" s="103">
        <v>40</v>
      </c>
      <c r="AL71" s="103">
        <v>0</v>
      </c>
      <c r="AM71" s="103">
        <v>0</v>
      </c>
      <c r="AN71" s="103">
        <v>0</v>
      </c>
      <c r="AO71" s="103">
        <v>0</v>
      </c>
      <c r="AP71" s="103">
        <v>0</v>
      </c>
      <c r="AQ71" s="103">
        <v>0</v>
      </c>
      <c r="AR71" s="103">
        <v>0</v>
      </c>
      <c r="AS71" s="103">
        <v>0</v>
      </c>
      <c r="AT71" s="103">
        <f>SUM(AU71:AY71)</f>
        <v>3</v>
      </c>
      <c r="AU71" s="103">
        <v>3</v>
      </c>
      <c r="AV71" s="103">
        <v>0</v>
      </c>
      <c r="AW71" s="103">
        <v>0</v>
      </c>
      <c r="AX71" s="103">
        <v>0</v>
      </c>
      <c r="AY71" s="103">
        <v>0</v>
      </c>
      <c r="AZ71" s="103">
        <f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>
      <c r="A72" s="115" t="s">
        <v>34</v>
      </c>
      <c r="B72" s="113" t="s">
        <v>384</v>
      </c>
      <c r="C72" s="101" t="s">
        <v>385</v>
      </c>
      <c r="D72" s="103">
        <f>SUM(E72,+H72,+K72)</f>
        <v>566</v>
      </c>
      <c r="E72" s="103">
        <f>SUM(F72:G72)</f>
        <v>0</v>
      </c>
      <c r="F72" s="103">
        <v>0</v>
      </c>
      <c r="G72" s="103">
        <v>0</v>
      </c>
      <c r="H72" s="103">
        <f>SUM(I72:J72)</f>
        <v>566</v>
      </c>
      <c r="I72" s="103">
        <v>562</v>
      </c>
      <c r="J72" s="103">
        <v>4</v>
      </c>
      <c r="K72" s="103">
        <f>SUM(L72:M72)</f>
        <v>0</v>
      </c>
      <c r="L72" s="103">
        <v>0</v>
      </c>
      <c r="M72" s="103">
        <v>0</v>
      </c>
      <c r="N72" s="103">
        <f>SUM(O72,+V72,+AC72)</f>
        <v>566</v>
      </c>
      <c r="O72" s="103">
        <f>SUM(P72:U72)</f>
        <v>562</v>
      </c>
      <c r="P72" s="103">
        <v>562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>SUM(W72:AB72)</f>
        <v>4</v>
      </c>
      <c r="W72" s="103">
        <v>4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>SUM(AD72:AE72)</f>
        <v>0</v>
      </c>
      <c r="AD72" s="103">
        <v>0</v>
      </c>
      <c r="AE72" s="103">
        <v>0</v>
      </c>
      <c r="AF72" s="103">
        <f>SUM(AG72:AI72)</f>
        <v>31</v>
      </c>
      <c r="AG72" s="103">
        <v>31</v>
      </c>
      <c r="AH72" s="103">
        <v>0</v>
      </c>
      <c r="AI72" s="103">
        <v>0</v>
      </c>
      <c r="AJ72" s="103">
        <f>SUM(AK72:AS72)</f>
        <v>566</v>
      </c>
      <c r="AK72" s="103">
        <v>566</v>
      </c>
      <c r="AL72" s="103">
        <v>0</v>
      </c>
      <c r="AM72" s="103">
        <v>0</v>
      </c>
      <c r="AN72" s="103">
        <v>0</v>
      </c>
      <c r="AO72" s="103">
        <v>0</v>
      </c>
      <c r="AP72" s="103">
        <v>0</v>
      </c>
      <c r="AQ72" s="103">
        <v>0</v>
      </c>
      <c r="AR72" s="103">
        <v>0</v>
      </c>
      <c r="AS72" s="103">
        <v>0</v>
      </c>
      <c r="AT72" s="103">
        <f>SUM(AU72:AY72)</f>
        <v>31</v>
      </c>
      <c r="AU72" s="103">
        <v>31</v>
      </c>
      <c r="AV72" s="103">
        <v>0</v>
      </c>
      <c r="AW72" s="103">
        <v>0</v>
      </c>
      <c r="AX72" s="103">
        <v>0</v>
      </c>
      <c r="AY72" s="103">
        <v>0</v>
      </c>
      <c r="AZ72" s="103">
        <f>SUM(BA72:BC72)</f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>
      <c r="A73" s="115" t="s">
        <v>34</v>
      </c>
      <c r="B73" s="113" t="s">
        <v>386</v>
      </c>
      <c r="C73" s="101" t="s">
        <v>387</v>
      </c>
      <c r="D73" s="103">
        <f>SUM(E73,+H73,+K73)</f>
        <v>2450</v>
      </c>
      <c r="E73" s="103">
        <f>SUM(F73:G73)</f>
        <v>0</v>
      </c>
      <c r="F73" s="103">
        <v>0</v>
      </c>
      <c r="G73" s="103">
        <v>0</v>
      </c>
      <c r="H73" s="103">
        <f>SUM(I73:J73)</f>
        <v>887</v>
      </c>
      <c r="I73" s="103">
        <v>887</v>
      </c>
      <c r="J73" s="103">
        <v>0</v>
      </c>
      <c r="K73" s="103">
        <f>SUM(L73:M73)</f>
        <v>1563</v>
      </c>
      <c r="L73" s="103">
        <v>0</v>
      </c>
      <c r="M73" s="103">
        <v>1563</v>
      </c>
      <c r="N73" s="103">
        <f>SUM(O73,+V73,+AC73)</f>
        <v>2450</v>
      </c>
      <c r="O73" s="103">
        <f>SUM(P73:U73)</f>
        <v>887</v>
      </c>
      <c r="P73" s="103">
        <v>887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>SUM(W73:AB73)</f>
        <v>1563</v>
      </c>
      <c r="W73" s="103">
        <v>1563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>SUM(AD73:AE73)</f>
        <v>0</v>
      </c>
      <c r="AD73" s="103">
        <v>0</v>
      </c>
      <c r="AE73" s="103">
        <v>0</v>
      </c>
      <c r="AF73" s="103">
        <f>SUM(AG73:AI73)</f>
        <v>97</v>
      </c>
      <c r="AG73" s="103">
        <v>97</v>
      </c>
      <c r="AH73" s="103">
        <v>0</v>
      </c>
      <c r="AI73" s="103">
        <v>0</v>
      </c>
      <c r="AJ73" s="103">
        <f>SUM(AK73:AS73)</f>
        <v>97</v>
      </c>
      <c r="AK73" s="103">
        <v>0</v>
      </c>
      <c r="AL73" s="103">
        <v>0</v>
      </c>
      <c r="AM73" s="103">
        <v>19</v>
      </c>
      <c r="AN73" s="103">
        <v>0</v>
      </c>
      <c r="AO73" s="103">
        <v>0</v>
      </c>
      <c r="AP73" s="103">
        <v>0</v>
      </c>
      <c r="AQ73" s="103">
        <v>78</v>
      </c>
      <c r="AR73" s="103">
        <v>0</v>
      </c>
      <c r="AS73" s="103">
        <v>0</v>
      </c>
      <c r="AT73" s="103">
        <f>SUM(AU73:AY73)</f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>SUM(BA73:BC73)</f>
        <v>78</v>
      </c>
      <c r="BA73" s="103">
        <v>78</v>
      </c>
      <c r="BB73" s="103">
        <v>0</v>
      </c>
      <c r="BC73" s="103">
        <v>0</v>
      </c>
    </row>
    <row r="74" spans="1:55" s="105" customFormat="1" ht="13.5" customHeight="1">
      <c r="A74" s="115" t="s">
        <v>34</v>
      </c>
      <c r="B74" s="113" t="s">
        <v>388</v>
      </c>
      <c r="C74" s="101" t="s">
        <v>389</v>
      </c>
      <c r="D74" s="103">
        <f>SUM(E74,+H74,+K74)</f>
        <v>1246</v>
      </c>
      <c r="E74" s="103">
        <f>SUM(F74:G74)</f>
        <v>0</v>
      </c>
      <c r="F74" s="103">
        <v>0</v>
      </c>
      <c r="G74" s="103">
        <v>0</v>
      </c>
      <c r="H74" s="103">
        <f>SUM(I74:J74)</f>
        <v>526</v>
      </c>
      <c r="I74" s="103">
        <v>526</v>
      </c>
      <c r="J74" s="103">
        <v>0</v>
      </c>
      <c r="K74" s="103">
        <f>SUM(L74:M74)</f>
        <v>720</v>
      </c>
      <c r="L74" s="103">
        <v>0</v>
      </c>
      <c r="M74" s="103">
        <v>720</v>
      </c>
      <c r="N74" s="103">
        <f>SUM(O74,+V74,+AC74)</f>
        <v>1276</v>
      </c>
      <c r="O74" s="103">
        <f>SUM(P74:U74)</f>
        <v>526</v>
      </c>
      <c r="P74" s="103">
        <v>526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>SUM(W74:AB74)</f>
        <v>720</v>
      </c>
      <c r="W74" s="103">
        <v>720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>SUM(AD74:AE74)</f>
        <v>30</v>
      </c>
      <c r="AD74" s="103">
        <v>30</v>
      </c>
      <c r="AE74" s="103">
        <v>0</v>
      </c>
      <c r="AF74" s="103">
        <f>SUM(AG74:AI74)</f>
        <v>49</v>
      </c>
      <c r="AG74" s="103">
        <v>49</v>
      </c>
      <c r="AH74" s="103">
        <v>0</v>
      </c>
      <c r="AI74" s="103">
        <v>0</v>
      </c>
      <c r="AJ74" s="103">
        <f>SUM(AK74:AS74)</f>
        <v>49</v>
      </c>
      <c r="AK74" s="103">
        <v>0</v>
      </c>
      <c r="AL74" s="103">
        <v>0</v>
      </c>
      <c r="AM74" s="103">
        <v>9</v>
      </c>
      <c r="AN74" s="103">
        <v>0</v>
      </c>
      <c r="AO74" s="103">
        <v>0</v>
      </c>
      <c r="AP74" s="103">
        <v>0</v>
      </c>
      <c r="AQ74" s="103">
        <v>40</v>
      </c>
      <c r="AR74" s="103">
        <v>0</v>
      </c>
      <c r="AS74" s="103">
        <v>0</v>
      </c>
      <c r="AT74" s="103">
        <f>SUM(AU74:AY74)</f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>SUM(BA74:BC74)</f>
        <v>40</v>
      </c>
      <c r="BA74" s="103">
        <v>40</v>
      </c>
      <c r="BB74" s="103">
        <v>0</v>
      </c>
      <c r="BC74" s="103">
        <v>0</v>
      </c>
    </row>
    <row r="75" spans="1:55" s="105" customFormat="1" ht="13.5" customHeight="1">
      <c r="A75" s="115" t="s">
        <v>34</v>
      </c>
      <c r="B75" s="113" t="s">
        <v>390</v>
      </c>
      <c r="C75" s="101" t="s">
        <v>391</v>
      </c>
      <c r="D75" s="103">
        <f>SUM(E75,+H75,+K75)</f>
        <v>5161</v>
      </c>
      <c r="E75" s="103">
        <f>SUM(F75:G75)</f>
        <v>0</v>
      </c>
      <c r="F75" s="103">
        <v>0</v>
      </c>
      <c r="G75" s="103">
        <v>0</v>
      </c>
      <c r="H75" s="103">
        <f>SUM(I75:J75)</f>
        <v>0</v>
      </c>
      <c r="I75" s="103">
        <v>0</v>
      </c>
      <c r="J75" s="103">
        <v>0</v>
      </c>
      <c r="K75" s="103">
        <f>SUM(L75:M75)</f>
        <v>5161</v>
      </c>
      <c r="L75" s="103">
        <v>3974</v>
      </c>
      <c r="M75" s="103">
        <v>1187</v>
      </c>
      <c r="N75" s="103">
        <f>SUM(O75,+V75,+AC75)</f>
        <v>5161</v>
      </c>
      <c r="O75" s="103">
        <f>SUM(P75:U75)</f>
        <v>3974</v>
      </c>
      <c r="P75" s="103">
        <v>3974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>SUM(W75:AB75)</f>
        <v>1187</v>
      </c>
      <c r="W75" s="103">
        <v>1187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>SUM(AD75:AE75)</f>
        <v>0</v>
      </c>
      <c r="AD75" s="103">
        <v>0</v>
      </c>
      <c r="AE75" s="103">
        <v>0</v>
      </c>
      <c r="AF75" s="103">
        <f>SUM(AG75:AI75)</f>
        <v>6</v>
      </c>
      <c r="AG75" s="103">
        <v>6</v>
      </c>
      <c r="AH75" s="103">
        <v>0</v>
      </c>
      <c r="AI75" s="103">
        <v>0</v>
      </c>
      <c r="AJ75" s="103">
        <f>SUM(AK75:AS75)</f>
        <v>36</v>
      </c>
      <c r="AK75" s="103">
        <v>0</v>
      </c>
      <c r="AL75" s="103">
        <v>30</v>
      </c>
      <c r="AM75" s="103">
        <v>6</v>
      </c>
      <c r="AN75" s="103">
        <v>0</v>
      </c>
      <c r="AO75" s="103">
        <v>0</v>
      </c>
      <c r="AP75" s="103">
        <v>0</v>
      </c>
      <c r="AQ75" s="103">
        <v>0</v>
      </c>
      <c r="AR75" s="103">
        <v>0</v>
      </c>
      <c r="AS75" s="103">
        <v>0</v>
      </c>
      <c r="AT75" s="103">
        <f>SUM(AU75:AY75)</f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>SUM(BA75:BC75)</f>
        <v>30</v>
      </c>
      <c r="BA75" s="103">
        <v>30</v>
      </c>
      <c r="BB75" s="103">
        <v>0</v>
      </c>
      <c r="BC75" s="103">
        <v>0</v>
      </c>
    </row>
    <row r="76" spans="1:55" s="105" customFormat="1" ht="13.5" customHeight="1">
      <c r="A76" s="115" t="s">
        <v>34</v>
      </c>
      <c r="B76" s="113" t="s">
        <v>392</v>
      </c>
      <c r="C76" s="101" t="s">
        <v>393</v>
      </c>
      <c r="D76" s="103">
        <f>SUM(E76,+H76,+K76)</f>
        <v>466</v>
      </c>
      <c r="E76" s="103">
        <f>SUM(F76:G76)</f>
        <v>0</v>
      </c>
      <c r="F76" s="103">
        <v>0</v>
      </c>
      <c r="G76" s="103">
        <v>0</v>
      </c>
      <c r="H76" s="103">
        <f>SUM(I76:J76)</f>
        <v>0</v>
      </c>
      <c r="I76" s="103">
        <v>0</v>
      </c>
      <c r="J76" s="103">
        <v>0</v>
      </c>
      <c r="K76" s="103">
        <f>SUM(L76:M76)</f>
        <v>466</v>
      </c>
      <c r="L76" s="103">
        <v>389</v>
      </c>
      <c r="M76" s="103">
        <v>77</v>
      </c>
      <c r="N76" s="103">
        <f>SUM(O76,+V76,+AC76)</f>
        <v>466</v>
      </c>
      <c r="O76" s="103">
        <f>SUM(P76:U76)</f>
        <v>389</v>
      </c>
      <c r="P76" s="103">
        <v>0</v>
      </c>
      <c r="Q76" s="103">
        <v>0</v>
      </c>
      <c r="R76" s="103">
        <v>0</v>
      </c>
      <c r="S76" s="103">
        <v>389</v>
      </c>
      <c r="T76" s="103">
        <v>0</v>
      </c>
      <c r="U76" s="103">
        <v>0</v>
      </c>
      <c r="V76" s="103">
        <f>SUM(W76:AB76)</f>
        <v>77</v>
      </c>
      <c r="W76" s="103">
        <v>0</v>
      </c>
      <c r="X76" s="103">
        <v>0</v>
      </c>
      <c r="Y76" s="103">
        <v>0</v>
      </c>
      <c r="Z76" s="103">
        <v>77</v>
      </c>
      <c r="AA76" s="103">
        <v>0</v>
      </c>
      <c r="AB76" s="103">
        <v>0</v>
      </c>
      <c r="AC76" s="103">
        <f>SUM(AD76:AE76)</f>
        <v>0</v>
      </c>
      <c r="AD76" s="103">
        <v>0</v>
      </c>
      <c r="AE76" s="103">
        <v>0</v>
      </c>
      <c r="AF76" s="103">
        <f>SUM(AG76:AI76)</f>
        <v>0</v>
      </c>
      <c r="AG76" s="103">
        <v>0</v>
      </c>
      <c r="AH76" s="103">
        <v>0</v>
      </c>
      <c r="AI76" s="103">
        <v>0</v>
      </c>
      <c r="AJ76" s="103">
        <f>SUM(AK76:AS76)</f>
        <v>0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0</v>
      </c>
      <c r="AR76" s="103">
        <v>0</v>
      </c>
      <c r="AS76" s="103">
        <v>0</v>
      </c>
      <c r="AT76" s="103">
        <f>SUM(AU76:AY76)</f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>SUM(BA76:BC76)</f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>
      <c r="A77" s="115" t="s">
        <v>34</v>
      </c>
      <c r="B77" s="113" t="s">
        <v>394</v>
      </c>
      <c r="C77" s="101" t="s">
        <v>395</v>
      </c>
      <c r="D77" s="103">
        <f>SUM(E77,+H77,+K77)</f>
        <v>617</v>
      </c>
      <c r="E77" s="103">
        <f>SUM(F77:G77)</f>
        <v>0</v>
      </c>
      <c r="F77" s="103">
        <v>0</v>
      </c>
      <c r="G77" s="103">
        <v>0</v>
      </c>
      <c r="H77" s="103">
        <f>SUM(I77:J77)</f>
        <v>617</v>
      </c>
      <c r="I77" s="103">
        <v>370</v>
      </c>
      <c r="J77" s="103">
        <v>247</v>
      </c>
      <c r="K77" s="103">
        <f>SUM(L77:M77)</f>
        <v>0</v>
      </c>
      <c r="L77" s="103">
        <v>0</v>
      </c>
      <c r="M77" s="103">
        <v>0</v>
      </c>
      <c r="N77" s="103">
        <f>SUM(O77,+V77,+AC77)</f>
        <v>617</v>
      </c>
      <c r="O77" s="103">
        <f>SUM(P77:U77)</f>
        <v>370</v>
      </c>
      <c r="P77" s="103">
        <v>0</v>
      </c>
      <c r="Q77" s="103">
        <v>0</v>
      </c>
      <c r="R77" s="103">
        <v>0</v>
      </c>
      <c r="S77" s="103">
        <v>370</v>
      </c>
      <c r="T77" s="103">
        <v>0</v>
      </c>
      <c r="U77" s="103">
        <v>0</v>
      </c>
      <c r="V77" s="103">
        <f>SUM(W77:AB77)</f>
        <v>247</v>
      </c>
      <c r="W77" s="103">
        <v>0</v>
      </c>
      <c r="X77" s="103">
        <v>0</v>
      </c>
      <c r="Y77" s="103">
        <v>0</v>
      </c>
      <c r="Z77" s="103">
        <v>247</v>
      </c>
      <c r="AA77" s="103">
        <v>0</v>
      </c>
      <c r="AB77" s="103">
        <v>0</v>
      </c>
      <c r="AC77" s="103">
        <f>SUM(AD77:AE77)</f>
        <v>0</v>
      </c>
      <c r="AD77" s="103">
        <v>0</v>
      </c>
      <c r="AE77" s="103">
        <v>0</v>
      </c>
      <c r="AF77" s="103">
        <f>SUM(AG77:AI77)</f>
        <v>0</v>
      </c>
      <c r="AG77" s="103">
        <v>0</v>
      </c>
      <c r="AH77" s="103">
        <v>0</v>
      </c>
      <c r="AI77" s="103">
        <v>0</v>
      </c>
      <c r="AJ77" s="103">
        <f>SUM(AK77:AS77)</f>
        <v>0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0</v>
      </c>
      <c r="AT77" s="103">
        <f>SUM(AU77:AY77)</f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>SUM(BA77:BC77)</f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>
      <c r="A78" s="115" t="s">
        <v>34</v>
      </c>
      <c r="B78" s="113" t="s">
        <v>396</v>
      </c>
      <c r="C78" s="101" t="s">
        <v>397</v>
      </c>
      <c r="D78" s="103">
        <f>SUM(E78,+H78,+K78)</f>
        <v>2498</v>
      </c>
      <c r="E78" s="103">
        <f>SUM(F78:G78)</f>
        <v>0</v>
      </c>
      <c r="F78" s="103">
        <v>0</v>
      </c>
      <c r="G78" s="103">
        <v>0</v>
      </c>
      <c r="H78" s="103">
        <f>SUM(I78:J78)</f>
        <v>0</v>
      </c>
      <c r="I78" s="103">
        <v>0</v>
      </c>
      <c r="J78" s="103">
        <v>0</v>
      </c>
      <c r="K78" s="103">
        <f>SUM(L78:M78)</f>
        <v>2498</v>
      </c>
      <c r="L78" s="103">
        <v>1232</v>
      </c>
      <c r="M78" s="103">
        <v>1266</v>
      </c>
      <c r="N78" s="103">
        <f>SUM(O78,+V78,+AC78)</f>
        <v>2498</v>
      </c>
      <c r="O78" s="103">
        <f>SUM(P78:U78)</f>
        <v>1232</v>
      </c>
      <c r="P78" s="103">
        <v>1232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>SUM(W78:AB78)</f>
        <v>1266</v>
      </c>
      <c r="W78" s="103">
        <v>1266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>SUM(AD78:AE78)</f>
        <v>0</v>
      </c>
      <c r="AD78" s="103">
        <v>0</v>
      </c>
      <c r="AE78" s="103">
        <v>0</v>
      </c>
      <c r="AF78" s="103">
        <f>SUM(AG78:AI78)</f>
        <v>0</v>
      </c>
      <c r="AG78" s="103">
        <v>0</v>
      </c>
      <c r="AH78" s="103">
        <v>0</v>
      </c>
      <c r="AI78" s="103">
        <v>0</v>
      </c>
      <c r="AJ78" s="103">
        <f>SUM(AK78:AS78)</f>
        <v>0</v>
      </c>
      <c r="AK78" s="103">
        <v>0</v>
      </c>
      <c r="AL78" s="103">
        <v>0</v>
      </c>
      <c r="AM78" s="103">
        <v>0</v>
      </c>
      <c r="AN78" s="103">
        <v>0</v>
      </c>
      <c r="AO78" s="103">
        <v>0</v>
      </c>
      <c r="AP78" s="103">
        <v>0</v>
      </c>
      <c r="AQ78" s="103">
        <v>0</v>
      </c>
      <c r="AR78" s="103">
        <v>0</v>
      </c>
      <c r="AS78" s="103">
        <v>0</v>
      </c>
      <c r="AT78" s="103">
        <f>SUM(AU78:AY78)</f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>SUM(BA78:BC78)</f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>
      <c r="A79" s="115" t="s">
        <v>34</v>
      </c>
      <c r="B79" s="113" t="s">
        <v>398</v>
      </c>
      <c r="C79" s="101" t="s">
        <v>399</v>
      </c>
      <c r="D79" s="103">
        <f>SUM(E79,+H79,+K79)</f>
        <v>346</v>
      </c>
      <c r="E79" s="103">
        <f>SUM(F79:G79)</f>
        <v>0</v>
      </c>
      <c r="F79" s="103">
        <v>0</v>
      </c>
      <c r="G79" s="103">
        <v>0</v>
      </c>
      <c r="H79" s="103">
        <f>SUM(I79:J79)</f>
        <v>0</v>
      </c>
      <c r="I79" s="103">
        <v>0</v>
      </c>
      <c r="J79" s="103">
        <v>0</v>
      </c>
      <c r="K79" s="103">
        <f>SUM(L79:M79)</f>
        <v>346</v>
      </c>
      <c r="L79" s="103">
        <v>287</v>
      </c>
      <c r="M79" s="103">
        <v>59</v>
      </c>
      <c r="N79" s="103">
        <f>SUM(O79,+V79,+AC79)</f>
        <v>346</v>
      </c>
      <c r="O79" s="103">
        <f>SUM(P79:U79)</f>
        <v>287</v>
      </c>
      <c r="P79" s="103">
        <v>287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>SUM(W79:AB79)</f>
        <v>59</v>
      </c>
      <c r="W79" s="103">
        <v>59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>SUM(AD79:AE79)</f>
        <v>0</v>
      </c>
      <c r="AD79" s="103">
        <v>0</v>
      </c>
      <c r="AE79" s="103">
        <v>0</v>
      </c>
      <c r="AF79" s="103">
        <f>SUM(AG79:AI79)</f>
        <v>0</v>
      </c>
      <c r="AG79" s="103">
        <v>0</v>
      </c>
      <c r="AH79" s="103">
        <v>0</v>
      </c>
      <c r="AI79" s="103">
        <v>0</v>
      </c>
      <c r="AJ79" s="103">
        <f>SUM(AK79:AS79)</f>
        <v>0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f>SUM(AU79:AY79)</f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>SUM(BA79:BC79)</f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>
      <c r="A80" s="115" t="s">
        <v>34</v>
      </c>
      <c r="B80" s="113" t="s">
        <v>400</v>
      </c>
      <c r="C80" s="101" t="s">
        <v>401</v>
      </c>
      <c r="D80" s="103">
        <f>SUM(E80,+H80,+K80)</f>
        <v>217</v>
      </c>
      <c r="E80" s="103">
        <f>SUM(F80:G80)</f>
        <v>172</v>
      </c>
      <c r="F80" s="103">
        <v>0</v>
      </c>
      <c r="G80" s="103">
        <v>172</v>
      </c>
      <c r="H80" s="103">
        <f>SUM(I80:J80)</f>
        <v>45</v>
      </c>
      <c r="I80" s="103">
        <v>45</v>
      </c>
      <c r="J80" s="103">
        <v>0</v>
      </c>
      <c r="K80" s="103">
        <f>SUM(L80:M80)</f>
        <v>0</v>
      </c>
      <c r="L80" s="103">
        <v>0</v>
      </c>
      <c r="M80" s="103">
        <v>0</v>
      </c>
      <c r="N80" s="103">
        <f>SUM(O80,+V80,+AC80)</f>
        <v>217</v>
      </c>
      <c r="O80" s="103">
        <f>SUM(P80:U80)</f>
        <v>45</v>
      </c>
      <c r="P80" s="103">
        <v>45</v>
      </c>
      <c r="Q80" s="103">
        <v>0</v>
      </c>
      <c r="R80" s="103">
        <v>0</v>
      </c>
      <c r="S80" s="103">
        <v>0</v>
      </c>
      <c r="T80" s="103">
        <v>0</v>
      </c>
      <c r="U80" s="103">
        <v>0</v>
      </c>
      <c r="V80" s="103">
        <f>SUM(W80:AB80)</f>
        <v>172</v>
      </c>
      <c r="W80" s="103">
        <v>0</v>
      </c>
      <c r="X80" s="103">
        <v>0</v>
      </c>
      <c r="Y80" s="103">
        <v>0</v>
      </c>
      <c r="Z80" s="103">
        <v>172</v>
      </c>
      <c r="AA80" s="103">
        <v>0</v>
      </c>
      <c r="AB80" s="103">
        <v>0</v>
      </c>
      <c r="AC80" s="103">
        <f>SUM(AD80:AE80)</f>
        <v>0</v>
      </c>
      <c r="AD80" s="103">
        <v>0</v>
      </c>
      <c r="AE80" s="103">
        <v>0</v>
      </c>
      <c r="AF80" s="103">
        <f>SUM(AG80:AI80)</f>
        <v>0</v>
      </c>
      <c r="AG80" s="103">
        <v>0</v>
      </c>
      <c r="AH80" s="103">
        <v>0</v>
      </c>
      <c r="AI80" s="103">
        <v>0</v>
      </c>
      <c r="AJ80" s="103">
        <f>SUM(AK80:AS80)</f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>SUM(AU80:AY80)</f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>SUM(BA80:BC80)</f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>
      <c r="A81" s="115" t="s">
        <v>34</v>
      </c>
      <c r="B81" s="113" t="s">
        <v>402</v>
      </c>
      <c r="C81" s="101" t="s">
        <v>403</v>
      </c>
      <c r="D81" s="103">
        <f>SUM(E81,+H81,+K81)</f>
        <v>3211</v>
      </c>
      <c r="E81" s="103">
        <f>SUM(F81:G81)</f>
        <v>0</v>
      </c>
      <c r="F81" s="103">
        <v>0</v>
      </c>
      <c r="G81" s="103">
        <v>0</v>
      </c>
      <c r="H81" s="103">
        <f>SUM(I81:J81)</f>
        <v>0</v>
      </c>
      <c r="I81" s="103">
        <v>0</v>
      </c>
      <c r="J81" s="103">
        <v>0</v>
      </c>
      <c r="K81" s="103">
        <f>SUM(L81:M81)</f>
        <v>3211</v>
      </c>
      <c r="L81" s="103">
        <v>1982</v>
      </c>
      <c r="M81" s="103">
        <v>1229</v>
      </c>
      <c r="N81" s="103">
        <f>SUM(O81,+V81,+AC81)</f>
        <v>3211</v>
      </c>
      <c r="O81" s="103">
        <f>SUM(P81:U81)</f>
        <v>1982</v>
      </c>
      <c r="P81" s="103">
        <v>1982</v>
      </c>
      <c r="Q81" s="103">
        <v>0</v>
      </c>
      <c r="R81" s="103">
        <v>0</v>
      </c>
      <c r="S81" s="103">
        <v>0</v>
      </c>
      <c r="T81" s="103">
        <v>0</v>
      </c>
      <c r="U81" s="103">
        <v>0</v>
      </c>
      <c r="V81" s="103">
        <f>SUM(W81:AB81)</f>
        <v>1229</v>
      </c>
      <c r="W81" s="103">
        <v>1229</v>
      </c>
      <c r="X81" s="103">
        <v>0</v>
      </c>
      <c r="Y81" s="103">
        <v>0</v>
      </c>
      <c r="Z81" s="103">
        <v>0</v>
      </c>
      <c r="AA81" s="103">
        <v>0</v>
      </c>
      <c r="AB81" s="103">
        <v>0</v>
      </c>
      <c r="AC81" s="103">
        <f>SUM(AD81:AE81)</f>
        <v>0</v>
      </c>
      <c r="AD81" s="103">
        <v>0</v>
      </c>
      <c r="AE81" s="103">
        <v>0</v>
      </c>
      <c r="AF81" s="103">
        <f>SUM(AG81:AI81)</f>
        <v>23</v>
      </c>
      <c r="AG81" s="103">
        <v>23</v>
      </c>
      <c r="AH81" s="103">
        <v>0</v>
      </c>
      <c r="AI81" s="103">
        <v>0</v>
      </c>
      <c r="AJ81" s="103">
        <f>SUM(AK81:AS81)</f>
        <v>23</v>
      </c>
      <c r="AK81" s="103">
        <v>0</v>
      </c>
      <c r="AL81" s="103">
        <v>0</v>
      </c>
      <c r="AM81" s="103">
        <v>23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>SUM(AU81:AY81)</f>
        <v>23</v>
      </c>
      <c r="AU81" s="103">
        <v>0</v>
      </c>
      <c r="AV81" s="103">
        <v>0</v>
      </c>
      <c r="AW81" s="103">
        <v>23</v>
      </c>
      <c r="AX81" s="103">
        <v>0</v>
      </c>
      <c r="AY81" s="103">
        <v>0</v>
      </c>
      <c r="AZ81" s="103">
        <f>SUM(BA81:BC81)</f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>
      <c r="A82" s="115" t="s">
        <v>34</v>
      </c>
      <c r="B82" s="113" t="s">
        <v>404</v>
      </c>
      <c r="C82" s="101" t="s">
        <v>405</v>
      </c>
      <c r="D82" s="103">
        <f>SUM(E82,+H82,+K82)</f>
        <v>415</v>
      </c>
      <c r="E82" s="103">
        <f>SUM(F82:G82)</f>
        <v>0</v>
      </c>
      <c r="F82" s="103">
        <v>0</v>
      </c>
      <c r="G82" s="103">
        <v>0</v>
      </c>
      <c r="H82" s="103">
        <f>SUM(I82:J82)</f>
        <v>0</v>
      </c>
      <c r="I82" s="103">
        <v>0</v>
      </c>
      <c r="J82" s="103">
        <v>0</v>
      </c>
      <c r="K82" s="103">
        <f>SUM(L82:M82)</f>
        <v>415</v>
      </c>
      <c r="L82" s="103">
        <v>302</v>
      </c>
      <c r="M82" s="103">
        <v>113</v>
      </c>
      <c r="N82" s="103">
        <f>SUM(O82,+V82,+AC82)</f>
        <v>415</v>
      </c>
      <c r="O82" s="103">
        <f>SUM(P82:U82)</f>
        <v>302</v>
      </c>
      <c r="P82" s="103">
        <v>302</v>
      </c>
      <c r="Q82" s="103">
        <v>0</v>
      </c>
      <c r="R82" s="103">
        <v>0</v>
      </c>
      <c r="S82" s="103">
        <v>0</v>
      </c>
      <c r="T82" s="103">
        <v>0</v>
      </c>
      <c r="U82" s="103">
        <v>0</v>
      </c>
      <c r="V82" s="103">
        <f>SUM(W82:AB82)</f>
        <v>113</v>
      </c>
      <c r="W82" s="103">
        <v>113</v>
      </c>
      <c r="X82" s="103">
        <v>0</v>
      </c>
      <c r="Y82" s="103">
        <v>0</v>
      </c>
      <c r="Z82" s="103">
        <v>0</v>
      </c>
      <c r="AA82" s="103">
        <v>0</v>
      </c>
      <c r="AB82" s="103">
        <v>0</v>
      </c>
      <c r="AC82" s="103">
        <f>SUM(AD82:AE82)</f>
        <v>0</v>
      </c>
      <c r="AD82" s="103">
        <v>0</v>
      </c>
      <c r="AE82" s="103">
        <v>0</v>
      </c>
      <c r="AF82" s="103">
        <f>SUM(AG82:AI82)</f>
        <v>0</v>
      </c>
      <c r="AG82" s="103">
        <v>0</v>
      </c>
      <c r="AH82" s="103">
        <v>0</v>
      </c>
      <c r="AI82" s="103">
        <v>0</v>
      </c>
      <c r="AJ82" s="103">
        <f>SUM(AK82:AS82)</f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>SUM(AU82:AY82)</f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>SUM(BA82:BC82)</f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>
      <c r="A83" s="115" t="s">
        <v>34</v>
      </c>
      <c r="B83" s="113" t="s">
        <v>406</v>
      </c>
      <c r="C83" s="101" t="s">
        <v>407</v>
      </c>
      <c r="D83" s="103">
        <f>SUM(E83,+H83,+K83)</f>
        <v>1321</v>
      </c>
      <c r="E83" s="103">
        <f>SUM(F83:G83)</f>
        <v>0</v>
      </c>
      <c r="F83" s="103">
        <v>0</v>
      </c>
      <c r="G83" s="103">
        <v>0</v>
      </c>
      <c r="H83" s="103">
        <f>SUM(I83:J83)</f>
        <v>0</v>
      </c>
      <c r="I83" s="103">
        <v>0</v>
      </c>
      <c r="J83" s="103">
        <v>0</v>
      </c>
      <c r="K83" s="103">
        <f>SUM(L83:M83)</f>
        <v>1321</v>
      </c>
      <c r="L83" s="103">
        <v>799</v>
      </c>
      <c r="M83" s="103">
        <v>522</v>
      </c>
      <c r="N83" s="103">
        <f>SUM(O83,+V83,+AC83)</f>
        <v>1321</v>
      </c>
      <c r="O83" s="103">
        <f>SUM(P83:U83)</f>
        <v>799</v>
      </c>
      <c r="P83" s="103">
        <v>799</v>
      </c>
      <c r="Q83" s="103">
        <v>0</v>
      </c>
      <c r="R83" s="103">
        <v>0</v>
      </c>
      <c r="S83" s="103">
        <v>0</v>
      </c>
      <c r="T83" s="103">
        <v>0</v>
      </c>
      <c r="U83" s="103">
        <v>0</v>
      </c>
      <c r="V83" s="103">
        <f>SUM(W83:AB83)</f>
        <v>522</v>
      </c>
      <c r="W83" s="103">
        <v>522</v>
      </c>
      <c r="X83" s="103">
        <v>0</v>
      </c>
      <c r="Y83" s="103">
        <v>0</v>
      </c>
      <c r="Z83" s="103">
        <v>0</v>
      </c>
      <c r="AA83" s="103">
        <v>0</v>
      </c>
      <c r="AB83" s="103">
        <v>0</v>
      </c>
      <c r="AC83" s="103">
        <f>SUM(AD83:AE83)</f>
        <v>0</v>
      </c>
      <c r="AD83" s="103">
        <v>0</v>
      </c>
      <c r="AE83" s="103">
        <v>0</v>
      </c>
      <c r="AF83" s="103">
        <f>SUM(AG83:AI83)</f>
        <v>40</v>
      </c>
      <c r="AG83" s="103">
        <v>40</v>
      </c>
      <c r="AH83" s="103">
        <v>0</v>
      </c>
      <c r="AI83" s="103">
        <v>0</v>
      </c>
      <c r="AJ83" s="103">
        <f>SUM(AK83:AS83)</f>
        <v>40</v>
      </c>
      <c r="AK83" s="103">
        <v>0</v>
      </c>
      <c r="AL83" s="103">
        <v>0</v>
      </c>
      <c r="AM83" s="103">
        <v>1</v>
      </c>
      <c r="AN83" s="103">
        <v>39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>SUM(AU83:AY83)</f>
        <v>0</v>
      </c>
      <c r="AU83" s="103">
        <v>0</v>
      </c>
      <c r="AV83" s="103">
        <v>0</v>
      </c>
      <c r="AW83" s="103">
        <v>0</v>
      </c>
      <c r="AX83" s="103">
        <v>0</v>
      </c>
      <c r="AY83" s="103">
        <v>0</v>
      </c>
      <c r="AZ83" s="103">
        <f>SUM(BA83:BC83)</f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>
      <c r="A84" s="115" t="s">
        <v>34</v>
      </c>
      <c r="B84" s="113" t="s">
        <v>408</v>
      </c>
      <c r="C84" s="101" t="s">
        <v>409</v>
      </c>
      <c r="D84" s="103">
        <f>SUM(E84,+H84,+K84)</f>
        <v>1270</v>
      </c>
      <c r="E84" s="103">
        <f>SUM(F84:G84)</f>
        <v>0</v>
      </c>
      <c r="F84" s="103">
        <v>0</v>
      </c>
      <c r="G84" s="103">
        <v>0</v>
      </c>
      <c r="H84" s="103">
        <f>SUM(I84:J84)</f>
        <v>348</v>
      </c>
      <c r="I84" s="103">
        <v>348</v>
      </c>
      <c r="J84" s="103">
        <v>0</v>
      </c>
      <c r="K84" s="103">
        <f>SUM(L84:M84)</f>
        <v>922</v>
      </c>
      <c r="L84" s="103">
        <v>0</v>
      </c>
      <c r="M84" s="103">
        <v>922</v>
      </c>
      <c r="N84" s="103">
        <f>SUM(O84,+V84,+AC84)</f>
        <v>1270</v>
      </c>
      <c r="O84" s="103">
        <f>SUM(P84:U84)</f>
        <v>348</v>
      </c>
      <c r="P84" s="103">
        <v>348</v>
      </c>
      <c r="Q84" s="103">
        <v>0</v>
      </c>
      <c r="R84" s="103">
        <v>0</v>
      </c>
      <c r="S84" s="103">
        <v>0</v>
      </c>
      <c r="T84" s="103">
        <v>0</v>
      </c>
      <c r="U84" s="103">
        <v>0</v>
      </c>
      <c r="V84" s="103">
        <f>SUM(W84:AB84)</f>
        <v>922</v>
      </c>
      <c r="W84" s="103">
        <v>922</v>
      </c>
      <c r="X84" s="103">
        <v>0</v>
      </c>
      <c r="Y84" s="103">
        <v>0</v>
      </c>
      <c r="Z84" s="103">
        <v>0</v>
      </c>
      <c r="AA84" s="103">
        <v>0</v>
      </c>
      <c r="AB84" s="103">
        <v>0</v>
      </c>
      <c r="AC84" s="103">
        <f>SUM(AD84:AE84)</f>
        <v>0</v>
      </c>
      <c r="AD84" s="103">
        <v>0</v>
      </c>
      <c r="AE84" s="103">
        <v>0</v>
      </c>
      <c r="AF84" s="103">
        <f>SUM(AG84:AI84)</f>
        <v>39</v>
      </c>
      <c r="AG84" s="103">
        <v>39</v>
      </c>
      <c r="AH84" s="103">
        <v>0</v>
      </c>
      <c r="AI84" s="103">
        <v>0</v>
      </c>
      <c r="AJ84" s="103">
        <f>SUM(AK84:AS84)</f>
        <v>39</v>
      </c>
      <c r="AK84" s="103">
        <v>0</v>
      </c>
      <c r="AL84" s="103">
        <v>0</v>
      </c>
      <c r="AM84" s="103">
        <v>2</v>
      </c>
      <c r="AN84" s="103">
        <v>37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>SUM(AU84:AY84)</f>
        <v>1</v>
      </c>
      <c r="AU84" s="103">
        <v>0</v>
      </c>
      <c r="AV84" s="103">
        <v>0</v>
      </c>
      <c r="AW84" s="103">
        <v>1</v>
      </c>
      <c r="AX84" s="103">
        <v>0</v>
      </c>
      <c r="AY84" s="103">
        <v>0</v>
      </c>
      <c r="AZ84" s="103">
        <f>SUM(BA84:BC84)</f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84">
    <sortCondition ref="A8:A84"/>
    <sortCondition ref="B8:B84"/>
    <sortCondition ref="C8:C8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83" man="1"/>
    <brk id="31" min="1" max="83" man="1"/>
    <brk id="45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20201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20210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20211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20212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20213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20214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20215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20303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20304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20305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20306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20307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20309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20321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20323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20324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20349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20350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20361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20362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20363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20382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20383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20384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20385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20386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20388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20402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20403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20404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20407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20409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20410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20411</v>
      </c>
      <c r="AG53" s="11">
        <v>53</v>
      </c>
    </row>
    <row r="54" spans="27:36">
      <c r="AF54" s="11" t="str">
        <f>+水洗化人口等!B54</f>
        <v>20412</v>
      </c>
      <c r="AG54" s="11">
        <v>54</v>
      </c>
    </row>
    <row r="55" spans="27:36">
      <c r="AF55" s="11" t="str">
        <f>+水洗化人口等!B55</f>
        <v>20413</v>
      </c>
      <c r="AG55" s="11">
        <v>55</v>
      </c>
    </row>
    <row r="56" spans="27:36">
      <c r="AF56" s="11" t="str">
        <f>+水洗化人口等!B56</f>
        <v>20414</v>
      </c>
      <c r="AG56" s="11">
        <v>56</v>
      </c>
    </row>
    <row r="57" spans="27:36">
      <c r="AF57" s="11" t="str">
        <f>+水洗化人口等!B57</f>
        <v>20415</v>
      </c>
      <c r="AG57" s="11">
        <v>57</v>
      </c>
    </row>
    <row r="58" spans="27:36">
      <c r="AF58" s="11" t="str">
        <f>+水洗化人口等!B58</f>
        <v>20416</v>
      </c>
      <c r="AG58" s="11">
        <v>58</v>
      </c>
    </row>
    <row r="59" spans="27:36">
      <c r="AF59" s="11" t="str">
        <f>+水洗化人口等!B59</f>
        <v>20417</v>
      </c>
      <c r="AG59" s="11">
        <v>59</v>
      </c>
    </row>
    <row r="60" spans="27:36">
      <c r="AF60" s="11" t="str">
        <f>+水洗化人口等!B60</f>
        <v>20422</v>
      </c>
      <c r="AG60" s="11">
        <v>60</v>
      </c>
    </row>
    <row r="61" spans="27:36">
      <c r="AF61" s="11" t="str">
        <f>+水洗化人口等!B61</f>
        <v>20423</v>
      </c>
      <c r="AG61" s="11">
        <v>61</v>
      </c>
    </row>
    <row r="62" spans="27:36">
      <c r="AF62" s="11" t="str">
        <f>+水洗化人口等!B62</f>
        <v>20425</v>
      </c>
      <c r="AG62" s="11">
        <v>62</v>
      </c>
    </row>
    <row r="63" spans="27:36">
      <c r="AF63" s="11" t="str">
        <f>+水洗化人口等!B63</f>
        <v>20429</v>
      </c>
      <c r="AG63" s="11">
        <v>63</v>
      </c>
    </row>
    <row r="64" spans="27:36">
      <c r="AF64" s="11" t="str">
        <f>+水洗化人口等!B64</f>
        <v>20430</v>
      </c>
      <c r="AG64" s="11">
        <v>64</v>
      </c>
    </row>
    <row r="65" spans="32:33">
      <c r="AF65" s="11" t="str">
        <f>+水洗化人口等!B65</f>
        <v>20432</v>
      </c>
      <c r="AG65" s="11">
        <v>65</v>
      </c>
    </row>
    <row r="66" spans="32:33">
      <c r="AF66" s="11" t="str">
        <f>+水洗化人口等!B66</f>
        <v>20446</v>
      </c>
      <c r="AG66" s="11">
        <v>66</v>
      </c>
    </row>
    <row r="67" spans="32:33">
      <c r="AF67" s="11" t="str">
        <f>+水洗化人口等!B67</f>
        <v>20448</v>
      </c>
      <c r="AG67" s="11">
        <v>67</v>
      </c>
    </row>
    <row r="68" spans="32:33">
      <c r="AF68" s="11" t="str">
        <f>+水洗化人口等!B68</f>
        <v>20450</v>
      </c>
      <c r="AG68" s="11">
        <v>68</v>
      </c>
    </row>
    <row r="69" spans="32:33">
      <c r="AF69" s="11" t="str">
        <f>+水洗化人口等!B69</f>
        <v>20451</v>
      </c>
      <c r="AG69" s="11">
        <v>69</v>
      </c>
    </row>
    <row r="70" spans="32:33">
      <c r="AF70" s="11" t="str">
        <f>+水洗化人口等!B70</f>
        <v>20452</v>
      </c>
      <c r="AG70" s="11">
        <v>70</v>
      </c>
    </row>
    <row r="71" spans="32:33">
      <c r="AF71" s="11" t="str">
        <f>+水洗化人口等!B71</f>
        <v>20481</v>
      </c>
      <c r="AG71" s="11">
        <v>71</v>
      </c>
    </row>
    <row r="72" spans="32:33">
      <c r="AF72" s="11" t="str">
        <f>+水洗化人口等!B72</f>
        <v>20482</v>
      </c>
      <c r="AG72" s="11">
        <v>72</v>
      </c>
    </row>
    <row r="73" spans="32:33">
      <c r="AF73" s="11" t="str">
        <f>+水洗化人口等!B73</f>
        <v>20485</v>
      </c>
      <c r="AG73" s="11">
        <v>73</v>
      </c>
    </row>
    <row r="74" spans="32:33">
      <c r="AF74" s="11" t="str">
        <f>+水洗化人口等!B74</f>
        <v>20486</v>
      </c>
      <c r="AG74" s="11">
        <v>74</v>
      </c>
    </row>
    <row r="75" spans="32:33">
      <c r="AF75" s="11" t="str">
        <f>+水洗化人口等!B75</f>
        <v>20521</v>
      </c>
      <c r="AG75" s="11">
        <v>75</v>
      </c>
    </row>
    <row r="76" spans="32:33">
      <c r="AF76" s="11" t="str">
        <f>+水洗化人口等!B76</f>
        <v>20541</v>
      </c>
      <c r="AG76" s="11">
        <v>76</v>
      </c>
    </row>
    <row r="77" spans="32:33">
      <c r="AF77" s="11" t="str">
        <f>+水洗化人口等!B77</f>
        <v>20543</v>
      </c>
      <c r="AG77" s="11">
        <v>77</v>
      </c>
    </row>
    <row r="78" spans="32:33">
      <c r="AF78" s="11" t="str">
        <f>+水洗化人口等!B78</f>
        <v>20561</v>
      </c>
      <c r="AG78" s="11">
        <v>78</v>
      </c>
    </row>
    <row r="79" spans="32:33">
      <c r="AF79" s="11" t="str">
        <f>+水洗化人口等!B79</f>
        <v>20562</v>
      </c>
      <c r="AG79" s="11">
        <v>79</v>
      </c>
    </row>
    <row r="80" spans="32:33">
      <c r="AF80" s="11" t="str">
        <f>+水洗化人口等!B80</f>
        <v>20563</v>
      </c>
      <c r="AG80" s="11">
        <v>80</v>
      </c>
    </row>
    <row r="81" spans="32:33">
      <c r="AF81" s="11" t="str">
        <f>+水洗化人口等!B81</f>
        <v>20583</v>
      </c>
      <c r="AG81" s="11">
        <v>81</v>
      </c>
    </row>
    <row r="82" spans="32:33">
      <c r="AF82" s="11" t="str">
        <f>+水洗化人口等!B82</f>
        <v>20588</v>
      </c>
      <c r="AG82" s="11">
        <v>82</v>
      </c>
    </row>
    <row r="83" spans="32:33">
      <c r="AF83" s="11" t="str">
        <f>+水洗化人口等!B83</f>
        <v>20590</v>
      </c>
      <c r="AG83" s="11">
        <v>83</v>
      </c>
    </row>
    <row r="84" spans="32:33">
      <c r="AF84" s="11" t="str">
        <f>+水洗化人口等!B84</f>
        <v>20602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2022-02-08T07:40:52Z</dcterms:modified>
</cp:coreProperties>
</file>