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AB8010E9-BDA3-441E-A7DF-5A535A6F3161}" xr6:coauthVersionLast="47" xr6:coauthVersionMax="47" xr10:uidLastSave="{00000000-0000-0000-0000-000000000000}"/>
  <bookViews>
    <workbookView xWindow="28680" yWindow="-120" windowWidth="29040" windowHeight="158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ごみ処理概要!$A$6:$AQ$83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ごみ処理概要!$2:$84</definedName>
    <definedName name="_xlnm.Print_Area" localSheetId="3">ごみ処理量内訳!$2:$84</definedName>
    <definedName name="_xlnm.Print_Area" localSheetId="1">ごみ搬入量内訳!$2:$84</definedName>
    <definedName name="_xlnm.Print_Area" localSheetId="6">災害廃棄物搬入量!$2:$84</definedName>
    <definedName name="_xlnm.Print_Area" localSheetId="2">施設区分別搬入量内訳!$2:$84</definedName>
    <definedName name="_xlnm.Print_Area" localSheetId="5">施設資源化量内訳!$2:$84</definedName>
    <definedName name="_xlnm.Print_Area" localSheetId="4">資源化量内訳!$2:$84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X8" i="5"/>
  <c r="CX9" i="5"/>
  <c r="CX10" i="5"/>
  <c r="CX11" i="5"/>
  <c r="CX12" i="5"/>
  <c r="CX13" i="5"/>
  <c r="CX14" i="5"/>
  <c r="CR14" i="5" s="1"/>
  <c r="CX15" i="5"/>
  <c r="CX16" i="5"/>
  <c r="CX17" i="5"/>
  <c r="CX18" i="5"/>
  <c r="CX19" i="5"/>
  <c r="CX20" i="5"/>
  <c r="CR20" i="5" s="1"/>
  <c r="CX21" i="5"/>
  <c r="CX22" i="5"/>
  <c r="CX23" i="5"/>
  <c r="CX24" i="5"/>
  <c r="CX25" i="5"/>
  <c r="CX26" i="5"/>
  <c r="CR26" i="5" s="1"/>
  <c r="CX27" i="5"/>
  <c r="CX28" i="5"/>
  <c r="CX29" i="5"/>
  <c r="CX30" i="5"/>
  <c r="CX31" i="5"/>
  <c r="CX32" i="5"/>
  <c r="CR32" i="5" s="1"/>
  <c r="CX33" i="5"/>
  <c r="CX34" i="5"/>
  <c r="CX35" i="5"/>
  <c r="CX36" i="5"/>
  <c r="CX37" i="5"/>
  <c r="CX38" i="5"/>
  <c r="CR38" i="5" s="1"/>
  <c r="CX39" i="5"/>
  <c r="CX40" i="5"/>
  <c r="CX41" i="5"/>
  <c r="CX42" i="5"/>
  <c r="CX43" i="5"/>
  <c r="CX44" i="5"/>
  <c r="CR44" i="5" s="1"/>
  <c r="CX45" i="5"/>
  <c r="CX46" i="5"/>
  <c r="CX47" i="5"/>
  <c r="CX48" i="5"/>
  <c r="CX49" i="5"/>
  <c r="CX50" i="5"/>
  <c r="CR50" i="5" s="1"/>
  <c r="CX51" i="5"/>
  <c r="CX52" i="5"/>
  <c r="CX53" i="5"/>
  <c r="CX54" i="5"/>
  <c r="CX55" i="5"/>
  <c r="CX56" i="5"/>
  <c r="CR56" i="5" s="1"/>
  <c r="CX57" i="5"/>
  <c r="CX58" i="5"/>
  <c r="CX59" i="5"/>
  <c r="CX60" i="5"/>
  <c r="CX61" i="5"/>
  <c r="CX62" i="5"/>
  <c r="CR62" i="5" s="1"/>
  <c r="CX63" i="5"/>
  <c r="CX64" i="5"/>
  <c r="CX65" i="5"/>
  <c r="CX66" i="5"/>
  <c r="CX67" i="5"/>
  <c r="CX68" i="5"/>
  <c r="CR68" i="5" s="1"/>
  <c r="CX69" i="5"/>
  <c r="CX70" i="5"/>
  <c r="CX71" i="5"/>
  <c r="CX72" i="5"/>
  <c r="CX73" i="5"/>
  <c r="CX74" i="5"/>
  <c r="CR74" i="5" s="1"/>
  <c r="CX75" i="5"/>
  <c r="CX76" i="5"/>
  <c r="CX77" i="5"/>
  <c r="CX78" i="5"/>
  <c r="CX79" i="5"/>
  <c r="CX80" i="5"/>
  <c r="CR80" i="5" s="1"/>
  <c r="CX81" i="5"/>
  <c r="CX82" i="5"/>
  <c r="CX83" i="5"/>
  <c r="CX84" i="5"/>
  <c r="CW8" i="5"/>
  <c r="CW9" i="5"/>
  <c r="CR9" i="5" s="1"/>
  <c r="CW10" i="5"/>
  <c r="CW11" i="5"/>
  <c r="CW12" i="5"/>
  <c r="CW13" i="5"/>
  <c r="CW14" i="5"/>
  <c r="CW15" i="5"/>
  <c r="CR15" i="5" s="1"/>
  <c r="CW16" i="5"/>
  <c r="CW17" i="5"/>
  <c r="CW18" i="5"/>
  <c r="CW19" i="5"/>
  <c r="CW20" i="5"/>
  <c r="CW21" i="5"/>
  <c r="CR21" i="5" s="1"/>
  <c r="CW22" i="5"/>
  <c r="CW23" i="5"/>
  <c r="CW24" i="5"/>
  <c r="CW25" i="5"/>
  <c r="CW26" i="5"/>
  <c r="CW27" i="5"/>
  <c r="CR27" i="5" s="1"/>
  <c r="CW28" i="5"/>
  <c r="CW29" i="5"/>
  <c r="CW30" i="5"/>
  <c r="CW31" i="5"/>
  <c r="CW32" i="5"/>
  <c r="CW33" i="5"/>
  <c r="CR33" i="5" s="1"/>
  <c r="CW34" i="5"/>
  <c r="CW35" i="5"/>
  <c r="CW36" i="5"/>
  <c r="CW37" i="5"/>
  <c r="CW38" i="5"/>
  <c r="CW39" i="5"/>
  <c r="CR39" i="5" s="1"/>
  <c r="CW40" i="5"/>
  <c r="CW41" i="5"/>
  <c r="CW42" i="5"/>
  <c r="CW43" i="5"/>
  <c r="CW44" i="5"/>
  <c r="CW45" i="5"/>
  <c r="CR45" i="5" s="1"/>
  <c r="CW46" i="5"/>
  <c r="CW47" i="5"/>
  <c r="CW48" i="5"/>
  <c r="CW49" i="5"/>
  <c r="CW50" i="5"/>
  <c r="CW51" i="5"/>
  <c r="CR51" i="5" s="1"/>
  <c r="CW52" i="5"/>
  <c r="CW53" i="5"/>
  <c r="CW54" i="5"/>
  <c r="CW55" i="5"/>
  <c r="CW56" i="5"/>
  <c r="CW57" i="5"/>
  <c r="CR57" i="5" s="1"/>
  <c r="CW58" i="5"/>
  <c r="CW59" i="5"/>
  <c r="CW60" i="5"/>
  <c r="CW61" i="5"/>
  <c r="CW62" i="5"/>
  <c r="CW63" i="5"/>
  <c r="CR63" i="5" s="1"/>
  <c r="CW64" i="5"/>
  <c r="CW65" i="5"/>
  <c r="CW66" i="5"/>
  <c r="CW67" i="5"/>
  <c r="CW68" i="5"/>
  <c r="CW69" i="5"/>
  <c r="CR69" i="5" s="1"/>
  <c r="CW70" i="5"/>
  <c r="CW71" i="5"/>
  <c r="CW72" i="5"/>
  <c r="CW73" i="5"/>
  <c r="CW74" i="5"/>
  <c r="CW75" i="5"/>
  <c r="CR75" i="5" s="1"/>
  <c r="CW76" i="5"/>
  <c r="CW77" i="5"/>
  <c r="CW78" i="5"/>
  <c r="CW79" i="5"/>
  <c r="CW80" i="5"/>
  <c r="CW81" i="5"/>
  <c r="CR81" i="5" s="1"/>
  <c r="CW82" i="5"/>
  <c r="CW83" i="5"/>
  <c r="CW84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V37" i="5"/>
  <c r="CV38" i="5"/>
  <c r="CV39" i="5"/>
  <c r="CV40" i="5"/>
  <c r="CR40" i="5" s="1"/>
  <c r="O40" i="5" s="1"/>
  <c r="CV41" i="5"/>
  <c r="CV42" i="5"/>
  <c r="CV43" i="5"/>
  <c r="CV44" i="5"/>
  <c r="CV45" i="5"/>
  <c r="CV46" i="5"/>
  <c r="CR46" i="5" s="1"/>
  <c r="O46" i="5" s="1"/>
  <c r="CV47" i="5"/>
  <c r="CV48" i="5"/>
  <c r="CV49" i="5"/>
  <c r="CV50" i="5"/>
  <c r="CV51" i="5"/>
  <c r="CV52" i="5"/>
  <c r="CR52" i="5" s="1"/>
  <c r="O52" i="5" s="1"/>
  <c r="CV53" i="5"/>
  <c r="CV54" i="5"/>
  <c r="CV55" i="5"/>
  <c r="CV56" i="5"/>
  <c r="CV57" i="5"/>
  <c r="CV58" i="5"/>
  <c r="CR58" i="5" s="1"/>
  <c r="O58" i="5" s="1"/>
  <c r="CV59" i="5"/>
  <c r="CV60" i="5"/>
  <c r="CV61" i="5"/>
  <c r="CV62" i="5"/>
  <c r="CV63" i="5"/>
  <c r="CV64" i="5"/>
  <c r="CR64" i="5" s="1"/>
  <c r="O64" i="5" s="1"/>
  <c r="CV65" i="5"/>
  <c r="CV66" i="5"/>
  <c r="CV67" i="5"/>
  <c r="CV68" i="5"/>
  <c r="CV69" i="5"/>
  <c r="CV70" i="5"/>
  <c r="CR70" i="5" s="1"/>
  <c r="O70" i="5" s="1"/>
  <c r="CV71" i="5"/>
  <c r="CV72" i="5"/>
  <c r="CV73" i="5"/>
  <c r="CV74" i="5"/>
  <c r="CV75" i="5"/>
  <c r="CV76" i="5"/>
  <c r="CR76" i="5" s="1"/>
  <c r="O76" i="5" s="1"/>
  <c r="CV77" i="5"/>
  <c r="CV78" i="5"/>
  <c r="CV79" i="5"/>
  <c r="CV80" i="5"/>
  <c r="CV81" i="5"/>
  <c r="CV82" i="5"/>
  <c r="CR82" i="5" s="1"/>
  <c r="O82" i="5" s="1"/>
  <c r="CV83" i="5"/>
  <c r="CV84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R23" i="5" s="1"/>
  <c r="O23" i="5" s="1"/>
  <c r="CU24" i="5"/>
  <c r="CU25" i="5"/>
  <c r="CU26" i="5"/>
  <c r="CU27" i="5"/>
  <c r="CU28" i="5"/>
  <c r="CU29" i="5"/>
  <c r="CR29" i="5" s="1"/>
  <c r="O29" i="5" s="1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U40" i="5"/>
  <c r="CU41" i="5"/>
  <c r="CR41" i="5" s="1"/>
  <c r="O41" i="5" s="1"/>
  <c r="CU42" i="5"/>
  <c r="CU43" i="5"/>
  <c r="CU44" i="5"/>
  <c r="CU45" i="5"/>
  <c r="CU46" i="5"/>
  <c r="CU47" i="5"/>
  <c r="CR47" i="5" s="1"/>
  <c r="O47" i="5" s="1"/>
  <c r="CU48" i="5"/>
  <c r="CU49" i="5"/>
  <c r="CU50" i="5"/>
  <c r="CU51" i="5"/>
  <c r="CU52" i="5"/>
  <c r="CU53" i="5"/>
  <c r="CR53" i="5" s="1"/>
  <c r="O53" i="5" s="1"/>
  <c r="CU54" i="5"/>
  <c r="CU55" i="5"/>
  <c r="CU56" i="5"/>
  <c r="CU57" i="5"/>
  <c r="CU58" i="5"/>
  <c r="CU59" i="5"/>
  <c r="CR59" i="5" s="1"/>
  <c r="O59" i="5" s="1"/>
  <c r="CU60" i="5"/>
  <c r="CU61" i="5"/>
  <c r="CU62" i="5"/>
  <c r="CU63" i="5"/>
  <c r="CU64" i="5"/>
  <c r="CU65" i="5"/>
  <c r="CR65" i="5" s="1"/>
  <c r="O65" i="5" s="1"/>
  <c r="CU66" i="5"/>
  <c r="CU67" i="5"/>
  <c r="CU68" i="5"/>
  <c r="CU69" i="5"/>
  <c r="CU70" i="5"/>
  <c r="CU71" i="5"/>
  <c r="CR71" i="5" s="1"/>
  <c r="O71" i="5" s="1"/>
  <c r="CU72" i="5"/>
  <c r="CU73" i="5"/>
  <c r="CU74" i="5"/>
  <c r="CU75" i="5"/>
  <c r="CU76" i="5"/>
  <c r="CU77" i="5"/>
  <c r="CR77" i="5" s="1"/>
  <c r="O77" i="5" s="1"/>
  <c r="CU78" i="5"/>
  <c r="CU79" i="5"/>
  <c r="CU80" i="5"/>
  <c r="CU81" i="5"/>
  <c r="CU82" i="5"/>
  <c r="CU83" i="5"/>
  <c r="CR83" i="5" s="1"/>
  <c r="O83" i="5" s="1"/>
  <c r="CU84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R30" i="5" s="1"/>
  <c r="O30" i="5" s="1"/>
  <c r="CT31" i="5"/>
  <c r="CT32" i="5"/>
  <c r="CT33" i="5"/>
  <c r="CT34" i="5"/>
  <c r="CT35" i="5"/>
  <c r="CT36" i="5"/>
  <c r="CR36" i="5" s="1"/>
  <c r="O36" i="5" s="1"/>
  <c r="CT37" i="5"/>
  <c r="CT38" i="5"/>
  <c r="CT39" i="5"/>
  <c r="CT40" i="5"/>
  <c r="CT41" i="5"/>
  <c r="CT42" i="5"/>
  <c r="CR42" i="5" s="1"/>
  <c r="O42" i="5" s="1"/>
  <c r="CT43" i="5"/>
  <c r="CT44" i="5"/>
  <c r="CT45" i="5"/>
  <c r="CT46" i="5"/>
  <c r="CT47" i="5"/>
  <c r="CT48" i="5"/>
  <c r="CR48" i="5" s="1"/>
  <c r="O48" i="5" s="1"/>
  <c r="CT49" i="5"/>
  <c r="CT50" i="5"/>
  <c r="CT51" i="5"/>
  <c r="CT52" i="5"/>
  <c r="CT53" i="5"/>
  <c r="CT54" i="5"/>
  <c r="CR54" i="5" s="1"/>
  <c r="O54" i="5" s="1"/>
  <c r="CT55" i="5"/>
  <c r="CT56" i="5"/>
  <c r="CT57" i="5"/>
  <c r="CT58" i="5"/>
  <c r="CT59" i="5"/>
  <c r="CT60" i="5"/>
  <c r="CR60" i="5" s="1"/>
  <c r="O60" i="5" s="1"/>
  <c r="CT61" i="5"/>
  <c r="CT62" i="5"/>
  <c r="CT63" i="5"/>
  <c r="CT64" i="5"/>
  <c r="CT65" i="5"/>
  <c r="CT66" i="5"/>
  <c r="CR66" i="5" s="1"/>
  <c r="O66" i="5" s="1"/>
  <c r="CT67" i="5"/>
  <c r="CT68" i="5"/>
  <c r="CT69" i="5"/>
  <c r="CT70" i="5"/>
  <c r="CT71" i="5"/>
  <c r="CT72" i="5"/>
  <c r="CR72" i="5" s="1"/>
  <c r="O72" i="5" s="1"/>
  <c r="CT73" i="5"/>
  <c r="CT74" i="5"/>
  <c r="CT75" i="5"/>
  <c r="CT76" i="5"/>
  <c r="CT77" i="5"/>
  <c r="CT78" i="5"/>
  <c r="CR78" i="5" s="1"/>
  <c r="O78" i="5" s="1"/>
  <c r="CT79" i="5"/>
  <c r="CT80" i="5"/>
  <c r="CT81" i="5"/>
  <c r="CT82" i="5"/>
  <c r="CT83" i="5"/>
  <c r="CT84" i="5"/>
  <c r="CR84" i="5" s="1"/>
  <c r="O84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S33" i="5"/>
  <c r="CS34" i="5"/>
  <c r="CS35" i="5"/>
  <c r="CS36" i="5"/>
  <c r="CS37" i="5"/>
  <c r="CR37" i="5" s="1"/>
  <c r="O37" i="5" s="1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S49" i="5"/>
  <c r="CR49" i="5" s="1"/>
  <c r="O49" i="5" s="1"/>
  <c r="CS50" i="5"/>
  <c r="CS51" i="5"/>
  <c r="CS52" i="5"/>
  <c r="CS53" i="5"/>
  <c r="CS54" i="5"/>
  <c r="CS55" i="5"/>
  <c r="CR55" i="5" s="1"/>
  <c r="O55" i="5" s="1"/>
  <c r="CS56" i="5"/>
  <c r="CS57" i="5"/>
  <c r="CS58" i="5"/>
  <c r="CS59" i="5"/>
  <c r="CS60" i="5"/>
  <c r="CS61" i="5"/>
  <c r="CR61" i="5" s="1"/>
  <c r="O61" i="5" s="1"/>
  <c r="CS62" i="5"/>
  <c r="CS63" i="5"/>
  <c r="CS64" i="5"/>
  <c r="CS65" i="5"/>
  <c r="CS66" i="5"/>
  <c r="CS67" i="5"/>
  <c r="CR67" i="5" s="1"/>
  <c r="O67" i="5" s="1"/>
  <c r="CS68" i="5"/>
  <c r="CS69" i="5"/>
  <c r="CS70" i="5"/>
  <c r="CS71" i="5"/>
  <c r="CS72" i="5"/>
  <c r="CS73" i="5"/>
  <c r="CR73" i="5" s="1"/>
  <c r="O73" i="5" s="1"/>
  <c r="CS74" i="5"/>
  <c r="CS75" i="5"/>
  <c r="CS76" i="5"/>
  <c r="CS77" i="5"/>
  <c r="CS78" i="5"/>
  <c r="CS79" i="5"/>
  <c r="CR79" i="5" s="1"/>
  <c r="O79" i="5" s="1"/>
  <c r="CS80" i="5"/>
  <c r="CS81" i="5"/>
  <c r="CS82" i="5"/>
  <c r="CS83" i="5"/>
  <c r="CS84" i="5"/>
  <c r="CR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J22" i="5" s="1"/>
  <c r="CL23" i="5"/>
  <c r="CL24" i="5"/>
  <c r="CL25" i="5"/>
  <c r="CL26" i="5"/>
  <c r="CL27" i="5"/>
  <c r="CL28" i="5"/>
  <c r="CJ28" i="5" s="1"/>
  <c r="CL29" i="5"/>
  <c r="CL30" i="5"/>
  <c r="CL31" i="5"/>
  <c r="CL32" i="5"/>
  <c r="CL33" i="5"/>
  <c r="CL34" i="5"/>
  <c r="CJ34" i="5" s="1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J58" i="5" s="1"/>
  <c r="CL59" i="5"/>
  <c r="CL60" i="5"/>
  <c r="CL61" i="5"/>
  <c r="CL62" i="5"/>
  <c r="CL63" i="5"/>
  <c r="CL64" i="5"/>
  <c r="CJ64" i="5" s="1"/>
  <c r="N64" i="5" s="1"/>
  <c r="CL65" i="5"/>
  <c r="CL66" i="5"/>
  <c r="CL67" i="5"/>
  <c r="CL68" i="5"/>
  <c r="CL69" i="5"/>
  <c r="CL70" i="5"/>
  <c r="CJ70" i="5" s="1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K81" i="5"/>
  <c r="CK82" i="5"/>
  <c r="CK83" i="5"/>
  <c r="CK84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B36" i="5" s="1"/>
  <c r="M36" i="5" s="1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B72" i="5" s="1"/>
  <c r="M72" i="5" s="1"/>
  <c r="CC73" i="5"/>
  <c r="CC74" i="5"/>
  <c r="CC75" i="5"/>
  <c r="CC76" i="5"/>
  <c r="CC77" i="5"/>
  <c r="CC78" i="5"/>
  <c r="CC79" i="5"/>
  <c r="CC80" i="5"/>
  <c r="CC81" i="5"/>
  <c r="CC82" i="5"/>
  <c r="CC83" i="5"/>
  <c r="CC8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X8" i="5"/>
  <c r="BT8" i="5" s="1"/>
  <c r="BX9" i="5"/>
  <c r="BX10" i="5"/>
  <c r="BX11" i="5"/>
  <c r="BX12" i="5"/>
  <c r="BX13" i="5"/>
  <c r="BX14" i="5"/>
  <c r="BX15" i="5"/>
  <c r="BX16" i="5"/>
  <c r="BX17" i="5"/>
  <c r="BX18" i="5"/>
  <c r="BX19" i="5"/>
  <c r="BX20" i="5"/>
  <c r="BT20" i="5" s="1"/>
  <c r="BX21" i="5"/>
  <c r="BX22" i="5"/>
  <c r="BX23" i="5"/>
  <c r="BX24" i="5"/>
  <c r="BX25" i="5"/>
  <c r="BX26" i="5"/>
  <c r="BT26" i="5" s="1"/>
  <c r="BX27" i="5"/>
  <c r="BX28" i="5"/>
  <c r="BX29" i="5"/>
  <c r="BX30" i="5"/>
  <c r="BX31" i="5"/>
  <c r="BX32" i="5"/>
  <c r="BT32" i="5" s="1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T56" i="5" s="1"/>
  <c r="BX57" i="5"/>
  <c r="BX58" i="5"/>
  <c r="BX59" i="5"/>
  <c r="BX60" i="5"/>
  <c r="BX61" i="5"/>
  <c r="BX62" i="5"/>
  <c r="BT62" i="5" s="1"/>
  <c r="BX63" i="5"/>
  <c r="BX64" i="5"/>
  <c r="BX65" i="5"/>
  <c r="BX66" i="5"/>
  <c r="BX67" i="5"/>
  <c r="BX68" i="5"/>
  <c r="BT68" i="5" s="1"/>
  <c r="BX69" i="5"/>
  <c r="BX70" i="5"/>
  <c r="BX71" i="5"/>
  <c r="BX72" i="5"/>
  <c r="BX73" i="5"/>
  <c r="BX74" i="5"/>
  <c r="BX75" i="5"/>
  <c r="BX76" i="5"/>
  <c r="BX77" i="5"/>
  <c r="BX78" i="5"/>
  <c r="BX79" i="5"/>
  <c r="BX80" i="5"/>
  <c r="BT80" i="5" s="1"/>
  <c r="BX81" i="5"/>
  <c r="BX82" i="5"/>
  <c r="BX83" i="5"/>
  <c r="BX8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U81" i="5"/>
  <c r="BU82" i="5"/>
  <c r="BU83" i="5"/>
  <c r="BU84" i="5"/>
  <c r="BT4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R8" i="5"/>
  <c r="BR9" i="5"/>
  <c r="BR10" i="5"/>
  <c r="BL10" i="5" s="1"/>
  <c r="BR11" i="5"/>
  <c r="BR12" i="5"/>
  <c r="BR13" i="5"/>
  <c r="BR14" i="5"/>
  <c r="BR15" i="5"/>
  <c r="BR16" i="5"/>
  <c r="BL16" i="5" s="1"/>
  <c r="BR17" i="5"/>
  <c r="BR18" i="5"/>
  <c r="BR19" i="5"/>
  <c r="BR20" i="5"/>
  <c r="BR21" i="5"/>
  <c r="BR22" i="5"/>
  <c r="BR23" i="5"/>
  <c r="BR24" i="5"/>
  <c r="BR25" i="5"/>
  <c r="BR26" i="5"/>
  <c r="BR27" i="5"/>
  <c r="BR28" i="5"/>
  <c r="BL28" i="5" s="1"/>
  <c r="BR29" i="5"/>
  <c r="BR30" i="5"/>
  <c r="BR31" i="5"/>
  <c r="BR32" i="5"/>
  <c r="BR33" i="5"/>
  <c r="BR34" i="5"/>
  <c r="BL34" i="5" s="1"/>
  <c r="BR35" i="5"/>
  <c r="BR36" i="5"/>
  <c r="BR37" i="5"/>
  <c r="BR38" i="5"/>
  <c r="BR39" i="5"/>
  <c r="BR40" i="5"/>
  <c r="BL40" i="5" s="1"/>
  <c r="BR41" i="5"/>
  <c r="BR42" i="5"/>
  <c r="BR43" i="5"/>
  <c r="BR44" i="5"/>
  <c r="BR45" i="5"/>
  <c r="BR46" i="5"/>
  <c r="BL46" i="5" s="1"/>
  <c r="BR47" i="5"/>
  <c r="BR48" i="5"/>
  <c r="BR49" i="5"/>
  <c r="BR50" i="5"/>
  <c r="BR51" i="5"/>
  <c r="BR52" i="5"/>
  <c r="BL52" i="5" s="1"/>
  <c r="BR53" i="5"/>
  <c r="BR54" i="5"/>
  <c r="BR55" i="5"/>
  <c r="BR56" i="5"/>
  <c r="BR57" i="5"/>
  <c r="BR58" i="5"/>
  <c r="BR59" i="5"/>
  <c r="BR60" i="5"/>
  <c r="BR61" i="5"/>
  <c r="BR62" i="5"/>
  <c r="BR63" i="5"/>
  <c r="BR64" i="5"/>
  <c r="BL64" i="5" s="1"/>
  <c r="BR65" i="5"/>
  <c r="BR66" i="5"/>
  <c r="BR67" i="5"/>
  <c r="BR68" i="5"/>
  <c r="BR69" i="5"/>
  <c r="BR70" i="5"/>
  <c r="BL70" i="5" s="1"/>
  <c r="BR71" i="5"/>
  <c r="BR72" i="5"/>
  <c r="BR73" i="5"/>
  <c r="BR74" i="5"/>
  <c r="BR75" i="5"/>
  <c r="BR76" i="5"/>
  <c r="BL76" i="5" s="1"/>
  <c r="BR77" i="5"/>
  <c r="BR78" i="5"/>
  <c r="BR79" i="5"/>
  <c r="BR80" i="5"/>
  <c r="BR81" i="5"/>
  <c r="BR82" i="5"/>
  <c r="BL82" i="5" s="1"/>
  <c r="BR83" i="5"/>
  <c r="BR8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O8" i="5"/>
  <c r="BO9" i="5"/>
  <c r="BO10" i="5"/>
  <c r="BO11" i="5"/>
  <c r="BO12" i="5"/>
  <c r="BO13" i="5"/>
  <c r="BL13" i="5" s="1"/>
  <c r="BO14" i="5"/>
  <c r="BO15" i="5"/>
  <c r="BO16" i="5"/>
  <c r="BO17" i="5"/>
  <c r="BO18" i="5"/>
  <c r="BO19" i="5"/>
  <c r="BL19" i="5" s="1"/>
  <c r="BO20" i="5"/>
  <c r="BO21" i="5"/>
  <c r="BO22" i="5"/>
  <c r="BO23" i="5"/>
  <c r="BO24" i="5"/>
  <c r="BO25" i="5"/>
  <c r="BL25" i="5" s="1"/>
  <c r="BO26" i="5"/>
  <c r="BO27" i="5"/>
  <c r="BO28" i="5"/>
  <c r="BO29" i="5"/>
  <c r="BO30" i="5"/>
  <c r="BO31" i="5"/>
  <c r="BL31" i="5" s="1"/>
  <c r="BO32" i="5"/>
  <c r="BO33" i="5"/>
  <c r="BO34" i="5"/>
  <c r="BO35" i="5"/>
  <c r="BO36" i="5"/>
  <c r="BO37" i="5"/>
  <c r="BL37" i="5" s="1"/>
  <c r="BO38" i="5"/>
  <c r="BO39" i="5"/>
  <c r="BO40" i="5"/>
  <c r="BO41" i="5"/>
  <c r="BO42" i="5"/>
  <c r="BO43" i="5"/>
  <c r="BL43" i="5" s="1"/>
  <c r="BO44" i="5"/>
  <c r="BO45" i="5"/>
  <c r="BO46" i="5"/>
  <c r="BO47" i="5"/>
  <c r="BO48" i="5"/>
  <c r="BO49" i="5"/>
  <c r="BL49" i="5" s="1"/>
  <c r="BO50" i="5"/>
  <c r="BO51" i="5"/>
  <c r="BO52" i="5"/>
  <c r="BO53" i="5"/>
  <c r="BO54" i="5"/>
  <c r="BO55" i="5"/>
  <c r="BL55" i="5" s="1"/>
  <c r="BO56" i="5"/>
  <c r="BO57" i="5"/>
  <c r="BO58" i="5"/>
  <c r="BO59" i="5"/>
  <c r="BO60" i="5"/>
  <c r="BO61" i="5"/>
  <c r="BL61" i="5" s="1"/>
  <c r="BO62" i="5"/>
  <c r="BO63" i="5"/>
  <c r="BO64" i="5"/>
  <c r="BO65" i="5"/>
  <c r="BO66" i="5"/>
  <c r="BO67" i="5"/>
  <c r="BL67" i="5" s="1"/>
  <c r="BO68" i="5"/>
  <c r="BO69" i="5"/>
  <c r="BO70" i="5"/>
  <c r="BO71" i="5"/>
  <c r="BO72" i="5"/>
  <c r="BO73" i="5"/>
  <c r="BL73" i="5" s="1"/>
  <c r="BO74" i="5"/>
  <c r="BO75" i="5"/>
  <c r="BO76" i="5"/>
  <c r="BO77" i="5"/>
  <c r="BO78" i="5"/>
  <c r="BO79" i="5"/>
  <c r="BL79" i="5" s="1"/>
  <c r="BO80" i="5"/>
  <c r="BO81" i="5"/>
  <c r="BO82" i="5"/>
  <c r="BO83" i="5"/>
  <c r="BO84" i="5"/>
  <c r="BN8" i="5"/>
  <c r="BL8" i="5" s="1"/>
  <c r="BN9" i="5"/>
  <c r="BN10" i="5"/>
  <c r="BN11" i="5"/>
  <c r="BN12" i="5"/>
  <c r="BN13" i="5"/>
  <c r="BN14" i="5"/>
  <c r="BL14" i="5" s="1"/>
  <c r="BN15" i="5"/>
  <c r="BN16" i="5"/>
  <c r="BN17" i="5"/>
  <c r="BN18" i="5"/>
  <c r="BN19" i="5"/>
  <c r="BN20" i="5"/>
  <c r="BL20" i="5" s="1"/>
  <c r="BN21" i="5"/>
  <c r="BN22" i="5"/>
  <c r="BN23" i="5"/>
  <c r="BN24" i="5"/>
  <c r="BN25" i="5"/>
  <c r="BN26" i="5"/>
  <c r="BL26" i="5" s="1"/>
  <c r="BN27" i="5"/>
  <c r="BN28" i="5"/>
  <c r="BN29" i="5"/>
  <c r="BN30" i="5"/>
  <c r="BN31" i="5"/>
  <c r="BN32" i="5"/>
  <c r="BL32" i="5" s="1"/>
  <c r="BN33" i="5"/>
  <c r="BN34" i="5"/>
  <c r="BN35" i="5"/>
  <c r="BN36" i="5"/>
  <c r="BN37" i="5"/>
  <c r="BN38" i="5"/>
  <c r="BL38" i="5" s="1"/>
  <c r="BN39" i="5"/>
  <c r="BN40" i="5"/>
  <c r="BN41" i="5"/>
  <c r="BN42" i="5"/>
  <c r="BN43" i="5"/>
  <c r="BN44" i="5"/>
  <c r="BL44" i="5" s="1"/>
  <c r="BN45" i="5"/>
  <c r="BN46" i="5"/>
  <c r="BN47" i="5"/>
  <c r="BN48" i="5"/>
  <c r="BN49" i="5"/>
  <c r="BN50" i="5"/>
  <c r="BL50" i="5" s="1"/>
  <c r="BN51" i="5"/>
  <c r="BN52" i="5"/>
  <c r="BN53" i="5"/>
  <c r="BN54" i="5"/>
  <c r="BN55" i="5"/>
  <c r="BN56" i="5"/>
  <c r="BL56" i="5" s="1"/>
  <c r="BN57" i="5"/>
  <c r="BN58" i="5"/>
  <c r="BN59" i="5"/>
  <c r="BN60" i="5"/>
  <c r="BN61" i="5"/>
  <c r="BN62" i="5"/>
  <c r="BL62" i="5" s="1"/>
  <c r="BN63" i="5"/>
  <c r="BN64" i="5"/>
  <c r="BN65" i="5"/>
  <c r="BN66" i="5"/>
  <c r="BN67" i="5"/>
  <c r="BN68" i="5"/>
  <c r="BL68" i="5" s="1"/>
  <c r="BN69" i="5"/>
  <c r="BN70" i="5"/>
  <c r="BN71" i="5"/>
  <c r="BN72" i="5"/>
  <c r="BN73" i="5"/>
  <c r="BN74" i="5"/>
  <c r="BL74" i="5" s="1"/>
  <c r="BN75" i="5"/>
  <c r="BN76" i="5"/>
  <c r="BN77" i="5"/>
  <c r="BN78" i="5"/>
  <c r="BN79" i="5"/>
  <c r="BN80" i="5"/>
  <c r="BL80" i="5" s="1"/>
  <c r="BN81" i="5"/>
  <c r="BN82" i="5"/>
  <c r="BN83" i="5"/>
  <c r="BN84" i="5"/>
  <c r="BM8" i="5"/>
  <c r="BM9" i="5"/>
  <c r="BL9" i="5" s="1"/>
  <c r="BM10" i="5"/>
  <c r="BM11" i="5"/>
  <c r="BM12" i="5"/>
  <c r="BM13" i="5"/>
  <c r="BM14" i="5"/>
  <c r="BM15" i="5"/>
  <c r="BL15" i="5" s="1"/>
  <c r="BM16" i="5"/>
  <c r="BM17" i="5"/>
  <c r="BM18" i="5"/>
  <c r="BM19" i="5"/>
  <c r="BM20" i="5"/>
  <c r="BM21" i="5"/>
  <c r="BL21" i="5" s="1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L33" i="5" s="1"/>
  <c r="BM34" i="5"/>
  <c r="BM35" i="5"/>
  <c r="BM36" i="5"/>
  <c r="BM37" i="5"/>
  <c r="BM38" i="5"/>
  <c r="BM39" i="5"/>
  <c r="BL39" i="5" s="1"/>
  <c r="BM40" i="5"/>
  <c r="BM41" i="5"/>
  <c r="BM42" i="5"/>
  <c r="BM43" i="5"/>
  <c r="BM44" i="5"/>
  <c r="BM45" i="5"/>
  <c r="BL45" i="5" s="1"/>
  <c r="BM46" i="5"/>
  <c r="BM47" i="5"/>
  <c r="BM48" i="5"/>
  <c r="BM49" i="5"/>
  <c r="BM50" i="5"/>
  <c r="BM51" i="5"/>
  <c r="BL51" i="5" s="1"/>
  <c r="BM52" i="5"/>
  <c r="BM53" i="5"/>
  <c r="BM54" i="5"/>
  <c r="BM55" i="5"/>
  <c r="BM56" i="5"/>
  <c r="BM57" i="5"/>
  <c r="BL57" i="5" s="1"/>
  <c r="BM58" i="5"/>
  <c r="BM59" i="5"/>
  <c r="BM60" i="5"/>
  <c r="BM61" i="5"/>
  <c r="BM62" i="5"/>
  <c r="BM63" i="5"/>
  <c r="BL63" i="5" s="1"/>
  <c r="BM64" i="5"/>
  <c r="BM65" i="5"/>
  <c r="BM66" i="5"/>
  <c r="BM67" i="5"/>
  <c r="BM68" i="5"/>
  <c r="BM69" i="5"/>
  <c r="BL69" i="5" s="1"/>
  <c r="BM70" i="5"/>
  <c r="BM71" i="5"/>
  <c r="BM72" i="5"/>
  <c r="BM73" i="5"/>
  <c r="BM74" i="5"/>
  <c r="BM75" i="5"/>
  <c r="BL75" i="5" s="1"/>
  <c r="BM76" i="5"/>
  <c r="BM77" i="5"/>
  <c r="BM78" i="5"/>
  <c r="BM79" i="5"/>
  <c r="BM80" i="5"/>
  <c r="BM81" i="5"/>
  <c r="BL81" i="5" s="1"/>
  <c r="BM82" i="5"/>
  <c r="BM83" i="5"/>
  <c r="BM84" i="5"/>
  <c r="BL22" i="5"/>
  <c r="K22" i="5" s="1"/>
  <c r="BL5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F8" i="5"/>
  <c r="BF9" i="5"/>
  <c r="BF10" i="5"/>
  <c r="BF11" i="5"/>
  <c r="BF12" i="5"/>
  <c r="BF13" i="5"/>
  <c r="BF14" i="5"/>
  <c r="BF15" i="5"/>
  <c r="BD15" i="5" s="1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D39" i="5" s="1"/>
  <c r="J39" i="5" s="1"/>
  <c r="BF40" i="5"/>
  <c r="BF41" i="5"/>
  <c r="BF42" i="5"/>
  <c r="BF43" i="5"/>
  <c r="BF44" i="5"/>
  <c r="BF45" i="5"/>
  <c r="BF46" i="5"/>
  <c r="BF47" i="5"/>
  <c r="BF48" i="5"/>
  <c r="BF49" i="5"/>
  <c r="BF50" i="5"/>
  <c r="BF51" i="5"/>
  <c r="BD51" i="5" s="1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D69" i="5" s="1"/>
  <c r="J69" i="5" s="1"/>
  <c r="BF70" i="5"/>
  <c r="BF71" i="5"/>
  <c r="BF72" i="5"/>
  <c r="BF73" i="5"/>
  <c r="BF74" i="5"/>
  <c r="BF75" i="5"/>
  <c r="BF76" i="5"/>
  <c r="BF77" i="5"/>
  <c r="BF78" i="5"/>
  <c r="BF79" i="5"/>
  <c r="BF80" i="5"/>
  <c r="BF81" i="5"/>
  <c r="BF82" i="5"/>
  <c r="BF83" i="5"/>
  <c r="BF84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AV45" i="5" s="1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V78" i="5" s="1"/>
  <c r="AX79" i="5"/>
  <c r="AX80" i="5"/>
  <c r="AX81" i="5"/>
  <c r="AX82" i="5"/>
  <c r="AX83" i="5"/>
  <c r="AX8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V62" i="5" s="1"/>
  <c r="I62" i="5" s="1"/>
  <c r="AW63" i="5"/>
  <c r="AW64" i="5"/>
  <c r="AW65" i="5"/>
  <c r="AW66" i="5"/>
  <c r="AW67" i="5"/>
  <c r="AW68" i="5"/>
  <c r="AV68" i="5" s="1"/>
  <c r="I68" i="5" s="1"/>
  <c r="AW69" i="5"/>
  <c r="AW70" i="5"/>
  <c r="AW71" i="5"/>
  <c r="AW72" i="5"/>
  <c r="AW73" i="5"/>
  <c r="AW74" i="5"/>
  <c r="AV74" i="5" s="1"/>
  <c r="I74" i="5" s="1"/>
  <c r="AW75" i="5"/>
  <c r="AV75" i="5" s="1"/>
  <c r="AW76" i="5"/>
  <c r="AW77" i="5"/>
  <c r="AW78" i="5"/>
  <c r="AW79" i="5"/>
  <c r="AW80" i="5"/>
  <c r="AV80" i="5" s="1"/>
  <c r="I80" i="5" s="1"/>
  <c r="AW81" i="5"/>
  <c r="AW82" i="5"/>
  <c r="AW83" i="5"/>
  <c r="AW84" i="5"/>
  <c r="AV9" i="5"/>
  <c r="AV23" i="5"/>
  <c r="I23" i="5" s="1"/>
  <c r="AV39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T8" i="5"/>
  <c r="AT9" i="5"/>
  <c r="AT10" i="5"/>
  <c r="AT11" i="5"/>
  <c r="AT12" i="5"/>
  <c r="AT13" i="5"/>
  <c r="AT14" i="5"/>
  <c r="AT15" i="5"/>
  <c r="AT16" i="5"/>
  <c r="AT17" i="5"/>
  <c r="AN17" i="5" s="1"/>
  <c r="H17" i="5" s="1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N35" i="5" s="1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N65" i="5" s="1"/>
  <c r="H65" i="5" s="1"/>
  <c r="AT66" i="5"/>
  <c r="AT67" i="5"/>
  <c r="AT68" i="5"/>
  <c r="AT69" i="5"/>
  <c r="AT70" i="5"/>
  <c r="AT71" i="5"/>
  <c r="AN71" i="5" s="1"/>
  <c r="H71" i="5" s="1"/>
  <c r="AT72" i="5"/>
  <c r="AT73" i="5"/>
  <c r="AT74" i="5"/>
  <c r="AT75" i="5"/>
  <c r="AT76" i="5"/>
  <c r="AT77" i="5"/>
  <c r="AN77" i="5" s="1"/>
  <c r="H77" i="5" s="1"/>
  <c r="AT78" i="5"/>
  <c r="AT79" i="5"/>
  <c r="AT80" i="5"/>
  <c r="AT81" i="5"/>
  <c r="AT82" i="5"/>
  <c r="AT83" i="5"/>
  <c r="AN83" i="5" s="1"/>
  <c r="H83" i="5" s="1"/>
  <c r="AT8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R8" i="5"/>
  <c r="AR9" i="5"/>
  <c r="AR10" i="5"/>
  <c r="AR11" i="5"/>
  <c r="AR12" i="5"/>
  <c r="AR13" i="5"/>
  <c r="AN13" i="5" s="1"/>
  <c r="H13" i="5" s="1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N31" i="5" s="1"/>
  <c r="H31" i="5" s="1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N49" i="5" s="1"/>
  <c r="H49" i="5" s="1"/>
  <c r="AR50" i="5"/>
  <c r="AR51" i="5"/>
  <c r="AR52" i="5"/>
  <c r="AR53" i="5"/>
  <c r="AR54" i="5"/>
  <c r="AR55" i="5"/>
  <c r="AR56" i="5"/>
  <c r="AR57" i="5"/>
  <c r="AR58" i="5"/>
  <c r="AR59" i="5"/>
  <c r="AR60" i="5"/>
  <c r="AR61" i="5"/>
  <c r="AN61" i="5" s="1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Q8" i="5"/>
  <c r="AN8" i="5" s="1"/>
  <c r="H8" i="5" s="1"/>
  <c r="AQ9" i="5"/>
  <c r="AQ10" i="5"/>
  <c r="AQ11" i="5"/>
  <c r="AQ12" i="5"/>
  <c r="AQ13" i="5"/>
  <c r="AQ14" i="5"/>
  <c r="AN14" i="5" s="1"/>
  <c r="H14" i="5" s="1"/>
  <c r="AQ15" i="5"/>
  <c r="AQ16" i="5"/>
  <c r="AQ17" i="5"/>
  <c r="AQ18" i="5"/>
  <c r="AQ19" i="5"/>
  <c r="AQ20" i="5"/>
  <c r="AN20" i="5" s="1"/>
  <c r="H20" i="5" s="1"/>
  <c r="AQ21" i="5"/>
  <c r="AQ22" i="5"/>
  <c r="AQ23" i="5"/>
  <c r="AQ24" i="5"/>
  <c r="AQ25" i="5"/>
  <c r="AQ26" i="5"/>
  <c r="AN26" i="5" s="1"/>
  <c r="H26" i="5" s="1"/>
  <c r="AQ27" i="5"/>
  <c r="AQ28" i="5"/>
  <c r="AQ29" i="5"/>
  <c r="AQ30" i="5"/>
  <c r="AQ31" i="5"/>
  <c r="AQ32" i="5"/>
  <c r="AN32" i="5" s="1"/>
  <c r="H32" i="5" s="1"/>
  <c r="AQ33" i="5"/>
  <c r="AQ34" i="5"/>
  <c r="AQ35" i="5"/>
  <c r="AQ36" i="5"/>
  <c r="AQ37" i="5"/>
  <c r="AQ38" i="5"/>
  <c r="AN38" i="5" s="1"/>
  <c r="H38" i="5" s="1"/>
  <c r="AQ39" i="5"/>
  <c r="AQ40" i="5"/>
  <c r="AQ41" i="5"/>
  <c r="AQ42" i="5"/>
  <c r="AQ43" i="5"/>
  <c r="AQ44" i="5"/>
  <c r="AN44" i="5" s="1"/>
  <c r="AQ45" i="5"/>
  <c r="AQ46" i="5"/>
  <c r="AQ47" i="5"/>
  <c r="AQ48" i="5"/>
  <c r="AQ49" i="5"/>
  <c r="AQ50" i="5"/>
  <c r="AN50" i="5" s="1"/>
  <c r="AQ51" i="5"/>
  <c r="AQ52" i="5"/>
  <c r="AQ53" i="5"/>
  <c r="AQ54" i="5"/>
  <c r="AQ55" i="5"/>
  <c r="AQ56" i="5"/>
  <c r="AN56" i="5" s="1"/>
  <c r="H56" i="5" s="1"/>
  <c r="AQ57" i="5"/>
  <c r="AQ58" i="5"/>
  <c r="AQ59" i="5"/>
  <c r="AQ60" i="5"/>
  <c r="AQ61" i="5"/>
  <c r="AQ62" i="5"/>
  <c r="AN62" i="5" s="1"/>
  <c r="H62" i="5" s="1"/>
  <c r="AQ63" i="5"/>
  <c r="AQ64" i="5"/>
  <c r="AQ65" i="5"/>
  <c r="AQ66" i="5"/>
  <c r="AQ67" i="5"/>
  <c r="AQ68" i="5"/>
  <c r="AN68" i="5" s="1"/>
  <c r="H68" i="5" s="1"/>
  <c r="AQ69" i="5"/>
  <c r="AQ70" i="5"/>
  <c r="AQ71" i="5"/>
  <c r="AQ72" i="5"/>
  <c r="AQ73" i="5"/>
  <c r="AQ74" i="5"/>
  <c r="AN74" i="5" s="1"/>
  <c r="H74" i="5" s="1"/>
  <c r="AQ75" i="5"/>
  <c r="AQ76" i="5"/>
  <c r="AQ77" i="5"/>
  <c r="AQ78" i="5"/>
  <c r="AQ79" i="5"/>
  <c r="AQ80" i="5"/>
  <c r="AN80" i="5" s="1"/>
  <c r="H80" i="5" s="1"/>
  <c r="AQ81" i="5"/>
  <c r="AQ82" i="5"/>
  <c r="AQ83" i="5"/>
  <c r="AQ84" i="5"/>
  <c r="AP8" i="5"/>
  <c r="AP9" i="5"/>
  <c r="AN9" i="5" s="1"/>
  <c r="AP10" i="5"/>
  <c r="AP11" i="5"/>
  <c r="AP12" i="5"/>
  <c r="AP13" i="5"/>
  <c r="AP14" i="5"/>
  <c r="AP15" i="5"/>
  <c r="AN15" i="5" s="1"/>
  <c r="AP16" i="5"/>
  <c r="AP17" i="5"/>
  <c r="AP18" i="5"/>
  <c r="AP19" i="5"/>
  <c r="AP20" i="5"/>
  <c r="AP21" i="5"/>
  <c r="AN21" i="5" s="1"/>
  <c r="H21" i="5" s="1"/>
  <c r="AP22" i="5"/>
  <c r="AP23" i="5"/>
  <c r="AP24" i="5"/>
  <c r="AP25" i="5"/>
  <c r="AP26" i="5"/>
  <c r="AP27" i="5"/>
  <c r="AN27" i="5" s="1"/>
  <c r="AP28" i="5"/>
  <c r="AP29" i="5"/>
  <c r="AP30" i="5"/>
  <c r="AP31" i="5"/>
  <c r="AP32" i="5"/>
  <c r="AP33" i="5"/>
  <c r="AN33" i="5" s="1"/>
  <c r="AP34" i="5"/>
  <c r="AP35" i="5"/>
  <c r="AP36" i="5"/>
  <c r="AP37" i="5"/>
  <c r="AP38" i="5"/>
  <c r="AP39" i="5"/>
  <c r="AN39" i="5" s="1"/>
  <c r="H39" i="5" s="1"/>
  <c r="AP40" i="5"/>
  <c r="AP41" i="5"/>
  <c r="AP42" i="5"/>
  <c r="AP43" i="5"/>
  <c r="AP44" i="5"/>
  <c r="AP45" i="5"/>
  <c r="AN45" i="5" s="1"/>
  <c r="H45" i="5" s="1"/>
  <c r="AP46" i="5"/>
  <c r="AP47" i="5"/>
  <c r="AP48" i="5"/>
  <c r="AP49" i="5"/>
  <c r="AP50" i="5"/>
  <c r="AP51" i="5"/>
  <c r="AN51" i="5" s="1"/>
  <c r="H51" i="5" s="1"/>
  <c r="AP52" i="5"/>
  <c r="AP53" i="5"/>
  <c r="AP54" i="5"/>
  <c r="AP55" i="5"/>
  <c r="AP56" i="5"/>
  <c r="AP57" i="5"/>
  <c r="AN57" i="5" s="1"/>
  <c r="H57" i="5" s="1"/>
  <c r="AP58" i="5"/>
  <c r="AP59" i="5"/>
  <c r="AP60" i="5"/>
  <c r="AP61" i="5"/>
  <c r="AP62" i="5"/>
  <c r="AP63" i="5"/>
  <c r="AN63" i="5" s="1"/>
  <c r="H63" i="5" s="1"/>
  <c r="AP64" i="5"/>
  <c r="AP65" i="5"/>
  <c r="AP66" i="5"/>
  <c r="AP67" i="5"/>
  <c r="AP68" i="5"/>
  <c r="AP69" i="5"/>
  <c r="AN69" i="5" s="1"/>
  <c r="AP70" i="5"/>
  <c r="AP71" i="5"/>
  <c r="AP72" i="5"/>
  <c r="AP73" i="5"/>
  <c r="AP74" i="5"/>
  <c r="AP75" i="5"/>
  <c r="AN75" i="5" s="1"/>
  <c r="H75" i="5" s="1"/>
  <c r="AP76" i="5"/>
  <c r="AP77" i="5"/>
  <c r="AP78" i="5"/>
  <c r="AP79" i="5"/>
  <c r="AP80" i="5"/>
  <c r="AP81" i="5"/>
  <c r="AN81" i="5" s="1"/>
  <c r="H81" i="5" s="1"/>
  <c r="AP82" i="5"/>
  <c r="AP83" i="5"/>
  <c r="AP84" i="5"/>
  <c r="AO8" i="5"/>
  <c r="AO9" i="5"/>
  <c r="AO10" i="5"/>
  <c r="AN10" i="5" s="1"/>
  <c r="H10" i="5" s="1"/>
  <c r="AO11" i="5"/>
  <c r="AO12" i="5"/>
  <c r="AO13" i="5"/>
  <c r="AO14" i="5"/>
  <c r="AO15" i="5"/>
  <c r="AO16" i="5"/>
  <c r="AN16" i="5" s="1"/>
  <c r="H16" i="5" s="1"/>
  <c r="AO17" i="5"/>
  <c r="AO18" i="5"/>
  <c r="AO19" i="5"/>
  <c r="AO20" i="5"/>
  <c r="AO21" i="5"/>
  <c r="AO22" i="5"/>
  <c r="AN22" i="5" s="1"/>
  <c r="H22" i="5" s="1"/>
  <c r="AO23" i="5"/>
  <c r="AO24" i="5"/>
  <c r="AO25" i="5"/>
  <c r="AO26" i="5"/>
  <c r="AO27" i="5"/>
  <c r="AO28" i="5"/>
  <c r="AN28" i="5" s="1"/>
  <c r="H28" i="5" s="1"/>
  <c r="AO29" i="5"/>
  <c r="AO30" i="5"/>
  <c r="AO31" i="5"/>
  <c r="AO32" i="5"/>
  <c r="AO33" i="5"/>
  <c r="AO34" i="5"/>
  <c r="AN34" i="5" s="1"/>
  <c r="H34" i="5" s="1"/>
  <c r="AO35" i="5"/>
  <c r="AO36" i="5"/>
  <c r="AO37" i="5"/>
  <c r="AO38" i="5"/>
  <c r="AO39" i="5"/>
  <c r="AO40" i="5"/>
  <c r="AN40" i="5" s="1"/>
  <c r="H40" i="5" s="1"/>
  <c r="AO41" i="5"/>
  <c r="AO42" i="5"/>
  <c r="AO43" i="5"/>
  <c r="AO44" i="5"/>
  <c r="AO45" i="5"/>
  <c r="AO46" i="5"/>
  <c r="AN46" i="5" s="1"/>
  <c r="H46" i="5" s="1"/>
  <c r="AO47" i="5"/>
  <c r="AO48" i="5"/>
  <c r="AO49" i="5"/>
  <c r="AO50" i="5"/>
  <c r="AO51" i="5"/>
  <c r="AO52" i="5"/>
  <c r="AN52" i="5" s="1"/>
  <c r="AO53" i="5"/>
  <c r="AO54" i="5"/>
  <c r="AO55" i="5"/>
  <c r="AO56" i="5"/>
  <c r="AO57" i="5"/>
  <c r="AO58" i="5"/>
  <c r="AN58" i="5" s="1"/>
  <c r="H58" i="5" s="1"/>
  <c r="AO59" i="5"/>
  <c r="AO60" i="5"/>
  <c r="AO61" i="5"/>
  <c r="AO62" i="5"/>
  <c r="AO63" i="5"/>
  <c r="AO64" i="5"/>
  <c r="AN64" i="5" s="1"/>
  <c r="H64" i="5" s="1"/>
  <c r="AO65" i="5"/>
  <c r="AO66" i="5"/>
  <c r="AO67" i="5"/>
  <c r="AO68" i="5"/>
  <c r="AO69" i="5"/>
  <c r="AO70" i="5"/>
  <c r="AN70" i="5" s="1"/>
  <c r="H70" i="5" s="1"/>
  <c r="AO71" i="5"/>
  <c r="AO72" i="5"/>
  <c r="AO73" i="5"/>
  <c r="AO74" i="5"/>
  <c r="AO75" i="5"/>
  <c r="AO76" i="5"/>
  <c r="AN76" i="5" s="1"/>
  <c r="H76" i="5" s="1"/>
  <c r="AO77" i="5"/>
  <c r="AO78" i="5"/>
  <c r="AO79" i="5"/>
  <c r="AO80" i="5"/>
  <c r="AO81" i="5"/>
  <c r="AO82" i="5"/>
  <c r="AN82" i="5" s="1"/>
  <c r="AO83" i="5"/>
  <c r="AO84" i="5"/>
  <c r="AN53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L8" i="5"/>
  <c r="AL9" i="5"/>
  <c r="AL10" i="5"/>
  <c r="AF10" i="5" s="1"/>
  <c r="G10" i="5" s="1"/>
  <c r="AL11" i="5"/>
  <c r="AL12" i="5"/>
  <c r="AL13" i="5"/>
  <c r="AL14" i="5"/>
  <c r="AL15" i="5"/>
  <c r="AL16" i="5"/>
  <c r="AF16" i="5" s="1"/>
  <c r="AL17" i="5"/>
  <c r="AL18" i="5"/>
  <c r="AL19" i="5"/>
  <c r="AL20" i="5"/>
  <c r="AL21" i="5"/>
  <c r="AL22" i="5"/>
  <c r="AL23" i="5"/>
  <c r="AL24" i="5"/>
  <c r="AL25" i="5"/>
  <c r="AL26" i="5"/>
  <c r="AL27" i="5"/>
  <c r="AL28" i="5"/>
  <c r="AF28" i="5" s="1"/>
  <c r="G28" i="5" s="1"/>
  <c r="AL29" i="5"/>
  <c r="AL30" i="5"/>
  <c r="AL31" i="5"/>
  <c r="AL32" i="5"/>
  <c r="AL33" i="5"/>
  <c r="AL34" i="5"/>
  <c r="AF34" i="5" s="1"/>
  <c r="AL35" i="5"/>
  <c r="AL36" i="5"/>
  <c r="AL37" i="5"/>
  <c r="AL38" i="5"/>
  <c r="AL39" i="5"/>
  <c r="AL40" i="5"/>
  <c r="AL41" i="5"/>
  <c r="AL42" i="5"/>
  <c r="AL43" i="5"/>
  <c r="AL44" i="5"/>
  <c r="AL45" i="5"/>
  <c r="AL46" i="5"/>
  <c r="AF46" i="5" s="1"/>
  <c r="AL47" i="5"/>
  <c r="AL48" i="5"/>
  <c r="AL49" i="5"/>
  <c r="AL50" i="5"/>
  <c r="AL51" i="5"/>
  <c r="AL52" i="5"/>
  <c r="AF52" i="5" s="1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F70" i="5" s="1"/>
  <c r="AL71" i="5"/>
  <c r="AL72" i="5"/>
  <c r="AL73" i="5"/>
  <c r="AL74" i="5"/>
  <c r="AL75" i="5"/>
  <c r="AL76" i="5"/>
  <c r="AL77" i="5"/>
  <c r="AL78" i="5"/>
  <c r="AL79" i="5"/>
  <c r="AL80" i="5"/>
  <c r="AL81" i="5"/>
  <c r="AL82" i="5"/>
  <c r="AF82" i="5" s="1"/>
  <c r="AL83" i="5"/>
  <c r="AL8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I8" i="5"/>
  <c r="AI9" i="5"/>
  <c r="AI10" i="5"/>
  <c r="AI11" i="5"/>
  <c r="AI12" i="5"/>
  <c r="AI13" i="5"/>
  <c r="AF13" i="5" s="1"/>
  <c r="G13" i="5" s="1"/>
  <c r="AI14" i="5"/>
  <c r="AI15" i="5"/>
  <c r="AI16" i="5"/>
  <c r="AI17" i="5"/>
  <c r="AI18" i="5"/>
  <c r="AI19" i="5"/>
  <c r="AI20" i="5"/>
  <c r="AI21" i="5"/>
  <c r="AI22" i="5"/>
  <c r="AI23" i="5"/>
  <c r="AI24" i="5"/>
  <c r="AI25" i="5"/>
  <c r="AF25" i="5" s="1"/>
  <c r="AI26" i="5"/>
  <c r="AI27" i="5"/>
  <c r="AI28" i="5"/>
  <c r="AI29" i="5"/>
  <c r="AI30" i="5"/>
  <c r="AI31" i="5"/>
  <c r="AF31" i="5" s="1"/>
  <c r="G31" i="5" s="1"/>
  <c r="AI32" i="5"/>
  <c r="AI33" i="5"/>
  <c r="AI34" i="5"/>
  <c r="AI35" i="5"/>
  <c r="AI36" i="5"/>
  <c r="AI37" i="5"/>
  <c r="AF37" i="5" s="1"/>
  <c r="G37" i="5" s="1"/>
  <c r="AI38" i="5"/>
  <c r="AI39" i="5"/>
  <c r="AI40" i="5"/>
  <c r="AI41" i="5"/>
  <c r="AI42" i="5"/>
  <c r="AI43" i="5"/>
  <c r="AF43" i="5" s="1"/>
  <c r="AI44" i="5"/>
  <c r="AI45" i="5"/>
  <c r="AI46" i="5"/>
  <c r="AI47" i="5"/>
  <c r="AI48" i="5"/>
  <c r="AI49" i="5"/>
  <c r="AF49" i="5" s="1"/>
  <c r="G49" i="5" s="1"/>
  <c r="AI50" i="5"/>
  <c r="AI51" i="5"/>
  <c r="AI52" i="5"/>
  <c r="AI53" i="5"/>
  <c r="AI54" i="5"/>
  <c r="AI55" i="5"/>
  <c r="AF55" i="5" s="1"/>
  <c r="AI56" i="5"/>
  <c r="AI57" i="5"/>
  <c r="AI58" i="5"/>
  <c r="AI59" i="5"/>
  <c r="AI60" i="5"/>
  <c r="AI61" i="5"/>
  <c r="AF61" i="5" s="1"/>
  <c r="AI62" i="5"/>
  <c r="AI63" i="5"/>
  <c r="AI64" i="5"/>
  <c r="AI65" i="5"/>
  <c r="AI66" i="5"/>
  <c r="AI67" i="5"/>
  <c r="AF67" i="5" s="1"/>
  <c r="G67" i="5" s="1"/>
  <c r="AI68" i="5"/>
  <c r="AI69" i="5"/>
  <c r="AI70" i="5"/>
  <c r="AI71" i="5"/>
  <c r="AI72" i="5"/>
  <c r="AI73" i="5"/>
  <c r="AF73" i="5" s="1"/>
  <c r="G73" i="5" s="1"/>
  <c r="AI74" i="5"/>
  <c r="AI75" i="5"/>
  <c r="AI76" i="5"/>
  <c r="AI77" i="5"/>
  <c r="AI78" i="5"/>
  <c r="AI79" i="5"/>
  <c r="AF79" i="5" s="1"/>
  <c r="AI80" i="5"/>
  <c r="AI81" i="5"/>
  <c r="AI82" i="5"/>
  <c r="AI83" i="5"/>
  <c r="AI84" i="5"/>
  <c r="AH8" i="5"/>
  <c r="AF8" i="5" s="1"/>
  <c r="AH9" i="5"/>
  <c r="AH10" i="5"/>
  <c r="AH11" i="5"/>
  <c r="AH12" i="5"/>
  <c r="AH13" i="5"/>
  <c r="AH14" i="5"/>
  <c r="AF14" i="5" s="1"/>
  <c r="G14" i="5" s="1"/>
  <c r="AH15" i="5"/>
  <c r="AH16" i="5"/>
  <c r="AH17" i="5"/>
  <c r="AH18" i="5"/>
  <c r="AH19" i="5"/>
  <c r="AH20" i="5"/>
  <c r="AF20" i="5" s="1"/>
  <c r="AH21" i="5"/>
  <c r="AH22" i="5"/>
  <c r="AH23" i="5"/>
  <c r="AH24" i="5"/>
  <c r="AH25" i="5"/>
  <c r="AH26" i="5"/>
  <c r="AF26" i="5" s="1"/>
  <c r="G26" i="5" s="1"/>
  <c r="AH27" i="5"/>
  <c r="AH28" i="5"/>
  <c r="AH29" i="5"/>
  <c r="AH30" i="5"/>
  <c r="AH31" i="5"/>
  <c r="AH32" i="5"/>
  <c r="AF32" i="5" s="1"/>
  <c r="G32" i="5" s="1"/>
  <c r="AH33" i="5"/>
  <c r="AH34" i="5"/>
  <c r="AH35" i="5"/>
  <c r="AH36" i="5"/>
  <c r="AH37" i="5"/>
  <c r="AH38" i="5"/>
  <c r="AF38" i="5" s="1"/>
  <c r="AH39" i="5"/>
  <c r="AH40" i="5"/>
  <c r="AH41" i="5"/>
  <c r="AH42" i="5"/>
  <c r="AH43" i="5"/>
  <c r="AH44" i="5"/>
  <c r="AF44" i="5" s="1"/>
  <c r="G44" i="5" s="1"/>
  <c r="AH45" i="5"/>
  <c r="AH46" i="5"/>
  <c r="AH47" i="5"/>
  <c r="AH48" i="5"/>
  <c r="AH49" i="5"/>
  <c r="AH50" i="5"/>
  <c r="AF50" i="5" s="1"/>
  <c r="G50" i="5" s="1"/>
  <c r="AH51" i="5"/>
  <c r="AH52" i="5"/>
  <c r="AH53" i="5"/>
  <c r="AH54" i="5"/>
  <c r="AH55" i="5"/>
  <c r="AH56" i="5"/>
  <c r="AF56" i="5" s="1"/>
  <c r="AH57" i="5"/>
  <c r="AH58" i="5"/>
  <c r="AH59" i="5"/>
  <c r="AH60" i="5"/>
  <c r="AH61" i="5"/>
  <c r="AH62" i="5"/>
  <c r="AF62" i="5" s="1"/>
  <c r="G62" i="5" s="1"/>
  <c r="AH63" i="5"/>
  <c r="AH64" i="5"/>
  <c r="AH65" i="5"/>
  <c r="AH66" i="5"/>
  <c r="AH67" i="5"/>
  <c r="AH68" i="5"/>
  <c r="AF68" i="5" s="1"/>
  <c r="G68" i="5" s="1"/>
  <c r="AH69" i="5"/>
  <c r="AH70" i="5"/>
  <c r="AH71" i="5"/>
  <c r="AH72" i="5"/>
  <c r="AH73" i="5"/>
  <c r="AH74" i="5"/>
  <c r="AF74" i="5" s="1"/>
  <c r="AH75" i="5"/>
  <c r="AH76" i="5"/>
  <c r="AH77" i="5"/>
  <c r="AH78" i="5"/>
  <c r="AH79" i="5"/>
  <c r="AH80" i="5"/>
  <c r="AF80" i="5" s="1"/>
  <c r="G80" i="5" s="1"/>
  <c r="AH81" i="5"/>
  <c r="AH82" i="5"/>
  <c r="AH83" i="5"/>
  <c r="AH84" i="5"/>
  <c r="AG8" i="5"/>
  <c r="AG9" i="5"/>
  <c r="AF9" i="5" s="1"/>
  <c r="G9" i="5" s="1"/>
  <c r="AG10" i="5"/>
  <c r="AG11" i="5"/>
  <c r="AG12" i="5"/>
  <c r="AG13" i="5"/>
  <c r="AG14" i="5"/>
  <c r="AG15" i="5"/>
  <c r="AF15" i="5" s="1"/>
  <c r="AG16" i="5"/>
  <c r="AG17" i="5"/>
  <c r="AG18" i="5"/>
  <c r="AG19" i="5"/>
  <c r="AG20" i="5"/>
  <c r="AG21" i="5"/>
  <c r="AF21" i="5" s="1"/>
  <c r="G21" i="5" s="1"/>
  <c r="AG22" i="5"/>
  <c r="AG23" i="5"/>
  <c r="AG24" i="5"/>
  <c r="AG25" i="5"/>
  <c r="AG26" i="5"/>
  <c r="AG27" i="5"/>
  <c r="AF27" i="5" s="1"/>
  <c r="G27" i="5" s="1"/>
  <c r="AG28" i="5"/>
  <c r="AG29" i="5"/>
  <c r="AG30" i="5"/>
  <c r="AG31" i="5"/>
  <c r="AG32" i="5"/>
  <c r="AG33" i="5"/>
  <c r="AF33" i="5" s="1"/>
  <c r="G33" i="5" s="1"/>
  <c r="AG34" i="5"/>
  <c r="AG35" i="5"/>
  <c r="AG36" i="5"/>
  <c r="AG37" i="5"/>
  <c r="AG38" i="5"/>
  <c r="AG39" i="5"/>
  <c r="AF39" i="5" s="1"/>
  <c r="G39" i="5" s="1"/>
  <c r="AG40" i="5"/>
  <c r="AG41" i="5"/>
  <c r="AG42" i="5"/>
  <c r="AG43" i="5"/>
  <c r="AG44" i="5"/>
  <c r="AG45" i="5"/>
  <c r="AF45" i="5" s="1"/>
  <c r="G45" i="5" s="1"/>
  <c r="AG46" i="5"/>
  <c r="AG47" i="5"/>
  <c r="AG48" i="5"/>
  <c r="AG49" i="5"/>
  <c r="AG50" i="5"/>
  <c r="AG51" i="5"/>
  <c r="AF51" i="5" s="1"/>
  <c r="G51" i="5" s="1"/>
  <c r="AG52" i="5"/>
  <c r="AG53" i="5"/>
  <c r="AG54" i="5"/>
  <c r="AG55" i="5"/>
  <c r="AG56" i="5"/>
  <c r="AG57" i="5"/>
  <c r="AF57" i="5" s="1"/>
  <c r="G57" i="5" s="1"/>
  <c r="AG58" i="5"/>
  <c r="AG59" i="5"/>
  <c r="AG60" i="5"/>
  <c r="AG61" i="5"/>
  <c r="AG62" i="5"/>
  <c r="AG63" i="5"/>
  <c r="AF63" i="5" s="1"/>
  <c r="G63" i="5" s="1"/>
  <c r="AG64" i="5"/>
  <c r="AG65" i="5"/>
  <c r="AG66" i="5"/>
  <c r="AG67" i="5"/>
  <c r="AG68" i="5"/>
  <c r="AG69" i="5"/>
  <c r="AF69" i="5" s="1"/>
  <c r="G69" i="5" s="1"/>
  <c r="AG70" i="5"/>
  <c r="AG71" i="5"/>
  <c r="AG72" i="5"/>
  <c r="AG73" i="5"/>
  <c r="AG74" i="5"/>
  <c r="AG75" i="5"/>
  <c r="AF75" i="5" s="1"/>
  <c r="G75" i="5" s="1"/>
  <c r="AG76" i="5"/>
  <c r="AG77" i="5"/>
  <c r="AG78" i="5"/>
  <c r="AG79" i="5"/>
  <c r="AG80" i="5"/>
  <c r="AG81" i="5"/>
  <c r="AF81" i="5" s="1"/>
  <c r="G81" i="5" s="1"/>
  <c r="AG82" i="5"/>
  <c r="AG83" i="5"/>
  <c r="AG84" i="5"/>
  <c r="AF19" i="5"/>
  <c r="G19" i="5" s="1"/>
  <c r="AF64" i="5"/>
  <c r="G6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A8" i="5"/>
  <c r="AA9" i="5"/>
  <c r="X9" i="5" s="1"/>
  <c r="AA10" i="5"/>
  <c r="AA11" i="5"/>
  <c r="AA12" i="5"/>
  <c r="AA13" i="5"/>
  <c r="AA14" i="5"/>
  <c r="AA15" i="5"/>
  <c r="X15" i="5" s="1"/>
  <c r="AA16" i="5"/>
  <c r="AA17" i="5"/>
  <c r="AA18" i="5"/>
  <c r="AA19" i="5"/>
  <c r="AA20" i="5"/>
  <c r="AA21" i="5"/>
  <c r="AA22" i="5"/>
  <c r="AA23" i="5"/>
  <c r="AA24" i="5"/>
  <c r="AA25" i="5"/>
  <c r="AA26" i="5"/>
  <c r="AA27" i="5"/>
  <c r="X27" i="5" s="1"/>
  <c r="AA28" i="5"/>
  <c r="AA29" i="5"/>
  <c r="AA30" i="5"/>
  <c r="AA31" i="5"/>
  <c r="AA32" i="5"/>
  <c r="AA33" i="5"/>
  <c r="X33" i="5" s="1"/>
  <c r="E33" i="5" s="1"/>
  <c r="AA34" i="5"/>
  <c r="AA35" i="5"/>
  <c r="AA36" i="5"/>
  <c r="AA37" i="5"/>
  <c r="AA38" i="5"/>
  <c r="AA39" i="5"/>
  <c r="AA40" i="5"/>
  <c r="AA41" i="5"/>
  <c r="AA42" i="5"/>
  <c r="AA43" i="5"/>
  <c r="AA44" i="5"/>
  <c r="AA45" i="5"/>
  <c r="X45" i="5" s="1"/>
  <c r="AA46" i="5"/>
  <c r="AA47" i="5"/>
  <c r="AA48" i="5"/>
  <c r="AA49" i="5"/>
  <c r="AA50" i="5"/>
  <c r="AA51" i="5"/>
  <c r="X51" i="5" s="1"/>
  <c r="AA52" i="5"/>
  <c r="AA53" i="5"/>
  <c r="AA54" i="5"/>
  <c r="AA55" i="5"/>
  <c r="AA56" i="5"/>
  <c r="AA57" i="5"/>
  <c r="X57" i="5" s="1"/>
  <c r="AA58" i="5"/>
  <c r="AA59" i="5"/>
  <c r="AA60" i="5"/>
  <c r="AA61" i="5"/>
  <c r="AA62" i="5"/>
  <c r="AA63" i="5"/>
  <c r="X63" i="5" s="1"/>
  <c r="AA64" i="5"/>
  <c r="AA65" i="5"/>
  <c r="AA66" i="5"/>
  <c r="AA67" i="5"/>
  <c r="AA68" i="5"/>
  <c r="AA69" i="5"/>
  <c r="X69" i="5" s="1"/>
  <c r="AA70" i="5"/>
  <c r="AA71" i="5"/>
  <c r="AA72" i="5"/>
  <c r="AA73" i="5"/>
  <c r="AA74" i="5"/>
  <c r="AA75" i="5"/>
  <c r="X75" i="5" s="1"/>
  <c r="AA76" i="5"/>
  <c r="AA77" i="5"/>
  <c r="AA78" i="5"/>
  <c r="AA79" i="5"/>
  <c r="AA80" i="5"/>
  <c r="AA81" i="5"/>
  <c r="X81" i="5" s="1"/>
  <c r="AA82" i="5"/>
  <c r="AA83" i="5"/>
  <c r="AA84" i="5"/>
  <c r="Z8" i="5"/>
  <c r="Z9" i="5"/>
  <c r="Z10" i="5"/>
  <c r="X10" i="5" s="1"/>
  <c r="Z11" i="5"/>
  <c r="Z12" i="5"/>
  <c r="Z13" i="5"/>
  <c r="Z14" i="5"/>
  <c r="Z15" i="5"/>
  <c r="Z16" i="5"/>
  <c r="X16" i="5" s="1"/>
  <c r="Z17" i="5"/>
  <c r="Z18" i="5"/>
  <c r="Z19" i="5"/>
  <c r="Z20" i="5"/>
  <c r="Z21" i="5"/>
  <c r="Z22" i="5"/>
  <c r="X22" i="5" s="1"/>
  <c r="Z23" i="5"/>
  <c r="Z24" i="5"/>
  <c r="Z25" i="5"/>
  <c r="Z26" i="5"/>
  <c r="Z27" i="5"/>
  <c r="Z28" i="5"/>
  <c r="X28" i="5" s="1"/>
  <c r="Z29" i="5"/>
  <c r="Z30" i="5"/>
  <c r="Z31" i="5"/>
  <c r="Z32" i="5"/>
  <c r="Z33" i="5"/>
  <c r="Z34" i="5"/>
  <c r="X34" i="5" s="1"/>
  <c r="Z35" i="5"/>
  <c r="Z36" i="5"/>
  <c r="Z37" i="5"/>
  <c r="Z38" i="5"/>
  <c r="Z39" i="5"/>
  <c r="Z40" i="5"/>
  <c r="X40" i="5" s="1"/>
  <c r="E40" i="5" s="1"/>
  <c r="Z41" i="5"/>
  <c r="Z42" i="5"/>
  <c r="Z43" i="5"/>
  <c r="Z44" i="5"/>
  <c r="Z45" i="5"/>
  <c r="Z46" i="5"/>
  <c r="X46" i="5" s="1"/>
  <c r="Z47" i="5"/>
  <c r="Z48" i="5"/>
  <c r="Z49" i="5"/>
  <c r="Z50" i="5"/>
  <c r="Z51" i="5"/>
  <c r="Z52" i="5"/>
  <c r="Z53" i="5"/>
  <c r="Z54" i="5"/>
  <c r="Z55" i="5"/>
  <c r="Z56" i="5"/>
  <c r="Z57" i="5"/>
  <c r="Z58" i="5"/>
  <c r="X58" i="5" s="1"/>
  <c r="Z59" i="5"/>
  <c r="Z60" i="5"/>
  <c r="Z61" i="5"/>
  <c r="Z62" i="5"/>
  <c r="Z63" i="5"/>
  <c r="Z64" i="5"/>
  <c r="X64" i="5" s="1"/>
  <c r="Z65" i="5"/>
  <c r="Z66" i="5"/>
  <c r="Z67" i="5"/>
  <c r="Z68" i="5"/>
  <c r="Z69" i="5"/>
  <c r="Z70" i="5"/>
  <c r="X70" i="5" s="1"/>
  <c r="E70" i="5" s="1"/>
  <c r="Z71" i="5"/>
  <c r="Z72" i="5"/>
  <c r="Z73" i="5"/>
  <c r="Z74" i="5"/>
  <c r="Z75" i="5"/>
  <c r="Z76" i="5"/>
  <c r="X76" i="5" s="1"/>
  <c r="Z77" i="5"/>
  <c r="Z78" i="5"/>
  <c r="Z79" i="5"/>
  <c r="Z80" i="5"/>
  <c r="Z81" i="5"/>
  <c r="Z82" i="5"/>
  <c r="X82" i="5" s="1"/>
  <c r="E82" i="5" s="1"/>
  <c r="Z83" i="5"/>
  <c r="Z84" i="5"/>
  <c r="Y8" i="5"/>
  <c r="Y9" i="5"/>
  <c r="Y10" i="5"/>
  <c r="Y11" i="5"/>
  <c r="X11" i="5" s="1"/>
  <c r="Y12" i="5"/>
  <c r="X12" i="5" s="1"/>
  <c r="Y13" i="5"/>
  <c r="Y14" i="5"/>
  <c r="Y15" i="5"/>
  <c r="Y16" i="5"/>
  <c r="Y17" i="5"/>
  <c r="X17" i="5" s="1"/>
  <c r="Y18" i="5"/>
  <c r="X18" i="5" s="1"/>
  <c r="E18" i="5" s="1"/>
  <c r="Y19" i="5"/>
  <c r="Y20" i="5"/>
  <c r="Y21" i="5"/>
  <c r="Y22" i="5"/>
  <c r="Y23" i="5"/>
  <c r="X23" i="5" s="1"/>
  <c r="Y24" i="5"/>
  <c r="Y25" i="5"/>
  <c r="Y26" i="5"/>
  <c r="Y27" i="5"/>
  <c r="Y28" i="5"/>
  <c r="Y29" i="5"/>
  <c r="X29" i="5" s="1"/>
  <c r="Y30" i="5"/>
  <c r="X30" i="5" s="1"/>
  <c r="Y31" i="5"/>
  <c r="Y32" i="5"/>
  <c r="Y33" i="5"/>
  <c r="Y34" i="5"/>
  <c r="Y35" i="5"/>
  <c r="X35" i="5" s="1"/>
  <c r="Y36" i="5"/>
  <c r="X36" i="5" s="1"/>
  <c r="E36" i="5" s="1"/>
  <c r="Y37" i="5"/>
  <c r="Y38" i="5"/>
  <c r="Y39" i="5"/>
  <c r="Y40" i="5"/>
  <c r="Y41" i="5"/>
  <c r="X41" i="5" s="1"/>
  <c r="Y42" i="5"/>
  <c r="X42" i="5" s="1"/>
  <c r="E42" i="5" s="1"/>
  <c r="Y43" i="5"/>
  <c r="Y44" i="5"/>
  <c r="Y45" i="5"/>
  <c r="Y46" i="5"/>
  <c r="Y47" i="5"/>
  <c r="X47" i="5" s="1"/>
  <c r="Y48" i="5"/>
  <c r="X48" i="5" s="1"/>
  <c r="Y49" i="5"/>
  <c r="Y50" i="5"/>
  <c r="Y51" i="5"/>
  <c r="Y52" i="5"/>
  <c r="Y53" i="5"/>
  <c r="X53" i="5" s="1"/>
  <c r="Y54" i="5"/>
  <c r="Y55" i="5"/>
  <c r="Y56" i="5"/>
  <c r="Y57" i="5"/>
  <c r="Y58" i="5"/>
  <c r="Y59" i="5"/>
  <c r="X59" i="5" s="1"/>
  <c r="Y60" i="5"/>
  <c r="X60" i="5" s="1"/>
  <c r="Y61" i="5"/>
  <c r="Y62" i="5"/>
  <c r="Y63" i="5"/>
  <c r="Y64" i="5"/>
  <c r="Y65" i="5"/>
  <c r="X65" i="5" s="1"/>
  <c r="Y66" i="5"/>
  <c r="X66" i="5" s="1"/>
  <c r="E66" i="5" s="1"/>
  <c r="Y67" i="5"/>
  <c r="Y68" i="5"/>
  <c r="Y69" i="5"/>
  <c r="Y70" i="5"/>
  <c r="Y71" i="5"/>
  <c r="X71" i="5" s="1"/>
  <c r="Y72" i="5"/>
  <c r="X72" i="5" s="1"/>
  <c r="Y73" i="5"/>
  <c r="Y74" i="5"/>
  <c r="Y75" i="5"/>
  <c r="Y76" i="5"/>
  <c r="Y77" i="5"/>
  <c r="X77" i="5" s="1"/>
  <c r="Y78" i="5"/>
  <c r="X78" i="5" s="1"/>
  <c r="E78" i="5" s="1"/>
  <c r="Y79" i="5"/>
  <c r="Y80" i="5"/>
  <c r="Y81" i="5"/>
  <c r="Y82" i="5"/>
  <c r="Y83" i="5"/>
  <c r="X83" i="5" s="1"/>
  <c r="Y84" i="5"/>
  <c r="X84" i="5" s="1"/>
  <c r="E84" i="5" s="1"/>
  <c r="X21" i="5"/>
  <c r="X24" i="5"/>
  <c r="X39" i="5"/>
  <c r="X52" i="5"/>
  <c r="X54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P20" i="5" s="1"/>
  <c r="U21" i="5"/>
  <c r="U22" i="5"/>
  <c r="U23" i="5"/>
  <c r="U24" i="5"/>
  <c r="U25" i="5"/>
  <c r="U26" i="5"/>
  <c r="P26" i="5" s="1"/>
  <c r="U27" i="5"/>
  <c r="U28" i="5"/>
  <c r="U29" i="5"/>
  <c r="U30" i="5"/>
  <c r="U31" i="5"/>
  <c r="U32" i="5"/>
  <c r="U33" i="5"/>
  <c r="U34" i="5"/>
  <c r="U35" i="5"/>
  <c r="U36" i="5"/>
  <c r="U37" i="5"/>
  <c r="U38" i="5"/>
  <c r="P38" i="5" s="1"/>
  <c r="U39" i="5"/>
  <c r="U40" i="5"/>
  <c r="U41" i="5"/>
  <c r="U42" i="5"/>
  <c r="U43" i="5"/>
  <c r="U44" i="5"/>
  <c r="P44" i="5" s="1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P71" i="5" s="1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P66" i="5" s="1"/>
  <c r="Q67" i="5"/>
  <c r="Q68" i="5"/>
  <c r="Q69" i="5"/>
  <c r="Q70" i="5"/>
  <c r="Q71" i="5"/>
  <c r="Q72" i="5"/>
  <c r="Q73" i="5"/>
  <c r="P73" i="5" s="1"/>
  <c r="Q74" i="5"/>
  <c r="Q75" i="5"/>
  <c r="Q76" i="5"/>
  <c r="Q77" i="5"/>
  <c r="Q78" i="5"/>
  <c r="Q79" i="5"/>
  <c r="P79" i="5" s="1"/>
  <c r="Q80" i="5"/>
  <c r="Q81" i="5"/>
  <c r="Q82" i="5"/>
  <c r="Q83" i="5"/>
  <c r="Q84" i="5"/>
  <c r="P84" i="5" s="1"/>
  <c r="P14" i="5"/>
  <c r="P50" i="5"/>
  <c r="P61" i="5"/>
  <c r="O8" i="5"/>
  <c r="O9" i="5"/>
  <c r="O14" i="5"/>
  <c r="O15" i="5"/>
  <c r="O20" i="5"/>
  <c r="O21" i="5"/>
  <c r="O26" i="5"/>
  <c r="O27" i="5"/>
  <c r="O32" i="5"/>
  <c r="O33" i="5"/>
  <c r="O38" i="5"/>
  <c r="O39" i="5"/>
  <c r="O44" i="5"/>
  <c r="O45" i="5"/>
  <c r="O50" i="5"/>
  <c r="O51" i="5"/>
  <c r="O56" i="5"/>
  <c r="O57" i="5"/>
  <c r="O62" i="5"/>
  <c r="O63" i="5"/>
  <c r="O68" i="5"/>
  <c r="O69" i="5"/>
  <c r="O74" i="5"/>
  <c r="O75" i="5"/>
  <c r="O80" i="5"/>
  <c r="O81" i="5"/>
  <c r="N22" i="5"/>
  <c r="N28" i="5"/>
  <c r="N34" i="5"/>
  <c r="N58" i="5"/>
  <c r="N70" i="5"/>
  <c r="L8" i="5"/>
  <c r="L20" i="5"/>
  <c r="L26" i="5"/>
  <c r="L32" i="5"/>
  <c r="L44" i="5"/>
  <c r="L56" i="5"/>
  <c r="L62" i="5"/>
  <c r="L68" i="5"/>
  <c r="L80" i="5"/>
  <c r="K8" i="5"/>
  <c r="K9" i="5"/>
  <c r="K10" i="5"/>
  <c r="K13" i="5"/>
  <c r="K14" i="5"/>
  <c r="K15" i="5"/>
  <c r="K16" i="5"/>
  <c r="K19" i="5"/>
  <c r="K20" i="5"/>
  <c r="K21" i="5"/>
  <c r="K25" i="5"/>
  <c r="K26" i="5"/>
  <c r="K27" i="5"/>
  <c r="K28" i="5"/>
  <c r="K31" i="5"/>
  <c r="K32" i="5"/>
  <c r="K33" i="5"/>
  <c r="K34" i="5"/>
  <c r="K37" i="5"/>
  <c r="K38" i="5"/>
  <c r="K39" i="5"/>
  <c r="K40" i="5"/>
  <c r="K43" i="5"/>
  <c r="K44" i="5"/>
  <c r="K45" i="5"/>
  <c r="K46" i="5"/>
  <c r="K49" i="5"/>
  <c r="K50" i="5"/>
  <c r="K51" i="5"/>
  <c r="K52" i="5"/>
  <c r="K55" i="5"/>
  <c r="K56" i="5"/>
  <c r="K57" i="5"/>
  <c r="K58" i="5"/>
  <c r="K61" i="5"/>
  <c r="K62" i="5"/>
  <c r="K63" i="5"/>
  <c r="K64" i="5"/>
  <c r="K67" i="5"/>
  <c r="K68" i="5"/>
  <c r="K69" i="5"/>
  <c r="K70" i="5"/>
  <c r="K73" i="5"/>
  <c r="K74" i="5"/>
  <c r="K75" i="5"/>
  <c r="K76" i="5"/>
  <c r="K79" i="5"/>
  <c r="K80" i="5"/>
  <c r="K81" i="5"/>
  <c r="K82" i="5"/>
  <c r="J15" i="5"/>
  <c r="J51" i="5"/>
  <c r="I9" i="5"/>
  <c r="I39" i="5"/>
  <c r="I45" i="5"/>
  <c r="I75" i="5"/>
  <c r="I78" i="5"/>
  <c r="H9" i="5"/>
  <c r="H15" i="5"/>
  <c r="H27" i="5"/>
  <c r="H33" i="5"/>
  <c r="H35" i="5"/>
  <c r="H44" i="5"/>
  <c r="H50" i="5"/>
  <c r="H52" i="5"/>
  <c r="H53" i="5"/>
  <c r="H61" i="5"/>
  <c r="H69" i="5"/>
  <c r="H82" i="5"/>
  <c r="G8" i="5"/>
  <c r="G15" i="5"/>
  <c r="G16" i="5"/>
  <c r="G20" i="5"/>
  <c r="G25" i="5"/>
  <c r="G34" i="5"/>
  <c r="G38" i="5"/>
  <c r="G43" i="5"/>
  <c r="G46" i="5"/>
  <c r="G52" i="5"/>
  <c r="G55" i="5"/>
  <c r="G56" i="5"/>
  <c r="G61" i="5"/>
  <c r="G70" i="5"/>
  <c r="G74" i="5"/>
  <c r="G79" i="5"/>
  <c r="G82" i="5"/>
  <c r="E9" i="5"/>
  <c r="E10" i="5"/>
  <c r="E11" i="5"/>
  <c r="E12" i="5"/>
  <c r="E15" i="5"/>
  <c r="E16" i="5"/>
  <c r="E17" i="5"/>
  <c r="E21" i="5"/>
  <c r="E22" i="5"/>
  <c r="E23" i="5"/>
  <c r="E24" i="5"/>
  <c r="E27" i="5"/>
  <c r="E28" i="5"/>
  <c r="E29" i="5"/>
  <c r="E30" i="5"/>
  <c r="E34" i="5"/>
  <c r="E35" i="5"/>
  <c r="E39" i="5"/>
  <c r="E41" i="5"/>
  <c r="E45" i="5"/>
  <c r="E46" i="5"/>
  <c r="E47" i="5"/>
  <c r="E48" i="5"/>
  <c r="E51" i="5"/>
  <c r="E52" i="5"/>
  <c r="E53" i="5"/>
  <c r="E54" i="5"/>
  <c r="E57" i="5"/>
  <c r="E58" i="5"/>
  <c r="E59" i="5"/>
  <c r="E60" i="5"/>
  <c r="E63" i="5"/>
  <c r="E64" i="5"/>
  <c r="E65" i="5"/>
  <c r="E69" i="5"/>
  <c r="E71" i="5"/>
  <c r="E72" i="5"/>
  <c r="E75" i="5"/>
  <c r="E76" i="5"/>
  <c r="E77" i="5"/>
  <c r="E81" i="5"/>
  <c r="E8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EU71" i="9"/>
  <c r="EU72" i="9"/>
  <c r="EU73" i="9"/>
  <c r="EU74" i="9"/>
  <c r="EU75" i="9"/>
  <c r="EU76" i="9"/>
  <c r="EU77" i="9"/>
  <c r="EU78" i="9"/>
  <c r="EU79" i="9"/>
  <c r="EU80" i="9"/>
  <c r="EU81" i="9"/>
  <c r="EU82" i="9"/>
  <c r="EU83" i="9"/>
  <c r="EU8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Z71" i="9"/>
  <c r="DZ72" i="9"/>
  <c r="DZ73" i="9"/>
  <c r="DZ74" i="9"/>
  <c r="DZ75" i="9"/>
  <c r="DZ76" i="9"/>
  <c r="DZ77" i="9"/>
  <c r="DZ78" i="9"/>
  <c r="DZ79" i="9"/>
  <c r="DZ80" i="9"/>
  <c r="DZ81" i="9"/>
  <c r="DZ82" i="9"/>
  <c r="DZ83" i="9"/>
  <c r="DZ8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DE71" i="9"/>
  <c r="DE72" i="9"/>
  <c r="DE73" i="9"/>
  <c r="DE74" i="9"/>
  <c r="DE75" i="9"/>
  <c r="DE76" i="9"/>
  <c r="DE77" i="9"/>
  <c r="DE78" i="9"/>
  <c r="DE79" i="9"/>
  <c r="DE80" i="9"/>
  <c r="DE81" i="9"/>
  <c r="DE82" i="9"/>
  <c r="DE83" i="9"/>
  <c r="DE84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AT8" i="9"/>
  <c r="D8" i="9" s="1"/>
  <c r="AT8" i="4" s="1"/>
  <c r="AT9" i="9"/>
  <c r="AT10" i="9"/>
  <c r="AT11" i="9"/>
  <c r="AT12" i="9"/>
  <c r="AT13" i="9"/>
  <c r="AT14" i="9"/>
  <c r="D14" i="9" s="1"/>
  <c r="AT14" i="4" s="1"/>
  <c r="AT15" i="9"/>
  <c r="AT16" i="9"/>
  <c r="AT17" i="9"/>
  <c r="AT18" i="9"/>
  <c r="AT19" i="9"/>
  <c r="AT20" i="9"/>
  <c r="D20" i="9" s="1"/>
  <c r="AT20" i="4" s="1"/>
  <c r="AT21" i="9"/>
  <c r="AT22" i="9"/>
  <c r="AT23" i="9"/>
  <c r="AT24" i="9"/>
  <c r="AT25" i="9"/>
  <c r="AT26" i="9"/>
  <c r="D26" i="9" s="1"/>
  <c r="AT26" i="4" s="1"/>
  <c r="AT27" i="9"/>
  <c r="AT28" i="9"/>
  <c r="AT29" i="9"/>
  <c r="AT30" i="9"/>
  <c r="AT31" i="9"/>
  <c r="AT32" i="9"/>
  <c r="D32" i="9" s="1"/>
  <c r="AT32" i="4" s="1"/>
  <c r="AT33" i="9"/>
  <c r="AT34" i="9"/>
  <c r="AT35" i="9"/>
  <c r="AT36" i="9"/>
  <c r="AT37" i="9"/>
  <c r="AT38" i="9"/>
  <c r="D38" i="9" s="1"/>
  <c r="AT38" i="4" s="1"/>
  <c r="AT39" i="9"/>
  <c r="AT40" i="9"/>
  <c r="AT41" i="9"/>
  <c r="AT42" i="9"/>
  <c r="AT43" i="9"/>
  <c r="AT44" i="9"/>
  <c r="D44" i="9" s="1"/>
  <c r="AT44" i="4" s="1"/>
  <c r="AT45" i="9"/>
  <c r="AT46" i="9"/>
  <c r="AT47" i="9"/>
  <c r="AT48" i="9"/>
  <c r="AT49" i="9"/>
  <c r="AT50" i="9"/>
  <c r="D50" i="9" s="1"/>
  <c r="AT50" i="4" s="1"/>
  <c r="AT51" i="9"/>
  <c r="AT52" i="9"/>
  <c r="AT53" i="9"/>
  <c r="AT54" i="9"/>
  <c r="AT55" i="9"/>
  <c r="AT56" i="9"/>
  <c r="D56" i="9" s="1"/>
  <c r="AT56" i="4" s="1"/>
  <c r="AT57" i="9"/>
  <c r="AT58" i="9"/>
  <c r="AT59" i="9"/>
  <c r="AT60" i="9"/>
  <c r="AT61" i="9"/>
  <c r="AT62" i="9"/>
  <c r="D62" i="9" s="1"/>
  <c r="AT62" i="4" s="1"/>
  <c r="AT63" i="9"/>
  <c r="AT64" i="9"/>
  <c r="AT65" i="9"/>
  <c r="AT66" i="9"/>
  <c r="AT67" i="9"/>
  <c r="AT68" i="9"/>
  <c r="D68" i="9" s="1"/>
  <c r="AT68" i="4" s="1"/>
  <c r="AT69" i="9"/>
  <c r="AT70" i="9"/>
  <c r="AT71" i="9"/>
  <c r="AT72" i="9"/>
  <c r="AT73" i="9"/>
  <c r="AT74" i="9"/>
  <c r="D74" i="9" s="1"/>
  <c r="AT74" i="4" s="1"/>
  <c r="AT75" i="9"/>
  <c r="AT76" i="9"/>
  <c r="AT77" i="9"/>
  <c r="AT78" i="9"/>
  <c r="AT79" i="9"/>
  <c r="AT80" i="9"/>
  <c r="D80" i="9" s="1"/>
  <c r="AT80" i="4" s="1"/>
  <c r="AT81" i="9"/>
  <c r="AT82" i="9"/>
  <c r="AT83" i="9"/>
  <c r="AT84" i="9"/>
  <c r="Y8" i="9"/>
  <c r="Y9" i="9"/>
  <c r="D9" i="9" s="1"/>
  <c r="AT9" i="4" s="1"/>
  <c r="Y10" i="9"/>
  <c r="Y11" i="9"/>
  <c r="Y12" i="9"/>
  <c r="Y13" i="9"/>
  <c r="Y14" i="9"/>
  <c r="Y15" i="9"/>
  <c r="D15" i="9" s="1"/>
  <c r="AT15" i="4" s="1"/>
  <c r="Y16" i="9"/>
  <c r="Y17" i="9"/>
  <c r="Y18" i="9"/>
  <c r="Y19" i="9"/>
  <c r="Y20" i="9"/>
  <c r="Y21" i="9"/>
  <c r="D21" i="9" s="1"/>
  <c r="AT21" i="4" s="1"/>
  <c r="Y22" i="9"/>
  <c r="Y23" i="9"/>
  <c r="Y24" i="9"/>
  <c r="Y25" i="9"/>
  <c r="Y26" i="9"/>
  <c r="Y27" i="9"/>
  <c r="D27" i="9" s="1"/>
  <c r="AT27" i="4" s="1"/>
  <c r="Y28" i="9"/>
  <c r="Y29" i="9"/>
  <c r="Y30" i="9"/>
  <c r="Y31" i="9"/>
  <c r="Y32" i="9"/>
  <c r="Y33" i="9"/>
  <c r="D33" i="9" s="1"/>
  <c r="AT33" i="4" s="1"/>
  <c r="Y34" i="9"/>
  <c r="Y35" i="9"/>
  <c r="Y36" i="9"/>
  <c r="Y37" i="9"/>
  <c r="Y38" i="9"/>
  <c r="Y39" i="9"/>
  <c r="D39" i="9" s="1"/>
  <c r="AT39" i="4" s="1"/>
  <c r="Y40" i="9"/>
  <c r="Y41" i="9"/>
  <c r="Y42" i="9"/>
  <c r="Y43" i="9"/>
  <c r="Y44" i="9"/>
  <c r="Y45" i="9"/>
  <c r="D45" i="9" s="1"/>
  <c r="AT45" i="4" s="1"/>
  <c r="Y46" i="9"/>
  <c r="Y47" i="9"/>
  <c r="Y48" i="9"/>
  <c r="Y49" i="9"/>
  <c r="Y50" i="9"/>
  <c r="Y51" i="9"/>
  <c r="D51" i="9" s="1"/>
  <c r="AT51" i="4" s="1"/>
  <c r="Y52" i="9"/>
  <c r="Y53" i="9"/>
  <c r="Y54" i="9"/>
  <c r="Y55" i="9"/>
  <c r="Y56" i="9"/>
  <c r="Y57" i="9"/>
  <c r="D57" i="9" s="1"/>
  <c r="AT57" i="4" s="1"/>
  <c r="Y58" i="9"/>
  <c r="Y59" i="9"/>
  <c r="Y60" i="9"/>
  <c r="Y61" i="9"/>
  <c r="Y62" i="9"/>
  <c r="Y63" i="9"/>
  <c r="D63" i="9" s="1"/>
  <c r="AT63" i="4" s="1"/>
  <c r="Y64" i="9"/>
  <c r="Y65" i="9"/>
  <c r="Y66" i="9"/>
  <c r="Y67" i="9"/>
  <c r="Y68" i="9"/>
  <c r="Y69" i="9"/>
  <c r="D69" i="9" s="1"/>
  <c r="AT69" i="4" s="1"/>
  <c r="Y70" i="9"/>
  <c r="Y71" i="9"/>
  <c r="Y72" i="9"/>
  <c r="Y73" i="9"/>
  <c r="Y74" i="9"/>
  <c r="Y75" i="9"/>
  <c r="D75" i="9" s="1"/>
  <c r="AT75" i="4" s="1"/>
  <c r="Y76" i="9"/>
  <c r="Y77" i="9"/>
  <c r="Y78" i="9"/>
  <c r="Y79" i="9"/>
  <c r="Y80" i="9"/>
  <c r="Y81" i="9"/>
  <c r="D81" i="9" s="1"/>
  <c r="AT81" i="4" s="1"/>
  <c r="Y82" i="9"/>
  <c r="Y83" i="9"/>
  <c r="Y84" i="9"/>
  <c r="X8" i="9"/>
  <c r="X9" i="9"/>
  <c r="X10" i="9"/>
  <c r="BN10" i="4" s="1"/>
  <c r="X10" i="4" s="1"/>
  <c r="X11" i="9"/>
  <c r="X12" i="9"/>
  <c r="X13" i="9"/>
  <c r="X14" i="9"/>
  <c r="X15" i="9"/>
  <c r="X16" i="9"/>
  <c r="BN16" i="4" s="1"/>
  <c r="X16" i="4" s="1"/>
  <c r="X17" i="9"/>
  <c r="X18" i="9"/>
  <c r="X19" i="9"/>
  <c r="X20" i="9"/>
  <c r="X21" i="9"/>
  <c r="X22" i="9"/>
  <c r="BN22" i="4" s="1"/>
  <c r="X22" i="4" s="1"/>
  <c r="X23" i="9"/>
  <c r="X24" i="9"/>
  <c r="X25" i="9"/>
  <c r="X26" i="9"/>
  <c r="X27" i="9"/>
  <c r="X28" i="9"/>
  <c r="BN28" i="4" s="1"/>
  <c r="X28" i="4" s="1"/>
  <c r="X29" i="9"/>
  <c r="X30" i="9"/>
  <c r="X31" i="9"/>
  <c r="X32" i="9"/>
  <c r="X33" i="9"/>
  <c r="X34" i="9"/>
  <c r="BN34" i="4" s="1"/>
  <c r="X34" i="4" s="1"/>
  <c r="X35" i="9"/>
  <c r="X36" i="9"/>
  <c r="X37" i="9"/>
  <c r="X38" i="9"/>
  <c r="X39" i="9"/>
  <c r="X40" i="9"/>
  <c r="BN40" i="4" s="1"/>
  <c r="X40" i="4" s="1"/>
  <c r="X41" i="9"/>
  <c r="X42" i="9"/>
  <c r="X43" i="9"/>
  <c r="X44" i="9"/>
  <c r="X45" i="9"/>
  <c r="X46" i="9"/>
  <c r="BN46" i="4" s="1"/>
  <c r="X46" i="4" s="1"/>
  <c r="X47" i="9"/>
  <c r="X48" i="9"/>
  <c r="X49" i="9"/>
  <c r="X50" i="9"/>
  <c r="X51" i="9"/>
  <c r="X52" i="9"/>
  <c r="BN52" i="4" s="1"/>
  <c r="X52" i="4" s="1"/>
  <c r="X53" i="9"/>
  <c r="X54" i="9"/>
  <c r="X55" i="9"/>
  <c r="X56" i="9"/>
  <c r="X57" i="9"/>
  <c r="X58" i="9"/>
  <c r="BN58" i="4" s="1"/>
  <c r="X58" i="4" s="1"/>
  <c r="X59" i="9"/>
  <c r="X60" i="9"/>
  <c r="X61" i="9"/>
  <c r="X62" i="9"/>
  <c r="X63" i="9"/>
  <c r="X64" i="9"/>
  <c r="BN64" i="4" s="1"/>
  <c r="X64" i="4" s="1"/>
  <c r="X65" i="9"/>
  <c r="X66" i="9"/>
  <c r="X67" i="9"/>
  <c r="X68" i="9"/>
  <c r="X69" i="9"/>
  <c r="X70" i="9"/>
  <c r="BN70" i="4" s="1"/>
  <c r="X70" i="4" s="1"/>
  <c r="X71" i="9"/>
  <c r="X72" i="9"/>
  <c r="X73" i="9"/>
  <c r="X74" i="9"/>
  <c r="X75" i="9"/>
  <c r="X76" i="9"/>
  <c r="BN76" i="4" s="1"/>
  <c r="X76" i="4" s="1"/>
  <c r="X77" i="9"/>
  <c r="X78" i="9"/>
  <c r="X79" i="9"/>
  <c r="X80" i="9"/>
  <c r="X81" i="9"/>
  <c r="X82" i="9"/>
  <c r="BN82" i="4" s="1"/>
  <c r="X82" i="4" s="1"/>
  <c r="X83" i="9"/>
  <c r="X84" i="9"/>
  <c r="W8" i="9"/>
  <c r="W9" i="9"/>
  <c r="W10" i="9"/>
  <c r="W11" i="9"/>
  <c r="BM11" i="4" s="1"/>
  <c r="W11" i="4" s="1"/>
  <c r="W12" i="9"/>
  <c r="W13" i="9"/>
  <c r="W14" i="9"/>
  <c r="W15" i="9"/>
  <c r="W16" i="9"/>
  <c r="W17" i="9"/>
  <c r="BM17" i="4" s="1"/>
  <c r="W17" i="4" s="1"/>
  <c r="W18" i="9"/>
  <c r="W19" i="9"/>
  <c r="W20" i="9"/>
  <c r="W21" i="9"/>
  <c r="W22" i="9"/>
  <c r="W23" i="9"/>
  <c r="BM23" i="4" s="1"/>
  <c r="W23" i="4" s="1"/>
  <c r="W24" i="9"/>
  <c r="W25" i="9"/>
  <c r="W26" i="9"/>
  <c r="W27" i="9"/>
  <c r="W28" i="9"/>
  <c r="W29" i="9"/>
  <c r="BM29" i="4" s="1"/>
  <c r="W29" i="4" s="1"/>
  <c r="W30" i="9"/>
  <c r="W31" i="9"/>
  <c r="W32" i="9"/>
  <c r="W33" i="9"/>
  <c r="W34" i="9"/>
  <c r="W35" i="9"/>
  <c r="BM35" i="4" s="1"/>
  <c r="W35" i="4" s="1"/>
  <c r="W36" i="9"/>
  <c r="W37" i="9"/>
  <c r="W38" i="9"/>
  <c r="W39" i="9"/>
  <c r="W40" i="9"/>
  <c r="W41" i="9"/>
  <c r="BM41" i="4" s="1"/>
  <c r="W41" i="4" s="1"/>
  <c r="W42" i="9"/>
  <c r="W43" i="9"/>
  <c r="W44" i="9"/>
  <c r="W45" i="9"/>
  <c r="W46" i="9"/>
  <c r="W47" i="9"/>
  <c r="BM47" i="4" s="1"/>
  <c r="W47" i="4" s="1"/>
  <c r="W48" i="9"/>
  <c r="W49" i="9"/>
  <c r="W50" i="9"/>
  <c r="W51" i="9"/>
  <c r="W52" i="9"/>
  <c r="W53" i="9"/>
  <c r="BM53" i="4" s="1"/>
  <c r="W53" i="4" s="1"/>
  <c r="W54" i="9"/>
  <c r="W55" i="9"/>
  <c r="W56" i="9"/>
  <c r="W57" i="9"/>
  <c r="W58" i="9"/>
  <c r="W59" i="9"/>
  <c r="BM59" i="4" s="1"/>
  <c r="W59" i="4" s="1"/>
  <c r="W60" i="9"/>
  <c r="W61" i="9"/>
  <c r="W62" i="9"/>
  <c r="W63" i="9"/>
  <c r="W64" i="9"/>
  <c r="W65" i="9"/>
  <c r="BM65" i="4" s="1"/>
  <c r="W65" i="4" s="1"/>
  <c r="W66" i="9"/>
  <c r="W67" i="9"/>
  <c r="W68" i="9"/>
  <c r="W69" i="9"/>
  <c r="W70" i="9"/>
  <c r="W71" i="9"/>
  <c r="BM71" i="4" s="1"/>
  <c r="W71" i="4" s="1"/>
  <c r="W72" i="9"/>
  <c r="W73" i="9"/>
  <c r="W74" i="9"/>
  <c r="W75" i="9"/>
  <c r="W76" i="9"/>
  <c r="W77" i="9"/>
  <c r="BM77" i="4" s="1"/>
  <c r="W77" i="4" s="1"/>
  <c r="W78" i="9"/>
  <c r="W79" i="9"/>
  <c r="W80" i="9"/>
  <c r="W81" i="9"/>
  <c r="W82" i="9"/>
  <c r="W83" i="9"/>
  <c r="BM83" i="4" s="1"/>
  <c r="W83" i="4" s="1"/>
  <c r="W84" i="9"/>
  <c r="V8" i="9"/>
  <c r="V9" i="9"/>
  <c r="V10" i="9"/>
  <c r="V11" i="9"/>
  <c r="V12" i="9"/>
  <c r="BL12" i="4" s="1"/>
  <c r="V12" i="4" s="1"/>
  <c r="V13" i="9"/>
  <c r="V14" i="9"/>
  <c r="V15" i="9"/>
  <c r="V16" i="9"/>
  <c r="V17" i="9"/>
  <c r="V18" i="9"/>
  <c r="BL18" i="4" s="1"/>
  <c r="V18" i="4" s="1"/>
  <c r="V19" i="9"/>
  <c r="V20" i="9"/>
  <c r="V21" i="9"/>
  <c r="V22" i="9"/>
  <c r="V23" i="9"/>
  <c r="V24" i="9"/>
  <c r="BL24" i="4" s="1"/>
  <c r="V24" i="4" s="1"/>
  <c r="V25" i="9"/>
  <c r="V26" i="9"/>
  <c r="V27" i="9"/>
  <c r="V28" i="9"/>
  <c r="V29" i="9"/>
  <c r="V30" i="9"/>
  <c r="BL30" i="4" s="1"/>
  <c r="V30" i="4" s="1"/>
  <c r="V31" i="9"/>
  <c r="V32" i="9"/>
  <c r="V33" i="9"/>
  <c r="V34" i="9"/>
  <c r="V35" i="9"/>
  <c r="V36" i="9"/>
  <c r="BL36" i="4" s="1"/>
  <c r="V36" i="4" s="1"/>
  <c r="V37" i="9"/>
  <c r="V38" i="9"/>
  <c r="V39" i="9"/>
  <c r="V40" i="9"/>
  <c r="V41" i="9"/>
  <c r="V42" i="9"/>
  <c r="BL42" i="4" s="1"/>
  <c r="V42" i="4" s="1"/>
  <c r="V43" i="9"/>
  <c r="V44" i="9"/>
  <c r="V45" i="9"/>
  <c r="V46" i="9"/>
  <c r="V47" i="9"/>
  <c r="V48" i="9"/>
  <c r="BL48" i="4" s="1"/>
  <c r="V48" i="4" s="1"/>
  <c r="V49" i="9"/>
  <c r="V50" i="9"/>
  <c r="V51" i="9"/>
  <c r="V52" i="9"/>
  <c r="V53" i="9"/>
  <c r="V54" i="9"/>
  <c r="BL54" i="4" s="1"/>
  <c r="V54" i="4" s="1"/>
  <c r="V55" i="9"/>
  <c r="V56" i="9"/>
  <c r="V57" i="9"/>
  <c r="V58" i="9"/>
  <c r="V59" i="9"/>
  <c r="V60" i="9"/>
  <c r="BL60" i="4" s="1"/>
  <c r="V60" i="4" s="1"/>
  <c r="V61" i="9"/>
  <c r="V62" i="9"/>
  <c r="V63" i="9"/>
  <c r="V64" i="9"/>
  <c r="V65" i="9"/>
  <c r="V66" i="9"/>
  <c r="BL66" i="4" s="1"/>
  <c r="V66" i="4" s="1"/>
  <c r="V67" i="9"/>
  <c r="V68" i="9"/>
  <c r="V69" i="9"/>
  <c r="V70" i="9"/>
  <c r="V71" i="9"/>
  <c r="V72" i="9"/>
  <c r="BL72" i="4" s="1"/>
  <c r="V72" i="4" s="1"/>
  <c r="V73" i="9"/>
  <c r="V74" i="9"/>
  <c r="V75" i="9"/>
  <c r="V76" i="9"/>
  <c r="V77" i="9"/>
  <c r="V78" i="9"/>
  <c r="BL78" i="4" s="1"/>
  <c r="V78" i="4" s="1"/>
  <c r="V79" i="9"/>
  <c r="V80" i="9"/>
  <c r="V81" i="9"/>
  <c r="V82" i="9"/>
  <c r="V83" i="9"/>
  <c r="V84" i="9"/>
  <c r="BL84" i="4" s="1"/>
  <c r="V84" i="4" s="1"/>
  <c r="U8" i="9"/>
  <c r="U9" i="9"/>
  <c r="U10" i="9"/>
  <c r="U11" i="9"/>
  <c r="U12" i="9"/>
  <c r="U13" i="9"/>
  <c r="BK13" i="4" s="1"/>
  <c r="U13" i="4" s="1"/>
  <c r="U14" i="9"/>
  <c r="U15" i="9"/>
  <c r="U16" i="9"/>
  <c r="U17" i="9"/>
  <c r="U18" i="9"/>
  <c r="U19" i="9"/>
  <c r="BK19" i="4" s="1"/>
  <c r="U19" i="4" s="1"/>
  <c r="U20" i="9"/>
  <c r="U21" i="9"/>
  <c r="U22" i="9"/>
  <c r="U23" i="9"/>
  <c r="U24" i="9"/>
  <c r="U25" i="9"/>
  <c r="BK25" i="4" s="1"/>
  <c r="U25" i="4" s="1"/>
  <c r="U26" i="9"/>
  <c r="U27" i="9"/>
  <c r="U28" i="9"/>
  <c r="U29" i="9"/>
  <c r="U30" i="9"/>
  <c r="U31" i="9"/>
  <c r="BK31" i="4" s="1"/>
  <c r="U31" i="4" s="1"/>
  <c r="U32" i="9"/>
  <c r="U33" i="9"/>
  <c r="U34" i="9"/>
  <c r="U35" i="9"/>
  <c r="U36" i="9"/>
  <c r="U37" i="9"/>
  <c r="BK37" i="4" s="1"/>
  <c r="U37" i="4" s="1"/>
  <c r="U38" i="9"/>
  <c r="U39" i="9"/>
  <c r="U40" i="9"/>
  <c r="U41" i="9"/>
  <c r="U42" i="9"/>
  <c r="U43" i="9"/>
  <c r="BK43" i="4" s="1"/>
  <c r="U43" i="4" s="1"/>
  <c r="U44" i="9"/>
  <c r="U45" i="9"/>
  <c r="U46" i="9"/>
  <c r="U47" i="9"/>
  <c r="U48" i="9"/>
  <c r="U49" i="9"/>
  <c r="BK49" i="4" s="1"/>
  <c r="U49" i="4" s="1"/>
  <c r="U50" i="9"/>
  <c r="U51" i="9"/>
  <c r="U52" i="9"/>
  <c r="U53" i="9"/>
  <c r="U54" i="9"/>
  <c r="U55" i="9"/>
  <c r="BK55" i="4" s="1"/>
  <c r="U55" i="4" s="1"/>
  <c r="U56" i="9"/>
  <c r="U57" i="9"/>
  <c r="U58" i="9"/>
  <c r="U59" i="9"/>
  <c r="U60" i="9"/>
  <c r="U61" i="9"/>
  <c r="BK61" i="4" s="1"/>
  <c r="U61" i="4" s="1"/>
  <c r="U62" i="9"/>
  <c r="U63" i="9"/>
  <c r="U64" i="9"/>
  <c r="U65" i="9"/>
  <c r="U66" i="9"/>
  <c r="U67" i="9"/>
  <c r="BK67" i="4" s="1"/>
  <c r="U67" i="4" s="1"/>
  <c r="U68" i="9"/>
  <c r="U69" i="9"/>
  <c r="U70" i="9"/>
  <c r="U71" i="9"/>
  <c r="U72" i="9"/>
  <c r="U73" i="9"/>
  <c r="BK73" i="4" s="1"/>
  <c r="U73" i="4" s="1"/>
  <c r="U74" i="9"/>
  <c r="U75" i="9"/>
  <c r="U76" i="9"/>
  <c r="U77" i="9"/>
  <c r="U78" i="9"/>
  <c r="U79" i="9"/>
  <c r="BK79" i="4" s="1"/>
  <c r="U79" i="4" s="1"/>
  <c r="U80" i="9"/>
  <c r="U81" i="9"/>
  <c r="U82" i="9"/>
  <c r="U83" i="9"/>
  <c r="U84" i="9"/>
  <c r="T8" i="9"/>
  <c r="BJ8" i="4" s="1"/>
  <c r="T8" i="4" s="1"/>
  <c r="T9" i="9"/>
  <c r="T10" i="9"/>
  <c r="T11" i="9"/>
  <c r="T12" i="9"/>
  <c r="T13" i="9"/>
  <c r="T14" i="9"/>
  <c r="BJ14" i="4" s="1"/>
  <c r="T14" i="4" s="1"/>
  <c r="T15" i="9"/>
  <c r="T16" i="9"/>
  <c r="T17" i="9"/>
  <c r="T18" i="9"/>
  <c r="T19" i="9"/>
  <c r="T20" i="9"/>
  <c r="BJ20" i="4" s="1"/>
  <c r="T20" i="4" s="1"/>
  <c r="T21" i="9"/>
  <c r="T22" i="9"/>
  <c r="T23" i="9"/>
  <c r="T24" i="9"/>
  <c r="T25" i="9"/>
  <c r="T26" i="9"/>
  <c r="BJ26" i="4" s="1"/>
  <c r="T26" i="4" s="1"/>
  <c r="T27" i="9"/>
  <c r="T28" i="9"/>
  <c r="T29" i="9"/>
  <c r="T30" i="9"/>
  <c r="T31" i="9"/>
  <c r="T32" i="9"/>
  <c r="BJ32" i="4" s="1"/>
  <c r="T32" i="4" s="1"/>
  <c r="T33" i="9"/>
  <c r="T34" i="9"/>
  <c r="T35" i="9"/>
  <c r="T36" i="9"/>
  <c r="T37" i="9"/>
  <c r="T38" i="9"/>
  <c r="BJ38" i="4" s="1"/>
  <c r="T38" i="4" s="1"/>
  <c r="T39" i="9"/>
  <c r="T40" i="9"/>
  <c r="T41" i="9"/>
  <c r="T42" i="9"/>
  <c r="T43" i="9"/>
  <c r="T44" i="9"/>
  <c r="BJ44" i="4" s="1"/>
  <c r="T44" i="4" s="1"/>
  <c r="T45" i="9"/>
  <c r="T46" i="9"/>
  <c r="T47" i="9"/>
  <c r="T48" i="9"/>
  <c r="T49" i="9"/>
  <c r="T50" i="9"/>
  <c r="BJ50" i="4" s="1"/>
  <c r="T50" i="4" s="1"/>
  <c r="T51" i="9"/>
  <c r="T52" i="9"/>
  <c r="T53" i="9"/>
  <c r="T54" i="9"/>
  <c r="T55" i="9"/>
  <c r="T56" i="9"/>
  <c r="BJ56" i="4" s="1"/>
  <c r="T56" i="4" s="1"/>
  <c r="T57" i="9"/>
  <c r="T58" i="9"/>
  <c r="T59" i="9"/>
  <c r="T60" i="9"/>
  <c r="T61" i="9"/>
  <c r="T62" i="9"/>
  <c r="BJ62" i="4" s="1"/>
  <c r="T62" i="4" s="1"/>
  <c r="T63" i="9"/>
  <c r="T64" i="9"/>
  <c r="T65" i="9"/>
  <c r="T66" i="9"/>
  <c r="T67" i="9"/>
  <c r="T68" i="9"/>
  <c r="BJ68" i="4" s="1"/>
  <c r="T68" i="4" s="1"/>
  <c r="T69" i="9"/>
  <c r="T70" i="9"/>
  <c r="T71" i="9"/>
  <c r="T72" i="9"/>
  <c r="T73" i="9"/>
  <c r="T74" i="9"/>
  <c r="BJ74" i="4" s="1"/>
  <c r="T74" i="4" s="1"/>
  <c r="T75" i="9"/>
  <c r="T76" i="9"/>
  <c r="T77" i="9"/>
  <c r="T78" i="9"/>
  <c r="T79" i="9"/>
  <c r="T80" i="9"/>
  <c r="BJ80" i="4" s="1"/>
  <c r="T80" i="4" s="1"/>
  <c r="T81" i="9"/>
  <c r="T82" i="9"/>
  <c r="T83" i="9"/>
  <c r="T84" i="9"/>
  <c r="S8" i="9"/>
  <c r="S9" i="9"/>
  <c r="BI9" i="4" s="1"/>
  <c r="S9" i="4" s="1"/>
  <c r="S10" i="9"/>
  <c r="S11" i="9"/>
  <c r="S12" i="9"/>
  <c r="S13" i="9"/>
  <c r="S14" i="9"/>
  <c r="S15" i="9"/>
  <c r="BI15" i="4" s="1"/>
  <c r="S15" i="4" s="1"/>
  <c r="S16" i="9"/>
  <c r="S17" i="9"/>
  <c r="S18" i="9"/>
  <c r="S19" i="9"/>
  <c r="S20" i="9"/>
  <c r="S21" i="9"/>
  <c r="BI21" i="4" s="1"/>
  <c r="S21" i="4" s="1"/>
  <c r="S22" i="9"/>
  <c r="S23" i="9"/>
  <c r="S24" i="9"/>
  <c r="S25" i="9"/>
  <c r="S26" i="9"/>
  <c r="S27" i="9"/>
  <c r="BI27" i="4" s="1"/>
  <c r="S27" i="4" s="1"/>
  <c r="S28" i="9"/>
  <c r="S29" i="9"/>
  <c r="S30" i="9"/>
  <c r="S31" i="9"/>
  <c r="S32" i="9"/>
  <c r="S33" i="9"/>
  <c r="BI33" i="4" s="1"/>
  <c r="S33" i="4" s="1"/>
  <c r="S34" i="9"/>
  <c r="S35" i="9"/>
  <c r="S36" i="9"/>
  <c r="S37" i="9"/>
  <c r="S38" i="9"/>
  <c r="S39" i="9"/>
  <c r="BI39" i="4" s="1"/>
  <c r="S39" i="4" s="1"/>
  <c r="S40" i="9"/>
  <c r="S41" i="9"/>
  <c r="S42" i="9"/>
  <c r="S43" i="9"/>
  <c r="S44" i="9"/>
  <c r="S45" i="9"/>
  <c r="BI45" i="4" s="1"/>
  <c r="S45" i="4" s="1"/>
  <c r="S46" i="9"/>
  <c r="S47" i="9"/>
  <c r="S48" i="9"/>
  <c r="S49" i="9"/>
  <c r="S50" i="9"/>
  <c r="S51" i="9"/>
  <c r="BI51" i="4" s="1"/>
  <c r="S51" i="4" s="1"/>
  <c r="S52" i="9"/>
  <c r="S53" i="9"/>
  <c r="S54" i="9"/>
  <c r="S55" i="9"/>
  <c r="S56" i="9"/>
  <c r="S57" i="9"/>
  <c r="BI57" i="4" s="1"/>
  <c r="S57" i="4" s="1"/>
  <c r="S58" i="9"/>
  <c r="S59" i="9"/>
  <c r="S60" i="9"/>
  <c r="S61" i="9"/>
  <c r="S62" i="9"/>
  <c r="S63" i="9"/>
  <c r="BI63" i="4" s="1"/>
  <c r="S63" i="4" s="1"/>
  <c r="S64" i="9"/>
  <c r="S65" i="9"/>
  <c r="S66" i="9"/>
  <c r="S67" i="9"/>
  <c r="S68" i="9"/>
  <c r="S69" i="9"/>
  <c r="BI69" i="4" s="1"/>
  <c r="S69" i="4" s="1"/>
  <c r="S70" i="9"/>
  <c r="S71" i="9"/>
  <c r="S72" i="9"/>
  <c r="S73" i="9"/>
  <c r="S74" i="9"/>
  <c r="S75" i="9"/>
  <c r="BI75" i="4" s="1"/>
  <c r="S75" i="4" s="1"/>
  <c r="S76" i="9"/>
  <c r="S77" i="9"/>
  <c r="S78" i="9"/>
  <c r="S79" i="9"/>
  <c r="S80" i="9"/>
  <c r="S81" i="9"/>
  <c r="BI81" i="4" s="1"/>
  <c r="S81" i="4" s="1"/>
  <c r="S82" i="9"/>
  <c r="S83" i="9"/>
  <c r="S84" i="9"/>
  <c r="R8" i="9"/>
  <c r="R9" i="9"/>
  <c r="R10" i="9"/>
  <c r="BH10" i="4" s="1"/>
  <c r="R10" i="4" s="1"/>
  <c r="R11" i="9"/>
  <c r="R12" i="9"/>
  <c r="R13" i="9"/>
  <c r="R14" i="9"/>
  <c r="R15" i="9"/>
  <c r="R16" i="9"/>
  <c r="BH16" i="4" s="1"/>
  <c r="R16" i="4" s="1"/>
  <c r="R17" i="9"/>
  <c r="R18" i="9"/>
  <c r="R19" i="9"/>
  <c r="R20" i="9"/>
  <c r="R21" i="9"/>
  <c r="R22" i="9"/>
  <c r="BH22" i="4" s="1"/>
  <c r="R22" i="4" s="1"/>
  <c r="R23" i="9"/>
  <c r="R24" i="9"/>
  <c r="R25" i="9"/>
  <c r="R26" i="9"/>
  <c r="R27" i="9"/>
  <c r="R28" i="9"/>
  <c r="BH28" i="4" s="1"/>
  <c r="R28" i="4" s="1"/>
  <c r="R29" i="9"/>
  <c r="R30" i="9"/>
  <c r="R31" i="9"/>
  <c r="R32" i="9"/>
  <c r="R33" i="9"/>
  <c r="R34" i="9"/>
  <c r="BH34" i="4" s="1"/>
  <c r="R34" i="4" s="1"/>
  <c r="R35" i="9"/>
  <c r="R36" i="9"/>
  <c r="R37" i="9"/>
  <c r="R38" i="9"/>
  <c r="R39" i="9"/>
  <c r="R40" i="9"/>
  <c r="BH40" i="4" s="1"/>
  <c r="R40" i="4" s="1"/>
  <c r="R41" i="9"/>
  <c r="R42" i="9"/>
  <c r="R43" i="9"/>
  <c r="R44" i="9"/>
  <c r="R45" i="9"/>
  <c r="R46" i="9"/>
  <c r="BH46" i="4" s="1"/>
  <c r="R46" i="4" s="1"/>
  <c r="R47" i="9"/>
  <c r="R48" i="9"/>
  <c r="R49" i="9"/>
  <c r="R50" i="9"/>
  <c r="R51" i="9"/>
  <c r="R52" i="9"/>
  <c r="BH52" i="4" s="1"/>
  <c r="R52" i="4" s="1"/>
  <c r="R53" i="9"/>
  <c r="R54" i="9"/>
  <c r="R55" i="9"/>
  <c r="R56" i="9"/>
  <c r="R57" i="9"/>
  <c r="R58" i="9"/>
  <c r="BH58" i="4" s="1"/>
  <c r="R58" i="4" s="1"/>
  <c r="R59" i="9"/>
  <c r="R60" i="9"/>
  <c r="R61" i="9"/>
  <c r="R62" i="9"/>
  <c r="R63" i="9"/>
  <c r="R64" i="9"/>
  <c r="BH64" i="4" s="1"/>
  <c r="R64" i="4" s="1"/>
  <c r="R65" i="9"/>
  <c r="R66" i="9"/>
  <c r="R67" i="9"/>
  <c r="R68" i="9"/>
  <c r="R69" i="9"/>
  <c r="R70" i="9"/>
  <c r="BH70" i="4" s="1"/>
  <c r="R70" i="4" s="1"/>
  <c r="R71" i="9"/>
  <c r="R72" i="9"/>
  <c r="R73" i="9"/>
  <c r="R74" i="9"/>
  <c r="R75" i="9"/>
  <c r="R76" i="9"/>
  <c r="BH76" i="4" s="1"/>
  <c r="R76" i="4" s="1"/>
  <c r="R77" i="9"/>
  <c r="R78" i="9"/>
  <c r="R79" i="9"/>
  <c r="R80" i="9"/>
  <c r="R81" i="9"/>
  <c r="R82" i="9"/>
  <c r="BH82" i="4" s="1"/>
  <c r="R82" i="4" s="1"/>
  <c r="R83" i="9"/>
  <c r="R84" i="9"/>
  <c r="Q8" i="9"/>
  <c r="Q9" i="9"/>
  <c r="Q10" i="9"/>
  <c r="Q11" i="9"/>
  <c r="BG11" i="4" s="1"/>
  <c r="Q11" i="4" s="1"/>
  <c r="Q12" i="9"/>
  <c r="Q13" i="9"/>
  <c r="Q14" i="9"/>
  <c r="Q15" i="9"/>
  <c r="Q16" i="9"/>
  <c r="Q17" i="9"/>
  <c r="BG17" i="4" s="1"/>
  <c r="Q17" i="4" s="1"/>
  <c r="Q18" i="9"/>
  <c r="Q19" i="9"/>
  <c r="Q20" i="9"/>
  <c r="Q21" i="9"/>
  <c r="Q22" i="9"/>
  <c r="Q23" i="9"/>
  <c r="BG23" i="4" s="1"/>
  <c r="Q23" i="4" s="1"/>
  <c r="Q24" i="9"/>
  <c r="Q25" i="9"/>
  <c r="Q26" i="9"/>
  <c r="Q27" i="9"/>
  <c r="Q28" i="9"/>
  <c r="Q29" i="9"/>
  <c r="BG29" i="4" s="1"/>
  <c r="Q29" i="4" s="1"/>
  <c r="Q30" i="9"/>
  <c r="Q31" i="9"/>
  <c r="Q32" i="9"/>
  <c r="Q33" i="9"/>
  <c r="Q34" i="9"/>
  <c r="Q35" i="9"/>
  <c r="BG35" i="4" s="1"/>
  <c r="Q35" i="4" s="1"/>
  <c r="Q36" i="9"/>
  <c r="Q37" i="9"/>
  <c r="Q38" i="9"/>
  <c r="Q39" i="9"/>
  <c r="Q40" i="9"/>
  <c r="Q41" i="9"/>
  <c r="BG41" i="4" s="1"/>
  <c r="Q41" i="4" s="1"/>
  <c r="Q42" i="9"/>
  <c r="Q43" i="9"/>
  <c r="Q44" i="9"/>
  <c r="Q45" i="9"/>
  <c r="Q46" i="9"/>
  <c r="Q47" i="9"/>
  <c r="BG47" i="4" s="1"/>
  <c r="Q47" i="4" s="1"/>
  <c r="Q48" i="9"/>
  <c r="Q49" i="9"/>
  <c r="Q50" i="9"/>
  <c r="Q51" i="9"/>
  <c r="Q52" i="9"/>
  <c r="Q53" i="9"/>
  <c r="BG53" i="4" s="1"/>
  <c r="Q53" i="4" s="1"/>
  <c r="Q54" i="9"/>
  <c r="Q55" i="9"/>
  <c r="Q56" i="9"/>
  <c r="Q57" i="9"/>
  <c r="Q58" i="9"/>
  <c r="Q59" i="9"/>
  <c r="BG59" i="4" s="1"/>
  <c r="Q59" i="4" s="1"/>
  <c r="Q60" i="9"/>
  <c r="Q61" i="9"/>
  <c r="Q62" i="9"/>
  <c r="Q63" i="9"/>
  <c r="Q64" i="9"/>
  <c r="Q65" i="9"/>
  <c r="BG65" i="4" s="1"/>
  <c r="Q65" i="4" s="1"/>
  <c r="Q66" i="9"/>
  <c r="Q67" i="9"/>
  <c r="Q68" i="9"/>
  <c r="Q69" i="9"/>
  <c r="Q70" i="9"/>
  <c r="Q71" i="9"/>
  <c r="BG71" i="4" s="1"/>
  <c r="Q71" i="4" s="1"/>
  <c r="Q72" i="9"/>
  <c r="Q73" i="9"/>
  <c r="Q74" i="9"/>
  <c r="Q75" i="9"/>
  <c r="Q76" i="9"/>
  <c r="Q77" i="9"/>
  <c r="BG77" i="4" s="1"/>
  <c r="Q77" i="4" s="1"/>
  <c r="Q78" i="9"/>
  <c r="Q79" i="9"/>
  <c r="Q80" i="9"/>
  <c r="Q81" i="9"/>
  <c r="Q82" i="9"/>
  <c r="Q83" i="9"/>
  <c r="BG83" i="4" s="1"/>
  <c r="Q83" i="4" s="1"/>
  <c r="Q84" i="9"/>
  <c r="P8" i="9"/>
  <c r="P9" i="9"/>
  <c r="P10" i="9"/>
  <c r="P11" i="9"/>
  <c r="P12" i="9"/>
  <c r="BF12" i="4" s="1"/>
  <c r="P12" i="4" s="1"/>
  <c r="P13" i="9"/>
  <c r="P14" i="9"/>
  <c r="P15" i="9"/>
  <c r="P16" i="9"/>
  <c r="P17" i="9"/>
  <c r="P18" i="9"/>
  <c r="BF18" i="4" s="1"/>
  <c r="P18" i="4" s="1"/>
  <c r="P19" i="9"/>
  <c r="P20" i="9"/>
  <c r="P21" i="9"/>
  <c r="P22" i="9"/>
  <c r="P23" i="9"/>
  <c r="P24" i="9"/>
  <c r="BF24" i="4" s="1"/>
  <c r="P24" i="4" s="1"/>
  <c r="P25" i="9"/>
  <c r="P26" i="9"/>
  <c r="P27" i="9"/>
  <c r="P28" i="9"/>
  <c r="P29" i="9"/>
  <c r="P30" i="9"/>
  <c r="BF30" i="4" s="1"/>
  <c r="P30" i="4" s="1"/>
  <c r="P31" i="9"/>
  <c r="P32" i="9"/>
  <c r="P33" i="9"/>
  <c r="P34" i="9"/>
  <c r="P35" i="9"/>
  <c r="P36" i="9"/>
  <c r="BF36" i="4" s="1"/>
  <c r="P36" i="4" s="1"/>
  <c r="P37" i="9"/>
  <c r="P38" i="9"/>
  <c r="P39" i="9"/>
  <c r="P40" i="9"/>
  <c r="P41" i="9"/>
  <c r="P42" i="9"/>
  <c r="BF42" i="4" s="1"/>
  <c r="P42" i="4" s="1"/>
  <c r="P43" i="9"/>
  <c r="P44" i="9"/>
  <c r="P45" i="9"/>
  <c r="P46" i="9"/>
  <c r="P47" i="9"/>
  <c r="BF47" i="4" s="1"/>
  <c r="P48" i="9"/>
  <c r="BF48" i="4" s="1"/>
  <c r="P48" i="4" s="1"/>
  <c r="P49" i="9"/>
  <c r="P50" i="9"/>
  <c r="P51" i="9"/>
  <c r="P52" i="9"/>
  <c r="P53" i="9"/>
  <c r="BF53" i="4" s="1"/>
  <c r="P53" i="4" s="1"/>
  <c r="P54" i="9"/>
  <c r="BF54" i="4" s="1"/>
  <c r="P54" i="4" s="1"/>
  <c r="P55" i="9"/>
  <c r="P56" i="9"/>
  <c r="P57" i="9"/>
  <c r="P58" i="9"/>
  <c r="P59" i="9"/>
  <c r="P60" i="9"/>
  <c r="BF60" i="4" s="1"/>
  <c r="P60" i="4" s="1"/>
  <c r="P61" i="9"/>
  <c r="P62" i="9"/>
  <c r="P63" i="9"/>
  <c r="P64" i="9"/>
  <c r="P65" i="9"/>
  <c r="P66" i="9"/>
  <c r="BF66" i="4" s="1"/>
  <c r="P66" i="4" s="1"/>
  <c r="P67" i="9"/>
  <c r="P68" i="9"/>
  <c r="P69" i="9"/>
  <c r="P70" i="9"/>
  <c r="P71" i="9"/>
  <c r="P72" i="9"/>
  <c r="BF72" i="4" s="1"/>
  <c r="P72" i="4" s="1"/>
  <c r="P73" i="9"/>
  <c r="P74" i="9"/>
  <c r="P75" i="9"/>
  <c r="P76" i="9"/>
  <c r="P77" i="9"/>
  <c r="P78" i="9"/>
  <c r="BF78" i="4" s="1"/>
  <c r="P78" i="4" s="1"/>
  <c r="P79" i="9"/>
  <c r="P80" i="9"/>
  <c r="P81" i="9"/>
  <c r="P82" i="9"/>
  <c r="P83" i="9"/>
  <c r="BF83" i="4" s="1"/>
  <c r="P83" i="4" s="1"/>
  <c r="P84" i="9"/>
  <c r="BF84" i="4" s="1"/>
  <c r="P84" i="4" s="1"/>
  <c r="O8" i="9"/>
  <c r="O9" i="9"/>
  <c r="O10" i="9"/>
  <c r="O11" i="9"/>
  <c r="O12" i="9"/>
  <c r="BE12" i="4" s="1"/>
  <c r="O12" i="4" s="1"/>
  <c r="O13" i="9"/>
  <c r="BE13" i="4" s="1"/>
  <c r="O13" i="4" s="1"/>
  <c r="O14" i="9"/>
  <c r="O15" i="9"/>
  <c r="O16" i="9"/>
  <c r="O17" i="9"/>
  <c r="O18" i="9"/>
  <c r="BE18" i="4" s="1"/>
  <c r="O19" i="9"/>
  <c r="BE19" i="4" s="1"/>
  <c r="O19" i="4" s="1"/>
  <c r="O20" i="9"/>
  <c r="O21" i="9"/>
  <c r="O22" i="9"/>
  <c r="O23" i="9"/>
  <c r="O24" i="9"/>
  <c r="O25" i="9"/>
  <c r="BE25" i="4" s="1"/>
  <c r="O25" i="4" s="1"/>
  <c r="O26" i="9"/>
  <c r="O27" i="9"/>
  <c r="O28" i="9"/>
  <c r="O29" i="9"/>
  <c r="O30" i="9"/>
  <c r="O31" i="9"/>
  <c r="BE31" i="4" s="1"/>
  <c r="O31" i="4" s="1"/>
  <c r="O32" i="9"/>
  <c r="O33" i="9"/>
  <c r="O34" i="9"/>
  <c r="O35" i="9"/>
  <c r="O36" i="9"/>
  <c r="BE36" i="4" s="1"/>
  <c r="O36" i="4" s="1"/>
  <c r="O37" i="9"/>
  <c r="BE37" i="4" s="1"/>
  <c r="O37" i="4" s="1"/>
  <c r="O38" i="9"/>
  <c r="O39" i="9"/>
  <c r="O40" i="9"/>
  <c r="O41" i="9"/>
  <c r="O42" i="9"/>
  <c r="BE42" i="4" s="1"/>
  <c r="O42" i="4" s="1"/>
  <c r="O43" i="9"/>
  <c r="BE43" i="4" s="1"/>
  <c r="O43" i="4" s="1"/>
  <c r="O44" i="9"/>
  <c r="O45" i="9"/>
  <c r="O46" i="9"/>
  <c r="O47" i="9"/>
  <c r="O48" i="9"/>
  <c r="BE48" i="4" s="1"/>
  <c r="O49" i="9"/>
  <c r="BE49" i="4" s="1"/>
  <c r="O49" i="4" s="1"/>
  <c r="O50" i="9"/>
  <c r="O51" i="9"/>
  <c r="O52" i="9"/>
  <c r="O53" i="9"/>
  <c r="O54" i="9"/>
  <c r="BE54" i="4" s="1"/>
  <c r="O54" i="4" s="1"/>
  <c r="O55" i="9"/>
  <c r="BE55" i="4" s="1"/>
  <c r="O55" i="4" s="1"/>
  <c r="O56" i="9"/>
  <c r="O57" i="9"/>
  <c r="O58" i="9"/>
  <c r="O59" i="9"/>
  <c r="O60" i="9"/>
  <c r="O61" i="9"/>
  <c r="BE61" i="4" s="1"/>
  <c r="O61" i="4" s="1"/>
  <c r="O62" i="9"/>
  <c r="O63" i="9"/>
  <c r="O64" i="9"/>
  <c r="O65" i="9"/>
  <c r="O66" i="9"/>
  <c r="O67" i="9"/>
  <c r="BE67" i="4" s="1"/>
  <c r="O67" i="4" s="1"/>
  <c r="O68" i="9"/>
  <c r="O69" i="9"/>
  <c r="O70" i="9"/>
  <c r="O71" i="9"/>
  <c r="O72" i="9"/>
  <c r="BE72" i="4" s="1"/>
  <c r="O73" i="9"/>
  <c r="BE73" i="4" s="1"/>
  <c r="O73" i="4" s="1"/>
  <c r="O74" i="9"/>
  <c r="O75" i="9"/>
  <c r="O76" i="9"/>
  <c r="O77" i="9"/>
  <c r="O78" i="9"/>
  <c r="BE78" i="4" s="1"/>
  <c r="O79" i="9"/>
  <c r="BE79" i="4" s="1"/>
  <c r="O79" i="4" s="1"/>
  <c r="O80" i="9"/>
  <c r="O81" i="9"/>
  <c r="O82" i="9"/>
  <c r="O83" i="9"/>
  <c r="O84" i="9"/>
  <c r="BE84" i="4" s="1"/>
  <c r="N8" i="9"/>
  <c r="BD8" i="4" s="1"/>
  <c r="N8" i="4" s="1"/>
  <c r="N9" i="9"/>
  <c r="N10" i="9"/>
  <c r="N11" i="9"/>
  <c r="N12" i="9"/>
  <c r="N13" i="9"/>
  <c r="BD13" i="4" s="1"/>
  <c r="N14" i="9"/>
  <c r="BD14" i="4" s="1"/>
  <c r="N14" i="4" s="1"/>
  <c r="N15" i="9"/>
  <c r="N16" i="9"/>
  <c r="N17" i="9"/>
  <c r="N18" i="9"/>
  <c r="N19" i="9"/>
  <c r="N20" i="9"/>
  <c r="BD20" i="4" s="1"/>
  <c r="N20" i="4" s="1"/>
  <c r="N21" i="9"/>
  <c r="N22" i="9"/>
  <c r="N23" i="9"/>
  <c r="N24" i="9"/>
  <c r="N25" i="9"/>
  <c r="N26" i="9"/>
  <c r="BD26" i="4" s="1"/>
  <c r="N26" i="4" s="1"/>
  <c r="N27" i="9"/>
  <c r="N28" i="9"/>
  <c r="N29" i="9"/>
  <c r="N30" i="9"/>
  <c r="N31" i="9"/>
  <c r="BD31" i="4" s="1"/>
  <c r="N32" i="9"/>
  <c r="BD32" i="4" s="1"/>
  <c r="N32" i="4" s="1"/>
  <c r="N33" i="9"/>
  <c r="N34" i="9"/>
  <c r="N35" i="9"/>
  <c r="N36" i="9"/>
  <c r="N37" i="9"/>
  <c r="BD37" i="4" s="1"/>
  <c r="N38" i="9"/>
  <c r="BD38" i="4" s="1"/>
  <c r="N38" i="4" s="1"/>
  <c r="N39" i="9"/>
  <c r="N40" i="9"/>
  <c r="N41" i="9"/>
  <c r="N42" i="9"/>
  <c r="N43" i="9"/>
  <c r="BD43" i="4" s="1"/>
  <c r="N44" i="9"/>
  <c r="BD44" i="4" s="1"/>
  <c r="N44" i="4" s="1"/>
  <c r="N45" i="9"/>
  <c r="N46" i="9"/>
  <c r="N47" i="9"/>
  <c r="N48" i="9"/>
  <c r="N49" i="9"/>
  <c r="BD49" i="4" s="1"/>
  <c r="N50" i="9"/>
  <c r="BD50" i="4" s="1"/>
  <c r="N50" i="4" s="1"/>
  <c r="N51" i="9"/>
  <c r="N52" i="9"/>
  <c r="N53" i="9"/>
  <c r="N54" i="9"/>
  <c r="N55" i="9"/>
  <c r="N56" i="9"/>
  <c r="BD56" i="4" s="1"/>
  <c r="N56" i="4" s="1"/>
  <c r="N57" i="9"/>
  <c r="N58" i="9"/>
  <c r="N59" i="9"/>
  <c r="N60" i="9"/>
  <c r="N61" i="9"/>
  <c r="N62" i="9"/>
  <c r="BD62" i="4" s="1"/>
  <c r="N62" i="4" s="1"/>
  <c r="N63" i="9"/>
  <c r="N64" i="9"/>
  <c r="N65" i="9"/>
  <c r="N66" i="9"/>
  <c r="N67" i="9"/>
  <c r="BD67" i="4" s="1"/>
  <c r="N68" i="9"/>
  <c r="BD68" i="4" s="1"/>
  <c r="N68" i="4" s="1"/>
  <c r="N69" i="9"/>
  <c r="N70" i="9"/>
  <c r="N71" i="9"/>
  <c r="N72" i="9"/>
  <c r="N73" i="9"/>
  <c r="BD73" i="4" s="1"/>
  <c r="N74" i="9"/>
  <c r="BD74" i="4" s="1"/>
  <c r="N74" i="4" s="1"/>
  <c r="N75" i="9"/>
  <c r="N76" i="9"/>
  <c r="N77" i="9"/>
  <c r="N78" i="9"/>
  <c r="N79" i="9"/>
  <c r="BD79" i="4" s="1"/>
  <c r="N80" i="9"/>
  <c r="BD80" i="4" s="1"/>
  <c r="N80" i="4" s="1"/>
  <c r="N81" i="9"/>
  <c r="N82" i="9"/>
  <c r="N83" i="9"/>
  <c r="N84" i="9"/>
  <c r="M8" i="9"/>
  <c r="BC8" i="4" s="1"/>
  <c r="M9" i="9"/>
  <c r="BC9" i="4" s="1"/>
  <c r="M9" i="4" s="1"/>
  <c r="M10" i="9"/>
  <c r="M11" i="9"/>
  <c r="M12" i="9"/>
  <c r="M13" i="9"/>
  <c r="M14" i="9"/>
  <c r="M15" i="9"/>
  <c r="BC15" i="4" s="1"/>
  <c r="M15" i="4" s="1"/>
  <c r="M16" i="9"/>
  <c r="M17" i="9"/>
  <c r="M18" i="9"/>
  <c r="M19" i="9"/>
  <c r="M20" i="9"/>
  <c r="M21" i="9"/>
  <c r="BC21" i="4" s="1"/>
  <c r="M21" i="4" s="1"/>
  <c r="M22" i="9"/>
  <c r="M23" i="9"/>
  <c r="M24" i="9"/>
  <c r="M25" i="9"/>
  <c r="M26" i="9"/>
  <c r="BC26" i="4" s="1"/>
  <c r="M27" i="9"/>
  <c r="BC27" i="4" s="1"/>
  <c r="M27" i="4" s="1"/>
  <c r="M28" i="9"/>
  <c r="M29" i="9"/>
  <c r="M30" i="9"/>
  <c r="M31" i="9"/>
  <c r="M32" i="9"/>
  <c r="BC32" i="4" s="1"/>
  <c r="M33" i="9"/>
  <c r="BC33" i="4" s="1"/>
  <c r="M33" i="4" s="1"/>
  <c r="M34" i="9"/>
  <c r="M35" i="9"/>
  <c r="M36" i="9"/>
  <c r="M37" i="9"/>
  <c r="M38" i="9"/>
  <c r="BC38" i="4" s="1"/>
  <c r="M39" i="9"/>
  <c r="BC39" i="4" s="1"/>
  <c r="M39" i="4" s="1"/>
  <c r="M40" i="9"/>
  <c r="M41" i="9"/>
  <c r="M42" i="9"/>
  <c r="M43" i="9"/>
  <c r="M44" i="9"/>
  <c r="BC44" i="4" s="1"/>
  <c r="M45" i="9"/>
  <c r="BC45" i="4" s="1"/>
  <c r="M45" i="4" s="1"/>
  <c r="M46" i="9"/>
  <c r="M47" i="9"/>
  <c r="M48" i="9"/>
  <c r="M49" i="9"/>
  <c r="M50" i="9"/>
  <c r="M51" i="9"/>
  <c r="BC51" i="4" s="1"/>
  <c r="M51" i="4" s="1"/>
  <c r="M52" i="9"/>
  <c r="M53" i="9"/>
  <c r="M54" i="9"/>
  <c r="M55" i="9"/>
  <c r="M56" i="9"/>
  <c r="M57" i="9"/>
  <c r="BC57" i="4" s="1"/>
  <c r="M57" i="4" s="1"/>
  <c r="M58" i="9"/>
  <c r="M59" i="9"/>
  <c r="M60" i="9"/>
  <c r="M61" i="9"/>
  <c r="M62" i="9"/>
  <c r="BC62" i="4" s="1"/>
  <c r="M63" i="9"/>
  <c r="BC63" i="4" s="1"/>
  <c r="M63" i="4" s="1"/>
  <c r="M64" i="9"/>
  <c r="M65" i="9"/>
  <c r="M66" i="9"/>
  <c r="M67" i="9"/>
  <c r="M68" i="9"/>
  <c r="BC68" i="4" s="1"/>
  <c r="M69" i="9"/>
  <c r="BC69" i="4" s="1"/>
  <c r="M69" i="4" s="1"/>
  <c r="M70" i="9"/>
  <c r="M71" i="9"/>
  <c r="M72" i="9"/>
  <c r="M73" i="9"/>
  <c r="M74" i="9"/>
  <c r="BC74" i="4" s="1"/>
  <c r="M75" i="9"/>
  <c r="BC75" i="4" s="1"/>
  <c r="M75" i="4" s="1"/>
  <c r="M76" i="9"/>
  <c r="M77" i="9"/>
  <c r="M78" i="9"/>
  <c r="M79" i="9"/>
  <c r="M80" i="9"/>
  <c r="BC80" i="4" s="1"/>
  <c r="M81" i="9"/>
  <c r="BC81" i="4" s="1"/>
  <c r="M81" i="4" s="1"/>
  <c r="M82" i="9"/>
  <c r="M83" i="9"/>
  <c r="M84" i="9"/>
  <c r="L8" i="9"/>
  <c r="L9" i="9"/>
  <c r="BB9" i="4" s="1"/>
  <c r="L9" i="4" s="1"/>
  <c r="L10" i="9"/>
  <c r="BB10" i="4" s="1"/>
  <c r="L10" i="4" s="1"/>
  <c r="L11" i="9"/>
  <c r="L12" i="9"/>
  <c r="L13" i="9"/>
  <c r="L14" i="9"/>
  <c r="L15" i="9"/>
  <c r="L16" i="9"/>
  <c r="BB16" i="4" s="1"/>
  <c r="L16" i="4" s="1"/>
  <c r="L17" i="9"/>
  <c r="L18" i="9"/>
  <c r="L19" i="9"/>
  <c r="L20" i="9"/>
  <c r="L21" i="9"/>
  <c r="BB21" i="4" s="1"/>
  <c r="L22" i="9"/>
  <c r="BB22" i="4" s="1"/>
  <c r="L22" i="4" s="1"/>
  <c r="L23" i="9"/>
  <c r="L24" i="9"/>
  <c r="L25" i="9"/>
  <c r="L26" i="9"/>
  <c r="L27" i="9"/>
  <c r="BB27" i="4" s="1"/>
  <c r="L28" i="9"/>
  <c r="BB28" i="4" s="1"/>
  <c r="L28" i="4" s="1"/>
  <c r="L29" i="9"/>
  <c r="L30" i="9"/>
  <c r="L31" i="9"/>
  <c r="L32" i="9"/>
  <c r="L33" i="9"/>
  <c r="BB33" i="4" s="1"/>
  <c r="L34" i="9"/>
  <c r="BB34" i="4" s="1"/>
  <c r="L34" i="4" s="1"/>
  <c r="L35" i="9"/>
  <c r="L36" i="9"/>
  <c r="L37" i="9"/>
  <c r="L38" i="9"/>
  <c r="L39" i="9"/>
  <c r="BB39" i="4" s="1"/>
  <c r="L40" i="9"/>
  <c r="BB40" i="4" s="1"/>
  <c r="L40" i="4" s="1"/>
  <c r="L41" i="9"/>
  <c r="L42" i="9"/>
  <c r="L43" i="9"/>
  <c r="L44" i="9"/>
  <c r="L45" i="9"/>
  <c r="BB45" i="4" s="1"/>
  <c r="L45" i="4" s="1"/>
  <c r="L46" i="9"/>
  <c r="BB46" i="4" s="1"/>
  <c r="L46" i="4" s="1"/>
  <c r="L47" i="9"/>
  <c r="L48" i="9"/>
  <c r="L49" i="9"/>
  <c r="L50" i="9"/>
  <c r="L51" i="9"/>
  <c r="BB51" i="4" s="1"/>
  <c r="L51" i="4" s="1"/>
  <c r="L52" i="9"/>
  <c r="BB52" i="4" s="1"/>
  <c r="L52" i="4" s="1"/>
  <c r="L53" i="9"/>
  <c r="L54" i="9"/>
  <c r="L55" i="9"/>
  <c r="L56" i="9"/>
  <c r="L57" i="9"/>
  <c r="BB57" i="4" s="1"/>
  <c r="L58" i="9"/>
  <c r="BB58" i="4" s="1"/>
  <c r="L58" i="4" s="1"/>
  <c r="L59" i="9"/>
  <c r="L60" i="9"/>
  <c r="L61" i="9"/>
  <c r="L62" i="9"/>
  <c r="L63" i="9"/>
  <c r="BB63" i="4" s="1"/>
  <c r="L64" i="9"/>
  <c r="BB64" i="4" s="1"/>
  <c r="L64" i="4" s="1"/>
  <c r="L65" i="9"/>
  <c r="L66" i="9"/>
  <c r="L67" i="9"/>
  <c r="L68" i="9"/>
  <c r="L69" i="9"/>
  <c r="BB69" i="4" s="1"/>
  <c r="L70" i="9"/>
  <c r="BB70" i="4" s="1"/>
  <c r="L70" i="4" s="1"/>
  <c r="L71" i="9"/>
  <c r="L72" i="9"/>
  <c r="L73" i="9"/>
  <c r="L74" i="9"/>
  <c r="L75" i="9"/>
  <c r="BB75" i="4" s="1"/>
  <c r="L76" i="9"/>
  <c r="BB76" i="4" s="1"/>
  <c r="L76" i="4" s="1"/>
  <c r="L77" i="9"/>
  <c r="L78" i="9"/>
  <c r="L79" i="9"/>
  <c r="L80" i="9"/>
  <c r="L81" i="9"/>
  <c r="L82" i="9"/>
  <c r="BB82" i="4" s="1"/>
  <c r="L82" i="4" s="1"/>
  <c r="L83" i="9"/>
  <c r="L84" i="9"/>
  <c r="K8" i="9"/>
  <c r="K9" i="9"/>
  <c r="K10" i="9"/>
  <c r="K11" i="9"/>
  <c r="BA11" i="4" s="1"/>
  <c r="K11" i="4" s="1"/>
  <c r="K12" i="9"/>
  <c r="K13" i="9"/>
  <c r="K14" i="9"/>
  <c r="K15" i="9"/>
  <c r="K16" i="9"/>
  <c r="BA16" i="4" s="1"/>
  <c r="K17" i="9"/>
  <c r="BA17" i="4" s="1"/>
  <c r="K17" i="4" s="1"/>
  <c r="K18" i="9"/>
  <c r="K19" i="9"/>
  <c r="K20" i="9"/>
  <c r="K21" i="9"/>
  <c r="K22" i="9"/>
  <c r="BA22" i="4" s="1"/>
  <c r="K23" i="9"/>
  <c r="BA23" i="4" s="1"/>
  <c r="K23" i="4" s="1"/>
  <c r="K24" i="9"/>
  <c r="K25" i="9"/>
  <c r="K26" i="9"/>
  <c r="K27" i="9"/>
  <c r="K28" i="9"/>
  <c r="BA28" i="4" s="1"/>
  <c r="K29" i="9"/>
  <c r="BA29" i="4" s="1"/>
  <c r="K29" i="4" s="1"/>
  <c r="K30" i="9"/>
  <c r="K31" i="9"/>
  <c r="K32" i="9"/>
  <c r="K33" i="9"/>
  <c r="K34" i="9"/>
  <c r="BA34" i="4" s="1"/>
  <c r="K35" i="9"/>
  <c r="BA35" i="4" s="1"/>
  <c r="K35" i="4" s="1"/>
  <c r="K36" i="9"/>
  <c r="K37" i="9"/>
  <c r="K38" i="9"/>
  <c r="K39" i="9"/>
  <c r="K40" i="9"/>
  <c r="BA40" i="4" s="1"/>
  <c r="K40" i="4" s="1"/>
  <c r="K41" i="9"/>
  <c r="BA41" i="4" s="1"/>
  <c r="K41" i="4" s="1"/>
  <c r="K42" i="9"/>
  <c r="K43" i="9"/>
  <c r="K44" i="9"/>
  <c r="K45" i="9"/>
  <c r="K46" i="9"/>
  <c r="K47" i="9"/>
  <c r="BA47" i="4" s="1"/>
  <c r="K47" i="4" s="1"/>
  <c r="K48" i="9"/>
  <c r="K49" i="9"/>
  <c r="K50" i="9"/>
  <c r="K51" i="9"/>
  <c r="K52" i="9"/>
  <c r="BA52" i="4" s="1"/>
  <c r="K53" i="9"/>
  <c r="BA53" i="4" s="1"/>
  <c r="K53" i="4" s="1"/>
  <c r="K54" i="9"/>
  <c r="K55" i="9"/>
  <c r="K56" i="9"/>
  <c r="K57" i="9"/>
  <c r="K58" i="9"/>
  <c r="BA58" i="4" s="1"/>
  <c r="K59" i="9"/>
  <c r="BA59" i="4" s="1"/>
  <c r="K59" i="4" s="1"/>
  <c r="K60" i="9"/>
  <c r="K61" i="9"/>
  <c r="K62" i="9"/>
  <c r="K63" i="9"/>
  <c r="K64" i="9"/>
  <c r="BA64" i="4" s="1"/>
  <c r="K65" i="9"/>
  <c r="BA65" i="4" s="1"/>
  <c r="K65" i="4" s="1"/>
  <c r="K66" i="9"/>
  <c r="K67" i="9"/>
  <c r="K68" i="9"/>
  <c r="K69" i="9"/>
  <c r="K70" i="9"/>
  <c r="BA70" i="4" s="1"/>
  <c r="K71" i="9"/>
  <c r="BA71" i="4" s="1"/>
  <c r="K71" i="4" s="1"/>
  <c r="K72" i="9"/>
  <c r="K73" i="9"/>
  <c r="K74" i="9"/>
  <c r="K75" i="9"/>
  <c r="K76" i="9"/>
  <c r="BA76" i="4" s="1"/>
  <c r="K76" i="4" s="1"/>
  <c r="K77" i="9"/>
  <c r="BA77" i="4" s="1"/>
  <c r="K77" i="4" s="1"/>
  <c r="K78" i="9"/>
  <c r="K79" i="9"/>
  <c r="K80" i="9"/>
  <c r="K81" i="9"/>
  <c r="K82" i="9"/>
  <c r="BA82" i="4" s="1"/>
  <c r="K82" i="4" s="1"/>
  <c r="K83" i="9"/>
  <c r="BA83" i="4" s="1"/>
  <c r="K83" i="4" s="1"/>
  <c r="K84" i="9"/>
  <c r="J8" i="9"/>
  <c r="J9" i="9"/>
  <c r="J10" i="9"/>
  <c r="J11" i="9"/>
  <c r="AZ11" i="4" s="1"/>
  <c r="J12" i="9"/>
  <c r="AZ12" i="4" s="1"/>
  <c r="J12" i="4" s="1"/>
  <c r="J13" i="9"/>
  <c r="J14" i="9"/>
  <c r="J15" i="9"/>
  <c r="J16" i="9"/>
  <c r="J17" i="9"/>
  <c r="AZ17" i="4" s="1"/>
  <c r="J18" i="9"/>
  <c r="AZ18" i="4" s="1"/>
  <c r="J18" i="4" s="1"/>
  <c r="J19" i="9"/>
  <c r="J20" i="9"/>
  <c r="J21" i="9"/>
  <c r="J22" i="9"/>
  <c r="J23" i="9"/>
  <c r="AZ23" i="4" s="1"/>
  <c r="J24" i="9"/>
  <c r="AZ24" i="4" s="1"/>
  <c r="J24" i="4" s="1"/>
  <c r="J25" i="9"/>
  <c r="J26" i="9"/>
  <c r="J27" i="9"/>
  <c r="J28" i="9"/>
  <c r="J29" i="9"/>
  <c r="AZ29" i="4" s="1"/>
  <c r="J30" i="9"/>
  <c r="AZ30" i="4" s="1"/>
  <c r="J30" i="4" s="1"/>
  <c r="J31" i="9"/>
  <c r="J32" i="9"/>
  <c r="J33" i="9"/>
  <c r="J34" i="9"/>
  <c r="J35" i="9"/>
  <c r="J36" i="9"/>
  <c r="AZ36" i="4" s="1"/>
  <c r="J36" i="4" s="1"/>
  <c r="J37" i="9"/>
  <c r="J38" i="9"/>
  <c r="J39" i="9"/>
  <c r="J40" i="9"/>
  <c r="J41" i="9"/>
  <c r="J42" i="9"/>
  <c r="AZ42" i="4" s="1"/>
  <c r="J42" i="4" s="1"/>
  <c r="J43" i="9"/>
  <c r="J44" i="9"/>
  <c r="J45" i="9"/>
  <c r="J46" i="9"/>
  <c r="J47" i="9"/>
  <c r="AZ47" i="4" s="1"/>
  <c r="J48" i="9"/>
  <c r="AZ48" i="4" s="1"/>
  <c r="J48" i="4" s="1"/>
  <c r="J49" i="9"/>
  <c r="J50" i="9"/>
  <c r="J51" i="9"/>
  <c r="J52" i="9"/>
  <c r="J53" i="9"/>
  <c r="AZ53" i="4" s="1"/>
  <c r="J54" i="9"/>
  <c r="AZ54" i="4" s="1"/>
  <c r="J54" i="4" s="1"/>
  <c r="J55" i="9"/>
  <c r="J56" i="9"/>
  <c r="J57" i="9"/>
  <c r="J58" i="9"/>
  <c r="J59" i="9"/>
  <c r="AZ59" i="4" s="1"/>
  <c r="J60" i="9"/>
  <c r="AZ60" i="4" s="1"/>
  <c r="J60" i="4" s="1"/>
  <c r="J61" i="9"/>
  <c r="J62" i="9"/>
  <c r="J63" i="9"/>
  <c r="J64" i="9"/>
  <c r="J65" i="9"/>
  <c r="AZ65" i="4" s="1"/>
  <c r="J66" i="9"/>
  <c r="AZ66" i="4" s="1"/>
  <c r="J66" i="4" s="1"/>
  <c r="J67" i="9"/>
  <c r="J68" i="9"/>
  <c r="J69" i="9"/>
  <c r="J70" i="9"/>
  <c r="J71" i="9"/>
  <c r="AZ71" i="4" s="1"/>
  <c r="J71" i="4" s="1"/>
  <c r="J72" i="9"/>
  <c r="AZ72" i="4" s="1"/>
  <c r="J72" i="4" s="1"/>
  <c r="J73" i="9"/>
  <c r="J74" i="9"/>
  <c r="J75" i="9"/>
  <c r="J76" i="9"/>
  <c r="J77" i="9"/>
  <c r="J78" i="9"/>
  <c r="AZ78" i="4" s="1"/>
  <c r="J78" i="4" s="1"/>
  <c r="J79" i="9"/>
  <c r="J80" i="9"/>
  <c r="J81" i="9"/>
  <c r="J82" i="9"/>
  <c r="J83" i="9"/>
  <c r="AZ83" i="4" s="1"/>
  <c r="J84" i="9"/>
  <c r="AZ84" i="4" s="1"/>
  <c r="J84" i="4" s="1"/>
  <c r="I8" i="9"/>
  <c r="I9" i="9"/>
  <c r="I10" i="9"/>
  <c r="I11" i="9"/>
  <c r="I12" i="9"/>
  <c r="AY12" i="4" s="1"/>
  <c r="I13" i="9"/>
  <c r="AY13" i="4" s="1"/>
  <c r="I13" i="4" s="1"/>
  <c r="I14" i="9"/>
  <c r="I15" i="9"/>
  <c r="I16" i="9"/>
  <c r="I17" i="9"/>
  <c r="I18" i="9"/>
  <c r="AY18" i="4" s="1"/>
  <c r="I19" i="9"/>
  <c r="AY19" i="4" s="1"/>
  <c r="I19" i="4" s="1"/>
  <c r="I20" i="9"/>
  <c r="I21" i="9"/>
  <c r="I22" i="9"/>
  <c r="I23" i="9"/>
  <c r="I24" i="9"/>
  <c r="AY24" i="4" s="1"/>
  <c r="I25" i="9"/>
  <c r="AY25" i="4" s="1"/>
  <c r="I25" i="4" s="1"/>
  <c r="I26" i="9"/>
  <c r="I27" i="9"/>
  <c r="I28" i="9"/>
  <c r="I29" i="9"/>
  <c r="I30" i="9"/>
  <c r="AY30" i="4" s="1"/>
  <c r="I30" i="4" s="1"/>
  <c r="I31" i="9"/>
  <c r="AY31" i="4" s="1"/>
  <c r="I31" i="4" s="1"/>
  <c r="I32" i="9"/>
  <c r="I33" i="9"/>
  <c r="I34" i="9"/>
  <c r="I35" i="9"/>
  <c r="I36" i="9"/>
  <c r="AY36" i="4" s="1"/>
  <c r="I36" i="4" s="1"/>
  <c r="I37" i="9"/>
  <c r="AY37" i="4" s="1"/>
  <c r="I37" i="4" s="1"/>
  <c r="I38" i="9"/>
  <c r="I39" i="9"/>
  <c r="I40" i="9"/>
  <c r="I41" i="9"/>
  <c r="I42" i="9"/>
  <c r="AY42" i="4" s="1"/>
  <c r="I43" i="9"/>
  <c r="AY43" i="4" s="1"/>
  <c r="I43" i="4" s="1"/>
  <c r="I44" i="9"/>
  <c r="I45" i="9"/>
  <c r="I46" i="9"/>
  <c r="I47" i="9"/>
  <c r="I48" i="9"/>
  <c r="AY48" i="4" s="1"/>
  <c r="I49" i="9"/>
  <c r="AY49" i="4" s="1"/>
  <c r="I49" i="4" s="1"/>
  <c r="I50" i="9"/>
  <c r="I51" i="9"/>
  <c r="I52" i="9"/>
  <c r="I53" i="9"/>
  <c r="I54" i="9"/>
  <c r="AY54" i="4" s="1"/>
  <c r="I55" i="9"/>
  <c r="AY55" i="4" s="1"/>
  <c r="I55" i="4" s="1"/>
  <c r="I56" i="9"/>
  <c r="I57" i="9"/>
  <c r="I58" i="9"/>
  <c r="I59" i="9"/>
  <c r="I60" i="9"/>
  <c r="AY60" i="4" s="1"/>
  <c r="I61" i="9"/>
  <c r="AY61" i="4" s="1"/>
  <c r="I61" i="4" s="1"/>
  <c r="I62" i="9"/>
  <c r="I63" i="9"/>
  <c r="I64" i="9"/>
  <c r="I65" i="9"/>
  <c r="I66" i="9"/>
  <c r="I67" i="9"/>
  <c r="AY67" i="4" s="1"/>
  <c r="I67" i="4" s="1"/>
  <c r="I68" i="9"/>
  <c r="I69" i="9"/>
  <c r="I70" i="9"/>
  <c r="I71" i="9"/>
  <c r="I72" i="9"/>
  <c r="AY72" i="4" s="1"/>
  <c r="I72" i="4" s="1"/>
  <c r="I73" i="9"/>
  <c r="AY73" i="4" s="1"/>
  <c r="I73" i="4" s="1"/>
  <c r="I74" i="9"/>
  <c r="I75" i="9"/>
  <c r="I76" i="9"/>
  <c r="I77" i="9"/>
  <c r="I78" i="9"/>
  <c r="AY78" i="4" s="1"/>
  <c r="I79" i="9"/>
  <c r="AY79" i="4" s="1"/>
  <c r="I79" i="4" s="1"/>
  <c r="I80" i="9"/>
  <c r="I81" i="9"/>
  <c r="I82" i="9"/>
  <c r="I83" i="9"/>
  <c r="I84" i="9"/>
  <c r="AY84" i="4" s="1"/>
  <c r="H8" i="9"/>
  <c r="AX8" i="4" s="1"/>
  <c r="H8" i="4" s="1"/>
  <c r="H9" i="9"/>
  <c r="H10" i="9"/>
  <c r="H11" i="9"/>
  <c r="H12" i="9"/>
  <c r="H13" i="9"/>
  <c r="AX13" i="4" s="1"/>
  <c r="H14" i="9"/>
  <c r="AX14" i="4" s="1"/>
  <c r="H14" i="4" s="1"/>
  <c r="H15" i="9"/>
  <c r="H16" i="9"/>
  <c r="H17" i="9"/>
  <c r="H18" i="9"/>
  <c r="H19" i="9"/>
  <c r="AX19" i="4" s="1"/>
  <c r="H20" i="9"/>
  <c r="AX20" i="4" s="1"/>
  <c r="H20" i="4" s="1"/>
  <c r="H21" i="9"/>
  <c r="H22" i="9"/>
  <c r="H23" i="9"/>
  <c r="H24" i="9"/>
  <c r="H25" i="9"/>
  <c r="AX25" i="4" s="1"/>
  <c r="H25" i="4" s="1"/>
  <c r="H26" i="9"/>
  <c r="AX26" i="4" s="1"/>
  <c r="H26" i="4" s="1"/>
  <c r="H27" i="9"/>
  <c r="H28" i="9"/>
  <c r="H29" i="9"/>
  <c r="H30" i="9"/>
  <c r="H31" i="9"/>
  <c r="H32" i="9"/>
  <c r="AX32" i="4" s="1"/>
  <c r="H32" i="4" s="1"/>
  <c r="H33" i="9"/>
  <c r="H34" i="9"/>
  <c r="H35" i="9"/>
  <c r="H36" i="9"/>
  <c r="H37" i="9"/>
  <c r="AX37" i="4" s="1"/>
  <c r="H38" i="9"/>
  <c r="AX38" i="4" s="1"/>
  <c r="H38" i="4" s="1"/>
  <c r="H39" i="9"/>
  <c r="H40" i="9"/>
  <c r="H41" i="9"/>
  <c r="H42" i="9"/>
  <c r="H43" i="9"/>
  <c r="AX43" i="4" s="1"/>
  <c r="H44" i="9"/>
  <c r="AX44" i="4" s="1"/>
  <c r="H44" i="4" s="1"/>
  <c r="H45" i="9"/>
  <c r="H46" i="9"/>
  <c r="H47" i="9"/>
  <c r="H48" i="9"/>
  <c r="H49" i="9"/>
  <c r="AX49" i="4" s="1"/>
  <c r="H50" i="9"/>
  <c r="AX50" i="4" s="1"/>
  <c r="H50" i="4" s="1"/>
  <c r="H51" i="9"/>
  <c r="H52" i="9"/>
  <c r="H53" i="9"/>
  <c r="H54" i="9"/>
  <c r="H55" i="9"/>
  <c r="AX55" i="4" s="1"/>
  <c r="H56" i="9"/>
  <c r="AX56" i="4" s="1"/>
  <c r="H56" i="4" s="1"/>
  <c r="H57" i="9"/>
  <c r="H58" i="9"/>
  <c r="H59" i="9"/>
  <c r="H60" i="9"/>
  <c r="H61" i="9"/>
  <c r="AX61" i="4" s="1"/>
  <c r="H61" i="4" s="1"/>
  <c r="H62" i="9"/>
  <c r="AX62" i="4" s="1"/>
  <c r="H62" i="4" s="1"/>
  <c r="H63" i="9"/>
  <c r="H64" i="9"/>
  <c r="H65" i="9"/>
  <c r="H66" i="9"/>
  <c r="H67" i="9"/>
  <c r="AX67" i="4" s="1"/>
  <c r="H67" i="4" s="1"/>
  <c r="H68" i="9"/>
  <c r="AX68" i="4" s="1"/>
  <c r="H68" i="4" s="1"/>
  <c r="H69" i="9"/>
  <c r="H70" i="9"/>
  <c r="H71" i="9"/>
  <c r="H72" i="9"/>
  <c r="H73" i="9"/>
  <c r="AX73" i="4" s="1"/>
  <c r="H74" i="9"/>
  <c r="AX74" i="4" s="1"/>
  <c r="H74" i="4" s="1"/>
  <c r="H75" i="9"/>
  <c r="H76" i="9"/>
  <c r="H77" i="9"/>
  <c r="H78" i="9"/>
  <c r="H79" i="9"/>
  <c r="AX79" i="4" s="1"/>
  <c r="H80" i="9"/>
  <c r="AX80" i="4" s="1"/>
  <c r="H80" i="4" s="1"/>
  <c r="H81" i="9"/>
  <c r="H82" i="9"/>
  <c r="H83" i="9"/>
  <c r="H84" i="9"/>
  <c r="G8" i="9"/>
  <c r="AW8" i="4" s="1"/>
  <c r="G9" i="9"/>
  <c r="AW9" i="4" s="1"/>
  <c r="G9" i="4" s="1"/>
  <c r="G10" i="9"/>
  <c r="G11" i="9"/>
  <c r="G12" i="9"/>
  <c r="G13" i="9"/>
  <c r="G14" i="9"/>
  <c r="AW14" i="4" s="1"/>
  <c r="G15" i="9"/>
  <c r="AW15" i="4" s="1"/>
  <c r="G15" i="4" s="1"/>
  <c r="G16" i="9"/>
  <c r="G17" i="9"/>
  <c r="G18" i="9"/>
  <c r="G19" i="9"/>
  <c r="G20" i="9"/>
  <c r="G21" i="9"/>
  <c r="AW21" i="4" s="1"/>
  <c r="G21" i="4" s="1"/>
  <c r="G22" i="9"/>
  <c r="G23" i="9"/>
  <c r="G24" i="9"/>
  <c r="G25" i="9"/>
  <c r="G26" i="9"/>
  <c r="AW26" i="4" s="1"/>
  <c r="G26" i="4" s="1"/>
  <c r="G27" i="9"/>
  <c r="AW27" i="4" s="1"/>
  <c r="G27" i="4" s="1"/>
  <c r="G28" i="9"/>
  <c r="G29" i="9"/>
  <c r="G30" i="9"/>
  <c r="G31" i="9"/>
  <c r="G32" i="9"/>
  <c r="AW32" i="4" s="1"/>
  <c r="G33" i="9"/>
  <c r="AW33" i="4" s="1"/>
  <c r="G33" i="4" s="1"/>
  <c r="G34" i="9"/>
  <c r="G35" i="9"/>
  <c r="G36" i="9"/>
  <c r="G37" i="9"/>
  <c r="G38" i="9"/>
  <c r="AW38" i="4" s="1"/>
  <c r="G39" i="9"/>
  <c r="AW39" i="4" s="1"/>
  <c r="G39" i="4" s="1"/>
  <c r="G40" i="9"/>
  <c r="G41" i="9"/>
  <c r="G42" i="9"/>
  <c r="G43" i="9"/>
  <c r="G44" i="9"/>
  <c r="AW44" i="4" s="1"/>
  <c r="G45" i="9"/>
  <c r="AW45" i="4" s="1"/>
  <c r="G45" i="4" s="1"/>
  <c r="G46" i="9"/>
  <c r="G47" i="9"/>
  <c r="G48" i="9"/>
  <c r="G49" i="9"/>
  <c r="G50" i="9"/>
  <c r="AW50" i="4" s="1"/>
  <c r="G51" i="9"/>
  <c r="AW51" i="4" s="1"/>
  <c r="G51" i="4" s="1"/>
  <c r="G52" i="9"/>
  <c r="G53" i="9"/>
  <c r="G54" i="9"/>
  <c r="G55" i="9"/>
  <c r="G56" i="9"/>
  <c r="AW56" i="4" s="1"/>
  <c r="G56" i="4" s="1"/>
  <c r="G57" i="9"/>
  <c r="AW57" i="4" s="1"/>
  <c r="G57" i="4" s="1"/>
  <c r="G58" i="9"/>
  <c r="G59" i="9"/>
  <c r="G60" i="9"/>
  <c r="G61" i="9"/>
  <c r="G62" i="9"/>
  <c r="G63" i="9"/>
  <c r="AW63" i="4" s="1"/>
  <c r="G63" i="4" s="1"/>
  <c r="G64" i="9"/>
  <c r="G65" i="9"/>
  <c r="G66" i="9"/>
  <c r="G67" i="9"/>
  <c r="G68" i="9"/>
  <c r="AW68" i="4" s="1"/>
  <c r="G69" i="9"/>
  <c r="AW69" i="4" s="1"/>
  <c r="G69" i="4" s="1"/>
  <c r="G70" i="9"/>
  <c r="G71" i="9"/>
  <c r="G72" i="9"/>
  <c r="G73" i="9"/>
  <c r="G74" i="9"/>
  <c r="AW74" i="4" s="1"/>
  <c r="G75" i="9"/>
  <c r="AW75" i="4" s="1"/>
  <c r="G75" i="4" s="1"/>
  <c r="G76" i="9"/>
  <c r="G77" i="9"/>
  <c r="G78" i="9"/>
  <c r="G79" i="9"/>
  <c r="G80" i="9"/>
  <c r="AW80" i="4" s="1"/>
  <c r="G81" i="9"/>
  <c r="AW81" i="4" s="1"/>
  <c r="G81" i="4" s="1"/>
  <c r="G82" i="9"/>
  <c r="G83" i="9"/>
  <c r="G84" i="9"/>
  <c r="F8" i="9"/>
  <c r="F9" i="9"/>
  <c r="AV9" i="4" s="1"/>
  <c r="F10" i="9"/>
  <c r="AV10" i="4" s="1"/>
  <c r="F10" i="4" s="1"/>
  <c r="F11" i="9"/>
  <c r="F12" i="9"/>
  <c r="F13" i="9"/>
  <c r="F14" i="9"/>
  <c r="F15" i="9"/>
  <c r="AV15" i="4" s="1"/>
  <c r="F15" i="4" s="1"/>
  <c r="F16" i="9"/>
  <c r="AV16" i="4" s="1"/>
  <c r="F16" i="4" s="1"/>
  <c r="F17" i="9"/>
  <c r="F18" i="9"/>
  <c r="F19" i="9"/>
  <c r="F20" i="9"/>
  <c r="F21" i="9"/>
  <c r="AV21" i="4" s="1"/>
  <c r="F21" i="4" s="1"/>
  <c r="F22" i="9"/>
  <c r="AV22" i="4" s="1"/>
  <c r="F22" i="4" s="1"/>
  <c r="F23" i="9"/>
  <c r="F24" i="9"/>
  <c r="F25" i="9"/>
  <c r="F26" i="9"/>
  <c r="F27" i="9"/>
  <c r="AV27" i="4" s="1"/>
  <c r="F28" i="9"/>
  <c r="AV28" i="4" s="1"/>
  <c r="F28" i="4" s="1"/>
  <c r="F29" i="9"/>
  <c r="F30" i="9"/>
  <c r="F31" i="9"/>
  <c r="F32" i="9"/>
  <c r="F33" i="9"/>
  <c r="AV33" i="4" s="1"/>
  <c r="F34" i="9"/>
  <c r="AV34" i="4" s="1"/>
  <c r="F34" i="4" s="1"/>
  <c r="F35" i="9"/>
  <c r="F36" i="9"/>
  <c r="F37" i="9"/>
  <c r="F38" i="9"/>
  <c r="F39" i="9"/>
  <c r="AV39" i="4" s="1"/>
  <c r="F40" i="9"/>
  <c r="AV40" i="4" s="1"/>
  <c r="F40" i="4" s="1"/>
  <c r="F41" i="9"/>
  <c r="F42" i="9"/>
  <c r="F43" i="9"/>
  <c r="F44" i="9"/>
  <c r="F45" i="9"/>
  <c r="AV45" i="4" s="1"/>
  <c r="F46" i="9"/>
  <c r="AV46" i="4" s="1"/>
  <c r="F46" i="4" s="1"/>
  <c r="F47" i="9"/>
  <c r="F48" i="9"/>
  <c r="F49" i="9"/>
  <c r="F50" i="9"/>
  <c r="F51" i="9"/>
  <c r="F52" i="9"/>
  <c r="AV52" i="4" s="1"/>
  <c r="F52" i="4" s="1"/>
  <c r="F53" i="9"/>
  <c r="F54" i="9"/>
  <c r="F55" i="9"/>
  <c r="F56" i="9"/>
  <c r="F57" i="9"/>
  <c r="AV57" i="4" s="1"/>
  <c r="F57" i="4" s="1"/>
  <c r="F58" i="9"/>
  <c r="AV58" i="4" s="1"/>
  <c r="F58" i="4" s="1"/>
  <c r="F59" i="9"/>
  <c r="F60" i="9"/>
  <c r="F61" i="9"/>
  <c r="F62" i="9"/>
  <c r="F63" i="9"/>
  <c r="AV63" i="4" s="1"/>
  <c r="F64" i="9"/>
  <c r="AV64" i="4" s="1"/>
  <c r="F64" i="4" s="1"/>
  <c r="F65" i="9"/>
  <c r="F66" i="9"/>
  <c r="F67" i="9"/>
  <c r="F68" i="9"/>
  <c r="F69" i="9"/>
  <c r="AV69" i="4" s="1"/>
  <c r="F70" i="9"/>
  <c r="AV70" i="4" s="1"/>
  <c r="F70" i="4" s="1"/>
  <c r="F71" i="9"/>
  <c r="F72" i="9"/>
  <c r="F73" i="9"/>
  <c r="F74" i="9"/>
  <c r="F75" i="9"/>
  <c r="AV75" i="4" s="1"/>
  <c r="F76" i="9"/>
  <c r="AV76" i="4" s="1"/>
  <c r="F76" i="4" s="1"/>
  <c r="F77" i="9"/>
  <c r="F78" i="9"/>
  <c r="F79" i="9"/>
  <c r="F80" i="9"/>
  <c r="F81" i="9"/>
  <c r="AV81" i="4" s="1"/>
  <c r="F82" i="9"/>
  <c r="AV82" i="4" s="1"/>
  <c r="F82" i="4" s="1"/>
  <c r="F83" i="9"/>
  <c r="F84" i="9"/>
  <c r="E8" i="9"/>
  <c r="E9" i="9"/>
  <c r="E10" i="9"/>
  <c r="AU10" i="4" s="1"/>
  <c r="E10" i="4" s="1"/>
  <c r="E11" i="9"/>
  <c r="AU11" i="4" s="1"/>
  <c r="E11" i="4" s="1"/>
  <c r="E12" i="9"/>
  <c r="E13" i="9"/>
  <c r="E14" i="9"/>
  <c r="E15" i="9"/>
  <c r="E16" i="9"/>
  <c r="E17" i="9"/>
  <c r="AU17" i="4" s="1"/>
  <c r="E17" i="4" s="1"/>
  <c r="E18" i="9"/>
  <c r="E19" i="9"/>
  <c r="E20" i="9"/>
  <c r="E21" i="9"/>
  <c r="E22" i="9"/>
  <c r="AU22" i="4" s="1"/>
  <c r="E23" i="9"/>
  <c r="AU23" i="4" s="1"/>
  <c r="E23" i="4" s="1"/>
  <c r="E24" i="9"/>
  <c r="E25" i="9"/>
  <c r="E26" i="9"/>
  <c r="E27" i="9"/>
  <c r="E28" i="9"/>
  <c r="AU28" i="4" s="1"/>
  <c r="E29" i="9"/>
  <c r="AU29" i="4" s="1"/>
  <c r="E29" i="4" s="1"/>
  <c r="E30" i="9"/>
  <c r="E31" i="9"/>
  <c r="E32" i="9"/>
  <c r="E33" i="9"/>
  <c r="E34" i="9"/>
  <c r="AU34" i="4" s="1"/>
  <c r="E35" i="9"/>
  <c r="AU35" i="4" s="1"/>
  <c r="E35" i="4" s="1"/>
  <c r="E36" i="9"/>
  <c r="E37" i="9"/>
  <c r="E38" i="9"/>
  <c r="E39" i="9"/>
  <c r="E40" i="9"/>
  <c r="AU40" i="4" s="1"/>
  <c r="E41" i="9"/>
  <c r="AU41" i="4" s="1"/>
  <c r="E41" i="4" s="1"/>
  <c r="E42" i="9"/>
  <c r="E43" i="9"/>
  <c r="E44" i="9"/>
  <c r="E45" i="9"/>
  <c r="E46" i="9"/>
  <c r="AU46" i="4" s="1"/>
  <c r="E46" i="4" s="1"/>
  <c r="E47" i="9"/>
  <c r="AU47" i="4" s="1"/>
  <c r="E47" i="4" s="1"/>
  <c r="E48" i="9"/>
  <c r="E49" i="9"/>
  <c r="E50" i="9"/>
  <c r="E51" i="9"/>
  <c r="E52" i="9"/>
  <c r="AU52" i="4" s="1"/>
  <c r="E52" i="4" s="1"/>
  <c r="E53" i="9"/>
  <c r="AU53" i="4" s="1"/>
  <c r="E53" i="4" s="1"/>
  <c r="E54" i="9"/>
  <c r="E55" i="9"/>
  <c r="E56" i="9"/>
  <c r="E57" i="9"/>
  <c r="E58" i="9"/>
  <c r="AU58" i="4" s="1"/>
  <c r="E59" i="9"/>
  <c r="AU59" i="4" s="1"/>
  <c r="E59" i="4" s="1"/>
  <c r="E60" i="9"/>
  <c r="E61" i="9"/>
  <c r="E62" i="9"/>
  <c r="E63" i="9"/>
  <c r="E64" i="9"/>
  <c r="AU64" i="4" s="1"/>
  <c r="E65" i="9"/>
  <c r="AU65" i="4" s="1"/>
  <c r="E65" i="4" s="1"/>
  <c r="E66" i="9"/>
  <c r="E67" i="9"/>
  <c r="E68" i="9"/>
  <c r="E69" i="9"/>
  <c r="E70" i="9"/>
  <c r="AU70" i="4" s="1"/>
  <c r="E71" i="9"/>
  <c r="AU71" i="4" s="1"/>
  <c r="E71" i="4" s="1"/>
  <c r="E72" i="9"/>
  <c r="E73" i="9"/>
  <c r="E74" i="9"/>
  <c r="E75" i="9"/>
  <c r="E76" i="9"/>
  <c r="AU76" i="4" s="1"/>
  <c r="E77" i="9"/>
  <c r="AU77" i="4" s="1"/>
  <c r="E77" i="4" s="1"/>
  <c r="E78" i="9"/>
  <c r="E79" i="9"/>
  <c r="E80" i="9"/>
  <c r="E81" i="9"/>
  <c r="E82" i="9"/>
  <c r="E83" i="9"/>
  <c r="AU83" i="4" s="1"/>
  <c r="E83" i="4" s="1"/>
  <c r="E84" i="9"/>
  <c r="D49" i="9"/>
  <c r="D55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N8" i="4"/>
  <c r="BN9" i="4"/>
  <c r="BN11" i="4"/>
  <c r="X11" i="4" s="1"/>
  <c r="BN12" i="4"/>
  <c r="X12" i="4" s="1"/>
  <c r="BN13" i="4"/>
  <c r="BN14" i="4"/>
  <c r="BN15" i="4"/>
  <c r="BN17" i="4"/>
  <c r="BN18" i="4"/>
  <c r="X18" i="4" s="1"/>
  <c r="BN19" i="4"/>
  <c r="X19" i="4" s="1"/>
  <c r="BN20" i="4"/>
  <c r="BN21" i="4"/>
  <c r="BN23" i="4"/>
  <c r="BN24" i="4"/>
  <c r="BN25" i="4"/>
  <c r="X25" i="4" s="1"/>
  <c r="BN26" i="4"/>
  <c r="BN27" i="4"/>
  <c r="BN29" i="4"/>
  <c r="BN30" i="4"/>
  <c r="BN31" i="4"/>
  <c r="BN32" i="4"/>
  <c r="X32" i="4" s="1"/>
  <c r="BN33" i="4"/>
  <c r="X33" i="4" s="1"/>
  <c r="BN35" i="4"/>
  <c r="BN36" i="4"/>
  <c r="BN37" i="4"/>
  <c r="BN38" i="4"/>
  <c r="BN39" i="4"/>
  <c r="X39" i="4" s="1"/>
  <c r="BN41" i="4"/>
  <c r="X41" i="4" s="1"/>
  <c r="BN42" i="4"/>
  <c r="BN43" i="4"/>
  <c r="BN44" i="4"/>
  <c r="BN45" i="4"/>
  <c r="BN47" i="4"/>
  <c r="X47" i="4" s="1"/>
  <c r="BN48" i="4"/>
  <c r="X48" i="4" s="1"/>
  <c r="BN49" i="4"/>
  <c r="BN50" i="4"/>
  <c r="BN51" i="4"/>
  <c r="BN53" i="4"/>
  <c r="BN54" i="4"/>
  <c r="X54" i="4" s="1"/>
  <c r="BN55" i="4"/>
  <c r="X55" i="4" s="1"/>
  <c r="BN56" i="4"/>
  <c r="BN57" i="4"/>
  <c r="BN59" i="4"/>
  <c r="BN60" i="4"/>
  <c r="BN61" i="4"/>
  <c r="X61" i="4" s="1"/>
  <c r="BN62" i="4"/>
  <c r="X62" i="4" s="1"/>
  <c r="BN63" i="4"/>
  <c r="BN65" i="4"/>
  <c r="BN66" i="4"/>
  <c r="BN67" i="4"/>
  <c r="BN68" i="4"/>
  <c r="X68" i="4" s="1"/>
  <c r="BN69" i="4"/>
  <c r="X69" i="4" s="1"/>
  <c r="BN71" i="4"/>
  <c r="BN72" i="4"/>
  <c r="BN73" i="4"/>
  <c r="BN74" i="4"/>
  <c r="BN75" i="4"/>
  <c r="X75" i="4" s="1"/>
  <c r="BN77" i="4"/>
  <c r="X77" i="4" s="1"/>
  <c r="BN78" i="4"/>
  <c r="BN79" i="4"/>
  <c r="BN80" i="4"/>
  <c r="BN81" i="4"/>
  <c r="BN83" i="4"/>
  <c r="X83" i="4" s="1"/>
  <c r="BN84" i="4"/>
  <c r="X84" i="4" s="1"/>
  <c r="BM8" i="4"/>
  <c r="BM9" i="4"/>
  <c r="BM10" i="4"/>
  <c r="BM12" i="4"/>
  <c r="BM13" i="4"/>
  <c r="W13" i="4" s="1"/>
  <c r="BM14" i="4"/>
  <c r="W14" i="4" s="1"/>
  <c r="BM15" i="4"/>
  <c r="BM16" i="4"/>
  <c r="BM18" i="4"/>
  <c r="BM19" i="4"/>
  <c r="BM20" i="4"/>
  <c r="W20" i="4" s="1"/>
  <c r="BM21" i="4"/>
  <c r="W21" i="4" s="1"/>
  <c r="BM22" i="4"/>
  <c r="BM24" i="4"/>
  <c r="BM25" i="4"/>
  <c r="BM26" i="4"/>
  <c r="BM27" i="4"/>
  <c r="W27" i="4" s="1"/>
  <c r="BM28" i="4"/>
  <c r="W28" i="4" s="1"/>
  <c r="BM30" i="4"/>
  <c r="BM31" i="4"/>
  <c r="BM32" i="4"/>
  <c r="BM33" i="4"/>
  <c r="BM34" i="4"/>
  <c r="W34" i="4" s="1"/>
  <c r="BM36" i="4"/>
  <c r="W36" i="4" s="1"/>
  <c r="BM37" i="4"/>
  <c r="BM38" i="4"/>
  <c r="BM39" i="4"/>
  <c r="BM40" i="4"/>
  <c r="BM42" i="4"/>
  <c r="W42" i="4" s="1"/>
  <c r="BM43" i="4"/>
  <c r="W43" i="4" s="1"/>
  <c r="BM44" i="4"/>
  <c r="BM45" i="4"/>
  <c r="BM46" i="4"/>
  <c r="BM48" i="4"/>
  <c r="BM49" i="4"/>
  <c r="W49" i="4" s="1"/>
  <c r="BM50" i="4"/>
  <c r="W50" i="4" s="1"/>
  <c r="BM51" i="4"/>
  <c r="BM52" i="4"/>
  <c r="BM54" i="4"/>
  <c r="BM55" i="4"/>
  <c r="BM56" i="4"/>
  <c r="W56" i="4" s="1"/>
  <c r="BM57" i="4"/>
  <c r="W57" i="4" s="1"/>
  <c r="BM58" i="4"/>
  <c r="BM60" i="4"/>
  <c r="BM61" i="4"/>
  <c r="BM62" i="4"/>
  <c r="BM63" i="4"/>
  <c r="W63" i="4" s="1"/>
  <c r="BM64" i="4"/>
  <c r="W64" i="4" s="1"/>
  <c r="BM66" i="4"/>
  <c r="BM67" i="4"/>
  <c r="BM68" i="4"/>
  <c r="BM69" i="4"/>
  <c r="BM70" i="4"/>
  <c r="W70" i="4" s="1"/>
  <c r="BM72" i="4"/>
  <c r="W72" i="4" s="1"/>
  <c r="BM73" i="4"/>
  <c r="BM74" i="4"/>
  <c r="BM75" i="4"/>
  <c r="BM76" i="4"/>
  <c r="BM78" i="4"/>
  <c r="W78" i="4" s="1"/>
  <c r="BM79" i="4"/>
  <c r="W79" i="4" s="1"/>
  <c r="BM80" i="4"/>
  <c r="BM81" i="4"/>
  <c r="BM82" i="4"/>
  <c r="BM84" i="4"/>
  <c r="BL8" i="4"/>
  <c r="V8" i="4" s="1"/>
  <c r="BL9" i="4"/>
  <c r="V9" i="4" s="1"/>
  <c r="BL10" i="4"/>
  <c r="BL11" i="4"/>
  <c r="BL13" i="4"/>
  <c r="BL14" i="4"/>
  <c r="BL15" i="4"/>
  <c r="BL16" i="4"/>
  <c r="V16" i="4" s="1"/>
  <c r="BL17" i="4"/>
  <c r="BL19" i="4"/>
  <c r="BL20" i="4"/>
  <c r="BL21" i="4"/>
  <c r="BL22" i="4"/>
  <c r="BL23" i="4"/>
  <c r="V23" i="4" s="1"/>
  <c r="BL25" i="4"/>
  <c r="BL26" i="4"/>
  <c r="BL27" i="4"/>
  <c r="BL28" i="4"/>
  <c r="BL29" i="4"/>
  <c r="V29" i="4" s="1"/>
  <c r="BL31" i="4"/>
  <c r="V31" i="4" s="1"/>
  <c r="BL32" i="4"/>
  <c r="BL33" i="4"/>
  <c r="BL34" i="4"/>
  <c r="BL35" i="4"/>
  <c r="BL37" i="4"/>
  <c r="V37" i="4" s="1"/>
  <c r="BL38" i="4"/>
  <c r="V38" i="4" s="1"/>
  <c r="BL39" i="4"/>
  <c r="BL40" i="4"/>
  <c r="BL41" i="4"/>
  <c r="BL43" i="4"/>
  <c r="BL44" i="4"/>
  <c r="V44" i="4" s="1"/>
  <c r="BL45" i="4"/>
  <c r="V45" i="4" s="1"/>
  <c r="BL46" i="4"/>
  <c r="BL47" i="4"/>
  <c r="BL49" i="4"/>
  <c r="BL50" i="4"/>
  <c r="BL51" i="4"/>
  <c r="V51" i="4" s="1"/>
  <c r="BL52" i="4"/>
  <c r="V52" i="4" s="1"/>
  <c r="BL53" i="4"/>
  <c r="BL55" i="4"/>
  <c r="BL56" i="4"/>
  <c r="BL57" i="4"/>
  <c r="BL58" i="4"/>
  <c r="V58" i="4" s="1"/>
  <c r="BL59" i="4"/>
  <c r="V59" i="4" s="1"/>
  <c r="BL61" i="4"/>
  <c r="BL62" i="4"/>
  <c r="BL63" i="4"/>
  <c r="BL64" i="4"/>
  <c r="BL65" i="4"/>
  <c r="V65" i="4" s="1"/>
  <c r="BL67" i="4"/>
  <c r="V67" i="4" s="1"/>
  <c r="BL68" i="4"/>
  <c r="BL69" i="4"/>
  <c r="BL70" i="4"/>
  <c r="BL71" i="4"/>
  <c r="BL73" i="4"/>
  <c r="V73" i="4" s="1"/>
  <c r="BL74" i="4"/>
  <c r="V74" i="4" s="1"/>
  <c r="BL75" i="4"/>
  <c r="BL76" i="4"/>
  <c r="BL77" i="4"/>
  <c r="BL79" i="4"/>
  <c r="BL80" i="4"/>
  <c r="V80" i="4" s="1"/>
  <c r="BL81" i="4"/>
  <c r="V81" i="4" s="1"/>
  <c r="BL82" i="4"/>
  <c r="BL83" i="4"/>
  <c r="BK8" i="4"/>
  <c r="BK9" i="4"/>
  <c r="U9" i="4" s="1"/>
  <c r="BK10" i="4"/>
  <c r="U10" i="4" s="1"/>
  <c r="BK11" i="4"/>
  <c r="U11" i="4" s="1"/>
  <c r="BK12" i="4"/>
  <c r="BK14" i="4"/>
  <c r="BK15" i="4"/>
  <c r="BK16" i="4"/>
  <c r="BK17" i="4"/>
  <c r="U17" i="4" s="1"/>
  <c r="BK18" i="4"/>
  <c r="U18" i="4" s="1"/>
  <c r="BK20" i="4"/>
  <c r="BK21" i="4"/>
  <c r="BK22" i="4"/>
  <c r="BK23" i="4"/>
  <c r="BK24" i="4"/>
  <c r="U24" i="4" s="1"/>
  <c r="BK26" i="4"/>
  <c r="U26" i="4" s="1"/>
  <c r="BK27" i="4"/>
  <c r="BK28" i="4"/>
  <c r="BK29" i="4"/>
  <c r="BK30" i="4"/>
  <c r="BK32" i="4"/>
  <c r="U32" i="4" s="1"/>
  <c r="BK33" i="4"/>
  <c r="U33" i="4" s="1"/>
  <c r="BK34" i="4"/>
  <c r="BK35" i="4"/>
  <c r="BK36" i="4"/>
  <c r="BK38" i="4"/>
  <c r="BK39" i="4"/>
  <c r="U39" i="4" s="1"/>
  <c r="BK40" i="4"/>
  <c r="U40" i="4" s="1"/>
  <c r="BK41" i="4"/>
  <c r="BK42" i="4"/>
  <c r="BK44" i="4"/>
  <c r="BK45" i="4"/>
  <c r="U45" i="4" s="1"/>
  <c r="BK46" i="4"/>
  <c r="U46" i="4" s="1"/>
  <c r="BK47" i="4"/>
  <c r="U47" i="4" s="1"/>
  <c r="BK48" i="4"/>
  <c r="BK50" i="4"/>
  <c r="BK51" i="4"/>
  <c r="BK52" i="4"/>
  <c r="BK53" i="4"/>
  <c r="U53" i="4" s="1"/>
  <c r="BK54" i="4"/>
  <c r="U54" i="4" s="1"/>
  <c r="BK56" i="4"/>
  <c r="BK57" i="4"/>
  <c r="BK58" i="4"/>
  <c r="BK59" i="4"/>
  <c r="BK60" i="4"/>
  <c r="U60" i="4" s="1"/>
  <c r="BK62" i="4"/>
  <c r="U62" i="4" s="1"/>
  <c r="BK63" i="4"/>
  <c r="BK64" i="4"/>
  <c r="BK65" i="4"/>
  <c r="BK66" i="4"/>
  <c r="BK68" i="4"/>
  <c r="U68" i="4" s="1"/>
  <c r="BK69" i="4"/>
  <c r="U69" i="4" s="1"/>
  <c r="BK70" i="4"/>
  <c r="BK71" i="4"/>
  <c r="BK72" i="4"/>
  <c r="BK74" i="4"/>
  <c r="BK75" i="4"/>
  <c r="U75" i="4" s="1"/>
  <c r="BK76" i="4"/>
  <c r="U76" i="4" s="1"/>
  <c r="BK77" i="4"/>
  <c r="BK78" i="4"/>
  <c r="BK80" i="4"/>
  <c r="BK81" i="4"/>
  <c r="U81" i="4" s="1"/>
  <c r="BK82" i="4"/>
  <c r="U82" i="4" s="1"/>
  <c r="BK83" i="4"/>
  <c r="U83" i="4" s="1"/>
  <c r="BK84" i="4"/>
  <c r="BJ9" i="4"/>
  <c r="BJ10" i="4"/>
  <c r="BJ11" i="4"/>
  <c r="BJ12" i="4"/>
  <c r="T12" i="4" s="1"/>
  <c r="BJ13" i="4"/>
  <c r="T13" i="4" s="1"/>
  <c r="BJ15" i="4"/>
  <c r="BJ16" i="4"/>
  <c r="BJ17" i="4"/>
  <c r="BJ18" i="4"/>
  <c r="BJ19" i="4"/>
  <c r="T19" i="4" s="1"/>
  <c r="BJ21" i="4"/>
  <c r="T21" i="4" s="1"/>
  <c r="BJ22" i="4"/>
  <c r="BJ23" i="4"/>
  <c r="BJ24" i="4"/>
  <c r="BJ25" i="4"/>
  <c r="BJ27" i="4"/>
  <c r="BJ28" i="4"/>
  <c r="T28" i="4" s="1"/>
  <c r="BJ29" i="4"/>
  <c r="BJ30" i="4"/>
  <c r="BJ31" i="4"/>
  <c r="BJ33" i="4"/>
  <c r="BJ34" i="4"/>
  <c r="T34" i="4" s="1"/>
  <c r="BJ35" i="4"/>
  <c r="BJ36" i="4"/>
  <c r="BJ37" i="4"/>
  <c r="BJ39" i="4"/>
  <c r="BJ40" i="4"/>
  <c r="T40" i="4" s="1"/>
  <c r="BJ41" i="4"/>
  <c r="T41" i="4" s="1"/>
  <c r="BJ42" i="4"/>
  <c r="T42" i="4" s="1"/>
  <c r="BJ43" i="4"/>
  <c r="BJ45" i="4"/>
  <c r="BJ46" i="4"/>
  <c r="BJ47" i="4"/>
  <c r="BJ48" i="4"/>
  <c r="T48" i="4" s="1"/>
  <c r="BJ49" i="4"/>
  <c r="T49" i="4" s="1"/>
  <c r="BJ51" i="4"/>
  <c r="BJ52" i="4"/>
  <c r="BJ53" i="4"/>
  <c r="BJ54" i="4"/>
  <c r="BJ55" i="4"/>
  <c r="T55" i="4" s="1"/>
  <c r="BJ57" i="4"/>
  <c r="T57" i="4" s="1"/>
  <c r="BJ58" i="4"/>
  <c r="BJ59" i="4"/>
  <c r="BJ60" i="4"/>
  <c r="BJ61" i="4"/>
  <c r="BJ63" i="4"/>
  <c r="T63" i="4" s="1"/>
  <c r="BJ64" i="4"/>
  <c r="T64" i="4" s="1"/>
  <c r="BJ65" i="4"/>
  <c r="BJ66" i="4"/>
  <c r="BJ67" i="4"/>
  <c r="BJ69" i="4"/>
  <c r="BJ70" i="4"/>
  <c r="T70" i="4" s="1"/>
  <c r="BJ71" i="4"/>
  <c r="T71" i="4" s="1"/>
  <c r="BJ72" i="4"/>
  <c r="BJ73" i="4"/>
  <c r="BJ75" i="4"/>
  <c r="BJ76" i="4"/>
  <c r="T76" i="4" s="1"/>
  <c r="BJ77" i="4"/>
  <c r="BJ78" i="4"/>
  <c r="T78" i="4" s="1"/>
  <c r="BJ79" i="4"/>
  <c r="BJ81" i="4"/>
  <c r="BJ82" i="4"/>
  <c r="BJ83" i="4"/>
  <c r="BJ84" i="4"/>
  <c r="T84" i="4" s="1"/>
  <c r="BI8" i="4"/>
  <c r="S8" i="4" s="1"/>
  <c r="BI10" i="4"/>
  <c r="BI11" i="4"/>
  <c r="BI12" i="4"/>
  <c r="BI13" i="4"/>
  <c r="BI14" i="4"/>
  <c r="S14" i="4" s="1"/>
  <c r="BI16" i="4"/>
  <c r="S16" i="4" s="1"/>
  <c r="BI17" i="4"/>
  <c r="BI18" i="4"/>
  <c r="BI19" i="4"/>
  <c r="BI20" i="4"/>
  <c r="BI22" i="4"/>
  <c r="S22" i="4" s="1"/>
  <c r="BI23" i="4"/>
  <c r="S23" i="4" s="1"/>
  <c r="BI24" i="4"/>
  <c r="BI25" i="4"/>
  <c r="BI26" i="4"/>
  <c r="BI28" i="4"/>
  <c r="BI29" i="4"/>
  <c r="S29" i="4" s="1"/>
  <c r="BI30" i="4"/>
  <c r="S30" i="4" s="1"/>
  <c r="BI31" i="4"/>
  <c r="BI32" i="4"/>
  <c r="BI34" i="4"/>
  <c r="BI35" i="4"/>
  <c r="S35" i="4" s="1"/>
  <c r="BI36" i="4"/>
  <c r="BI37" i="4"/>
  <c r="BI38" i="4"/>
  <c r="BI40" i="4"/>
  <c r="BI41" i="4"/>
  <c r="BI42" i="4"/>
  <c r="BI43" i="4"/>
  <c r="BI44" i="4"/>
  <c r="BI46" i="4"/>
  <c r="BI47" i="4"/>
  <c r="BI48" i="4"/>
  <c r="BI49" i="4"/>
  <c r="BI50" i="4"/>
  <c r="S50" i="4" s="1"/>
  <c r="BI52" i="4"/>
  <c r="S52" i="4" s="1"/>
  <c r="BI53" i="4"/>
  <c r="BI54" i="4"/>
  <c r="BI55" i="4"/>
  <c r="BI56" i="4"/>
  <c r="BI58" i="4"/>
  <c r="S58" i="4" s="1"/>
  <c r="BI59" i="4"/>
  <c r="S59" i="4" s="1"/>
  <c r="BI60" i="4"/>
  <c r="BI61" i="4"/>
  <c r="BI62" i="4"/>
  <c r="BI64" i="4"/>
  <c r="BI65" i="4"/>
  <c r="S65" i="4" s="1"/>
  <c r="BI66" i="4"/>
  <c r="S66" i="4" s="1"/>
  <c r="BI67" i="4"/>
  <c r="BI68" i="4"/>
  <c r="BI70" i="4"/>
  <c r="BI71" i="4"/>
  <c r="S71" i="4" s="1"/>
  <c r="BI72" i="4"/>
  <c r="S72" i="4" s="1"/>
  <c r="BI73" i="4"/>
  <c r="S73" i="4" s="1"/>
  <c r="BI74" i="4"/>
  <c r="BI76" i="4"/>
  <c r="BI77" i="4"/>
  <c r="BI78" i="4"/>
  <c r="BI79" i="4"/>
  <c r="S79" i="4" s="1"/>
  <c r="BI80" i="4"/>
  <c r="S80" i="4" s="1"/>
  <c r="BI82" i="4"/>
  <c r="BI83" i="4"/>
  <c r="BI84" i="4"/>
  <c r="BH8" i="4"/>
  <c r="BH9" i="4"/>
  <c r="R9" i="4" s="1"/>
  <c r="BH11" i="4"/>
  <c r="R11" i="4" s="1"/>
  <c r="BH12" i="4"/>
  <c r="BH13" i="4"/>
  <c r="BH14" i="4"/>
  <c r="BH15" i="4"/>
  <c r="BH17" i="4"/>
  <c r="R17" i="4" s="1"/>
  <c r="BH18" i="4"/>
  <c r="R18" i="4" s="1"/>
  <c r="BH19" i="4"/>
  <c r="BH20" i="4"/>
  <c r="BH21" i="4"/>
  <c r="BH23" i="4"/>
  <c r="BH24" i="4"/>
  <c r="R24" i="4" s="1"/>
  <c r="BH25" i="4"/>
  <c r="R25" i="4" s="1"/>
  <c r="BH26" i="4"/>
  <c r="BH27" i="4"/>
  <c r="BH29" i="4"/>
  <c r="BH30" i="4"/>
  <c r="R30" i="4" s="1"/>
  <c r="BH31" i="4"/>
  <c r="R31" i="4" s="1"/>
  <c r="BH32" i="4"/>
  <c r="R32" i="4" s="1"/>
  <c r="BH33" i="4"/>
  <c r="BH35" i="4"/>
  <c r="BH36" i="4"/>
  <c r="BH37" i="4"/>
  <c r="BH38" i="4"/>
  <c r="R38" i="4" s="1"/>
  <c r="BH39" i="4"/>
  <c r="R39" i="4" s="1"/>
  <c r="BH41" i="4"/>
  <c r="BH42" i="4"/>
  <c r="BH43" i="4"/>
  <c r="BH44" i="4"/>
  <c r="BH45" i="4"/>
  <c r="R45" i="4" s="1"/>
  <c r="BH47" i="4"/>
  <c r="R47" i="4" s="1"/>
  <c r="BH48" i="4"/>
  <c r="BH49" i="4"/>
  <c r="BH50" i="4"/>
  <c r="BH51" i="4"/>
  <c r="BH53" i="4"/>
  <c r="R53" i="4" s="1"/>
  <c r="BH54" i="4"/>
  <c r="R54" i="4" s="1"/>
  <c r="BH55" i="4"/>
  <c r="BH56" i="4"/>
  <c r="BH57" i="4"/>
  <c r="BH59" i="4"/>
  <c r="BH60" i="4"/>
  <c r="R60" i="4" s="1"/>
  <c r="BH61" i="4"/>
  <c r="R61" i="4" s="1"/>
  <c r="BH62" i="4"/>
  <c r="BH63" i="4"/>
  <c r="BH65" i="4"/>
  <c r="BH66" i="4"/>
  <c r="R66" i="4" s="1"/>
  <c r="BH67" i="4"/>
  <c r="R67" i="4" s="1"/>
  <c r="BH68" i="4"/>
  <c r="R68" i="4" s="1"/>
  <c r="BH69" i="4"/>
  <c r="BH71" i="4"/>
  <c r="BH72" i="4"/>
  <c r="BH73" i="4"/>
  <c r="BH74" i="4"/>
  <c r="R74" i="4" s="1"/>
  <c r="BH75" i="4"/>
  <c r="R75" i="4" s="1"/>
  <c r="BH77" i="4"/>
  <c r="BH78" i="4"/>
  <c r="BH79" i="4"/>
  <c r="BH80" i="4"/>
  <c r="BH81" i="4"/>
  <c r="R81" i="4" s="1"/>
  <c r="BH83" i="4"/>
  <c r="R83" i="4" s="1"/>
  <c r="BH84" i="4"/>
  <c r="BG8" i="4"/>
  <c r="BG9" i="4"/>
  <c r="BG10" i="4"/>
  <c r="BG12" i="4"/>
  <c r="Q12" i="4" s="1"/>
  <c r="BG13" i="4"/>
  <c r="Q13" i="4" s="1"/>
  <c r="BG14" i="4"/>
  <c r="BG15" i="4"/>
  <c r="BG16" i="4"/>
  <c r="BG18" i="4"/>
  <c r="BG19" i="4"/>
  <c r="Q19" i="4" s="1"/>
  <c r="BG20" i="4"/>
  <c r="Q20" i="4" s="1"/>
  <c r="BG21" i="4"/>
  <c r="BG22" i="4"/>
  <c r="BG24" i="4"/>
  <c r="BG25" i="4"/>
  <c r="Q25" i="4" s="1"/>
  <c r="BG26" i="4"/>
  <c r="Q26" i="4" s="1"/>
  <c r="BG27" i="4"/>
  <c r="Q27" i="4" s="1"/>
  <c r="BG28" i="4"/>
  <c r="BG30" i="4"/>
  <c r="BG31" i="4"/>
  <c r="BG32" i="4"/>
  <c r="BG33" i="4"/>
  <c r="Q33" i="4" s="1"/>
  <c r="BG34" i="4"/>
  <c r="Q34" i="4" s="1"/>
  <c r="BG36" i="4"/>
  <c r="BG37" i="4"/>
  <c r="BG38" i="4"/>
  <c r="BG39" i="4"/>
  <c r="BG40" i="4"/>
  <c r="BG42" i="4"/>
  <c r="Q42" i="4" s="1"/>
  <c r="BG43" i="4"/>
  <c r="BG44" i="4"/>
  <c r="BG45" i="4"/>
  <c r="BG46" i="4"/>
  <c r="BG48" i="4"/>
  <c r="BG49" i="4"/>
  <c r="Q49" i="4" s="1"/>
  <c r="BG50" i="4"/>
  <c r="BG51" i="4"/>
  <c r="BG52" i="4"/>
  <c r="BG54" i="4"/>
  <c r="BG55" i="4"/>
  <c r="Q55" i="4" s="1"/>
  <c r="BG56" i="4"/>
  <c r="Q56" i="4" s="1"/>
  <c r="BG57" i="4"/>
  <c r="BG58" i="4"/>
  <c r="BG60" i="4"/>
  <c r="BG61" i="4"/>
  <c r="Q61" i="4" s="1"/>
  <c r="BG62" i="4"/>
  <c r="Q62" i="4" s="1"/>
  <c r="BG63" i="4"/>
  <c r="Q63" i="4" s="1"/>
  <c r="BG64" i="4"/>
  <c r="BG66" i="4"/>
  <c r="BG67" i="4"/>
  <c r="BG68" i="4"/>
  <c r="BG69" i="4"/>
  <c r="Q69" i="4" s="1"/>
  <c r="BG70" i="4"/>
  <c r="Q70" i="4" s="1"/>
  <c r="BG72" i="4"/>
  <c r="BG73" i="4"/>
  <c r="BG74" i="4"/>
  <c r="BG75" i="4"/>
  <c r="BG76" i="4"/>
  <c r="Q76" i="4" s="1"/>
  <c r="BG78" i="4"/>
  <c r="Q78" i="4" s="1"/>
  <c r="BG79" i="4"/>
  <c r="BG80" i="4"/>
  <c r="BG81" i="4"/>
  <c r="BG82" i="4"/>
  <c r="BG84" i="4"/>
  <c r="Q84" i="4" s="1"/>
  <c r="BF8" i="4"/>
  <c r="P8" i="4" s="1"/>
  <c r="BF9" i="4"/>
  <c r="BF10" i="4"/>
  <c r="BF11" i="4"/>
  <c r="BF13" i="4"/>
  <c r="BF14" i="4"/>
  <c r="P14" i="4" s="1"/>
  <c r="BF15" i="4"/>
  <c r="P15" i="4" s="1"/>
  <c r="BF16" i="4"/>
  <c r="BF17" i="4"/>
  <c r="BF19" i="4"/>
  <c r="BF20" i="4"/>
  <c r="P20" i="4" s="1"/>
  <c r="BF21" i="4"/>
  <c r="P21" i="4" s="1"/>
  <c r="BF22" i="4"/>
  <c r="P22" i="4" s="1"/>
  <c r="BF23" i="4"/>
  <c r="BF25" i="4"/>
  <c r="BF26" i="4"/>
  <c r="BF27" i="4"/>
  <c r="BF28" i="4"/>
  <c r="P28" i="4" s="1"/>
  <c r="BF29" i="4"/>
  <c r="P29" i="4" s="1"/>
  <c r="BF31" i="4"/>
  <c r="BF32" i="4"/>
  <c r="BF33" i="4"/>
  <c r="BF34" i="4"/>
  <c r="BF35" i="4"/>
  <c r="P35" i="4" s="1"/>
  <c r="BF37" i="4"/>
  <c r="P37" i="4" s="1"/>
  <c r="BF38" i="4"/>
  <c r="BF39" i="4"/>
  <c r="BF40" i="4"/>
  <c r="BF41" i="4"/>
  <c r="BF43" i="4"/>
  <c r="P43" i="4" s="1"/>
  <c r="BF44" i="4"/>
  <c r="P44" i="4" s="1"/>
  <c r="BF45" i="4"/>
  <c r="BF46" i="4"/>
  <c r="BF49" i="4"/>
  <c r="BF50" i="4"/>
  <c r="P50" i="4" s="1"/>
  <c r="BF51" i="4"/>
  <c r="P51" i="4" s="1"/>
  <c r="BF52" i="4"/>
  <c r="BF55" i="4"/>
  <c r="BF56" i="4"/>
  <c r="P56" i="4" s="1"/>
  <c r="BF57" i="4"/>
  <c r="BF58" i="4"/>
  <c r="BF59" i="4"/>
  <c r="BF61" i="4"/>
  <c r="BF62" i="4"/>
  <c r="BF63" i="4"/>
  <c r="BF64" i="4"/>
  <c r="BF65" i="4"/>
  <c r="BF67" i="4"/>
  <c r="BF68" i="4"/>
  <c r="BF69" i="4"/>
  <c r="BF70" i="4"/>
  <c r="BF71" i="4"/>
  <c r="BF73" i="4"/>
  <c r="BF74" i="4"/>
  <c r="BF75" i="4"/>
  <c r="BF76" i="4"/>
  <c r="BF77" i="4"/>
  <c r="BF79" i="4"/>
  <c r="BF80" i="4"/>
  <c r="BF81" i="4"/>
  <c r="BF82" i="4"/>
  <c r="BE8" i="4"/>
  <c r="BE9" i="4"/>
  <c r="O9" i="4" s="1"/>
  <c r="BE10" i="4"/>
  <c r="BE11" i="4"/>
  <c r="BE14" i="4"/>
  <c r="BE15" i="4"/>
  <c r="O15" i="4" s="1"/>
  <c r="BE16" i="4"/>
  <c r="O16" i="4" s="1"/>
  <c r="BE17" i="4"/>
  <c r="BE20" i="4"/>
  <c r="BE21" i="4"/>
  <c r="BE22" i="4"/>
  <c r="BE23" i="4"/>
  <c r="O23" i="4" s="1"/>
  <c r="BE24" i="4"/>
  <c r="BE26" i="4"/>
  <c r="BE27" i="4"/>
  <c r="BE28" i="4"/>
  <c r="BE29" i="4"/>
  <c r="BE30" i="4"/>
  <c r="O30" i="4" s="1"/>
  <c r="BE32" i="4"/>
  <c r="BE33" i="4"/>
  <c r="BE34" i="4"/>
  <c r="BE35" i="4"/>
  <c r="BE38" i="4"/>
  <c r="O38" i="4" s="1"/>
  <c r="BE39" i="4"/>
  <c r="O39" i="4" s="1"/>
  <c r="BE40" i="4"/>
  <c r="BE41" i="4"/>
  <c r="BE44" i="4"/>
  <c r="BE45" i="4"/>
  <c r="O45" i="4" s="1"/>
  <c r="BE46" i="4"/>
  <c r="O46" i="4" s="1"/>
  <c r="BE47" i="4"/>
  <c r="BE50" i="4"/>
  <c r="BE51" i="4"/>
  <c r="O51" i="4" s="1"/>
  <c r="BE52" i="4"/>
  <c r="O52" i="4" s="1"/>
  <c r="BE53" i="4"/>
  <c r="O53" i="4" s="1"/>
  <c r="BE56" i="4"/>
  <c r="BE57" i="4"/>
  <c r="BE58" i="4"/>
  <c r="BE59" i="4"/>
  <c r="BE60" i="4"/>
  <c r="BE62" i="4"/>
  <c r="BE63" i="4"/>
  <c r="BE64" i="4"/>
  <c r="BE65" i="4"/>
  <c r="BE66" i="4"/>
  <c r="O66" i="4" s="1"/>
  <c r="BE68" i="4"/>
  <c r="BE69" i="4"/>
  <c r="BE70" i="4"/>
  <c r="BE71" i="4"/>
  <c r="BE74" i="4"/>
  <c r="BE75" i="4"/>
  <c r="BE76" i="4"/>
  <c r="BE77" i="4"/>
  <c r="BE80" i="4"/>
  <c r="BE81" i="4"/>
  <c r="O81" i="4" s="1"/>
  <c r="BE82" i="4"/>
  <c r="BE83" i="4"/>
  <c r="BD9" i="4"/>
  <c r="BD10" i="4"/>
  <c r="N10" i="4" s="1"/>
  <c r="BD11" i="4"/>
  <c r="BD12" i="4"/>
  <c r="BD15" i="4"/>
  <c r="BD16" i="4"/>
  <c r="BD17" i="4"/>
  <c r="BD18" i="4"/>
  <c r="BD19" i="4"/>
  <c r="BD21" i="4"/>
  <c r="BD22" i="4"/>
  <c r="BD23" i="4"/>
  <c r="BD24" i="4"/>
  <c r="BD25" i="4"/>
  <c r="BD27" i="4"/>
  <c r="BD28" i="4"/>
  <c r="BD29" i="4"/>
  <c r="BD30" i="4"/>
  <c r="BD33" i="4"/>
  <c r="BD34" i="4"/>
  <c r="BD35" i="4"/>
  <c r="BD36" i="4"/>
  <c r="BD39" i="4"/>
  <c r="BD40" i="4"/>
  <c r="N40" i="4" s="1"/>
  <c r="BD41" i="4"/>
  <c r="BD42" i="4"/>
  <c r="BD45" i="4"/>
  <c r="BD46" i="4"/>
  <c r="N46" i="4" s="1"/>
  <c r="BD47" i="4"/>
  <c r="BD48" i="4"/>
  <c r="BD51" i="4"/>
  <c r="BD52" i="4"/>
  <c r="BD53" i="4"/>
  <c r="BD54" i="4"/>
  <c r="N54" i="4" s="1"/>
  <c r="BD55" i="4"/>
  <c r="BD57" i="4"/>
  <c r="BD58" i="4"/>
  <c r="BD59" i="4"/>
  <c r="BD60" i="4"/>
  <c r="BD61" i="4"/>
  <c r="N61" i="4" s="1"/>
  <c r="BD63" i="4"/>
  <c r="BD64" i="4"/>
  <c r="BD65" i="4"/>
  <c r="BD66" i="4"/>
  <c r="BD69" i="4"/>
  <c r="N69" i="4" s="1"/>
  <c r="BD70" i="4"/>
  <c r="N70" i="4" s="1"/>
  <c r="BD71" i="4"/>
  <c r="BD72" i="4"/>
  <c r="BD75" i="4"/>
  <c r="BD76" i="4"/>
  <c r="N76" i="4" s="1"/>
  <c r="BD77" i="4"/>
  <c r="N77" i="4" s="1"/>
  <c r="BD78" i="4"/>
  <c r="BD81" i="4"/>
  <c r="BD82" i="4"/>
  <c r="N82" i="4" s="1"/>
  <c r="BD83" i="4"/>
  <c r="BD84" i="4"/>
  <c r="BC10" i="4"/>
  <c r="BC11" i="4"/>
  <c r="BC12" i="4"/>
  <c r="BC13" i="4"/>
  <c r="BC14" i="4"/>
  <c r="BC16" i="4"/>
  <c r="BC17" i="4"/>
  <c r="BC18" i="4"/>
  <c r="BC19" i="4"/>
  <c r="BC20" i="4"/>
  <c r="M20" i="4" s="1"/>
  <c r="BC22" i="4"/>
  <c r="BC23" i="4"/>
  <c r="BC24" i="4"/>
  <c r="BC25" i="4"/>
  <c r="BC28" i="4"/>
  <c r="BC29" i="4"/>
  <c r="BC30" i="4"/>
  <c r="BC31" i="4"/>
  <c r="BC34" i="4"/>
  <c r="BC35" i="4"/>
  <c r="M35" i="4" s="1"/>
  <c r="BC36" i="4"/>
  <c r="BC37" i="4"/>
  <c r="BC40" i="4"/>
  <c r="BC41" i="4"/>
  <c r="M41" i="4" s="1"/>
  <c r="BC42" i="4"/>
  <c r="M42" i="4" s="1"/>
  <c r="BC43" i="4"/>
  <c r="M43" i="4" s="1"/>
  <c r="BC46" i="4"/>
  <c r="BC47" i="4"/>
  <c r="BC48" i="4"/>
  <c r="BC49" i="4"/>
  <c r="BC50" i="4"/>
  <c r="BC52" i="4"/>
  <c r="BC53" i="4"/>
  <c r="BC54" i="4"/>
  <c r="BC55" i="4"/>
  <c r="BC56" i="4"/>
  <c r="BC58" i="4"/>
  <c r="BC59" i="4"/>
  <c r="BC60" i="4"/>
  <c r="BC61" i="4"/>
  <c r="BC64" i="4"/>
  <c r="M64" i="4" s="1"/>
  <c r="BC65" i="4"/>
  <c r="BC66" i="4"/>
  <c r="BC67" i="4"/>
  <c r="BC70" i="4"/>
  <c r="M70" i="4" s="1"/>
  <c r="BC71" i="4"/>
  <c r="BC72" i="4"/>
  <c r="BC73" i="4"/>
  <c r="BC76" i="4"/>
  <c r="M76" i="4" s="1"/>
  <c r="BC77" i="4"/>
  <c r="BC78" i="4"/>
  <c r="BC79" i="4"/>
  <c r="BC82" i="4"/>
  <c r="M82" i="4" s="1"/>
  <c r="BC83" i="4"/>
  <c r="BC84" i="4"/>
  <c r="BB8" i="4"/>
  <c r="L8" i="4" s="1"/>
  <c r="BB11" i="4"/>
  <c r="L11" i="4" s="1"/>
  <c r="BB12" i="4"/>
  <c r="BB13" i="4"/>
  <c r="BB14" i="4"/>
  <c r="BB15" i="4"/>
  <c r="L15" i="4" s="1"/>
  <c r="BB17" i="4"/>
  <c r="L17" i="4" s="1"/>
  <c r="BB18" i="4"/>
  <c r="BB19" i="4"/>
  <c r="BB20" i="4"/>
  <c r="BB23" i="4"/>
  <c r="L23" i="4" s="1"/>
  <c r="BB24" i="4"/>
  <c r="L24" i="4" s="1"/>
  <c r="BB25" i="4"/>
  <c r="BB26" i="4"/>
  <c r="BB29" i="4"/>
  <c r="L29" i="4" s="1"/>
  <c r="BB30" i="4"/>
  <c r="BB31" i="4"/>
  <c r="L31" i="4" s="1"/>
  <c r="BB32" i="4"/>
  <c r="BB35" i="4"/>
  <c r="L35" i="4" s="1"/>
  <c r="BB36" i="4"/>
  <c r="BB37" i="4"/>
  <c r="BB38" i="4"/>
  <c r="BB41" i="4"/>
  <c r="L41" i="4" s="1"/>
  <c r="BB42" i="4"/>
  <c r="BB43" i="4"/>
  <c r="BB44" i="4"/>
  <c r="BB47" i="4"/>
  <c r="L47" i="4" s="1"/>
  <c r="BB48" i="4"/>
  <c r="BB49" i="4"/>
  <c r="BB50" i="4"/>
  <c r="BB53" i="4"/>
  <c r="L53" i="4" s="1"/>
  <c r="BB54" i="4"/>
  <c r="BB55" i="4"/>
  <c r="BB56" i="4"/>
  <c r="BB59" i="4"/>
  <c r="L59" i="4" s="1"/>
  <c r="BB60" i="4"/>
  <c r="BB61" i="4"/>
  <c r="BB62" i="4"/>
  <c r="BB65" i="4"/>
  <c r="L65" i="4" s="1"/>
  <c r="BB66" i="4"/>
  <c r="L66" i="4" s="1"/>
  <c r="BB67" i="4"/>
  <c r="BB68" i="4"/>
  <c r="BB71" i="4"/>
  <c r="BB72" i="4"/>
  <c r="BB73" i="4"/>
  <c r="L73" i="4" s="1"/>
  <c r="BB74" i="4"/>
  <c r="L74" i="4" s="1"/>
  <c r="BB77" i="4"/>
  <c r="BB78" i="4"/>
  <c r="BB79" i="4"/>
  <c r="BB80" i="4"/>
  <c r="BB81" i="4"/>
  <c r="L81" i="4" s="1"/>
  <c r="BB83" i="4"/>
  <c r="BB84" i="4"/>
  <c r="BA8" i="4"/>
  <c r="BA9" i="4"/>
  <c r="BA10" i="4"/>
  <c r="BA12" i="4"/>
  <c r="K12" i="4" s="1"/>
  <c r="BA13" i="4"/>
  <c r="BA14" i="4"/>
  <c r="BA15" i="4"/>
  <c r="BA18" i="4"/>
  <c r="BA19" i="4"/>
  <c r="BA20" i="4"/>
  <c r="BA21" i="4"/>
  <c r="BA24" i="4"/>
  <c r="BA25" i="4"/>
  <c r="BA26" i="4"/>
  <c r="BA27" i="4"/>
  <c r="BA30" i="4"/>
  <c r="BA31" i="4"/>
  <c r="BA32" i="4"/>
  <c r="BA33" i="4"/>
  <c r="BA36" i="4"/>
  <c r="BA37" i="4"/>
  <c r="BA38" i="4"/>
  <c r="BA39" i="4"/>
  <c r="K39" i="4" s="1"/>
  <c r="BA42" i="4"/>
  <c r="BA43" i="4"/>
  <c r="BA44" i="4"/>
  <c r="BA45" i="4"/>
  <c r="BA46" i="4"/>
  <c r="K46" i="4" s="1"/>
  <c r="BA48" i="4"/>
  <c r="BA49" i="4"/>
  <c r="BA50" i="4"/>
  <c r="BA51" i="4"/>
  <c r="BA54" i="4"/>
  <c r="K54" i="4" s="1"/>
  <c r="BA55" i="4"/>
  <c r="K55" i="4" s="1"/>
  <c r="BA56" i="4"/>
  <c r="BA57" i="4"/>
  <c r="BA60" i="4"/>
  <c r="BA61" i="4"/>
  <c r="BA62" i="4"/>
  <c r="K62" i="4" s="1"/>
  <c r="BA63" i="4"/>
  <c r="BA66" i="4"/>
  <c r="BA67" i="4"/>
  <c r="BA68" i="4"/>
  <c r="BA69" i="4"/>
  <c r="BA72" i="4"/>
  <c r="BA73" i="4"/>
  <c r="BA74" i="4"/>
  <c r="BA75" i="4"/>
  <c r="BA78" i="4"/>
  <c r="BA79" i="4"/>
  <c r="BA80" i="4"/>
  <c r="BA81" i="4"/>
  <c r="BA84" i="4"/>
  <c r="AZ8" i="4"/>
  <c r="AZ9" i="4"/>
  <c r="AZ10" i="4"/>
  <c r="AZ13" i="4"/>
  <c r="AZ14" i="4"/>
  <c r="AZ15" i="4"/>
  <c r="AZ16" i="4"/>
  <c r="AZ19" i="4"/>
  <c r="AZ20" i="4"/>
  <c r="J20" i="4" s="1"/>
  <c r="AZ21" i="4"/>
  <c r="AZ22" i="4"/>
  <c r="AZ25" i="4"/>
  <c r="AZ26" i="4"/>
  <c r="AZ27" i="4"/>
  <c r="J27" i="4" s="1"/>
  <c r="AZ28" i="4"/>
  <c r="J28" i="4" s="1"/>
  <c r="AZ31" i="4"/>
  <c r="AZ32" i="4"/>
  <c r="AZ33" i="4"/>
  <c r="AZ34" i="4"/>
  <c r="AZ35" i="4"/>
  <c r="J35" i="4" s="1"/>
  <c r="AZ37" i="4"/>
  <c r="AZ38" i="4"/>
  <c r="AZ39" i="4"/>
  <c r="AZ40" i="4"/>
  <c r="AZ41" i="4"/>
  <c r="AZ43" i="4"/>
  <c r="J43" i="4" s="1"/>
  <c r="AZ44" i="4"/>
  <c r="AZ45" i="4"/>
  <c r="AZ46" i="4"/>
  <c r="AZ49" i="4"/>
  <c r="AZ50" i="4"/>
  <c r="AZ51" i="4"/>
  <c r="AZ52" i="4"/>
  <c r="AZ55" i="4"/>
  <c r="AZ56" i="4"/>
  <c r="AZ57" i="4"/>
  <c r="AZ58" i="4"/>
  <c r="AZ61" i="4"/>
  <c r="AZ62" i="4"/>
  <c r="AZ63" i="4"/>
  <c r="AZ64" i="4"/>
  <c r="AZ67" i="4"/>
  <c r="AZ68" i="4"/>
  <c r="AZ69" i="4"/>
  <c r="AZ70" i="4"/>
  <c r="J70" i="4" s="1"/>
  <c r="AZ73" i="4"/>
  <c r="AZ74" i="4"/>
  <c r="AZ75" i="4"/>
  <c r="AZ76" i="4"/>
  <c r="AZ77" i="4"/>
  <c r="J77" i="4" s="1"/>
  <c r="AZ79" i="4"/>
  <c r="AZ80" i="4"/>
  <c r="AZ81" i="4"/>
  <c r="AZ82" i="4"/>
  <c r="AY8" i="4"/>
  <c r="I8" i="4" s="1"/>
  <c r="AY9" i="4"/>
  <c r="I9" i="4" s="1"/>
  <c r="AY10" i="4"/>
  <c r="AY11" i="4"/>
  <c r="AY14" i="4"/>
  <c r="AY15" i="4"/>
  <c r="AY16" i="4"/>
  <c r="I16" i="4" s="1"/>
  <c r="AY17" i="4"/>
  <c r="AY20" i="4"/>
  <c r="AY21" i="4"/>
  <c r="AY22" i="4"/>
  <c r="AY23" i="4"/>
  <c r="AY26" i="4"/>
  <c r="AY27" i="4"/>
  <c r="AY28" i="4"/>
  <c r="AY29" i="4"/>
  <c r="AY32" i="4"/>
  <c r="AY33" i="4"/>
  <c r="AY34" i="4"/>
  <c r="AY35" i="4"/>
  <c r="AY38" i="4"/>
  <c r="AY39" i="4"/>
  <c r="AY40" i="4"/>
  <c r="AY41" i="4"/>
  <c r="AY44" i="4"/>
  <c r="AY45" i="4"/>
  <c r="AY46" i="4"/>
  <c r="AY47" i="4"/>
  <c r="AY50" i="4"/>
  <c r="AY51" i="4"/>
  <c r="I51" i="4" s="1"/>
  <c r="AY52" i="4"/>
  <c r="AY53" i="4"/>
  <c r="AY56" i="4"/>
  <c r="AY57" i="4"/>
  <c r="AY58" i="4"/>
  <c r="I58" i="4" s="1"/>
  <c r="AY59" i="4"/>
  <c r="I59" i="4" s="1"/>
  <c r="AY62" i="4"/>
  <c r="AY63" i="4"/>
  <c r="AY64" i="4"/>
  <c r="AY65" i="4"/>
  <c r="AY66" i="4"/>
  <c r="I66" i="4" s="1"/>
  <c r="AY68" i="4"/>
  <c r="AY69" i="4"/>
  <c r="AY70" i="4"/>
  <c r="AY71" i="4"/>
  <c r="AY74" i="4"/>
  <c r="I74" i="4" s="1"/>
  <c r="AY75" i="4"/>
  <c r="AY76" i="4"/>
  <c r="AY77" i="4"/>
  <c r="AY80" i="4"/>
  <c r="AY81" i="4"/>
  <c r="AY82" i="4"/>
  <c r="AY83" i="4"/>
  <c r="AX9" i="4"/>
  <c r="AX10" i="4"/>
  <c r="AX11" i="4"/>
  <c r="AX12" i="4"/>
  <c r="AX15" i="4"/>
  <c r="AX16" i="4"/>
  <c r="AX17" i="4"/>
  <c r="AX18" i="4"/>
  <c r="AX21" i="4"/>
  <c r="AX22" i="4"/>
  <c r="AX23" i="4"/>
  <c r="AX24" i="4"/>
  <c r="H24" i="4" s="1"/>
  <c r="AX27" i="4"/>
  <c r="AX28" i="4"/>
  <c r="AX29" i="4"/>
  <c r="AX30" i="4"/>
  <c r="AX31" i="4"/>
  <c r="H31" i="4" s="1"/>
  <c r="AX33" i="4"/>
  <c r="AX34" i="4"/>
  <c r="AX35" i="4"/>
  <c r="AX36" i="4"/>
  <c r="AX39" i="4"/>
  <c r="H39" i="4" s="1"/>
  <c r="AX40" i="4"/>
  <c r="H40" i="4" s="1"/>
  <c r="AX41" i="4"/>
  <c r="AX42" i="4"/>
  <c r="AX45" i="4"/>
  <c r="AX46" i="4"/>
  <c r="AX47" i="4"/>
  <c r="H47" i="4" s="1"/>
  <c r="AX48" i="4"/>
  <c r="AX51" i="4"/>
  <c r="AX52" i="4"/>
  <c r="AX53" i="4"/>
  <c r="AX54" i="4"/>
  <c r="AX57" i="4"/>
  <c r="AX58" i="4"/>
  <c r="AX59" i="4"/>
  <c r="AX60" i="4"/>
  <c r="AX63" i="4"/>
  <c r="AX64" i="4"/>
  <c r="AX65" i="4"/>
  <c r="AX66" i="4"/>
  <c r="AX69" i="4"/>
  <c r="AX70" i="4"/>
  <c r="AX71" i="4"/>
  <c r="AX72" i="4"/>
  <c r="AX75" i="4"/>
  <c r="AX76" i="4"/>
  <c r="AX77" i="4"/>
  <c r="AX78" i="4"/>
  <c r="AX81" i="4"/>
  <c r="AX82" i="4"/>
  <c r="H82" i="4" s="1"/>
  <c r="AX83" i="4"/>
  <c r="AX84" i="4"/>
  <c r="AW10" i="4"/>
  <c r="AW11" i="4"/>
  <c r="AW12" i="4"/>
  <c r="G12" i="4" s="1"/>
  <c r="AW13" i="4"/>
  <c r="G13" i="4" s="1"/>
  <c r="AW16" i="4"/>
  <c r="AW17" i="4"/>
  <c r="AW18" i="4"/>
  <c r="AW19" i="4"/>
  <c r="AW20" i="4"/>
  <c r="G20" i="4" s="1"/>
  <c r="AW22" i="4"/>
  <c r="AW23" i="4"/>
  <c r="AW24" i="4"/>
  <c r="AW25" i="4"/>
  <c r="AW28" i="4"/>
  <c r="G28" i="4" s="1"/>
  <c r="AW29" i="4"/>
  <c r="AW30" i="4"/>
  <c r="AW31" i="4"/>
  <c r="AW34" i="4"/>
  <c r="AW35" i="4"/>
  <c r="AW36" i="4"/>
  <c r="AW37" i="4"/>
  <c r="AW40" i="4"/>
  <c r="AW41" i="4"/>
  <c r="AW42" i="4"/>
  <c r="AW43" i="4"/>
  <c r="AW46" i="4"/>
  <c r="AW47" i="4"/>
  <c r="AW48" i="4"/>
  <c r="AW49" i="4"/>
  <c r="AW52" i="4"/>
  <c r="AW53" i="4"/>
  <c r="AW54" i="4"/>
  <c r="AW55" i="4"/>
  <c r="G55" i="4" s="1"/>
  <c r="AW58" i="4"/>
  <c r="AW59" i="4"/>
  <c r="AW60" i="4"/>
  <c r="AW61" i="4"/>
  <c r="AW62" i="4"/>
  <c r="G62" i="4" s="1"/>
  <c r="AW64" i="4"/>
  <c r="AW65" i="4"/>
  <c r="AW66" i="4"/>
  <c r="AW67" i="4"/>
  <c r="AW70" i="4"/>
  <c r="G70" i="4" s="1"/>
  <c r="AW71" i="4"/>
  <c r="G71" i="4" s="1"/>
  <c r="AW72" i="4"/>
  <c r="AW73" i="4"/>
  <c r="AW76" i="4"/>
  <c r="AW77" i="4"/>
  <c r="AW78" i="4"/>
  <c r="G78" i="4" s="1"/>
  <c r="AW79" i="4"/>
  <c r="AW82" i="4"/>
  <c r="AW83" i="4"/>
  <c r="AW84" i="4"/>
  <c r="AV8" i="4"/>
  <c r="AV11" i="4"/>
  <c r="AV12" i="4"/>
  <c r="AV13" i="4"/>
  <c r="AV14" i="4"/>
  <c r="AV17" i="4"/>
  <c r="AV18" i="4"/>
  <c r="AV19" i="4"/>
  <c r="AV20" i="4"/>
  <c r="AV23" i="4"/>
  <c r="AV24" i="4"/>
  <c r="AV25" i="4"/>
  <c r="AV26" i="4"/>
  <c r="AV29" i="4"/>
  <c r="AV30" i="4"/>
  <c r="AV31" i="4"/>
  <c r="AV32" i="4"/>
  <c r="AV35" i="4"/>
  <c r="AV36" i="4"/>
  <c r="F36" i="4" s="1"/>
  <c r="AV37" i="4"/>
  <c r="AV38" i="4"/>
  <c r="AV41" i="4"/>
  <c r="AV42" i="4"/>
  <c r="AV43" i="4"/>
  <c r="F43" i="4" s="1"/>
  <c r="AV44" i="4"/>
  <c r="F44" i="4" s="1"/>
  <c r="AV47" i="4"/>
  <c r="AV48" i="4"/>
  <c r="AV49" i="4"/>
  <c r="AV50" i="4"/>
  <c r="AV51" i="4"/>
  <c r="F51" i="4" s="1"/>
  <c r="AV53" i="4"/>
  <c r="AV54" i="4"/>
  <c r="AV55" i="4"/>
  <c r="AV56" i="4"/>
  <c r="AV59" i="4"/>
  <c r="F59" i="4" s="1"/>
  <c r="AV60" i="4"/>
  <c r="AV61" i="4"/>
  <c r="AV62" i="4"/>
  <c r="AV65" i="4"/>
  <c r="AV66" i="4"/>
  <c r="AV67" i="4"/>
  <c r="AV68" i="4"/>
  <c r="AV71" i="4"/>
  <c r="AV72" i="4"/>
  <c r="AV73" i="4"/>
  <c r="AV74" i="4"/>
  <c r="AV77" i="4"/>
  <c r="AV78" i="4"/>
  <c r="AV79" i="4"/>
  <c r="AV80" i="4"/>
  <c r="AV83" i="4"/>
  <c r="AV84" i="4"/>
  <c r="AU8" i="4"/>
  <c r="AU9" i="4"/>
  <c r="E9" i="4" s="1"/>
  <c r="AU12" i="4"/>
  <c r="AU13" i="4"/>
  <c r="AU14" i="4"/>
  <c r="AU15" i="4"/>
  <c r="AU16" i="4"/>
  <c r="E16" i="4" s="1"/>
  <c r="AU18" i="4"/>
  <c r="AU19" i="4"/>
  <c r="AU20" i="4"/>
  <c r="AU21" i="4"/>
  <c r="AU24" i="4"/>
  <c r="E24" i="4" s="1"/>
  <c r="AU25" i="4"/>
  <c r="E25" i="4" s="1"/>
  <c r="AU26" i="4"/>
  <c r="AU27" i="4"/>
  <c r="AU30" i="4"/>
  <c r="AU31" i="4"/>
  <c r="AU32" i="4"/>
  <c r="E32" i="4" s="1"/>
  <c r="AU33" i="4"/>
  <c r="AU36" i="4"/>
  <c r="AU37" i="4"/>
  <c r="AU38" i="4"/>
  <c r="AU39" i="4"/>
  <c r="AU42" i="4"/>
  <c r="AU43" i="4"/>
  <c r="AU44" i="4"/>
  <c r="AU45" i="4"/>
  <c r="AU48" i="4"/>
  <c r="AU49" i="4"/>
  <c r="AU50" i="4"/>
  <c r="AU51" i="4"/>
  <c r="AU54" i="4"/>
  <c r="AU55" i="4"/>
  <c r="AU56" i="4"/>
  <c r="AU57" i="4"/>
  <c r="AU60" i="4"/>
  <c r="AU61" i="4"/>
  <c r="AU62" i="4"/>
  <c r="AU63" i="4"/>
  <c r="AU66" i="4"/>
  <c r="AU67" i="4"/>
  <c r="E67" i="4" s="1"/>
  <c r="AU68" i="4"/>
  <c r="AU69" i="4"/>
  <c r="AU72" i="4"/>
  <c r="AU73" i="4"/>
  <c r="AU74" i="4"/>
  <c r="E74" i="4" s="1"/>
  <c r="AU75" i="4"/>
  <c r="E75" i="4" s="1"/>
  <c r="AU78" i="4"/>
  <c r="AU79" i="4"/>
  <c r="AU80" i="4"/>
  <c r="AU81" i="4"/>
  <c r="AU82" i="4"/>
  <c r="E82" i="4" s="1"/>
  <c r="AU84" i="4"/>
  <c r="AT49" i="4"/>
  <c r="AT55" i="4"/>
  <c r="Y8" i="4"/>
  <c r="D8" i="4" s="1"/>
  <c r="Y9" i="4"/>
  <c r="Y10" i="4"/>
  <c r="Y11" i="4"/>
  <c r="Y12" i="4"/>
  <c r="Y13" i="4"/>
  <c r="Y14" i="4"/>
  <c r="D14" i="4" s="1"/>
  <c r="Y15" i="4"/>
  <c r="Y16" i="4"/>
  <c r="Y17" i="4"/>
  <c r="Y18" i="4"/>
  <c r="Y19" i="4"/>
  <c r="Y20" i="4"/>
  <c r="D20" i="4" s="1"/>
  <c r="Y21" i="4"/>
  <c r="Y22" i="4"/>
  <c r="Y23" i="4"/>
  <c r="Y24" i="4"/>
  <c r="Y25" i="4"/>
  <c r="Y26" i="4"/>
  <c r="D26" i="4" s="1"/>
  <c r="Y27" i="4"/>
  <c r="Y28" i="4"/>
  <c r="Y29" i="4"/>
  <c r="Y30" i="4"/>
  <c r="Y31" i="4"/>
  <c r="Y32" i="4"/>
  <c r="D32" i="4" s="1"/>
  <c r="Y33" i="4"/>
  <c r="Y34" i="4"/>
  <c r="Y35" i="4"/>
  <c r="Y36" i="4"/>
  <c r="Y37" i="4"/>
  <c r="Y38" i="4"/>
  <c r="D38" i="4" s="1"/>
  <c r="Y39" i="4"/>
  <c r="Y40" i="4"/>
  <c r="Y41" i="4"/>
  <c r="Y42" i="4"/>
  <c r="Y43" i="4"/>
  <c r="Y44" i="4"/>
  <c r="D44" i="4" s="1"/>
  <c r="Y45" i="4"/>
  <c r="Y46" i="4"/>
  <c r="Y47" i="4"/>
  <c r="Y48" i="4"/>
  <c r="Y49" i="4"/>
  <c r="D49" i="4" s="1"/>
  <c r="Y50" i="4"/>
  <c r="D50" i="4" s="1"/>
  <c r="Y51" i="4"/>
  <c r="Y52" i="4"/>
  <c r="Y53" i="4"/>
  <c r="Y54" i="4"/>
  <c r="Y55" i="4"/>
  <c r="Y56" i="4"/>
  <c r="D56" i="4" s="1"/>
  <c r="Y57" i="4"/>
  <c r="Y58" i="4"/>
  <c r="Y59" i="4"/>
  <c r="Y60" i="4"/>
  <c r="Y61" i="4"/>
  <c r="Y62" i="4"/>
  <c r="D62" i="4" s="1"/>
  <c r="Y63" i="4"/>
  <c r="Y64" i="4"/>
  <c r="Y65" i="4"/>
  <c r="Y66" i="4"/>
  <c r="Y67" i="4"/>
  <c r="Y68" i="4"/>
  <c r="D68" i="4" s="1"/>
  <c r="Y69" i="4"/>
  <c r="Y70" i="4"/>
  <c r="Y71" i="4"/>
  <c r="Y72" i="4"/>
  <c r="Y73" i="4"/>
  <c r="Y74" i="4"/>
  <c r="D74" i="4" s="1"/>
  <c r="Y75" i="4"/>
  <c r="Y76" i="4"/>
  <c r="Y77" i="4"/>
  <c r="Y78" i="4"/>
  <c r="Y79" i="4"/>
  <c r="Y80" i="4"/>
  <c r="D80" i="4" s="1"/>
  <c r="Y81" i="4"/>
  <c r="Y82" i="4"/>
  <c r="Y83" i="4"/>
  <c r="Y84" i="4"/>
  <c r="X8" i="4"/>
  <c r="X9" i="4"/>
  <c r="X13" i="4"/>
  <c r="X14" i="4"/>
  <c r="X15" i="4"/>
  <c r="X17" i="4"/>
  <c r="X20" i="4"/>
  <c r="X21" i="4"/>
  <c r="X23" i="4"/>
  <c r="X24" i="4"/>
  <c r="X26" i="4"/>
  <c r="X27" i="4"/>
  <c r="X29" i="4"/>
  <c r="X30" i="4"/>
  <c r="X31" i="4"/>
  <c r="X35" i="4"/>
  <c r="X36" i="4"/>
  <c r="X37" i="4"/>
  <c r="X38" i="4"/>
  <c r="X42" i="4"/>
  <c r="X43" i="4"/>
  <c r="X44" i="4"/>
  <c r="X45" i="4"/>
  <c r="X49" i="4"/>
  <c r="X50" i="4"/>
  <c r="X51" i="4"/>
  <c r="X53" i="4"/>
  <c r="X56" i="4"/>
  <c r="X57" i="4"/>
  <c r="X59" i="4"/>
  <c r="X60" i="4"/>
  <c r="X63" i="4"/>
  <c r="X65" i="4"/>
  <c r="X66" i="4"/>
  <c r="X67" i="4"/>
  <c r="X71" i="4"/>
  <c r="X72" i="4"/>
  <c r="X73" i="4"/>
  <c r="X74" i="4"/>
  <c r="X78" i="4"/>
  <c r="X79" i="4"/>
  <c r="X80" i="4"/>
  <c r="X81" i="4"/>
  <c r="W8" i="4"/>
  <c r="W9" i="4"/>
  <c r="W10" i="4"/>
  <c r="W12" i="4"/>
  <c r="W15" i="4"/>
  <c r="W16" i="4"/>
  <c r="W18" i="4"/>
  <c r="W19" i="4"/>
  <c r="W22" i="4"/>
  <c r="W24" i="4"/>
  <c r="W25" i="4"/>
  <c r="W26" i="4"/>
  <c r="W30" i="4"/>
  <c r="W31" i="4"/>
  <c r="W32" i="4"/>
  <c r="W33" i="4"/>
  <c r="W37" i="4"/>
  <c r="W38" i="4"/>
  <c r="W39" i="4"/>
  <c r="W40" i="4"/>
  <c r="W44" i="4"/>
  <c r="W45" i="4"/>
  <c r="W46" i="4"/>
  <c r="W48" i="4"/>
  <c r="W51" i="4"/>
  <c r="W52" i="4"/>
  <c r="W54" i="4"/>
  <c r="W55" i="4"/>
  <c r="W58" i="4"/>
  <c r="W60" i="4"/>
  <c r="W61" i="4"/>
  <c r="W62" i="4"/>
  <c r="W66" i="4"/>
  <c r="W67" i="4"/>
  <c r="W68" i="4"/>
  <c r="W69" i="4"/>
  <c r="W73" i="4"/>
  <c r="W74" i="4"/>
  <c r="W75" i="4"/>
  <c r="W76" i="4"/>
  <c r="W80" i="4"/>
  <c r="W81" i="4"/>
  <c r="W82" i="4"/>
  <c r="W84" i="4"/>
  <c r="V10" i="4"/>
  <c r="V11" i="4"/>
  <c r="V13" i="4"/>
  <c r="V14" i="4"/>
  <c r="V15" i="4"/>
  <c r="V17" i="4"/>
  <c r="V19" i="4"/>
  <c r="V20" i="4"/>
  <c r="V21" i="4"/>
  <c r="V22" i="4"/>
  <c r="V25" i="4"/>
  <c r="V26" i="4"/>
  <c r="V27" i="4"/>
  <c r="V28" i="4"/>
  <c r="V32" i="4"/>
  <c r="V33" i="4"/>
  <c r="V34" i="4"/>
  <c r="V35" i="4"/>
  <c r="V39" i="4"/>
  <c r="V40" i="4"/>
  <c r="V41" i="4"/>
  <c r="V43" i="4"/>
  <c r="V46" i="4"/>
  <c r="V47" i="4"/>
  <c r="V49" i="4"/>
  <c r="V50" i="4"/>
  <c r="V53" i="4"/>
  <c r="V55" i="4"/>
  <c r="V56" i="4"/>
  <c r="V57" i="4"/>
  <c r="V61" i="4"/>
  <c r="V62" i="4"/>
  <c r="V63" i="4"/>
  <c r="V64" i="4"/>
  <c r="V68" i="4"/>
  <c r="V69" i="4"/>
  <c r="V70" i="4"/>
  <c r="V71" i="4"/>
  <c r="V75" i="4"/>
  <c r="V76" i="4"/>
  <c r="V77" i="4"/>
  <c r="V79" i="4"/>
  <c r="V82" i="4"/>
  <c r="V83" i="4"/>
  <c r="U8" i="4"/>
  <c r="U12" i="4"/>
  <c r="U14" i="4"/>
  <c r="U15" i="4"/>
  <c r="U16" i="4"/>
  <c r="U20" i="4"/>
  <c r="U21" i="4"/>
  <c r="U22" i="4"/>
  <c r="U23" i="4"/>
  <c r="U27" i="4"/>
  <c r="U28" i="4"/>
  <c r="U29" i="4"/>
  <c r="U30" i="4"/>
  <c r="U34" i="4"/>
  <c r="U35" i="4"/>
  <c r="U36" i="4"/>
  <c r="U38" i="4"/>
  <c r="U41" i="4"/>
  <c r="U42" i="4"/>
  <c r="U44" i="4"/>
  <c r="U48" i="4"/>
  <c r="U50" i="4"/>
  <c r="U51" i="4"/>
  <c r="U52" i="4"/>
  <c r="U56" i="4"/>
  <c r="U57" i="4"/>
  <c r="U58" i="4"/>
  <c r="U59" i="4"/>
  <c r="U63" i="4"/>
  <c r="U64" i="4"/>
  <c r="U65" i="4"/>
  <c r="U66" i="4"/>
  <c r="U70" i="4"/>
  <c r="U71" i="4"/>
  <c r="U72" i="4"/>
  <c r="U74" i="4"/>
  <c r="U77" i="4"/>
  <c r="U78" i="4"/>
  <c r="U80" i="4"/>
  <c r="U84" i="4"/>
  <c r="T9" i="4"/>
  <c r="T10" i="4"/>
  <c r="T11" i="4"/>
  <c r="T15" i="4"/>
  <c r="T16" i="4"/>
  <c r="T17" i="4"/>
  <c r="T18" i="4"/>
  <c r="T22" i="4"/>
  <c r="T23" i="4"/>
  <c r="T24" i="4"/>
  <c r="T25" i="4"/>
  <c r="T27" i="4"/>
  <c r="T29" i="4"/>
  <c r="T30" i="4"/>
  <c r="T31" i="4"/>
  <c r="T33" i="4"/>
  <c r="T35" i="4"/>
  <c r="T36" i="4"/>
  <c r="T37" i="4"/>
  <c r="T39" i="4"/>
  <c r="T43" i="4"/>
  <c r="T45" i="4"/>
  <c r="T46" i="4"/>
  <c r="T47" i="4"/>
  <c r="T51" i="4"/>
  <c r="T52" i="4"/>
  <c r="T53" i="4"/>
  <c r="T54" i="4"/>
  <c r="T58" i="4"/>
  <c r="T59" i="4"/>
  <c r="T60" i="4"/>
  <c r="T61" i="4"/>
  <c r="T65" i="4"/>
  <c r="T66" i="4"/>
  <c r="T67" i="4"/>
  <c r="T69" i="4"/>
  <c r="T72" i="4"/>
  <c r="T73" i="4"/>
  <c r="T75" i="4"/>
  <c r="T77" i="4"/>
  <c r="T79" i="4"/>
  <c r="T81" i="4"/>
  <c r="T82" i="4"/>
  <c r="T83" i="4"/>
  <c r="S10" i="4"/>
  <c r="S11" i="4"/>
  <c r="S12" i="4"/>
  <c r="S13" i="4"/>
  <c r="S17" i="4"/>
  <c r="S18" i="4"/>
  <c r="S19" i="4"/>
  <c r="S20" i="4"/>
  <c r="S24" i="4"/>
  <c r="S25" i="4"/>
  <c r="S26" i="4"/>
  <c r="S28" i="4"/>
  <c r="S31" i="4"/>
  <c r="S32" i="4"/>
  <c r="S34" i="4"/>
  <c r="S36" i="4"/>
  <c r="S37" i="4"/>
  <c r="S38" i="4"/>
  <c r="S40" i="4"/>
  <c r="S41" i="4"/>
  <c r="S42" i="4"/>
  <c r="S43" i="4"/>
  <c r="S44" i="4"/>
  <c r="S46" i="4"/>
  <c r="S47" i="4"/>
  <c r="S48" i="4"/>
  <c r="S49" i="4"/>
  <c r="S53" i="4"/>
  <c r="S54" i="4"/>
  <c r="S55" i="4"/>
  <c r="S56" i="4"/>
  <c r="S60" i="4"/>
  <c r="S61" i="4"/>
  <c r="S62" i="4"/>
  <c r="S64" i="4"/>
  <c r="S67" i="4"/>
  <c r="S68" i="4"/>
  <c r="S70" i="4"/>
  <c r="S74" i="4"/>
  <c r="S76" i="4"/>
  <c r="S77" i="4"/>
  <c r="S78" i="4"/>
  <c r="S82" i="4"/>
  <c r="S83" i="4"/>
  <c r="S84" i="4"/>
  <c r="R8" i="4"/>
  <c r="R12" i="4"/>
  <c r="R13" i="4"/>
  <c r="R14" i="4"/>
  <c r="R15" i="4"/>
  <c r="R19" i="4"/>
  <c r="R20" i="4"/>
  <c r="R21" i="4"/>
  <c r="R23" i="4"/>
  <c r="R26" i="4"/>
  <c r="R27" i="4"/>
  <c r="R29" i="4"/>
  <c r="R33" i="4"/>
  <c r="R35" i="4"/>
  <c r="R36" i="4"/>
  <c r="R37" i="4"/>
  <c r="R41" i="4"/>
  <c r="R42" i="4"/>
  <c r="R43" i="4"/>
  <c r="R44" i="4"/>
  <c r="R48" i="4"/>
  <c r="R49" i="4"/>
  <c r="R50" i="4"/>
  <c r="R51" i="4"/>
  <c r="R55" i="4"/>
  <c r="R56" i="4"/>
  <c r="R57" i="4"/>
  <c r="R59" i="4"/>
  <c r="R62" i="4"/>
  <c r="R63" i="4"/>
  <c r="R65" i="4"/>
  <c r="R69" i="4"/>
  <c r="R71" i="4"/>
  <c r="R72" i="4"/>
  <c r="R73" i="4"/>
  <c r="R77" i="4"/>
  <c r="R78" i="4"/>
  <c r="R79" i="4"/>
  <c r="R80" i="4"/>
  <c r="R84" i="4"/>
  <c r="Q8" i="4"/>
  <c r="Q9" i="4"/>
  <c r="Q10" i="4"/>
  <c r="Q14" i="4"/>
  <c r="Q15" i="4"/>
  <c r="Q16" i="4"/>
  <c r="Q18" i="4"/>
  <c r="Q21" i="4"/>
  <c r="Q22" i="4"/>
  <c r="Q24" i="4"/>
  <c r="Q28" i="4"/>
  <c r="Q30" i="4"/>
  <c r="Q31" i="4"/>
  <c r="Q32" i="4"/>
  <c r="Q36" i="4"/>
  <c r="Q37" i="4"/>
  <c r="Q38" i="4"/>
  <c r="Q39" i="4"/>
  <c r="Q40" i="4"/>
  <c r="Q43" i="4"/>
  <c r="Q44" i="4"/>
  <c r="Q45" i="4"/>
  <c r="Q46" i="4"/>
  <c r="Q48" i="4"/>
  <c r="Q50" i="4"/>
  <c r="Q51" i="4"/>
  <c r="Q52" i="4"/>
  <c r="Q54" i="4"/>
  <c r="Q57" i="4"/>
  <c r="Q58" i="4"/>
  <c r="Q60" i="4"/>
  <c r="Q64" i="4"/>
  <c r="Q66" i="4"/>
  <c r="Q67" i="4"/>
  <c r="Q68" i="4"/>
  <c r="Q72" i="4"/>
  <c r="Q73" i="4"/>
  <c r="Q74" i="4"/>
  <c r="Q75" i="4"/>
  <c r="Q79" i="4"/>
  <c r="Q80" i="4"/>
  <c r="Q81" i="4"/>
  <c r="Q82" i="4"/>
  <c r="P9" i="4"/>
  <c r="P10" i="4"/>
  <c r="P11" i="4"/>
  <c r="P13" i="4"/>
  <c r="P16" i="4"/>
  <c r="P17" i="4"/>
  <c r="P19" i="4"/>
  <c r="P23" i="4"/>
  <c r="P25" i="4"/>
  <c r="P26" i="4"/>
  <c r="P27" i="4"/>
  <c r="P31" i="4"/>
  <c r="P32" i="4"/>
  <c r="P33" i="4"/>
  <c r="P34" i="4"/>
  <c r="P38" i="4"/>
  <c r="P39" i="4"/>
  <c r="P40" i="4"/>
  <c r="P41" i="4"/>
  <c r="P45" i="4"/>
  <c r="P46" i="4"/>
  <c r="P47" i="4"/>
  <c r="P49" i="4"/>
  <c r="P52" i="4"/>
  <c r="P55" i="4"/>
  <c r="P57" i="4"/>
  <c r="P58" i="4"/>
  <c r="P59" i="4"/>
  <c r="P61" i="4"/>
  <c r="P62" i="4"/>
  <c r="P63" i="4"/>
  <c r="P64" i="4"/>
  <c r="P65" i="4"/>
  <c r="P67" i="4"/>
  <c r="P68" i="4"/>
  <c r="P69" i="4"/>
  <c r="P70" i="4"/>
  <c r="P71" i="4"/>
  <c r="P73" i="4"/>
  <c r="P74" i="4"/>
  <c r="P75" i="4"/>
  <c r="P76" i="4"/>
  <c r="P77" i="4"/>
  <c r="P79" i="4"/>
  <c r="P80" i="4"/>
  <c r="P81" i="4"/>
  <c r="P82" i="4"/>
  <c r="O8" i="4"/>
  <c r="O10" i="4"/>
  <c r="O11" i="4"/>
  <c r="O14" i="4"/>
  <c r="O17" i="4"/>
  <c r="O18" i="4"/>
  <c r="O20" i="4"/>
  <c r="O21" i="4"/>
  <c r="O22" i="4"/>
  <c r="O24" i="4"/>
  <c r="O26" i="4"/>
  <c r="O27" i="4"/>
  <c r="O28" i="4"/>
  <c r="O29" i="4"/>
  <c r="O32" i="4"/>
  <c r="O33" i="4"/>
  <c r="O34" i="4"/>
  <c r="O35" i="4"/>
  <c r="O40" i="4"/>
  <c r="O41" i="4"/>
  <c r="O44" i="4"/>
  <c r="O47" i="4"/>
  <c r="O48" i="4"/>
  <c r="O50" i="4"/>
  <c r="O56" i="4"/>
  <c r="O57" i="4"/>
  <c r="O58" i="4"/>
  <c r="O59" i="4"/>
  <c r="O60" i="4"/>
  <c r="O62" i="4"/>
  <c r="O63" i="4"/>
  <c r="O64" i="4"/>
  <c r="O65" i="4"/>
  <c r="O68" i="4"/>
  <c r="O69" i="4"/>
  <c r="O70" i="4"/>
  <c r="O71" i="4"/>
  <c r="O72" i="4"/>
  <c r="O74" i="4"/>
  <c r="O75" i="4"/>
  <c r="O76" i="4"/>
  <c r="O77" i="4"/>
  <c r="O78" i="4"/>
  <c r="O80" i="4"/>
  <c r="O82" i="4"/>
  <c r="O83" i="4"/>
  <c r="O84" i="4"/>
  <c r="N9" i="4"/>
  <c r="N11" i="4"/>
  <c r="N12" i="4"/>
  <c r="N13" i="4"/>
  <c r="N15" i="4"/>
  <c r="N16" i="4"/>
  <c r="N17" i="4"/>
  <c r="N18" i="4"/>
  <c r="N19" i="4"/>
  <c r="N21" i="4"/>
  <c r="N22" i="4"/>
  <c r="N23" i="4"/>
  <c r="N24" i="4"/>
  <c r="N25" i="4"/>
  <c r="N27" i="4"/>
  <c r="N28" i="4"/>
  <c r="N29" i="4"/>
  <c r="N30" i="4"/>
  <c r="N31" i="4"/>
  <c r="N33" i="4"/>
  <c r="N34" i="4"/>
  <c r="N35" i="4"/>
  <c r="N36" i="4"/>
  <c r="N37" i="4"/>
  <c r="N39" i="4"/>
  <c r="N41" i="4"/>
  <c r="N42" i="4"/>
  <c r="N43" i="4"/>
  <c r="N45" i="4"/>
  <c r="N47" i="4"/>
  <c r="N48" i="4"/>
  <c r="N49" i="4"/>
  <c r="N51" i="4"/>
  <c r="N52" i="4"/>
  <c r="N53" i="4"/>
  <c r="N55" i="4"/>
  <c r="N57" i="4"/>
  <c r="N58" i="4"/>
  <c r="N59" i="4"/>
  <c r="N60" i="4"/>
  <c r="N63" i="4"/>
  <c r="N64" i="4"/>
  <c r="N65" i="4"/>
  <c r="N66" i="4"/>
  <c r="N67" i="4"/>
  <c r="N71" i="4"/>
  <c r="N72" i="4"/>
  <c r="N73" i="4"/>
  <c r="N75" i="4"/>
  <c r="N78" i="4"/>
  <c r="N79" i="4"/>
  <c r="N81" i="4"/>
  <c r="N83" i="4"/>
  <c r="N84" i="4"/>
  <c r="M8" i="4"/>
  <c r="M10" i="4"/>
  <c r="M11" i="4"/>
  <c r="M12" i="4"/>
  <c r="M13" i="4"/>
  <c r="M14" i="4"/>
  <c r="M16" i="4"/>
  <c r="M17" i="4"/>
  <c r="M18" i="4"/>
  <c r="M19" i="4"/>
  <c r="M22" i="4"/>
  <c r="M23" i="4"/>
  <c r="M24" i="4"/>
  <c r="M25" i="4"/>
  <c r="M26" i="4"/>
  <c r="M28" i="4"/>
  <c r="M29" i="4"/>
  <c r="M30" i="4"/>
  <c r="M31" i="4"/>
  <c r="M32" i="4"/>
  <c r="M34" i="4"/>
  <c r="M36" i="4"/>
  <c r="M37" i="4"/>
  <c r="M38" i="4"/>
  <c r="M40" i="4"/>
  <c r="M44" i="4"/>
  <c r="M46" i="4"/>
  <c r="M47" i="4"/>
  <c r="M48" i="4"/>
  <c r="M49" i="4"/>
  <c r="M50" i="4"/>
  <c r="M52" i="4"/>
  <c r="M53" i="4"/>
  <c r="M54" i="4"/>
  <c r="M55" i="4"/>
  <c r="M56" i="4"/>
  <c r="M58" i="4"/>
  <c r="M59" i="4"/>
  <c r="M60" i="4"/>
  <c r="M61" i="4"/>
  <c r="M62" i="4"/>
  <c r="M65" i="4"/>
  <c r="M66" i="4"/>
  <c r="M67" i="4"/>
  <c r="M68" i="4"/>
  <c r="M71" i="4"/>
  <c r="M72" i="4"/>
  <c r="M73" i="4"/>
  <c r="M74" i="4"/>
  <c r="M77" i="4"/>
  <c r="M78" i="4"/>
  <c r="M79" i="4"/>
  <c r="M80" i="4"/>
  <c r="M83" i="4"/>
  <c r="M84" i="4"/>
  <c r="L12" i="4"/>
  <c r="L13" i="4"/>
  <c r="L14" i="4"/>
  <c r="L18" i="4"/>
  <c r="L19" i="4"/>
  <c r="L20" i="4"/>
  <c r="L21" i="4"/>
  <c r="L25" i="4"/>
  <c r="L26" i="4"/>
  <c r="L27" i="4"/>
  <c r="L30" i="4"/>
  <c r="L32" i="4"/>
  <c r="L33" i="4"/>
  <c r="L36" i="4"/>
  <c r="L37" i="4"/>
  <c r="L38" i="4"/>
  <c r="L39" i="4"/>
  <c r="L42" i="4"/>
  <c r="L43" i="4"/>
  <c r="L44" i="4"/>
  <c r="L48" i="4"/>
  <c r="L49" i="4"/>
  <c r="L50" i="4"/>
  <c r="L54" i="4"/>
  <c r="L55" i="4"/>
  <c r="L56" i="4"/>
  <c r="L57" i="4"/>
  <c r="L60" i="4"/>
  <c r="L61" i="4"/>
  <c r="L62" i="4"/>
  <c r="L63" i="4"/>
  <c r="L67" i="4"/>
  <c r="L68" i="4"/>
  <c r="L69" i="4"/>
  <c r="L71" i="4"/>
  <c r="L72" i="4"/>
  <c r="L75" i="4"/>
  <c r="L77" i="4"/>
  <c r="L78" i="4"/>
  <c r="L79" i="4"/>
  <c r="L80" i="4"/>
  <c r="L83" i="4"/>
  <c r="L84" i="4"/>
  <c r="K8" i="4"/>
  <c r="K9" i="4"/>
  <c r="K10" i="4"/>
  <c r="K13" i="4"/>
  <c r="K14" i="4"/>
  <c r="K15" i="4"/>
  <c r="K16" i="4"/>
  <c r="K18" i="4"/>
  <c r="K19" i="4"/>
  <c r="K20" i="4"/>
  <c r="K21" i="4"/>
  <c r="K22" i="4"/>
  <c r="K24" i="4"/>
  <c r="K25" i="4"/>
  <c r="K26" i="4"/>
  <c r="K27" i="4"/>
  <c r="K28" i="4"/>
  <c r="K30" i="4"/>
  <c r="K31" i="4"/>
  <c r="K32" i="4"/>
  <c r="K33" i="4"/>
  <c r="K34" i="4"/>
  <c r="K36" i="4"/>
  <c r="K37" i="4"/>
  <c r="K38" i="4"/>
  <c r="K42" i="4"/>
  <c r="K43" i="4"/>
  <c r="K44" i="4"/>
  <c r="K45" i="4"/>
  <c r="K48" i="4"/>
  <c r="K49" i="4"/>
  <c r="K50" i="4"/>
  <c r="K51" i="4"/>
  <c r="K52" i="4"/>
  <c r="K56" i="4"/>
  <c r="K57" i="4"/>
  <c r="K58" i="4"/>
  <c r="K60" i="4"/>
  <c r="K61" i="4"/>
  <c r="K63" i="4"/>
  <c r="K64" i="4"/>
  <c r="K66" i="4"/>
  <c r="K67" i="4"/>
  <c r="K68" i="4"/>
  <c r="K69" i="4"/>
  <c r="K70" i="4"/>
  <c r="K72" i="4"/>
  <c r="K73" i="4"/>
  <c r="K74" i="4"/>
  <c r="K75" i="4"/>
  <c r="K78" i="4"/>
  <c r="K79" i="4"/>
  <c r="K80" i="4"/>
  <c r="K81" i="4"/>
  <c r="K84" i="4"/>
  <c r="J8" i="4"/>
  <c r="J9" i="4"/>
  <c r="J10" i="4"/>
  <c r="J11" i="4"/>
  <c r="J13" i="4"/>
  <c r="J14" i="4"/>
  <c r="J15" i="4"/>
  <c r="J16" i="4"/>
  <c r="J17" i="4"/>
  <c r="J19" i="4"/>
  <c r="J21" i="4"/>
  <c r="J22" i="4"/>
  <c r="J23" i="4"/>
  <c r="J25" i="4"/>
  <c r="J26" i="4"/>
  <c r="J29" i="4"/>
  <c r="J31" i="4"/>
  <c r="J32" i="4"/>
  <c r="J33" i="4"/>
  <c r="J34" i="4"/>
  <c r="J37" i="4"/>
  <c r="J38" i="4"/>
  <c r="J39" i="4"/>
  <c r="J40" i="4"/>
  <c r="J41" i="4"/>
  <c r="J44" i="4"/>
  <c r="J45" i="4"/>
  <c r="J46" i="4"/>
  <c r="J47" i="4"/>
  <c r="J49" i="4"/>
  <c r="J50" i="4"/>
  <c r="J51" i="4"/>
  <c r="J52" i="4"/>
  <c r="J53" i="4"/>
  <c r="J55" i="4"/>
  <c r="J56" i="4"/>
  <c r="J57" i="4"/>
  <c r="J58" i="4"/>
  <c r="J59" i="4"/>
  <c r="J61" i="4"/>
  <c r="J62" i="4"/>
  <c r="J63" i="4"/>
  <c r="J64" i="4"/>
  <c r="J65" i="4"/>
  <c r="J67" i="4"/>
  <c r="J68" i="4"/>
  <c r="J69" i="4"/>
  <c r="J73" i="4"/>
  <c r="J74" i="4"/>
  <c r="J75" i="4"/>
  <c r="J76" i="4"/>
  <c r="J79" i="4"/>
  <c r="J80" i="4"/>
  <c r="J81" i="4"/>
  <c r="J82" i="4"/>
  <c r="J83" i="4"/>
  <c r="I10" i="4"/>
  <c r="I11" i="4"/>
  <c r="I12" i="4"/>
  <c r="I14" i="4"/>
  <c r="I15" i="4"/>
  <c r="I17" i="4"/>
  <c r="I18" i="4"/>
  <c r="I20" i="4"/>
  <c r="I21" i="4"/>
  <c r="I22" i="4"/>
  <c r="I23" i="4"/>
  <c r="I24" i="4"/>
  <c r="I26" i="4"/>
  <c r="I27" i="4"/>
  <c r="I28" i="4"/>
  <c r="I29" i="4"/>
  <c r="I32" i="4"/>
  <c r="I33" i="4"/>
  <c r="I34" i="4"/>
  <c r="I35" i="4"/>
  <c r="I38" i="4"/>
  <c r="I39" i="4"/>
  <c r="I40" i="4"/>
  <c r="I41" i="4"/>
  <c r="I42" i="4"/>
  <c r="I44" i="4"/>
  <c r="I45" i="4"/>
  <c r="I46" i="4"/>
  <c r="I47" i="4"/>
  <c r="I48" i="4"/>
  <c r="I50" i="4"/>
  <c r="I52" i="4"/>
  <c r="I53" i="4"/>
  <c r="I54" i="4"/>
  <c r="I56" i="4"/>
  <c r="I57" i="4"/>
  <c r="I60" i="4"/>
  <c r="I62" i="4"/>
  <c r="I63" i="4"/>
  <c r="I64" i="4"/>
  <c r="I65" i="4"/>
  <c r="I68" i="4"/>
  <c r="I69" i="4"/>
  <c r="I70" i="4"/>
  <c r="I71" i="4"/>
  <c r="I75" i="4"/>
  <c r="I76" i="4"/>
  <c r="I77" i="4"/>
  <c r="I78" i="4"/>
  <c r="I80" i="4"/>
  <c r="I81" i="4"/>
  <c r="I82" i="4"/>
  <c r="I83" i="4"/>
  <c r="I84" i="4"/>
  <c r="H9" i="4"/>
  <c r="H10" i="4"/>
  <c r="H11" i="4"/>
  <c r="H12" i="4"/>
  <c r="H13" i="4"/>
  <c r="H15" i="4"/>
  <c r="H16" i="4"/>
  <c r="H17" i="4"/>
  <c r="H18" i="4"/>
  <c r="H19" i="4"/>
  <c r="H21" i="4"/>
  <c r="H22" i="4"/>
  <c r="H23" i="4"/>
  <c r="H27" i="4"/>
  <c r="H28" i="4"/>
  <c r="H29" i="4"/>
  <c r="H30" i="4"/>
  <c r="H33" i="4"/>
  <c r="H34" i="4"/>
  <c r="H35" i="4"/>
  <c r="H36" i="4"/>
  <c r="H37" i="4"/>
  <c r="H41" i="4"/>
  <c r="H42" i="4"/>
  <c r="H43" i="4"/>
  <c r="H45" i="4"/>
  <c r="H46" i="4"/>
  <c r="H48" i="4"/>
  <c r="H49" i="4"/>
  <c r="H51" i="4"/>
  <c r="H52" i="4"/>
  <c r="H53" i="4"/>
  <c r="H54" i="4"/>
  <c r="H55" i="4"/>
  <c r="H57" i="4"/>
  <c r="H58" i="4"/>
  <c r="H59" i="4"/>
  <c r="H60" i="4"/>
  <c r="H63" i="4"/>
  <c r="H64" i="4"/>
  <c r="H65" i="4"/>
  <c r="H66" i="4"/>
  <c r="H69" i="4"/>
  <c r="H70" i="4"/>
  <c r="H71" i="4"/>
  <c r="H72" i="4"/>
  <c r="H73" i="4"/>
  <c r="H75" i="4"/>
  <c r="H76" i="4"/>
  <c r="H77" i="4"/>
  <c r="H78" i="4"/>
  <c r="H79" i="4"/>
  <c r="H81" i="4"/>
  <c r="H83" i="4"/>
  <c r="H84" i="4"/>
  <c r="G8" i="4"/>
  <c r="G10" i="4"/>
  <c r="G11" i="4"/>
  <c r="G14" i="4"/>
  <c r="G16" i="4"/>
  <c r="G17" i="4"/>
  <c r="G18" i="4"/>
  <c r="G19" i="4"/>
  <c r="G22" i="4"/>
  <c r="G23" i="4"/>
  <c r="G24" i="4"/>
  <c r="G25" i="4"/>
  <c r="G29" i="4"/>
  <c r="G30" i="4"/>
  <c r="G31" i="4"/>
  <c r="G32" i="4"/>
  <c r="G34" i="4"/>
  <c r="G35" i="4"/>
  <c r="G36" i="4"/>
  <c r="G37" i="4"/>
  <c r="G38" i="4"/>
  <c r="G40" i="4"/>
  <c r="G41" i="4"/>
  <c r="G42" i="4"/>
  <c r="G43" i="4"/>
  <c r="G44" i="4"/>
  <c r="G46" i="4"/>
  <c r="G47" i="4"/>
  <c r="G48" i="4"/>
  <c r="G49" i="4"/>
  <c r="G50" i="4"/>
  <c r="G52" i="4"/>
  <c r="G53" i="4"/>
  <c r="G54" i="4"/>
  <c r="G58" i="4"/>
  <c r="G59" i="4"/>
  <c r="G60" i="4"/>
  <c r="G61" i="4"/>
  <c r="G64" i="4"/>
  <c r="G65" i="4"/>
  <c r="G66" i="4"/>
  <c r="G67" i="4"/>
  <c r="G68" i="4"/>
  <c r="G72" i="4"/>
  <c r="G73" i="4"/>
  <c r="G74" i="4"/>
  <c r="G76" i="4"/>
  <c r="G77" i="4"/>
  <c r="G79" i="4"/>
  <c r="G80" i="4"/>
  <c r="G82" i="4"/>
  <c r="G83" i="4"/>
  <c r="G84" i="4"/>
  <c r="F8" i="4"/>
  <c r="F9" i="4"/>
  <c r="F11" i="4"/>
  <c r="F12" i="4"/>
  <c r="F13" i="4"/>
  <c r="F14" i="4"/>
  <c r="F17" i="4"/>
  <c r="F18" i="4"/>
  <c r="F19" i="4"/>
  <c r="F20" i="4"/>
  <c r="F23" i="4"/>
  <c r="F24" i="4"/>
  <c r="F25" i="4"/>
  <c r="F26" i="4"/>
  <c r="F27" i="4"/>
  <c r="F29" i="4"/>
  <c r="F30" i="4"/>
  <c r="F31" i="4"/>
  <c r="F32" i="4"/>
  <c r="F33" i="4"/>
  <c r="F35" i="4"/>
  <c r="F37" i="4"/>
  <c r="F38" i="4"/>
  <c r="F39" i="4"/>
  <c r="F41" i="4"/>
  <c r="F42" i="4"/>
  <c r="F45" i="4"/>
  <c r="F47" i="4"/>
  <c r="F48" i="4"/>
  <c r="F49" i="4"/>
  <c r="F50" i="4"/>
  <c r="F53" i="4"/>
  <c r="F54" i="4"/>
  <c r="F55" i="4"/>
  <c r="F56" i="4"/>
  <c r="F60" i="4"/>
  <c r="F61" i="4"/>
  <c r="F62" i="4"/>
  <c r="F63" i="4"/>
  <c r="F65" i="4"/>
  <c r="F66" i="4"/>
  <c r="F67" i="4"/>
  <c r="F68" i="4"/>
  <c r="F69" i="4"/>
  <c r="F71" i="4"/>
  <c r="F72" i="4"/>
  <c r="F73" i="4"/>
  <c r="F74" i="4"/>
  <c r="F75" i="4"/>
  <c r="F77" i="4"/>
  <c r="F78" i="4"/>
  <c r="F79" i="4"/>
  <c r="F80" i="4"/>
  <c r="F81" i="4"/>
  <c r="F83" i="4"/>
  <c r="F84" i="4"/>
  <c r="E8" i="4"/>
  <c r="E12" i="4"/>
  <c r="E13" i="4"/>
  <c r="E14" i="4"/>
  <c r="E15" i="4"/>
  <c r="E18" i="4"/>
  <c r="E19" i="4"/>
  <c r="E20" i="4"/>
  <c r="E21" i="4"/>
  <c r="E22" i="4"/>
  <c r="E26" i="4"/>
  <c r="E27" i="4"/>
  <c r="E28" i="4"/>
  <c r="E30" i="4"/>
  <c r="E31" i="4"/>
  <c r="E33" i="4"/>
  <c r="E34" i="4"/>
  <c r="E36" i="4"/>
  <c r="E37" i="4"/>
  <c r="E38" i="4"/>
  <c r="E39" i="4"/>
  <c r="E40" i="4"/>
  <c r="E42" i="4"/>
  <c r="E43" i="4"/>
  <c r="E44" i="4"/>
  <c r="E45" i="4"/>
  <c r="E48" i="4"/>
  <c r="E49" i="4"/>
  <c r="E50" i="4"/>
  <c r="E51" i="4"/>
  <c r="E54" i="4"/>
  <c r="E55" i="4"/>
  <c r="E56" i="4"/>
  <c r="E57" i="4"/>
  <c r="E58" i="4"/>
  <c r="E60" i="4"/>
  <c r="E61" i="4"/>
  <c r="E62" i="4"/>
  <c r="E63" i="4"/>
  <c r="E64" i="4"/>
  <c r="E66" i="4"/>
  <c r="E68" i="4"/>
  <c r="E69" i="4"/>
  <c r="E70" i="4"/>
  <c r="E72" i="4"/>
  <c r="E73" i="4"/>
  <c r="E76" i="4"/>
  <c r="E78" i="4"/>
  <c r="E79" i="4"/>
  <c r="E80" i="4"/>
  <c r="E81" i="4"/>
  <c r="E84" i="4"/>
  <c r="D9" i="4"/>
  <c r="D15" i="4"/>
  <c r="D21" i="4"/>
  <c r="D27" i="4"/>
  <c r="D33" i="4"/>
  <c r="D39" i="4"/>
  <c r="D45" i="4"/>
  <c r="D51" i="4"/>
  <c r="D57" i="4"/>
  <c r="D63" i="4"/>
  <c r="D69" i="4"/>
  <c r="D75" i="4"/>
  <c r="D8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C8" i="3"/>
  <c r="AC9" i="3"/>
  <c r="Z9" i="3" s="1"/>
  <c r="AC10" i="3"/>
  <c r="Z10" i="3" s="1"/>
  <c r="AC11" i="3"/>
  <c r="Z11" i="3" s="1"/>
  <c r="AC12" i="3"/>
  <c r="Z12" i="3" s="1"/>
  <c r="AC13" i="3"/>
  <c r="AC14" i="3"/>
  <c r="AC15" i="3"/>
  <c r="Z15" i="3" s="1"/>
  <c r="AC16" i="3"/>
  <c r="Z16" i="3" s="1"/>
  <c r="AC17" i="3"/>
  <c r="Z17" i="3" s="1"/>
  <c r="AC18" i="3"/>
  <c r="Z18" i="3" s="1"/>
  <c r="AC19" i="3"/>
  <c r="AC20" i="3"/>
  <c r="AC21" i="3"/>
  <c r="Z21" i="3" s="1"/>
  <c r="AC22" i="3"/>
  <c r="Z22" i="3" s="1"/>
  <c r="AC23" i="3"/>
  <c r="Z23" i="3" s="1"/>
  <c r="AC24" i="3"/>
  <c r="Z24" i="3" s="1"/>
  <c r="AC25" i="3"/>
  <c r="AC26" i="3"/>
  <c r="AC27" i="3"/>
  <c r="Z27" i="3" s="1"/>
  <c r="AC28" i="3"/>
  <c r="Z28" i="3" s="1"/>
  <c r="AC29" i="3"/>
  <c r="Z29" i="3" s="1"/>
  <c r="AC30" i="3"/>
  <c r="Z30" i="3" s="1"/>
  <c r="AC31" i="3"/>
  <c r="AC32" i="3"/>
  <c r="AC33" i="3"/>
  <c r="Z33" i="3" s="1"/>
  <c r="AC34" i="3"/>
  <c r="Z34" i="3" s="1"/>
  <c r="AC35" i="3"/>
  <c r="Z35" i="3" s="1"/>
  <c r="AC36" i="3"/>
  <c r="Z36" i="3" s="1"/>
  <c r="AC37" i="3"/>
  <c r="AC38" i="3"/>
  <c r="AC39" i="3"/>
  <c r="Z39" i="3" s="1"/>
  <c r="AC40" i="3"/>
  <c r="Z40" i="3" s="1"/>
  <c r="AC41" i="3"/>
  <c r="Z41" i="3" s="1"/>
  <c r="AC42" i="3"/>
  <c r="Z42" i="3" s="1"/>
  <c r="AC43" i="3"/>
  <c r="AC44" i="3"/>
  <c r="AC45" i="3"/>
  <c r="Z45" i="3" s="1"/>
  <c r="AC46" i="3"/>
  <c r="Z46" i="3" s="1"/>
  <c r="AC47" i="3"/>
  <c r="Z47" i="3" s="1"/>
  <c r="AC48" i="3"/>
  <c r="Z48" i="3" s="1"/>
  <c r="AC49" i="3"/>
  <c r="AC50" i="3"/>
  <c r="AC51" i="3"/>
  <c r="Z51" i="3" s="1"/>
  <c r="AC52" i="3"/>
  <c r="Z52" i="3" s="1"/>
  <c r="AC53" i="3"/>
  <c r="Z53" i="3" s="1"/>
  <c r="AC54" i="3"/>
  <c r="Z54" i="3" s="1"/>
  <c r="AC55" i="3"/>
  <c r="AC56" i="3"/>
  <c r="AC57" i="3"/>
  <c r="Z57" i="3" s="1"/>
  <c r="AC58" i="3"/>
  <c r="Z58" i="3" s="1"/>
  <c r="AC59" i="3"/>
  <c r="Z59" i="3" s="1"/>
  <c r="AC60" i="3"/>
  <c r="Z60" i="3" s="1"/>
  <c r="AC61" i="3"/>
  <c r="AC62" i="3"/>
  <c r="AC63" i="3"/>
  <c r="Z63" i="3" s="1"/>
  <c r="AC64" i="3"/>
  <c r="Z64" i="3" s="1"/>
  <c r="AC65" i="3"/>
  <c r="Z65" i="3" s="1"/>
  <c r="AC66" i="3"/>
  <c r="Z66" i="3" s="1"/>
  <c r="AC67" i="3"/>
  <c r="AC68" i="3"/>
  <c r="AC69" i="3"/>
  <c r="Z69" i="3" s="1"/>
  <c r="AC70" i="3"/>
  <c r="Z70" i="3" s="1"/>
  <c r="AC71" i="3"/>
  <c r="Z71" i="3" s="1"/>
  <c r="AC72" i="3"/>
  <c r="Z72" i="3" s="1"/>
  <c r="AC73" i="3"/>
  <c r="AC74" i="3"/>
  <c r="AC75" i="3"/>
  <c r="Z75" i="3" s="1"/>
  <c r="AC76" i="3"/>
  <c r="Z76" i="3" s="1"/>
  <c r="AC77" i="3"/>
  <c r="Z77" i="3" s="1"/>
  <c r="AC78" i="3"/>
  <c r="Z78" i="3" s="1"/>
  <c r="AC79" i="3"/>
  <c r="AC80" i="3"/>
  <c r="AC81" i="3"/>
  <c r="Z81" i="3" s="1"/>
  <c r="AC82" i="3"/>
  <c r="Z82" i="3" s="1"/>
  <c r="AC83" i="3"/>
  <c r="Z83" i="3" s="1"/>
  <c r="AC84" i="3"/>
  <c r="Z84" i="3" s="1"/>
  <c r="Z8" i="3"/>
  <c r="Z13" i="3"/>
  <c r="Z14" i="3"/>
  <c r="Z19" i="3"/>
  <c r="Z20" i="3"/>
  <c r="Z25" i="3"/>
  <c r="Z26" i="3"/>
  <c r="Z31" i="3"/>
  <c r="Z32" i="3"/>
  <c r="Z37" i="3"/>
  <c r="Z38" i="3"/>
  <c r="Z43" i="3"/>
  <c r="Z44" i="3"/>
  <c r="Z49" i="3"/>
  <c r="Z50" i="3"/>
  <c r="Z55" i="3"/>
  <c r="Z56" i="3"/>
  <c r="Z61" i="3"/>
  <c r="Z62" i="3"/>
  <c r="Z67" i="3"/>
  <c r="Z68" i="3"/>
  <c r="Z73" i="3"/>
  <c r="Z74" i="3"/>
  <c r="Z79" i="3"/>
  <c r="Z80" i="3"/>
  <c r="R8" i="3"/>
  <c r="P8" i="3" s="1"/>
  <c r="R9" i="3"/>
  <c r="P9" i="3" s="1"/>
  <c r="R10" i="3"/>
  <c r="R11" i="3"/>
  <c r="R12" i="3"/>
  <c r="P12" i="3" s="1"/>
  <c r="R13" i="3"/>
  <c r="P13" i="3" s="1"/>
  <c r="R14" i="3"/>
  <c r="P14" i="3" s="1"/>
  <c r="R15" i="3"/>
  <c r="P15" i="3" s="1"/>
  <c r="R16" i="3"/>
  <c r="R17" i="3"/>
  <c r="R18" i="3"/>
  <c r="P18" i="3" s="1"/>
  <c r="R19" i="3"/>
  <c r="P19" i="3" s="1"/>
  <c r="R20" i="3"/>
  <c r="P20" i="3" s="1"/>
  <c r="R21" i="3"/>
  <c r="R22" i="3"/>
  <c r="R23" i="3"/>
  <c r="R24" i="3"/>
  <c r="P24" i="3" s="1"/>
  <c r="R25" i="3"/>
  <c r="P25" i="3" s="1"/>
  <c r="R26" i="3"/>
  <c r="P26" i="3" s="1"/>
  <c r="R27" i="3"/>
  <c r="P27" i="3" s="1"/>
  <c r="R28" i="3"/>
  <c r="R29" i="3"/>
  <c r="R30" i="3"/>
  <c r="P30" i="3" s="1"/>
  <c r="R31" i="3"/>
  <c r="P31" i="3" s="1"/>
  <c r="R32" i="3"/>
  <c r="P32" i="3" s="1"/>
  <c r="R33" i="3"/>
  <c r="P33" i="3" s="1"/>
  <c r="R34" i="3"/>
  <c r="R35" i="3"/>
  <c r="R36" i="3"/>
  <c r="P36" i="3" s="1"/>
  <c r="R37" i="3"/>
  <c r="P37" i="3" s="1"/>
  <c r="R38" i="3"/>
  <c r="P38" i="3" s="1"/>
  <c r="R39" i="3"/>
  <c r="P39" i="3" s="1"/>
  <c r="R40" i="3"/>
  <c r="R41" i="3"/>
  <c r="R42" i="3"/>
  <c r="P42" i="3" s="1"/>
  <c r="R43" i="3"/>
  <c r="P43" i="3" s="1"/>
  <c r="R44" i="3"/>
  <c r="P44" i="3" s="1"/>
  <c r="R45" i="3"/>
  <c r="R46" i="3"/>
  <c r="R47" i="3"/>
  <c r="R48" i="3"/>
  <c r="P48" i="3" s="1"/>
  <c r="R49" i="3"/>
  <c r="P49" i="3" s="1"/>
  <c r="R50" i="3"/>
  <c r="P50" i="3" s="1"/>
  <c r="R51" i="3"/>
  <c r="P51" i="3" s="1"/>
  <c r="R52" i="3"/>
  <c r="R53" i="3"/>
  <c r="R54" i="3"/>
  <c r="P54" i="3" s="1"/>
  <c r="R55" i="3"/>
  <c r="P55" i="3" s="1"/>
  <c r="R56" i="3"/>
  <c r="R57" i="3"/>
  <c r="P57" i="3" s="1"/>
  <c r="R58" i="3"/>
  <c r="R59" i="3"/>
  <c r="R60" i="3"/>
  <c r="P60" i="3" s="1"/>
  <c r="R61" i="3"/>
  <c r="P61" i="3" s="1"/>
  <c r="R62" i="3"/>
  <c r="P62" i="3" s="1"/>
  <c r="R63" i="3"/>
  <c r="P63" i="3" s="1"/>
  <c r="R64" i="3"/>
  <c r="R65" i="3"/>
  <c r="R66" i="3"/>
  <c r="P66" i="3" s="1"/>
  <c r="R67" i="3"/>
  <c r="R68" i="3"/>
  <c r="P68" i="3" s="1"/>
  <c r="R69" i="3"/>
  <c r="P69" i="3" s="1"/>
  <c r="R70" i="3"/>
  <c r="R71" i="3"/>
  <c r="R72" i="3"/>
  <c r="P72" i="3" s="1"/>
  <c r="R73" i="3"/>
  <c r="R74" i="3"/>
  <c r="P74" i="3" s="1"/>
  <c r="R75" i="3"/>
  <c r="R76" i="3"/>
  <c r="R77" i="3"/>
  <c r="R78" i="3"/>
  <c r="P78" i="3" s="1"/>
  <c r="R79" i="3"/>
  <c r="R80" i="3"/>
  <c r="P80" i="3" s="1"/>
  <c r="R81" i="3"/>
  <c r="R82" i="3"/>
  <c r="R83" i="3"/>
  <c r="R84" i="3"/>
  <c r="P84" i="3" s="1"/>
  <c r="P10" i="3"/>
  <c r="P11" i="3"/>
  <c r="P16" i="3"/>
  <c r="P17" i="3"/>
  <c r="P21" i="3"/>
  <c r="P22" i="3"/>
  <c r="P23" i="3"/>
  <c r="P28" i="3"/>
  <c r="P29" i="3"/>
  <c r="P34" i="3"/>
  <c r="P35" i="3"/>
  <c r="P40" i="3"/>
  <c r="P41" i="3"/>
  <c r="P45" i="3"/>
  <c r="P46" i="3"/>
  <c r="P47" i="3"/>
  <c r="P52" i="3"/>
  <c r="P53" i="3"/>
  <c r="P56" i="3"/>
  <c r="P58" i="3"/>
  <c r="P59" i="3"/>
  <c r="P64" i="3"/>
  <c r="P65" i="3"/>
  <c r="P67" i="3"/>
  <c r="P70" i="3"/>
  <c r="P71" i="3"/>
  <c r="P73" i="3"/>
  <c r="P75" i="3"/>
  <c r="P76" i="3"/>
  <c r="P77" i="3"/>
  <c r="P79" i="3"/>
  <c r="P81" i="3"/>
  <c r="P82" i="3"/>
  <c r="P83" i="3"/>
  <c r="O8" i="3"/>
  <c r="O9" i="3"/>
  <c r="O10" i="3"/>
  <c r="O11" i="3"/>
  <c r="O12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O29" i="3"/>
  <c r="O30" i="3"/>
  <c r="O32" i="3"/>
  <c r="O33" i="3"/>
  <c r="O34" i="3"/>
  <c r="O35" i="3"/>
  <c r="O36" i="3"/>
  <c r="O38" i="3"/>
  <c r="O39" i="3"/>
  <c r="O40" i="3"/>
  <c r="D40" i="3" s="1"/>
  <c r="O41" i="3"/>
  <c r="D41" i="3" s="1"/>
  <c r="O42" i="3"/>
  <c r="O44" i="3"/>
  <c r="O45" i="3"/>
  <c r="O46" i="3"/>
  <c r="O47" i="3"/>
  <c r="O48" i="3"/>
  <c r="O50" i="3"/>
  <c r="O51" i="3"/>
  <c r="O52" i="3"/>
  <c r="O53" i="3"/>
  <c r="O54" i="3"/>
  <c r="O56" i="3"/>
  <c r="O57" i="3"/>
  <c r="O58" i="3"/>
  <c r="O59" i="3"/>
  <c r="O60" i="3"/>
  <c r="O62" i="3"/>
  <c r="O63" i="3"/>
  <c r="O64" i="3"/>
  <c r="O65" i="3"/>
  <c r="O66" i="3"/>
  <c r="O68" i="3"/>
  <c r="O69" i="3"/>
  <c r="O70" i="3"/>
  <c r="D70" i="3" s="1"/>
  <c r="O71" i="3"/>
  <c r="O72" i="3"/>
  <c r="O74" i="3"/>
  <c r="O75" i="3"/>
  <c r="O76" i="3"/>
  <c r="O77" i="3"/>
  <c r="O78" i="3"/>
  <c r="O80" i="3"/>
  <c r="O81" i="3"/>
  <c r="O82" i="3"/>
  <c r="O83" i="3"/>
  <c r="D83" i="3" s="1"/>
  <c r="O8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E21" i="3"/>
  <c r="E22" i="3"/>
  <c r="E23" i="3"/>
  <c r="E24" i="3"/>
  <c r="E25" i="3"/>
  <c r="E26" i="3"/>
  <c r="D26" i="3" s="1"/>
  <c r="E27" i="3"/>
  <c r="E28" i="3"/>
  <c r="E29" i="3"/>
  <c r="E30" i="3"/>
  <c r="E31" i="3"/>
  <c r="E32" i="3"/>
  <c r="D32" i="3" s="1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D50" i="3" s="1"/>
  <c r="E51" i="3"/>
  <c r="E52" i="3"/>
  <c r="E53" i="3"/>
  <c r="E54" i="3"/>
  <c r="E55" i="3"/>
  <c r="E56" i="3"/>
  <c r="E57" i="3"/>
  <c r="D57" i="3" s="1"/>
  <c r="E58" i="3"/>
  <c r="E59" i="3"/>
  <c r="E60" i="3"/>
  <c r="E61" i="3"/>
  <c r="E62" i="3"/>
  <c r="D62" i="3" s="1"/>
  <c r="E63" i="3"/>
  <c r="D63" i="3" s="1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D77" i="3" s="1"/>
  <c r="E78" i="3"/>
  <c r="E79" i="3"/>
  <c r="E80" i="3"/>
  <c r="E81" i="3"/>
  <c r="E82" i="3"/>
  <c r="E83" i="3"/>
  <c r="E84" i="3"/>
  <c r="D20" i="3"/>
  <c r="D51" i="3"/>
  <c r="D52" i="3"/>
  <c r="D53" i="3"/>
  <c r="D58" i="3"/>
  <c r="D59" i="3"/>
  <c r="D64" i="3"/>
  <c r="D65" i="3"/>
  <c r="D76" i="3"/>
  <c r="EH8" i="8"/>
  <c r="EH9" i="8"/>
  <c r="EH10" i="8"/>
  <c r="DZ10" i="8" s="1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DZ34" i="8" s="1"/>
  <c r="EH35" i="8"/>
  <c r="EH36" i="8"/>
  <c r="EH37" i="8"/>
  <c r="EH38" i="8"/>
  <c r="EH39" i="8"/>
  <c r="EH40" i="8"/>
  <c r="DZ40" i="8" s="1"/>
  <c r="EH41" i="8"/>
  <c r="EH42" i="8"/>
  <c r="EH43" i="8"/>
  <c r="EH44" i="8"/>
  <c r="EH45" i="8"/>
  <c r="EH46" i="8"/>
  <c r="DZ46" i="8" s="1"/>
  <c r="EH47" i="8"/>
  <c r="EH48" i="8"/>
  <c r="EH49" i="8"/>
  <c r="EH50" i="8"/>
  <c r="EH51" i="8"/>
  <c r="EH52" i="8"/>
  <c r="DZ52" i="8" s="1"/>
  <c r="EH53" i="8"/>
  <c r="EH54" i="8"/>
  <c r="EH55" i="8"/>
  <c r="EH56" i="8"/>
  <c r="EH57" i="8"/>
  <c r="EH58" i="8"/>
  <c r="DZ58" i="8" s="1"/>
  <c r="EH59" i="8"/>
  <c r="EH60" i="8"/>
  <c r="EH61" i="8"/>
  <c r="EH62" i="8"/>
  <c r="EH63" i="8"/>
  <c r="EH64" i="8"/>
  <c r="DZ64" i="8" s="1"/>
  <c r="EH65" i="8"/>
  <c r="EH66" i="8"/>
  <c r="EH67" i="8"/>
  <c r="EH68" i="8"/>
  <c r="EH69" i="8"/>
  <c r="EH70" i="8"/>
  <c r="DZ70" i="8" s="1"/>
  <c r="EH71" i="8"/>
  <c r="EH72" i="8"/>
  <c r="EH73" i="8"/>
  <c r="EH74" i="8"/>
  <c r="EH75" i="8"/>
  <c r="EH76" i="8"/>
  <c r="DZ76" i="8" s="1"/>
  <c r="EH77" i="8"/>
  <c r="EH78" i="8"/>
  <c r="EH79" i="8"/>
  <c r="EH80" i="8"/>
  <c r="EH81" i="8"/>
  <c r="EH82" i="8"/>
  <c r="DZ82" i="8" s="1"/>
  <c r="EH83" i="8"/>
  <c r="EH84" i="8"/>
  <c r="EA8" i="8"/>
  <c r="EA9" i="8"/>
  <c r="EA10" i="8"/>
  <c r="EA11" i="8"/>
  <c r="EA12" i="8"/>
  <c r="DZ12" i="8" s="1"/>
  <c r="EA13" i="8"/>
  <c r="DZ13" i="8" s="1"/>
  <c r="EA14" i="8"/>
  <c r="EA15" i="8"/>
  <c r="EA16" i="8"/>
  <c r="EA17" i="8"/>
  <c r="EA18" i="8"/>
  <c r="DZ18" i="8" s="1"/>
  <c r="EA19" i="8"/>
  <c r="DZ19" i="8" s="1"/>
  <c r="EA20" i="8"/>
  <c r="EA21" i="8"/>
  <c r="EA22" i="8"/>
  <c r="EA23" i="8"/>
  <c r="EA24" i="8"/>
  <c r="DZ24" i="8" s="1"/>
  <c r="EA25" i="8"/>
  <c r="DZ25" i="8" s="1"/>
  <c r="EA26" i="8"/>
  <c r="EA27" i="8"/>
  <c r="EA28" i="8"/>
  <c r="EA29" i="8"/>
  <c r="EA30" i="8"/>
  <c r="DZ30" i="8" s="1"/>
  <c r="EA31" i="8"/>
  <c r="DZ31" i="8" s="1"/>
  <c r="EA32" i="8"/>
  <c r="EA33" i="8"/>
  <c r="EA34" i="8"/>
  <c r="EA35" i="8"/>
  <c r="EA36" i="8"/>
  <c r="DZ36" i="8" s="1"/>
  <c r="EA37" i="8"/>
  <c r="DZ37" i="8" s="1"/>
  <c r="EA38" i="8"/>
  <c r="EA39" i="8"/>
  <c r="EA40" i="8"/>
  <c r="EA41" i="8"/>
  <c r="EA42" i="8"/>
  <c r="DZ42" i="8" s="1"/>
  <c r="EA43" i="8"/>
  <c r="DZ43" i="8" s="1"/>
  <c r="EA44" i="8"/>
  <c r="EA45" i="8"/>
  <c r="EA46" i="8"/>
  <c r="EA47" i="8"/>
  <c r="EA48" i="8"/>
  <c r="DZ48" i="8" s="1"/>
  <c r="EA49" i="8"/>
  <c r="DZ49" i="8" s="1"/>
  <c r="EA50" i="8"/>
  <c r="EA51" i="8"/>
  <c r="EA52" i="8"/>
  <c r="EA53" i="8"/>
  <c r="EA54" i="8"/>
  <c r="DZ54" i="8" s="1"/>
  <c r="EA55" i="8"/>
  <c r="DZ55" i="8" s="1"/>
  <c r="EA56" i="8"/>
  <c r="EA57" i="8"/>
  <c r="EA58" i="8"/>
  <c r="EA59" i="8"/>
  <c r="EA60" i="8"/>
  <c r="DZ60" i="8" s="1"/>
  <c r="EA61" i="8"/>
  <c r="DZ61" i="8" s="1"/>
  <c r="EA62" i="8"/>
  <c r="EA63" i="8"/>
  <c r="EA64" i="8"/>
  <c r="EA65" i="8"/>
  <c r="EA66" i="8"/>
  <c r="DZ66" i="8" s="1"/>
  <c r="EA67" i="8"/>
  <c r="DZ67" i="8" s="1"/>
  <c r="EA68" i="8"/>
  <c r="EA69" i="8"/>
  <c r="EA70" i="8"/>
  <c r="EA71" i="8"/>
  <c r="EA72" i="8"/>
  <c r="DZ72" i="8" s="1"/>
  <c r="EA73" i="8"/>
  <c r="DZ73" i="8" s="1"/>
  <c r="EA74" i="8"/>
  <c r="EA75" i="8"/>
  <c r="EA76" i="8"/>
  <c r="EA77" i="8"/>
  <c r="EA78" i="8"/>
  <c r="DZ78" i="8" s="1"/>
  <c r="EA79" i="8"/>
  <c r="DZ79" i="8" s="1"/>
  <c r="EA80" i="8"/>
  <c r="EA81" i="8"/>
  <c r="EA82" i="8"/>
  <c r="EA83" i="8"/>
  <c r="EA84" i="8"/>
  <c r="DZ84" i="8" s="1"/>
  <c r="DZ8" i="8"/>
  <c r="DZ9" i="8"/>
  <c r="DZ14" i="8"/>
  <c r="DZ15" i="8"/>
  <c r="DZ20" i="8"/>
  <c r="DZ21" i="8"/>
  <c r="DZ26" i="8"/>
  <c r="DZ27" i="8"/>
  <c r="DZ32" i="8"/>
  <c r="DZ33" i="8"/>
  <c r="DZ38" i="8"/>
  <c r="DZ39" i="8"/>
  <c r="DZ44" i="8"/>
  <c r="DZ45" i="8"/>
  <c r="DZ50" i="8"/>
  <c r="DZ51" i="8"/>
  <c r="DZ56" i="8"/>
  <c r="DZ57" i="8"/>
  <c r="DZ62" i="8"/>
  <c r="DZ63" i="8"/>
  <c r="DZ68" i="8"/>
  <c r="DZ69" i="8"/>
  <c r="DZ74" i="8"/>
  <c r="DZ75" i="8"/>
  <c r="DZ80" i="8"/>
  <c r="DZ8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F48" i="8" s="1"/>
  <c r="DN49" i="8"/>
  <c r="DN50" i="8"/>
  <c r="DN51" i="8"/>
  <c r="DN52" i="8"/>
  <c r="DN53" i="8"/>
  <c r="DN54" i="8"/>
  <c r="DN55" i="8"/>
  <c r="DN56" i="8"/>
  <c r="DF56" i="8" s="1"/>
  <c r="DN57" i="8"/>
  <c r="DN58" i="8"/>
  <c r="DN59" i="8"/>
  <c r="DN60" i="8"/>
  <c r="DN61" i="8"/>
  <c r="DN62" i="8"/>
  <c r="DF62" i="8" s="1"/>
  <c r="DN63" i="8"/>
  <c r="DN64" i="8"/>
  <c r="DN65" i="8"/>
  <c r="DN66" i="8"/>
  <c r="DF66" i="8" s="1"/>
  <c r="DN67" i="8"/>
  <c r="DN68" i="8"/>
  <c r="DF68" i="8" s="1"/>
  <c r="DN69" i="8"/>
  <c r="DN70" i="8"/>
  <c r="DN71" i="8"/>
  <c r="DN72" i="8"/>
  <c r="DN73" i="8"/>
  <c r="DN74" i="8"/>
  <c r="DF74" i="8" s="1"/>
  <c r="DN75" i="8"/>
  <c r="DN76" i="8"/>
  <c r="DN77" i="8"/>
  <c r="DN78" i="8"/>
  <c r="DN79" i="8"/>
  <c r="DN80" i="8"/>
  <c r="DF80" i="8" s="1"/>
  <c r="DN81" i="8"/>
  <c r="DN82" i="8"/>
  <c r="DN83" i="8"/>
  <c r="DN84" i="8"/>
  <c r="DG8" i="8"/>
  <c r="DG9" i="8"/>
  <c r="DF9" i="8" s="1"/>
  <c r="DG10" i="8"/>
  <c r="DG11" i="8"/>
  <c r="DG12" i="8"/>
  <c r="DG13" i="8"/>
  <c r="DF13" i="8" s="1"/>
  <c r="DG14" i="8"/>
  <c r="DG15" i="8"/>
  <c r="DF15" i="8" s="1"/>
  <c r="DG16" i="8"/>
  <c r="DG17" i="8"/>
  <c r="DG18" i="8"/>
  <c r="DG19" i="8"/>
  <c r="DF19" i="8" s="1"/>
  <c r="DG20" i="8"/>
  <c r="DG21" i="8"/>
  <c r="DF21" i="8" s="1"/>
  <c r="DG22" i="8"/>
  <c r="DG23" i="8"/>
  <c r="DG24" i="8"/>
  <c r="DG25" i="8"/>
  <c r="DF25" i="8" s="1"/>
  <c r="DG26" i="8"/>
  <c r="DG27" i="8"/>
  <c r="DF27" i="8" s="1"/>
  <c r="DG28" i="8"/>
  <c r="DG29" i="8"/>
  <c r="DG30" i="8"/>
  <c r="DG31" i="8"/>
  <c r="DF31" i="8" s="1"/>
  <c r="DG32" i="8"/>
  <c r="DG33" i="8"/>
  <c r="DF33" i="8" s="1"/>
  <c r="DG34" i="8"/>
  <c r="DG35" i="8"/>
  <c r="DG36" i="8"/>
  <c r="DG37" i="8"/>
  <c r="DF37" i="8" s="1"/>
  <c r="DG38" i="8"/>
  <c r="DG39" i="8"/>
  <c r="DF39" i="8" s="1"/>
  <c r="DG40" i="8"/>
  <c r="DG41" i="8"/>
  <c r="DG42" i="8"/>
  <c r="DG43" i="8"/>
  <c r="DF43" i="8" s="1"/>
  <c r="DG44" i="8"/>
  <c r="DG45" i="8"/>
  <c r="DF45" i="8" s="1"/>
  <c r="DG46" i="8"/>
  <c r="DG47" i="8"/>
  <c r="DG48" i="8"/>
  <c r="DG49" i="8"/>
  <c r="DF49" i="8" s="1"/>
  <c r="DG50" i="8"/>
  <c r="DG51" i="8"/>
  <c r="DF51" i="8" s="1"/>
  <c r="DG52" i="8"/>
  <c r="DG53" i="8"/>
  <c r="DG54" i="8"/>
  <c r="DG55" i="8"/>
  <c r="DF55" i="8" s="1"/>
  <c r="DG56" i="8"/>
  <c r="DG57" i="8"/>
  <c r="DF57" i="8" s="1"/>
  <c r="DG58" i="8"/>
  <c r="DG59" i="8"/>
  <c r="DG60" i="8"/>
  <c r="DG61" i="8"/>
  <c r="DF61" i="8" s="1"/>
  <c r="DG62" i="8"/>
  <c r="DG63" i="8"/>
  <c r="DF63" i="8" s="1"/>
  <c r="DG64" i="8"/>
  <c r="DG65" i="8"/>
  <c r="DG66" i="8"/>
  <c r="DG67" i="8"/>
  <c r="DF67" i="8" s="1"/>
  <c r="DG68" i="8"/>
  <c r="DG69" i="8"/>
  <c r="DF69" i="8" s="1"/>
  <c r="DG70" i="8"/>
  <c r="DG71" i="8"/>
  <c r="DG72" i="8"/>
  <c r="DG73" i="8"/>
  <c r="DF73" i="8" s="1"/>
  <c r="DG74" i="8"/>
  <c r="DG75" i="8"/>
  <c r="DF75" i="8" s="1"/>
  <c r="DG76" i="8"/>
  <c r="DG77" i="8"/>
  <c r="DG78" i="8"/>
  <c r="DG79" i="8"/>
  <c r="DF79" i="8" s="1"/>
  <c r="DG80" i="8"/>
  <c r="DG81" i="8"/>
  <c r="DF81" i="8" s="1"/>
  <c r="DG82" i="8"/>
  <c r="DG83" i="8"/>
  <c r="DG84" i="8"/>
  <c r="DF12" i="8"/>
  <c r="DF30" i="8"/>
  <c r="DF84" i="8"/>
  <c r="CY8" i="8"/>
  <c r="CY9" i="8"/>
  <c r="CY10" i="8"/>
  <c r="CY11" i="8"/>
  <c r="CY12" i="8"/>
  <c r="CY13" i="8"/>
  <c r="CY14" i="8"/>
  <c r="CY15" i="8"/>
  <c r="CQ15" i="8" s="1"/>
  <c r="CY16" i="8"/>
  <c r="CQ16" i="8" s="1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Q33" i="8" s="1"/>
  <c r="CY34" i="8"/>
  <c r="CQ34" i="8" s="1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Q51" i="8" s="1"/>
  <c r="CY52" i="8"/>
  <c r="CQ52" i="8" s="1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Y68" i="8"/>
  <c r="CY69" i="8"/>
  <c r="CQ69" i="8" s="1"/>
  <c r="CY70" i="8"/>
  <c r="CQ70" i="8" s="1"/>
  <c r="CY71" i="8"/>
  <c r="CY72" i="8"/>
  <c r="CY73" i="8"/>
  <c r="CY74" i="8"/>
  <c r="CY75" i="8"/>
  <c r="CY76" i="8"/>
  <c r="CY77" i="8"/>
  <c r="CY78" i="8"/>
  <c r="CY79" i="8"/>
  <c r="CY80" i="8"/>
  <c r="CY81" i="8"/>
  <c r="CY82" i="8"/>
  <c r="CY83" i="8"/>
  <c r="CY84" i="8"/>
  <c r="CR8" i="8"/>
  <c r="CQ8" i="8" s="1"/>
  <c r="CR9" i="8"/>
  <c r="CR10" i="8"/>
  <c r="CR11" i="8"/>
  <c r="CR12" i="8"/>
  <c r="CR13" i="8"/>
  <c r="CR14" i="8"/>
  <c r="CQ14" i="8" s="1"/>
  <c r="CR15" i="8"/>
  <c r="CR16" i="8"/>
  <c r="CR17" i="8"/>
  <c r="CR18" i="8"/>
  <c r="CR19" i="8"/>
  <c r="CR20" i="8"/>
  <c r="CQ20" i="8" s="1"/>
  <c r="CR21" i="8"/>
  <c r="CR22" i="8"/>
  <c r="CQ22" i="8" s="1"/>
  <c r="CR23" i="8"/>
  <c r="CR24" i="8"/>
  <c r="CR25" i="8"/>
  <c r="CR26" i="8"/>
  <c r="CQ26" i="8" s="1"/>
  <c r="CR27" i="8"/>
  <c r="CR28" i="8"/>
  <c r="CR29" i="8"/>
  <c r="CR30" i="8"/>
  <c r="CR31" i="8"/>
  <c r="CR32" i="8"/>
  <c r="CQ32" i="8" s="1"/>
  <c r="CR33" i="8"/>
  <c r="CR34" i="8"/>
  <c r="CR35" i="8"/>
  <c r="CR36" i="8"/>
  <c r="CR37" i="8"/>
  <c r="CR38" i="8"/>
  <c r="CQ38" i="8" s="1"/>
  <c r="CR39" i="8"/>
  <c r="CR40" i="8"/>
  <c r="CQ40" i="8" s="1"/>
  <c r="CR41" i="8"/>
  <c r="CR42" i="8"/>
  <c r="CR43" i="8"/>
  <c r="CR44" i="8"/>
  <c r="CQ44" i="8" s="1"/>
  <c r="CR45" i="8"/>
  <c r="CR46" i="8"/>
  <c r="CR47" i="8"/>
  <c r="CR48" i="8"/>
  <c r="CR49" i="8"/>
  <c r="CR50" i="8"/>
  <c r="CQ50" i="8" s="1"/>
  <c r="CR51" i="8"/>
  <c r="CR52" i="8"/>
  <c r="CR53" i="8"/>
  <c r="CR54" i="8"/>
  <c r="CR55" i="8"/>
  <c r="CR56" i="8"/>
  <c r="CQ56" i="8" s="1"/>
  <c r="CR57" i="8"/>
  <c r="CR58" i="8"/>
  <c r="CQ58" i="8" s="1"/>
  <c r="CR59" i="8"/>
  <c r="CR60" i="8"/>
  <c r="CR61" i="8"/>
  <c r="CR62" i="8"/>
  <c r="CQ62" i="8" s="1"/>
  <c r="CR63" i="8"/>
  <c r="CR64" i="8"/>
  <c r="CR65" i="8"/>
  <c r="CR66" i="8"/>
  <c r="CR67" i="8"/>
  <c r="CR68" i="8"/>
  <c r="CQ68" i="8" s="1"/>
  <c r="CR69" i="8"/>
  <c r="CR70" i="8"/>
  <c r="CR71" i="8"/>
  <c r="CR72" i="8"/>
  <c r="CR73" i="8"/>
  <c r="CR74" i="8"/>
  <c r="CQ74" i="8" s="1"/>
  <c r="CR75" i="8"/>
  <c r="CR76" i="8"/>
  <c r="CQ76" i="8" s="1"/>
  <c r="CR77" i="8"/>
  <c r="CR78" i="8"/>
  <c r="CR79" i="8"/>
  <c r="CR80" i="8"/>
  <c r="CQ80" i="8" s="1"/>
  <c r="CR81" i="8"/>
  <c r="CR82" i="8"/>
  <c r="CR83" i="8"/>
  <c r="CR84" i="8"/>
  <c r="CQ9" i="8"/>
  <c r="CQ10" i="8"/>
  <c r="CQ21" i="8"/>
  <c r="CQ27" i="8"/>
  <c r="CQ28" i="8"/>
  <c r="CQ39" i="8"/>
  <c r="CQ45" i="8"/>
  <c r="CQ46" i="8"/>
  <c r="CQ57" i="8"/>
  <c r="CQ63" i="8"/>
  <c r="CQ64" i="8"/>
  <c r="CQ75" i="8"/>
  <c r="CQ81" i="8"/>
  <c r="CQ82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B31" i="8" s="1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B49" i="8" s="1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B67" i="8" s="1"/>
  <c r="CJ68" i="8"/>
  <c r="CJ69" i="8"/>
  <c r="CJ70" i="8"/>
  <c r="CJ71" i="8"/>
  <c r="CJ72" i="8"/>
  <c r="CJ73" i="8"/>
  <c r="CJ74" i="8"/>
  <c r="CJ75" i="8"/>
  <c r="CJ76" i="8"/>
  <c r="CJ77" i="8"/>
  <c r="CJ78" i="8"/>
  <c r="CJ79" i="8"/>
  <c r="CJ80" i="8"/>
  <c r="CJ81" i="8"/>
  <c r="CJ82" i="8"/>
  <c r="CJ83" i="8"/>
  <c r="CJ84" i="8"/>
  <c r="CC8" i="8"/>
  <c r="CC9" i="8"/>
  <c r="CC10" i="8"/>
  <c r="CC11" i="8"/>
  <c r="CB11" i="8" s="1"/>
  <c r="CC12" i="8"/>
  <c r="CC13" i="8"/>
  <c r="CC14" i="8"/>
  <c r="CC15" i="8"/>
  <c r="CC16" i="8"/>
  <c r="CC17" i="8"/>
  <c r="CB17" i="8" s="1"/>
  <c r="CC18" i="8"/>
  <c r="CB18" i="8" s="1"/>
  <c r="CC19" i="8"/>
  <c r="CC20" i="8"/>
  <c r="CC21" i="8"/>
  <c r="CC22" i="8"/>
  <c r="CC23" i="8"/>
  <c r="CB23" i="8" s="1"/>
  <c r="CC24" i="8"/>
  <c r="CC25" i="8"/>
  <c r="CC26" i="8"/>
  <c r="CC27" i="8"/>
  <c r="CC28" i="8"/>
  <c r="CC29" i="8"/>
  <c r="CB29" i="8" s="1"/>
  <c r="CC30" i="8"/>
  <c r="CC31" i="8"/>
  <c r="CC32" i="8"/>
  <c r="CC33" i="8"/>
  <c r="CC34" i="8"/>
  <c r="CC35" i="8"/>
  <c r="CB35" i="8" s="1"/>
  <c r="CC36" i="8"/>
  <c r="CB36" i="8" s="1"/>
  <c r="CC37" i="8"/>
  <c r="CC38" i="8"/>
  <c r="CC39" i="8"/>
  <c r="CC40" i="8"/>
  <c r="CC41" i="8"/>
  <c r="CB41" i="8" s="1"/>
  <c r="CC42" i="8"/>
  <c r="CC43" i="8"/>
  <c r="CC44" i="8"/>
  <c r="CC45" i="8"/>
  <c r="CC46" i="8"/>
  <c r="CC47" i="8"/>
  <c r="CB47" i="8" s="1"/>
  <c r="CC48" i="8"/>
  <c r="CC49" i="8"/>
  <c r="CC50" i="8"/>
  <c r="CC51" i="8"/>
  <c r="CC52" i="8"/>
  <c r="CC53" i="8"/>
  <c r="CB53" i="8" s="1"/>
  <c r="CC54" i="8"/>
  <c r="CB54" i="8" s="1"/>
  <c r="CC55" i="8"/>
  <c r="CC56" i="8"/>
  <c r="CC57" i="8"/>
  <c r="CC58" i="8"/>
  <c r="CC59" i="8"/>
  <c r="CB59" i="8" s="1"/>
  <c r="CC60" i="8"/>
  <c r="CC61" i="8"/>
  <c r="CC62" i="8"/>
  <c r="CC63" i="8"/>
  <c r="CC64" i="8"/>
  <c r="CC65" i="8"/>
  <c r="CB65" i="8" s="1"/>
  <c r="CC66" i="8"/>
  <c r="CC67" i="8"/>
  <c r="CC68" i="8"/>
  <c r="CC69" i="8"/>
  <c r="CC70" i="8"/>
  <c r="CC71" i="8"/>
  <c r="CB71" i="8" s="1"/>
  <c r="CC72" i="8"/>
  <c r="CB72" i="8" s="1"/>
  <c r="CC73" i="8"/>
  <c r="CC74" i="8"/>
  <c r="CC75" i="8"/>
  <c r="CC76" i="8"/>
  <c r="CC77" i="8"/>
  <c r="CB77" i="8" s="1"/>
  <c r="CC78" i="8"/>
  <c r="CC79" i="8"/>
  <c r="CC80" i="8"/>
  <c r="CC81" i="8"/>
  <c r="CC82" i="8"/>
  <c r="CC83" i="8"/>
  <c r="CB83" i="8" s="1"/>
  <c r="CC84" i="8"/>
  <c r="CB12" i="8"/>
  <c r="CB13" i="8"/>
  <c r="CB24" i="8"/>
  <c r="CB30" i="8"/>
  <c r="CB42" i="8"/>
  <c r="CB48" i="8"/>
  <c r="CB60" i="8"/>
  <c r="CB66" i="8"/>
  <c r="CB78" i="8"/>
  <c r="CB84" i="8"/>
  <c r="BU8" i="8"/>
  <c r="BU9" i="8"/>
  <c r="BU10" i="8"/>
  <c r="BU11" i="8"/>
  <c r="BM11" i="8" s="1"/>
  <c r="BU12" i="8"/>
  <c r="BU13" i="8"/>
  <c r="BU14" i="8"/>
  <c r="BU15" i="8"/>
  <c r="BU16" i="8"/>
  <c r="BM16" i="8" s="1"/>
  <c r="BU17" i="8"/>
  <c r="BM17" i="8" s="1"/>
  <c r="BU18" i="8"/>
  <c r="BU19" i="8"/>
  <c r="BU20" i="8"/>
  <c r="BU21" i="8"/>
  <c r="BU22" i="8"/>
  <c r="BU23" i="8"/>
  <c r="BM23" i="8" s="1"/>
  <c r="BU24" i="8"/>
  <c r="BU25" i="8"/>
  <c r="BU26" i="8"/>
  <c r="BU27" i="8"/>
  <c r="BU28" i="8"/>
  <c r="BU29" i="8"/>
  <c r="BM29" i="8" s="1"/>
  <c r="BU30" i="8"/>
  <c r="BU31" i="8"/>
  <c r="BU32" i="8"/>
  <c r="BU33" i="8"/>
  <c r="BU34" i="8"/>
  <c r="BM34" i="8" s="1"/>
  <c r="BU35" i="8"/>
  <c r="BM35" i="8" s="1"/>
  <c r="BU36" i="8"/>
  <c r="BU37" i="8"/>
  <c r="BU38" i="8"/>
  <c r="BU39" i="8"/>
  <c r="BU40" i="8"/>
  <c r="BU41" i="8"/>
  <c r="BM41" i="8" s="1"/>
  <c r="BU42" i="8"/>
  <c r="BU43" i="8"/>
  <c r="BU44" i="8"/>
  <c r="BU45" i="8"/>
  <c r="BU46" i="8"/>
  <c r="BU47" i="8"/>
  <c r="BM47" i="8" s="1"/>
  <c r="BU48" i="8"/>
  <c r="BU49" i="8"/>
  <c r="BU50" i="8"/>
  <c r="BU51" i="8"/>
  <c r="BU52" i="8"/>
  <c r="BM52" i="8" s="1"/>
  <c r="BU53" i="8"/>
  <c r="BM53" i="8" s="1"/>
  <c r="BU54" i="8"/>
  <c r="BU55" i="8"/>
  <c r="BU56" i="8"/>
  <c r="BU57" i="8"/>
  <c r="BU58" i="8"/>
  <c r="BU59" i="8"/>
  <c r="BM59" i="8" s="1"/>
  <c r="BU60" i="8"/>
  <c r="BU61" i="8"/>
  <c r="BU62" i="8"/>
  <c r="BU63" i="8"/>
  <c r="BU64" i="8"/>
  <c r="BU65" i="8"/>
  <c r="BM65" i="8" s="1"/>
  <c r="BU66" i="8"/>
  <c r="BU67" i="8"/>
  <c r="BU68" i="8"/>
  <c r="BU69" i="8"/>
  <c r="BU70" i="8"/>
  <c r="BM70" i="8" s="1"/>
  <c r="BU71" i="8"/>
  <c r="BM71" i="8" s="1"/>
  <c r="BU72" i="8"/>
  <c r="BU73" i="8"/>
  <c r="BU74" i="8"/>
  <c r="BU75" i="8"/>
  <c r="BU76" i="8"/>
  <c r="BU77" i="8"/>
  <c r="BM77" i="8" s="1"/>
  <c r="BU78" i="8"/>
  <c r="BU79" i="8"/>
  <c r="BU80" i="8"/>
  <c r="BU81" i="8"/>
  <c r="BU82" i="8"/>
  <c r="BU83" i="8"/>
  <c r="BM83" i="8" s="1"/>
  <c r="BU84" i="8"/>
  <c r="BN8" i="8"/>
  <c r="BN9" i="8"/>
  <c r="BM9" i="8" s="1"/>
  <c r="BN10" i="8"/>
  <c r="BN11" i="8"/>
  <c r="BN12" i="8"/>
  <c r="BM12" i="8" s="1"/>
  <c r="BN13" i="8"/>
  <c r="BN14" i="8"/>
  <c r="BN15" i="8"/>
  <c r="BM15" i="8" s="1"/>
  <c r="BN16" i="8"/>
  <c r="BN17" i="8"/>
  <c r="BN18" i="8"/>
  <c r="BM18" i="8" s="1"/>
  <c r="BN19" i="8"/>
  <c r="BN20" i="8"/>
  <c r="BN21" i="8"/>
  <c r="BM21" i="8" s="1"/>
  <c r="BN22" i="8"/>
  <c r="BN23" i="8"/>
  <c r="BN24" i="8"/>
  <c r="BM24" i="8" s="1"/>
  <c r="BN25" i="8"/>
  <c r="BN26" i="8"/>
  <c r="BN27" i="8"/>
  <c r="BM27" i="8" s="1"/>
  <c r="BN28" i="8"/>
  <c r="BN29" i="8"/>
  <c r="BN30" i="8"/>
  <c r="BM30" i="8" s="1"/>
  <c r="BN31" i="8"/>
  <c r="BN32" i="8"/>
  <c r="BN33" i="8"/>
  <c r="BM33" i="8" s="1"/>
  <c r="BN34" i="8"/>
  <c r="BN35" i="8"/>
  <c r="BN36" i="8"/>
  <c r="BM36" i="8" s="1"/>
  <c r="BN37" i="8"/>
  <c r="BN38" i="8"/>
  <c r="BN39" i="8"/>
  <c r="BM39" i="8" s="1"/>
  <c r="BN40" i="8"/>
  <c r="BN41" i="8"/>
  <c r="BN42" i="8"/>
  <c r="BM42" i="8" s="1"/>
  <c r="BN43" i="8"/>
  <c r="BN44" i="8"/>
  <c r="BN45" i="8"/>
  <c r="BM45" i="8" s="1"/>
  <c r="BN46" i="8"/>
  <c r="BN47" i="8"/>
  <c r="BN48" i="8"/>
  <c r="BM48" i="8" s="1"/>
  <c r="BN49" i="8"/>
  <c r="BN50" i="8"/>
  <c r="BN51" i="8"/>
  <c r="BM51" i="8" s="1"/>
  <c r="BN52" i="8"/>
  <c r="BN53" i="8"/>
  <c r="BN54" i="8"/>
  <c r="BM54" i="8" s="1"/>
  <c r="BN55" i="8"/>
  <c r="BN56" i="8"/>
  <c r="BN57" i="8"/>
  <c r="BM57" i="8" s="1"/>
  <c r="BN58" i="8"/>
  <c r="BN59" i="8"/>
  <c r="BN60" i="8"/>
  <c r="BM60" i="8" s="1"/>
  <c r="BN61" i="8"/>
  <c r="BN62" i="8"/>
  <c r="BN63" i="8"/>
  <c r="BM63" i="8" s="1"/>
  <c r="BN64" i="8"/>
  <c r="BN65" i="8"/>
  <c r="BN66" i="8"/>
  <c r="BM66" i="8" s="1"/>
  <c r="BN67" i="8"/>
  <c r="BN68" i="8"/>
  <c r="BN69" i="8"/>
  <c r="BM69" i="8" s="1"/>
  <c r="BN70" i="8"/>
  <c r="BN71" i="8"/>
  <c r="BN72" i="8"/>
  <c r="BM72" i="8" s="1"/>
  <c r="BN73" i="8"/>
  <c r="BN74" i="8"/>
  <c r="BN75" i="8"/>
  <c r="BM75" i="8" s="1"/>
  <c r="BN76" i="8"/>
  <c r="BN77" i="8"/>
  <c r="BN78" i="8"/>
  <c r="BM78" i="8" s="1"/>
  <c r="BN79" i="8"/>
  <c r="BN80" i="8"/>
  <c r="BN81" i="8"/>
  <c r="BM81" i="8" s="1"/>
  <c r="BN82" i="8"/>
  <c r="BN83" i="8"/>
  <c r="BN84" i="8"/>
  <c r="BM84" i="8" s="1"/>
  <c r="BM10" i="8"/>
  <c r="BM22" i="8"/>
  <c r="BM28" i="8"/>
  <c r="BM40" i="8"/>
  <c r="BM46" i="8"/>
  <c r="BM58" i="8"/>
  <c r="BM64" i="8"/>
  <c r="BM76" i="8"/>
  <c r="BM82" i="8"/>
  <c r="BF8" i="8"/>
  <c r="AX8" i="8" s="1"/>
  <c r="BF9" i="8"/>
  <c r="BF10" i="8"/>
  <c r="BF11" i="8"/>
  <c r="BF12" i="8"/>
  <c r="BF13" i="8"/>
  <c r="BF14" i="8"/>
  <c r="AX14" i="8" s="1"/>
  <c r="BF15" i="8"/>
  <c r="BF16" i="8"/>
  <c r="BF17" i="8"/>
  <c r="BF18" i="8"/>
  <c r="BF19" i="8"/>
  <c r="AX19" i="8" s="1"/>
  <c r="BF20" i="8"/>
  <c r="AX20" i="8" s="1"/>
  <c r="BF21" i="8"/>
  <c r="BF22" i="8"/>
  <c r="BF23" i="8"/>
  <c r="BF24" i="8"/>
  <c r="BF25" i="8"/>
  <c r="BF26" i="8"/>
  <c r="AX26" i="8" s="1"/>
  <c r="BF27" i="8"/>
  <c r="BF28" i="8"/>
  <c r="BF29" i="8"/>
  <c r="BF30" i="8"/>
  <c r="BF31" i="8"/>
  <c r="BF32" i="8"/>
  <c r="AX32" i="8" s="1"/>
  <c r="BF33" i="8"/>
  <c r="BF34" i="8"/>
  <c r="BF35" i="8"/>
  <c r="BF36" i="8"/>
  <c r="BF37" i="8"/>
  <c r="AX37" i="8" s="1"/>
  <c r="BF38" i="8"/>
  <c r="AX38" i="8" s="1"/>
  <c r="BF39" i="8"/>
  <c r="BF40" i="8"/>
  <c r="BF41" i="8"/>
  <c r="BF42" i="8"/>
  <c r="BF43" i="8"/>
  <c r="BF44" i="8"/>
  <c r="AX44" i="8" s="1"/>
  <c r="BF45" i="8"/>
  <c r="BF46" i="8"/>
  <c r="BF47" i="8"/>
  <c r="BF48" i="8"/>
  <c r="BF49" i="8"/>
  <c r="BF50" i="8"/>
  <c r="AX50" i="8" s="1"/>
  <c r="BF51" i="8"/>
  <c r="BF52" i="8"/>
  <c r="BF53" i="8"/>
  <c r="BF54" i="8"/>
  <c r="BF55" i="8"/>
  <c r="AX55" i="8" s="1"/>
  <c r="BF56" i="8"/>
  <c r="AX56" i="8" s="1"/>
  <c r="BF57" i="8"/>
  <c r="BF58" i="8"/>
  <c r="BF59" i="8"/>
  <c r="BF60" i="8"/>
  <c r="BF61" i="8"/>
  <c r="BF62" i="8"/>
  <c r="AX62" i="8" s="1"/>
  <c r="BF63" i="8"/>
  <c r="BF64" i="8"/>
  <c r="BF65" i="8"/>
  <c r="BF66" i="8"/>
  <c r="BF67" i="8"/>
  <c r="BF68" i="8"/>
  <c r="AX68" i="8" s="1"/>
  <c r="BF69" i="8"/>
  <c r="BF70" i="8"/>
  <c r="BF71" i="8"/>
  <c r="BF72" i="8"/>
  <c r="BF73" i="8"/>
  <c r="AX73" i="8" s="1"/>
  <c r="BF74" i="8"/>
  <c r="AX74" i="8" s="1"/>
  <c r="BF75" i="8"/>
  <c r="BF76" i="8"/>
  <c r="BF77" i="8"/>
  <c r="BF78" i="8"/>
  <c r="BF79" i="8"/>
  <c r="BF80" i="8"/>
  <c r="AX80" i="8" s="1"/>
  <c r="BF81" i="8"/>
  <c r="BF82" i="8"/>
  <c r="BF83" i="8"/>
  <c r="BF84" i="8"/>
  <c r="AY8" i="8"/>
  <c r="AY9" i="8"/>
  <c r="AX9" i="8" s="1"/>
  <c r="AY10" i="8"/>
  <c r="AY11" i="8"/>
  <c r="AY12" i="8"/>
  <c r="AX12" i="8" s="1"/>
  <c r="AY13" i="8"/>
  <c r="AY14" i="8"/>
  <c r="AY15" i="8"/>
  <c r="AX15" i="8" s="1"/>
  <c r="AY16" i="8"/>
  <c r="AY17" i="8"/>
  <c r="AY18" i="8"/>
  <c r="AY19" i="8"/>
  <c r="AY20" i="8"/>
  <c r="AY21" i="8"/>
  <c r="AX21" i="8" s="1"/>
  <c r="AY22" i="8"/>
  <c r="AY23" i="8"/>
  <c r="AY24" i="8"/>
  <c r="AX24" i="8" s="1"/>
  <c r="AY25" i="8"/>
  <c r="AY26" i="8"/>
  <c r="AY27" i="8"/>
  <c r="AX27" i="8" s="1"/>
  <c r="AY28" i="8"/>
  <c r="AY29" i="8"/>
  <c r="AY30" i="8"/>
  <c r="AX30" i="8" s="1"/>
  <c r="AY31" i="8"/>
  <c r="AY32" i="8"/>
  <c r="AY33" i="8"/>
  <c r="AX33" i="8" s="1"/>
  <c r="AY34" i="8"/>
  <c r="AY35" i="8"/>
  <c r="AY36" i="8"/>
  <c r="AY37" i="8"/>
  <c r="AY38" i="8"/>
  <c r="AY39" i="8"/>
  <c r="AX39" i="8" s="1"/>
  <c r="AY40" i="8"/>
  <c r="AY41" i="8"/>
  <c r="AY42" i="8"/>
  <c r="AX42" i="8" s="1"/>
  <c r="AY43" i="8"/>
  <c r="AY44" i="8"/>
  <c r="AY45" i="8"/>
  <c r="AX45" i="8" s="1"/>
  <c r="AY46" i="8"/>
  <c r="AY47" i="8"/>
  <c r="AY48" i="8"/>
  <c r="AX48" i="8" s="1"/>
  <c r="AY49" i="8"/>
  <c r="AY50" i="8"/>
  <c r="AY51" i="8"/>
  <c r="AX51" i="8" s="1"/>
  <c r="AY52" i="8"/>
  <c r="AY53" i="8"/>
  <c r="AY54" i="8"/>
  <c r="AY55" i="8"/>
  <c r="AY56" i="8"/>
  <c r="AY57" i="8"/>
  <c r="AX57" i="8" s="1"/>
  <c r="AY58" i="8"/>
  <c r="AY59" i="8"/>
  <c r="AY60" i="8"/>
  <c r="AX60" i="8" s="1"/>
  <c r="AY61" i="8"/>
  <c r="AY62" i="8"/>
  <c r="AY63" i="8"/>
  <c r="AX63" i="8" s="1"/>
  <c r="AY64" i="8"/>
  <c r="AY65" i="8"/>
  <c r="AY66" i="8"/>
  <c r="AX66" i="8" s="1"/>
  <c r="AY67" i="8"/>
  <c r="AY68" i="8"/>
  <c r="AY69" i="8"/>
  <c r="AX69" i="8" s="1"/>
  <c r="AY70" i="8"/>
  <c r="AY71" i="8"/>
  <c r="AY72" i="8"/>
  <c r="AY73" i="8"/>
  <c r="AY74" i="8"/>
  <c r="AY75" i="8"/>
  <c r="AX75" i="8" s="1"/>
  <c r="AY76" i="8"/>
  <c r="AY77" i="8"/>
  <c r="AY78" i="8"/>
  <c r="AX78" i="8" s="1"/>
  <c r="AY79" i="8"/>
  <c r="AY80" i="8"/>
  <c r="AY81" i="8"/>
  <c r="AX81" i="8" s="1"/>
  <c r="AY82" i="8"/>
  <c r="AY83" i="8"/>
  <c r="AY84" i="8"/>
  <c r="AX84" i="8" s="1"/>
  <c r="AX13" i="8"/>
  <c r="AX18" i="8"/>
  <c r="AX25" i="8"/>
  <c r="AX31" i="8"/>
  <c r="AX36" i="8"/>
  <c r="AX43" i="8"/>
  <c r="AX49" i="8"/>
  <c r="AX54" i="8"/>
  <c r="AX61" i="8"/>
  <c r="AX67" i="8"/>
  <c r="AX72" i="8"/>
  <c r="AX79" i="8"/>
  <c r="AQ8" i="8"/>
  <c r="AQ9" i="8"/>
  <c r="AI9" i="8" s="1"/>
  <c r="AQ10" i="8"/>
  <c r="AQ11" i="8"/>
  <c r="AQ12" i="8"/>
  <c r="AQ13" i="8"/>
  <c r="AQ14" i="8"/>
  <c r="AQ15" i="8"/>
  <c r="AQ16" i="8"/>
  <c r="AQ17" i="8"/>
  <c r="AQ18" i="8"/>
  <c r="AQ19" i="8"/>
  <c r="AQ20" i="8"/>
  <c r="AQ21" i="8"/>
  <c r="AI21" i="8" s="1"/>
  <c r="AQ22" i="8"/>
  <c r="AQ23" i="8"/>
  <c r="AQ24" i="8"/>
  <c r="AI24" i="8" s="1"/>
  <c r="AQ25" i="8"/>
  <c r="AQ26" i="8"/>
  <c r="AQ27" i="8"/>
  <c r="AQ28" i="8"/>
  <c r="AQ29" i="8"/>
  <c r="AQ30" i="8"/>
  <c r="AI30" i="8" s="1"/>
  <c r="AQ31" i="8"/>
  <c r="AQ32" i="8"/>
  <c r="AQ33" i="8"/>
  <c r="AI33" i="8" s="1"/>
  <c r="AQ34" i="8"/>
  <c r="AQ35" i="8"/>
  <c r="AQ36" i="8"/>
  <c r="AI36" i="8" s="1"/>
  <c r="AQ37" i="8"/>
  <c r="AQ38" i="8"/>
  <c r="AQ39" i="8"/>
  <c r="AQ40" i="8"/>
  <c r="AQ41" i="8"/>
  <c r="AQ42" i="8"/>
  <c r="AI42" i="8" s="1"/>
  <c r="AQ43" i="8"/>
  <c r="AQ44" i="8"/>
  <c r="AQ45" i="8"/>
  <c r="AI45" i="8" s="1"/>
  <c r="AQ46" i="8"/>
  <c r="AQ47" i="8"/>
  <c r="AQ48" i="8"/>
  <c r="AI48" i="8" s="1"/>
  <c r="AQ49" i="8"/>
  <c r="AQ50" i="8"/>
  <c r="AQ51" i="8"/>
  <c r="AQ52" i="8"/>
  <c r="AQ53" i="8"/>
  <c r="AQ54" i="8"/>
  <c r="AI54" i="8" s="1"/>
  <c r="AQ55" i="8"/>
  <c r="AQ56" i="8"/>
  <c r="AQ57" i="8"/>
  <c r="AI57" i="8" s="1"/>
  <c r="AQ58" i="8"/>
  <c r="AQ59" i="8"/>
  <c r="AQ60" i="8"/>
  <c r="AI60" i="8" s="1"/>
  <c r="AQ61" i="8"/>
  <c r="AQ62" i="8"/>
  <c r="AQ63" i="8"/>
  <c r="AQ64" i="8"/>
  <c r="AQ65" i="8"/>
  <c r="AQ66" i="8"/>
  <c r="AI66" i="8" s="1"/>
  <c r="AQ67" i="8"/>
  <c r="AQ68" i="8"/>
  <c r="AQ69" i="8"/>
  <c r="AI69" i="8" s="1"/>
  <c r="AQ70" i="8"/>
  <c r="AQ71" i="8"/>
  <c r="AQ72" i="8"/>
  <c r="AI72" i="8" s="1"/>
  <c r="AQ73" i="8"/>
  <c r="AQ74" i="8"/>
  <c r="AQ75" i="8"/>
  <c r="AQ76" i="8"/>
  <c r="AQ77" i="8"/>
  <c r="AQ78" i="8"/>
  <c r="AI78" i="8" s="1"/>
  <c r="AQ79" i="8"/>
  <c r="AQ80" i="8"/>
  <c r="AQ81" i="8"/>
  <c r="AI81" i="8" s="1"/>
  <c r="AQ82" i="8"/>
  <c r="AQ83" i="8"/>
  <c r="AQ84" i="8"/>
  <c r="AI84" i="8" s="1"/>
  <c r="AJ8" i="8"/>
  <c r="AJ9" i="8"/>
  <c r="AJ10" i="8"/>
  <c r="AI10" i="8" s="1"/>
  <c r="AJ11" i="8"/>
  <c r="AJ12" i="8"/>
  <c r="AJ13" i="8"/>
  <c r="AJ14" i="8"/>
  <c r="AJ15" i="8"/>
  <c r="AJ16" i="8"/>
  <c r="AI16" i="8" s="1"/>
  <c r="AJ17" i="8"/>
  <c r="AJ18" i="8"/>
  <c r="AJ19" i="8"/>
  <c r="AJ20" i="8"/>
  <c r="AJ21" i="8"/>
  <c r="AJ22" i="8"/>
  <c r="AI22" i="8" s="1"/>
  <c r="AJ23" i="8"/>
  <c r="AJ24" i="8"/>
  <c r="AJ25" i="8"/>
  <c r="AJ26" i="8"/>
  <c r="AJ27" i="8"/>
  <c r="AJ28" i="8"/>
  <c r="AI28" i="8" s="1"/>
  <c r="AJ29" i="8"/>
  <c r="AJ30" i="8"/>
  <c r="AJ31" i="8"/>
  <c r="AJ32" i="8"/>
  <c r="AJ33" i="8"/>
  <c r="AJ34" i="8"/>
  <c r="AI34" i="8" s="1"/>
  <c r="AJ35" i="8"/>
  <c r="AJ36" i="8"/>
  <c r="AJ37" i="8"/>
  <c r="AJ38" i="8"/>
  <c r="AJ39" i="8"/>
  <c r="AJ40" i="8"/>
  <c r="AI40" i="8" s="1"/>
  <c r="AJ41" i="8"/>
  <c r="AJ42" i="8"/>
  <c r="AJ43" i="8"/>
  <c r="AJ44" i="8"/>
  <c r="AJ45" i="8"/>
  <c r="AJ46" i="8"/>
  <c r="AI46" i="8" s="1"/>
  <c r="AJ47" i="8"/>
  <c r="AJ48" i="8"/>
  <c r="AJ49" i="8"/>
  <c r="AJ50" i="8"/>
  <c r="AJ51" i="8"/>
  <c r="AJ52" i="8"/>
  <c r="AI52" i="8" s="1"/>
  <c r="AJ53" i="8"/>
  <c r="AJ54" i="8"/>
  <c r="AJ55" i="8"/>
  <c r="AJ56" i="8"/>
  <c r="AJ57" i="8"/>
  <c r="AJ58" i="8"/>
  <c r="AI58" i="8" s="1"/>
  <c r="AJ59" i="8"/>
  <c r="AJ60" i="8"/>
  <c r="AJ61" i="8"/>
  <c r="AJ62" i="8"/>
  <c r="AJ63" i="8"/>
  <c r="AJ64" i="8"/>
  <c r="AI64" i="8" s="1"/>
  <c r="AJ65" i="8"/>
  <c r="AJ66" i="8"/>
  <c r="AJ67" i="8"/>
  <c r="AJ68" i="8"/>
  <c r="AJ69" i="8"/>
  <c r="AJ70" i="8"/>
  <c r="AI70" i="8" s="1"/>
  <c r="AJ71" i="8"/>
  <c r="AJ72" i="8"/>
  <c r="AJ73" i="8"/>
  <c r="AJ74" i="8"/>
  <c r="AJ75" i="8"/>
  <c r="AJ76" i="8"/>
  <c r="AI76" i="8" s="1"/>
  <c r="AJ77" i="8"/>
  <c r="AJ78" i="8"/>
  <c r="AJ79" i="8"/>
  <c r="AJ80" i="8"/>
  <c r="AJ81" i="8"/>
  <c r="AJ82" i="8"/>
  <c r="AI82" i="8" s="1"/>
  <c r="AJ83" i="8"/>
  <c r="AJ84" i="8"/>
  <c r="AI11" i="8"/>
  <c r="AI15" i="8"/>
  <c r="AI17" i="8"/>
  <c r="AI23" i="8"/>
  <c r="AI27" i="8"/>
  <c r="AI29" i="8"/>
  <c r="AI35" i="8"/>
  <c r="AI39" i="8"/>
  <c r="AI41" i="8"/>
  <c r="AI47" i="8"/>
  <c r="AI51" i="8"/>
  <c r="AI53" i="8"/>
  <c r="AI59" i="8"/>
  <c r="AI63" i="8"/>
  <c r="AI65" i="8"/>
  <c r="AI71" i="8"/>
  <c r="AI75" i="8"/>
  <c r="AI77" i="8"/>
  <c r="AI83" i="8"/>
  <c r="AB8" i="8"/>
  <c r="AB9" i="8"/>
  <c r="AB10" i="8"/>
  <c r="AB11" i="8"/>
  <c r="T11" i="8" s="1"/>
  <c r="AB12" i="8"/>
  <c r="AB13" i="8"/>
  <c r="T13" i="8" s="1"/>
  <c r="AB14" i="8"/>
  <c r="AB15" i="8"/>
  <c r="AB16" i="8"/>
  <c r="AB17" i="8"/>
  <c r="AB18" i="8"/>
  <c r="AB19" i="8"/>
  <c r="AB20" i="8"/>
  <c r="T20" i="8" s="1"/>
  <c r="AB21" i="8"/>
  <c r="AB22" i="8"/>
  <c r="AB23" i="8"/>
  <c r="T23" i="8" s="1"/>
  <c r="AB24" i="8"/>
  <c r="AB25" i="8"/>
  <c r="AB26" i="8"/>
  <c r="AB27" i="8"/>
  <c r="AB28" i="8"/>
  <c r="AB29" i="8"/>
  <c r="T29" i="8" s="1"/>
  <c r="AB30" i="8"/>
  <c r="AB31" i="8"/>
  <c r="T31" i="8" s="1"/>
  <c r="AB32" i="8"/>
  <c r="AB33" i="8"/>
  <c r="AB34" i="8"/>
  <c r="AB35" i="8"/>
  <c r="AB36" i="8"/>
  <c r="AB37" i="8"/>
  <c r="AB38" i="8"/>
  <c r="AB39" i="8"/>
  <c r="AB40" i="8"/>
  <c r="AB41" i="8"/>
  <c r="T41" i="8" s="1"/>
  <c r="AB42" i="8"/>
  <c r="AB43" i="8"/>
  <c r="AB44" i="8"/>
  <c r="AB45" i="8"/>
  <c r="AB46" i="8"/>
  <c r="AB47" i="8"/>
  <c r="T47" i="8" s="1"/>
  <c r="AB48" i="8"/>
  <c r="AB49" i="8"/>
  <c r="T49" i="8" s="1"/>
  <c r="AB50" i="8"/>
  <c r="AB51" i="8"/>
  <c r="AB52" i="8"/>
  <c r="AB53" i="8"/>
  <c r="AB54" i="8"/>
  <c r="AB55" i="8"/>
  <c r="AB56" i="8"/>
  <c r="T56" i="8" s="1"/>
  <c r="AB57" i="8"/>
  <c r="AB58" i="8"/>
  <c r="AB59" i="8"/>
  <c r="T59" i="8" s="1"/>
  <c r="AB60" i="8"/>
  <c r="AB61" i="8"/>
  <c r="AB62" i="8"/>
  <c r="AB63" i="8"/>
  <c r="AB64" i="8"/>
  <c r="AB65" i="8"/>
  <c r="T65" i="8" s="1"/>
  <c r="AB66" i="8"/>
  <c r="AB67" i="8"/>
  <c r="T67" i="8" s="1"/>
  <c r="AB68" i="8"/>
  <c r="AB69" i="8"/>
  <c r="AB70" i="8"/>
  <c r="AB71" i="8"/>
  <c r="AB72" i="8"/>
  <c r="AB73" i="8"/>
  <c r="AB74" i="8"/>
  <c r="AB75" i="8"/>
  <c r="AB76" i="8"/>
  <c r="AB77" i="8"/>
  <c r="T77" i="8" s="1"/>
  <c r="AB78" i="8"/>
  <c r="AB79" i="8"/>
  <c r="AB80" i="8"/>
  <c r="AB81" i="8"/>
  <c r="AB82" i="8"/>
  <c r="AB83" i="8"/>
  <c r="T83" i="8" s="1"/>
  <c r="AB84" i="8"/>
  <c r="U8" i="8"/>
  <c r="U9" i="8"/>
  <c r="U10" i="8"/>
  <c r="U11" i="8"/>
  <c r="U12" i="8"/>
  <c r="U13" i="8"/>
  <c r="U14" i="8"/>
  <c r="U15" i="8"/>
  <c r="U16" i="8"/>
  <c r="T16" i="8" s="1"/>
  <c r="U17" i="8"/>
  <c r="U18" i="8"/>
  <c r="T18" i="8" s="1"/>
  <c r="U19" i="8"/>
  <c r="U20" i="8"/>
  <c r="U21" i="8"/>
  <c r="U22" i="8"/>
  <c r="T22" i="8" s="1"/>
  <c r="U23" i="8"/>
  <c r="U24" i="8"/>
  <c r="T24" i="8" s="1"/>
  <c r="U25" i="8"/>
  <c r="U26" i="8"/>
  <c r="U27" i="8"/>
  <c r="U28" i="8"/>
  <c r="T28" i="8" s="1"/>
  <c r="U29" i="8"/>
  <c r="U30" i="8"/>
  <c r="U31" i="8"/>
  <c r="U32" i="8"/>
  <c r="U33" i="8"/>
  <c r="U34" i="8"/>
  <c r="T34" i="8" s="1"/>
  <c r="U35" i="8"/>
  <c r="U36" i="8"/>
  <c r="T36" i="8" s="1"/>
  <c r="U37" i="8"/>
  <c r="U38" i="8"/>
  <c r="U39" i="8"/>
  <c r="U40" i="8"/>
  <c r="T40" i="8" s="1"/>
  <c r="U41" i="8"/>
  <c r="U42" i="8"/>
  <c r="T42" i="8" s="1"/>
  <c r="U43" i="8"/>
  <c r="U44" i="8"/>
  <c r="U45" i="8"/>
  <c r="U46" i="8"/>
  <c r="T46" i="8" s="1"/>
  <c r="U47" i="8"/>
  <c r="U48" i="8"/>
  <c r="U49" i="8"/>
  <c r="U50" i="8"/>
  <c r="U51" i="8"/>
  <c r="U52" i="8"/>
  <c r="T52" i="8" s="1"/>
  <c r="U53" i="8"/>
  <c r="U54" i="8"/>
  <c r="T54" i="8" s="1"/>
  <c r="U55" i="8"/>
  <c r="U56" i="8"/>
  <c r="U57" i="8"/>
  <c r="U58" i="8"/>
  <c r="T58" i="8" s="1"/>
  <c r="U59" i="8"/>
  <c r="U60" i="8"/>
  <c r="T60" i="8" s="1"/>
  <c r="U61" i="8"/>
  <c r="U62" i="8"/>
  <c r="U63" i="8"/>
  <c r="U64" i="8"/>
  <c r="T64" i="8" s="1"/>
  <c r="U65" i="8"/>
  <c r="U66" i="8"/>
  <c r="U67" i="8"/>
  <c r="U68" i="8"/>
  <c r="U69" i="8"/>
  <c r="U70" i="8"/>
  <c r="T70" i="8" s="1"/>
  <c r="U71" i="8"/>
  <c r="U72" i="8"/>
  <c r="T72" i="8" s="1"/>
  <c r="U73" i="8"/>
  <c r="U74" i="8"/>
  <c r="U75" i="8"/>
  <c r="U76" i="8"/>
  <c r="T76" i="8" s="1"/>
  <c r="U77" i="8"/>
  <c r="U78" i="8"/>
  <c r="T78" i="8" s="1"/>
  <c r="U79" i="8"/>
  <c r="U80" i="8"/>
  <c r="U81" i="8"/>
  <c r="U82" i="8"/>
  <c r="T82" i="8" s="1"/>
  <c r="U83" i="8"/>
  <c r="U84" i="8"/>
  <c r="T12" i="8"/>
  <c r="T17" i="8"/>
  <c r="T19" i="8"/>
  <c r="T25" i="8"/>
  <c r="T30" i="8"/>
  <c r="T35" i="8"/>
  <c r="T37" i="8"/>
  <c r="T38" i="8"/>
  <c r="T43" i="8"/>
  <c r="T48" i="8"/>
  <c r="T53" i="8"/>
  <c r="T55" i="8"/>
  <c r="T61" i="8"/>
  <c r="T66" i="8"/>
  <c r="T71" i="8"/>
  <c r="T73" i="8"/>
  <c r="T74" i="8"/>
  <c r="T79" i="8"/>
  <c r="T84" i="8"/>
  <c r="M8" i="8"/>
  <c r="M9" i="8"/>
  <c r="M10" i="8"/>
  <c r="E10" i="8" s="1"/>
  <c r="M11" i="8"/>
  <c r="M12" i="8"/>
  <c r="E12" i="8" s="1"/>
  <c r="M13" i="8"/>
  <c r="M14" i="8"/>
  <c r="M15" i="8"/>
  <c r="M16" i="8"/>
  <c r="E16" i="8" s="1"/>
  <c r="M17" i="8"/>
  <c r="M18" i="8"/>
  <c r="E18" i="8" s="1"/>
  <c r="M19" i="8"/>
  <c r="M20" i="8"/>
  <c r="M21" i="8"/>
  <c r="M22" i="8"/>
  <c r="M23" i="8"/>
  <c r="M24" i="8"/>
  <c r="E24" i="8" s="1"/>
  <c r="M25" i="8"/>
  <c r="M26" i="8"/>
  <c r="M27" i="8"/>
  <c r="M28" i="8"/>
  <c r="E28" i="8" s="1"/>
  <c r="M29" i="8"/>
  <c r="M30" i="8"/>
  <c r="M31" i="8"/>
  <c r="M32" i="8"/>
  <c r="M33" i="8"/>
  <c r="M34" i="8"/>
  <c r="M35" i="8"/>
  <c r="M36" i="8"/>
  <c r="E36" i="8" s="1"/>
  <c r="M37" i="8"/>
  <c r="M38" i="8"/>
  <c r="M39" i="8"/>
  <c r="M40" i="8"/>
  <c r="E40" i="8" s="1"/>
  <c r="M41" i="8"/>
  <c r="M42" i="8"/>
  <c r="E42" i="8" s="1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E58" i="8" s="1"/>
  <c r="M59" i="8"/>
  <c r="M60" i="8"/>
  <c r="E60" i="8" s="1"/>
  <c r="M61" i="8"/>
  <c r="M62" i="8"/>
  <c r="M63" i="8"/>
  <c r="M64" i="8"/>
  <c r="E64" i="8" s="1"/>
  <c r="M65" i="8"/>
  <c r="M66" i="8"/>
  <c r="M67" i="8"/>
  <c r="M68" i="8"/>
  <c r="M69" i="8"/>
  <c r="M70" i="8"/>
  <c r="M71" i="8"/>
  <c r="M72" i="8"/>
  <c r="E72" i="8" s="1"/>
  <c r="M73" i="8"/>
  <c r="M74" i="8"/>
  <c r="M75" i="8"/>
  <c r="M76" i="8"/>
  <c r="E76" i="8" s="1"/>
  <c r="M77" i="8"/>
  <c r="M78" i="8"/>
  <c r="E78" i="8" s="1"/>
  <c r="M79" i="8"/>
  <c r="M80" i="8"/>
  <c r="M81" i="8"/>
  <c r="M82" i="8"/>
  <c r="M83" i="8"/>
  <c r="M84" i="8"/>
  <c r="F8" i="8"/>
  <c r="E8" i="8" s="1"/>
  <c r="F9" i="8"/>
  <c r="F10" i="8"/>
  <c r="F11" i="8"/>
  <c r="E11" i="8" s="1"/>
  <c r="F12" i="8"/>
  <c r="F13" i="8"/>
  <c r="F14" i="8"/>
  <c r="F15" i="8"/>
  <c r="F16" i="8"/>
  <c r="F17" i="8"/>
  <c r="E17" i="8" s="1"/>
  <c r="F18" i="8"/>
  <c r="F19" i="8"/>
  <c r="F20" i="8"/>
  <c r="E20" i="8" s="1"/>
  <c r="F21" i="8"/>
  <c r="F22" i="8"/>
  <c r="F23" i="8"/>
  <c r="E23" i="8" s="1"/>
  <c r="F24" i="8"/>
  <c r="F25" i="8"/>
  <c r="F26" i="8"/>
  <c r="E26" i="8" s="1"/>
  <c r="F27" i="8"/>
  <c r="F28" i="8"/>
  <c r="F29" i="8"/>
  <c r="E29" i="8" s="1"/>
  <c r="F30" i="8"/>
  <c r="F31" i="8"/>
  <c r="F32" i="8"/>
  <c r="E32" i="8" s="1"/>
  <c r="F33" i="8"/>
  <c r="F34" i="8"/>
  <c r="F35" i="8"/>
  <c r="E35" i="8" s="1"/>
  <c r="F36" i="8"/>
  <c r="F37" i="8"/>
  <c r="F38" i="8"/>
  <c r="F39" i="8"/>
  <c r="F40" i="8"/>
  <c r="F41" i="8"/>
  <c r="E41" i="8" s="1"/>
  <c r="F42" i="8"/>
  <c r="F43" i="8"/>
  <c r="F44" i="8"/>
  <c r="E44" i="8" s="1"/>
  <c r="F45" i="8"/>
  <c r="F46" i="8"/>
  <c r="E46" i="8" s="1"/>
  <c r="F47" i="8"/>
  <c r="E47" i="8" s="1"/>
  <c r="F48" i="8"/>
  <c r="F49" i="8"/>
  <c r="F50" i="8"/>
  <c r="E50" i="8" s="1"/>
  <c r="F51" i="8"/>
  <c r="F52" i="8"/>
  <c r="F53" i="8"/>
  <c r="E53" i="8" s="1"/>
  <c r="F54" i="8"/>
  <c r="F55" i="8"/>
  <c r="F56" i="8"/>
  <c r="E56" i="8" s="1"/>
  <c r="F57" i="8"/>
  <c r="F58" i="8"/>
  <c r="F59" i="8"/>
  <c r="E59" i="8" s="1"/>
  <c r="F60" i="8"/>
  <c r="F61" i="8"/>
  <c r="F62" i="8"/>
  <c r="E62" i="8" s="1"/>
  <c r="F63" i="8"/>
  <c r="F64" i="8"/>
  <c r="F65" i="8"/>
  <c r="E65" i="8" s="1"/>
  <c r="F66" i="8"/>
  <c r="F67" i="8"/>
  <c r="F68" i="8"/>
  <c r="E68" i="8" s="1"/>
  <c r="F69" i="8"/>
  <c r="F70" i="8"/>
  <c r="F71" i="8"/>
  <c r="E71" i="8" s="1"/>
  <c r="F72" i="8"/>
  <c r="F73" i="8"/>
  <c r="F74" i="8"/>
  <c r="F75" i="8"/>
  <c r="F76" i="8"/>
  <c r="F77" i="8"/>
  <c r="E77" i="8" s="1"/>
  <c r="F78" i="8"/>
  <c r="F79" i="8"/>
  <c r="F80" i="8"/>
  <c r="E80" i="8" s="1"/>
  <c r="F81" i="8"/>
  <c r="F82" i="8"/>
  <c r="F83" i="8"/>
  <c r="E83" i="8" s="1"/>
  <c r="F84" i="8"/>
  <c r="E9" i="8"/>
  <c r="E14" i="8"/>
  <c r="E15" i="8"/>
  <c r="E21" i="8"/>
  <c r="E22" i="8"/>
  <c r="E27" i="8"/>
  <c r="E30" i="8"/>
  <c r="E33" i="8"/>
  <c r="E34" i="8"/>
  <c r="E38" i="8"/>
  <c r="E39" i="8"/>
  <c r="E45" i="8"/>
  <c r="E48" i="8"/>
  <c r="E51" i="8"/>
  <c r="E52" i="8"/>
  <c r="E54" i="8"/>
  <c r="E57" i="8"/>
  <c r="E63" i="8"/>
  <c r="E66" i="8"/>
  <c r="E69" i="8"/>
  <c r="E70" i="8"/>
  <c r="E74" i="8"/>
  <c r="E75" i="8"/>
  <c r="E81" i="8"/>
  <c r="E8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I71" i="10"/>
  <c r="DI72" i="10"/>
  <c r="DI73" i="10"/>
  <c r="DI74" i="10"/>
  <c r="DI75" i="10"/>
  <c r="DI76" i="10"/>
  <c r="DI77" i="10"/>
  <c r="DI78" i="10"/>
  <c r="DI79" i="10"/>
  <c r="DI80" i="10"/>
  <c r="DI81" i="10"/>
  <c r="DI82" i="10"/>
  <c r="DI83" i="10"/>
  <c r="DI8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G71" i="10"/>
  <c r="DG72" i="10"/>
  <c r="DG73" i="10"/>
  <c r="DG74" i="10"/>
  <c r="DG75" i="10"/>
  <c r="DG76" i="10"/>
  <c r="DG77" i="10"/>
  <c r="DG78" i="10"/>
  <c r="DG79" i="10"/>
  <c r="DG80" i="10"/>
  <c r="DG81" i="10"/>
  <c r="DG82" i="10"/>
  <c r="DG83" i="10"/>
  <c r="DG8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F71" i="10"/>
  <c r="DF72" i="10"/>
  <c r="DF73" i="10"/>
  <c r="DF74" i="10"/>
  <c r="DF75" i="10"/>
  <c r="DF76" i="10"/>
  <c r="DF77" i="10"/>
  <c r="DF78" i="10"/>
  <c r="DF79" i="10"/>
  <c r="DF80" i="10"/>
  <c r="DF81" i="10"/>
  <c r="DF82" i="10"/>
  <c r="DF83" i="10"/>
  <c r="DF8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D71" i="10"/>
  <c r="DD72" i="10"/>
  <c r="DD73" i="10"/>
  <c r="DD74" i="10"/>
  <c r="DD75" i="10"/>
  <c r="DD76" i="10"/>
  <c r="DD77" i="10"/>
  <c r="DD78" i="10"/>
  <c r="DD79" i="10"/>
  <c r="DD80" i="10"/>
  <c r="DD81" i="10"/>
  <c r="DD82" i="10"/>
  <c r="DD83" i="10"/>
  <c r="DD8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A39" i="10" s="1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C71" i="10"/>
  <c r="DC72" i="10"/>
  <c r="DC73" i="10"/>
  <c r="DC74" i="10"/>
  <c r="DC75" i="10"/>
  <c r="DC76" i="10"/>
  <c r="DC77" i="10"/>
  <c r="DC78" i="10"/>
  <c r="DC79" i="10"/>
  <c r="DC80" i="10"/>
  <c r="DC81" i="10"/>
  <c r="DC82" i="10"/>
  <c r="DC83" i="10"/>
  <c r="DC84" i="10"/>
  <c r="DB8" i="10"/>
  <c r="DB9" i="10"/>
  <c r="DB10" i="10"/>
  <c r="DA10" i="10" s="1"/>
  <c r="DB11" i="10"/>
  <c r="DB12" i="10"/>
  <c r="DB13" i="10"/>
  <c r="DB14" i="10"/>
  <c r="DB15" i="10"/>
  <c r="DB16" i="10"/>
  <c r="DA16" i="10" s="1"/>
  <c r="DB17" i="10"/>
  <c r="DB18" i="10"/>
  <c r="DB19" i="10"/>
  <c r="DB20" i="10"/>
  <c r="DB21" i="10"/>
  <c r="DB22" i="10"/>
  <c r="DA22" i="10" s="1"/>
  <c r="DB23" i="10"/>
  <c r="DB24" i="10"/>
  <c r="DB25" i="10"/>
  <c r="DB26" i="10"/>
  <c r="DB27" i="10"/>
  <c r="DA27" i="10" s="1"/>
  <c r="DB28" i="10"/>
  <c r="DA28" i="10" s="1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B68" i="10"/>
  <c r="DB69" i="10"/>
  <c r="DB70" i="10"/>
  <c r="DB71" i="10"/>
  <c r="DB72" i="10"/>
  <c r="DB73" i="10"/>
  <c r="DB74" i="10"/>
  <c r="DB75" i="10"/>
  <c r="DA75" i="10" s="1"/>
  <c r="DB76" i="10"/>
  <c r="DB77" i="10"/>
  <c r="DB78" i="10"/>
  <c r="DB79" i="10"/>
  <c r="DB80" i="10"/>
  <c r="DB81" i="10"/>
  <c r="DB82" i="10"/>
  <c r="DB83" i="10"/>
  <c r="DB84" i="10"/>
  <c r="DA15" i="10"/>
  <c r="DA51" i="10"/>
  <c r="DA63" i="10"/>
  <c r="CX12" i="10"/>
  <c r="CQ12" i="10" s="1"/>
  <c r="CS57" i="10"/>
  <c r="CP43" i="10"/>
  <c r="CL8" i="10"/>
  <c r="CL9" i="10"/>
  <c r="CL10" i="10"/>
  <c r="CL11" i="10"/>
  <c r="CF11" i="10" s="1"/>
  <c r="CL12" i="10"/>
  <c r="CL13" i="10"/>
  <c r="CL14" i="10"/>
  <c r="CL15" i="10"/>
  <c r="CL16" i="10"/>
  <c r="CL17" i="10"/>
  <c r="CF17" i="10" s="1"/>
  <c r="CL18" i="10"/>
  <c r="CL19" i="10"/>
  <c r="CL20" i="10"/>
  <c r="CL21" i="10"/>
  <c r="CL22" i="10"/>
  <c r="CL23" i="10"/>
  <c r="CF23" i="10" s="1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F35" i="10" s="1"/>
  <c r="CL36" i="10"/>
  <c r="CL37" i="10"/>
  <c r="CL38" i="10"/>
  <c r="CL39" i="10"/>
  <c r="CL40" i="10"/>
  <c r="CL41" i="10"/>
  <c r="CF41" i="10" s="1"/>
  <c r="CL42" i="10"/>
  <c r="CL43" i="10"/>
  <c r="CL44" i="10"/>
  <c r="CL45" i="10"/>
  <c r="CL46" i="10"/>
  <c r="CL47" i="10"/>
  <c r="CF47" i="10" s="1"/>
  <c r="CL48" i="10"/>
  <c r="CL49" i="10"/>
  <c r="CL50" i="10"/>
  <c r="CL51" i="10"/>
  <c r="CL52" i="10"/>
  <c r="CL53" i="10"/>
  <c r="CF53" i="10" s="1"/>
  <c r="CL54" i="10"/>
  <c r="CL55" i="10"/>
  <c r="CL56" i="10"/>
  <c r="CL57" i="10"/>
  <c r="CL58" i="10"/>
  <c r="CL59" i="10"/>
  <c r="CF59" i="10" s="1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F71" i="10" s="1"/>
  <c r="CL72" i="10"/>
  <c r="CL73" i="10"/>
  <c r="CL74" i="10"/>
  <c r="CL75" i="10"/>
  <c r="CL76" i="10"/>
  <c r="CL77" i="10"/>
  <c r="CF77" i="10" s="1"/>
  <c r="CL78" i="10"/>
  <c r="CL79" i="10"/>
  <c r="CL80" i="10"/>
  <c r="CL81" i="10"/>
  <c r="CL82" i="10"/>
  <c r="CL83" i="10"/>
  <c r="CF83" i="10" s="1"/>
  <c r="CL8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H8" i="10"/>
  <c r="CH9" i="10"/>
  <c r="CF9" i="10" s="1"/>
  <c r="CH10" i="10"/>
  <c r="CH11" i="10"/>
  <c r="CH12" i="10"/>
  <c r="CH13" i="10"/>
  <c r="CH14" i="10"/>
  <c r="CH15" i="10"/>
  <c r="CF15" i="10" s="1"/>
  <c r="CH16" i="10"/>
  <c r="CH17" i="10"/>
  <c r="CH18" i="10"/>
  <c r="CH19" i="10"/>
  <c r="CH20" i="10"/>
  <c r="CH21" i="10"/>
  <c r="CF21" i="10" s="1"/>
  <c r="CH22" i="10"/>
  <c r="CH23" i="10"/>
  <c r="CH24" i="10"/>
  <c r="CH25" i="10"/>
  <c r="CH26" i="10"/>
  <c r="CH27" i="10"/>
  <c r="CF27" i="10" s="1"/>
  <c r="CH28" i="10"/>
  <c r="CH29" i="10"/>
  <c r="CH30" i="10"/>
  <c r="CH31" i="10"/>
  <c r="CH32" i="10"/>
  <c r="CH33" i="10"/>
  <c r="CF33" i="10" s="1"/>
  <c r="CH34" i="10"/>
  <c r="CH35" i="10"/>
  <c r="CH36" i="10"/>
  <c r="CH37" i="10"/>
  <c r="CH38" i="10"/>
  <c r="CH39" i="10"/>
  <c r="CF39" i="10" s="1"/>
  <c r="CH40" i="10"/>
  <c r="CH41" i="10"/>
  <c r="CH42" i="10"/>
  <c r="CH43" i="10"/>
  <c r="CH44" i="10"/>
  <c r="CH45" i="10"/>
  <c r="CF45" i="10" s="1"/>
  <c r="CH46" i="10"/>
  <c r="CH47" i="10"/>
  <c r="CH48" i="10"/>
  <c r="CH49" i="10"/>
  <c r="CH50" i="10"/>
  <c r="CH51" i="10"/>
  <c r="CF51" i="10" s="1"/>
  <c r="CH52" i="10"/>
  <c r="CH53" i="10"/>
  <c r="CH54" i="10"/>
  <c r="CH55" i="10"/>
  <c r="CH56" i="10"/>
  <c r="CH57" i="10"/>
  <c r="CF57" i="10" s="1"/>
  <c r="CH58" i="10"/>
  <c r="CH59" i="10"/>
  <c r="CH60" i="10"/>
  <c r="CH61" i="10"/>
  <c r="CH62" i="10"/>
  <c r="CH63" i="10"/>
  <c r="CF63" i="10" s="1"/>
  <c r="CH64" i="10"/>
  <c r="CH65" i="10"/>
  <c r="CH66" i="10"/>
  <c r="CH67" i="10"/>
  <c r="CH68" i="10"/>
  <c r="CH69" i="10"/>
  <c r="CF69" i="10" s="1"/>
  <c r="CH70" i="10"/>
  <c r="CH71" i="10"/>
  <c r="CH72" i="10"/>
  <c r="CH73" i="10"/>
  <c r="CH74" i="10"/>
  <c r="CH75" i="10"/>
  <c r="CF75" i="10" s="1"/>
  <c r="CH76" i="10"/>
  <c r="CH77" i="10"/>
  <c r="CH78" i="10"/>
  <c r="CH79" i="10"/>
  <c r="CH80" i="10"/>
  <c r="CH81" i="10"/>
  <c r="CF81" i="10" s="1"/>
  <c r="CH82" i="10"/>
  <c r="CH83" i="10"/>
  <c r="CH84" i="10"/>
  <c r="CG8" i="10"/>
  <c r="CG9" i="10"/>
  <c r="CG10" i="10"/>
  <c r="CF10" i="10" s="1"/>
  <c r="CG11" i="10"/>
  <c r="CG12" i="10"/>
  <c r="CG13" i="10"/>
  <c r="CG14" i="10"/>
  <c r="CG15" i="10"/>
  <c r="CG16" i="10"/>
  <c r="CF16" i="10" s="1"/>
  <c r="CG17" i="10"/>
  <c r="CG18" i="10"/>
  <c r="CG19" i="10"/>
  <c r="CG20" i="10"/>
  <c r="CG21" i="10"/>
  <c r="CG22" i="10"/>
  <c r="CF22" i="10" s="1"/>
  <c r="CG23" i="10"/>
  <c r="CG24" i="10"/>
  <c r="CG25" i="10"/>
  <c r="CG26" i="10"/>
  <c r="CG27" i="10"/>
  <c r="CG28" i="10"/>
  <c r="CF28" i="10" s="1"/>
  <c r="CG29" i="10"/>
  <c r="CG30" i="10"/>
  <c r="CG31" i="10"/>
  <c r="CG32" i="10"/>
  <c r="CG33" i="10"/>
  <c r="CG34" i="10"/>
  <c r="CF34" i="10" s="1"/>
  <c r="CG35" i="10"/>
  <c r="CG36" i="10"/>
  <c r="CG37" i="10"/>
  <c r="CG38" i="10"/>
  <c r="CG39" i="10"/>
  <c r="CG40" i="10"/>
  <c r="CF40" i="10" s="1"/>
  <c r="CG41" i="10"/>
  <c r="CG42" i="10"/>
  <c r="CG43" i="10"/>
  <c r="CG44" i="10"/>
  <c r="CG45" i="10"/>
  <c r="CG46" i="10"/>
  <c r="CF46" i="10" s="1"/>
  <c r="CG47" i="10"/>
  <c r="CG48" i="10"/>
  <c r="CG49" i="10"/>
  <c r="CG50" i="10"/>
  <c r="CG51" i="10"/>
  <c r="CG52" i="10"/>
  <c r="CF52" i="10" s="1"/>
  <c r="CG53" i="10"/>
  <c r="CG54" i="10"/>
  <c r="CG55" i="10"/>
  <c r="CG56" i="10"/>
  <c r="CG57" i="10"/>
  <c r="CG58" i="10"/>
  <c r="CF58" i="10" s="1"/>
  <c r="CG59" i="10"/>
  <c r="CG60" i="10"/>
  <c r="CG61" i="10"/>
  <c r="CG62" i="10"/>
  <c r="CG63" i="10"/>
  <c r="CG64" i="10"/>
  <c r="CF64" i="10" s="1"/>
  <c r="CG65" i="10"/>
  <c r="CG66" i="10"/>
  <c r="CG67" i="10"/>
  <c r="CG68" i="10"/>
  <c r="CG69" i="10"/>
  <c r="CG70" i="10"/>
  <c r="CF70" i="10" s="1"/>
  <c r="CG71" i="10"/>
  <c r="CG72" i="10"/>
  <c r="CG73" i="10"/>
  <c r="CG74" i="10"/>
  <c r="CG75" i="10"/>
  <c r="CG76" i="10"/>
  <c r="CF76" i="10" s="1"/>
  <c r="CG77" i="10"/>
  <c r="CG78" i="10"/>
  <c r="CG79" i="10"/>
  <c r="CG80" i="10"/>
  <c r="CG81" i="10"/>
  <c r="CG82" i="10"/>
  <c r="CF82" i="10" s="1"/>
  <c r="CG83" i="10"/>
  <c r="CG84" i="10"/>
  <c r="CF29" i="10"/>
  <c r="CF65" i="10"/>
  <c r="CD13" i="10"/>
  <c r="BW13" i="10" s="1"/>
  <c r="CB75" i="10"/>
  <c r="BU75" i="10" s="1"/>
  <c r="BZ71" i="10"/>
  <c r="BW38" i="10"/>
  <c r="BK8" i="10"/>
  <c r="BK9" i="10"/>
  <c r="BK10" i="10"/>
  <c r="BK11" i="10"/>
  <c r="BK12" i="10"/>
  <c r="BK13" i="10"/>
  <c r="BK14" i="10"/>
  <c r="BK15" i="10"/>
  <c r="BK16" i="10"/>
  <c r="BK17" i="10"/>
  <c r="BK18" i="10"/>
  <c r="BC18" i="10" s="1"/>
  <c r="I18" i="1" s="1"/>
  <c r="BK19" i="10"/>
  <c r="BK20" i="10"/>
  <c r="BK21" i="10"/>
  <c r="BK22" i="10"/>
  <c r="BK23" i="10"/>
  <c r="BK24" i="10"/>
  <c r="BC24" i="10" s="1"/>
  <c r="I24" i="1" s="1"/>
  <c r="BK25" i="10"/>
  <c r="BK26" i="10"/>
  <c r="BK27" i="10"/>
  <c r="BK28" i="10"/>
  <c r="BK29" i="10"/>
  <c r="BK30" i="10"/>
  <c r="BC30" i="10" s="1"/>
  <c r="I30" i="1" s="1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C42" i="10" s="1"/>
  <c r="I42" i="1" s="1"/>
  <c r="BK43" i="10"/>
  <c r="BK44" i="10"/>
  <c r="BK45" i="10"/>
  <c r="BK46" i="10"/>
  <c r="BK47" i="10"/>
  <c r="BK48" i="10"/>
  <c r="BC48" i="10" s="1"/>
  <c r="I48" i="1" s="1"/>
  <c r="BK49" i="10"/>
  <c r="BK50" i="10"/>
  <c r="BK51" i="10"/>
  <c r="BK52" i="10"/>
  <c r="BK53" i="10"/>
  <c r="BK54" i="10"/>
  <c r="BC54" i="10" s="1"/>
  <c r="I54" i="1" s="1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C66" i="10" s="1"/>
  <c r="I66" i="1" s="1"/>
  <c r="BK67" i="10"/>
  <c r="BK68" i="10"/>
  <c r="BK69" i="10"/>
  <c r="BK70" i="10"/>
  <c r="BK71" i="10"/>
  <c r="BK72" i="10"/>
  <c r="BC72" i="10" s="1"/>
  <c r="I72" i="1" s="1"/>
  <c r="BK73" i="10"/>
  <c r="BK74" i="10"/>
  <c r="BK75" i="10"/>
  <c r="BK76" i="10"/>
  <c r="BK77" i="10"/>
  <c r="BK78" i="10"/>
  <c r="BC78" i="10" s="1"/>
  <c r="I78" i="1" s="1"/>
  <c r="BK79" i="10"/>
  <c r="BK80" i="10"/>
  <c r="BK81" i="10"/>
  <c r="BK82" i="10"/>
  <c r="BK83" i="10"/>
  <c r="BK84" i="10"/>
  <c r="BD8" i="10"/>
  <c r="BD9" i="10"/>
  <c r="BC9" i="10" s="1"/>
  <c r="I9" i="1" s="1"/>
  <c r="BD10" i="10"/>
  <c r="BD11" i="10"/>
  <c r="BC11" i="10" s="1"/>
  <c r="BD12" i="10"/>
  <c r="BD13" i="10"/>
  <c r="BC13" i="10" s="1"/>
  <c r="I13" i="1" s="1"/>
  <c r="BD14" i="10"/>
  <c r="BD15" i="10"/>
  <c r="BC15" i="10" s="1"/>
  <c r="I15" i="1" s="1"/>
  <c r="BD16" i="10"/>
  <c r="BD17" i="10"/>
  <c r="BC17" i="10" s="1"/>
  <c r="BD18" i="10"/>
  <c r="BD19" i="10"/>
  <c r="BC19" i="10" s="1"/>
  <c r="I19" i="1" s="1"/>
  <c r="BD20" i="10"/>
  <c r="BD21" i="10"/>
  <c r="BC21" i="10" s="1"/>
  <c r="I21" i="1" s="1"/>
  <c r="BD22" i="10"/>
  <c r="BD23" i="10"/>
  <c r="BC23" i="10" s="1"/>
  <c r="BD24" i="10"/>
  <c r="BD25" i="10"/>
  <c r="BC25" i="10" s="1"/>
  <c r="I25" i="1" s="1"/>
  <c r="BD26" i="10"/>
  <c r="BD27" i="10"/>
  <c r="BC27" i="10" s="1"/>
  <c r="I27" i="1" s="1"/>
  <c r="BD28" i="10"/>
  <c r="BD29" i="10"/>
  <c r="BC29" i="10" s="1"/>
  <c r="BD30" i="10"/>
  <c r="BD31" i="10"/>
  <c r="BC31" i="10" s="1"/>
  <c r="I31" i="1" s="1"/>
  <c r="BD32" i="10"/>
  <c r="BD33" i="10"/>
  <c r="BC33" i="10" s="1"/>
  <c r="I33" i="1" s="1"/>
  <c r="BD34" i="10"/>
  <c r="BD35" i="10"/>
  <c r="BC35" i="10" s="1"/>
  <c r="BD36" i="10"/>
  <c r="BD37" i="10"/>
  <c r="BC37" i="10" s="1"/>
  <c r="I37" i="1" s="1"/>
  <c r="BD38" i="10"/>
  <c r="BD39" i="10"/>
  <c r="BC39" i="10" s="1"/>
  <c r="I39" i="1" s="1"/>
  <c r="BD40" i="10"/>
  <c r="BD41" i="10"/>
  <c r="BC41" i="10" s="1"/>
  <c r="BD42" i="10"/>
  <c r="BD43" i="10"/>
  <c r="BC43" i="10" s="1"/>
  <c r="I43" i="1" s="1"/>
  <c r="BD44" i="10"/>
  <c r="BD45" i="10"/>
  <c r="BC45" i="10" s="1"/>
  <c r="I45" i="1" s="1"/>
  <c r="BD46" i="10"/>
  <c r="BD47" i="10"/>
  <c r="BC47" i="10" s="1"/>
  <c r="BD48" i="10"/>
  <c r="BD49" i="10"/>
  <c r="BC49" i="10" s="1"/>
  <c r="I49" i="1" s="1"/>
  <c r="BD50" i="10"/>
  <c r="BD51" i="10"/>
  <c r="BC51" i="10" s="1"/>
  <c r="I51" i="1" s="1"/>
  <c r="BD52" i="10"/>
  <c r="BD53" i="10"/>
  <c r="BC53" i="10" s="1"/>
  <c r="BD54" i="10"/>
  <c r="BD55" i="10"/>
  <c r="BC55" i="10" s="1"/>
  <c r="I55" i="1" s="1"/>
  <c r="BD56" i="10"/>
  <c r="BD57" i="10"/>
  <c r="BC57" i="10" s="1"/>
  <c r="I57" i="1" s="1"/>
  <c r="BD58" i="10"/>
  <c r="BD59" i="10"/>
  <c r="BC59" i="10" s="1"/>
  <c r="BD60" i="10"/>
  <c r="BD61" i="10"/>
  <c r="BC61" i="10" s="1"/>
  <c r="I61" i="1" s="1"/>
  <c r="BD62" i="10"/>
  <c r="BD63" i="10"/>
  <c r="BC63" i="10" s="1"/>
  <c r="I63" i="1" s="1"/>
  <c r="BD64" i="10"/>
  <c r="BD65" i="10"/>
  <c r="BC65" i="10" s="1"/>
  <c r="BD66" i="10"/>
  <c r="BD67" i="10"/>
  <c r="BC67" i="10" s="1"/>
  <c r="BD68" i="10"/>
  <c r="BD69" i="10"/>
  <c r="BC69" i="10" s="1"/>
  <c r="I69" i="1" s="1"/>
  <c r="BD70" i="10"/>
  <c r="BD71" i="10"/>
  <c r="BC71" i="10" s="1"/>
  <c r="BD72" i="10"/>
  <c r="BD73" i="10"/>
  <c r="BC73" i="10" s="1"/>
  <c r="I73" i="1" s="1"/>
  <c r="BD74" i="10"/>
  <c r="BD75" i="10"/>
  <c r="BC75" i="10" s="1"/>
  <c r="I75" i="1" s="1"/>
  <c r="BD76" i="10"/>
  <c r="BD77" i="10"/>
  <c r="BC77" i="10" s="1"/>
  <c r="BD78" i="10"/>
  <c r="BD79" i="10"/>
  <c r="BC79" i="10" s="1"/>
  <c r="BD80" i="10"/>
  <c r="BD81" i="10"/>
  <c r="BC81" i="10" s="1"/>
  <c r="I81" i="1" s="1"/>
  <c r="BD82" i="10"/>
  <c r="BD83" i="10"/>
  <c r="BC83" i="10" s="1"/>
  <c r="BD84" i="10"/>
  <c r="BC12" i="10"/>
  <c r="I12" i="1" s="1"/>
  <c r="BC16" i="10"/>
  <c r="BC28" i="10"/>
  <c r="BC36" i="10"/>
  <c r="I36" i="1" s="1"/>
  <c r="BC40" i="10"/>
  <c r="BC52" i="10"/>
  <c r="BC60" i="10"/>
  <c r="I60" i="1" s="1"/>
  <c r="BC64" i="10"/>
  <c r="BC76" i="10"/>
  <c r="BC84" i="10"/>
  <c r="I84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AY56" i="10"/>
  <c r="CZ56" i="10" s="1"/>
  <c r="CS56" i="10" s="1"/>
  <c r="AY57" i="10"/>
  <c r="CZ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AY68" i="10"/>
  <c r="CZ68" i="10" s="1"/>
  <c r="CS68" i="10" s="1"/>
  <c r="AY69" i="10"/>
  <c r="CZ69" i="10" s="1"/>
  <c r="CS69" i="10" s="1"/>
  <c r="AY70" i="10"/>
  <c r="CZ70" i="10" s="1"/>
  <c r="CS70" i="10" s="1"/>
  <c r="AY71" i="10"/>
  <c r="CZ71" i="10" s="1"/>
  <c r="CS71" i="10" s="1"/>
  <c r="AY72" i="10"/>
  <c r="CZ72" i="10" s="1"/>
  <c r="CS72" i="10" s="1"/>
  <c r="AY73" i="10"/>
  <c r="CZ73" i="10" s="1"/>
  <c r="CS73" i="10" s="1"/>
  <c r="AY74" i="10"/>
  <c r="CZ74" i="10" s="1"/>
  <c r="CS74" i="10" s="1"/>
  <c r="AY75" i="10"/>
  <c r="CZ75" i="10" s="1"/>
  <c r="CS75" i="10" s="1"/>
  <c r="AY76" i="10"/>
  <c r="CZ76" i="10" s="1"/>
  <c r="CS76" i="10" s="1"/>
  <c r="AY77" i="10"/>
  <c r="CZ77" i="10" s="1"/>
  <c r="CS77" i="10" s="1"/>
  <c r="AY78" i="10"/>
  <c r="CZ78" i="10" s="1"/>
  <c r="CS78" i="10" s="1"/>
  <c r="AY79" i="10"/>
  <c r="CZ79" i="10" s="1"/>
  <c r="CS79" i="10" s="1"/>
  <c r="AY80" i="10"/>
  <c r="CZ80" i="10" s="1"/>
  <c r="CS80" i="10" s="1"/>
  <c r="AY81" i="10"/>
  <c r="CZ81" i="10" s="1"/>
  <c r="CS81" i="10" s="1"/>
  <c r="AY82" i="10"/>
  <c r="CZ82" i="10" s="1"/>
  <c r="CS82" i="10" s="1"/>
  <c r="AY83" i="10"/>
  <c r="CZ83" i="10" s="1"/>
  <c r="CS83" i="10" s="1"/>
  <c r="AY84" i="10"/>
  <c r="CZ84" i="10" s="1"/>
  <c r="CS84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U71" i="10"/>
  <c r="CY71" i="10" s="1"/>
  <c r="CR71" i="10" s="1"/>
  <c r="AU72" i="10"/>
  <c r="CY72" i="10" s="1"/>
  <c r="CR72" i="10" s="1"/>
  <c r="AU73" i="10"/>
  <c r="CY73" i="10" s="1"/>
  <c r="CR73" i="10" s="1"/>
  <c r="AU74" i="10"/>
  <c r="CY74" i="10" s="1"/>
  <c r="CR74" i="10" s="1"/>
  <c r="AU75" i="10"/>
  <c r="CY75" i="10" s="1"/>
  <c r="CR75" i="10" s="1"/>
  <c r="AU76" i="10"/>
  <c r="CY76" i="10" s="1"/>
  <c r="CR76" i="10" s="1"/>
  <c r="AU77" i="10"/>
  <c r="CY77" i="10" s="1"/>
  <c r="CR77" i="10" s="1"/>
  <c r="AU78" i="10"/>
  <c r="CY78" i="10" s="1"/>
  <c r="CR78" i="10" s="1"/>
  <c r="AU79" i="10"/>
  <c r="CY79" i="10" s="1"/>
  <c r="CR79" i="10" s="1"/>
  <c r="AU80" i="10"/>
  <c r="CY80" i="10" s="1"/>
  <c r="CR80" i="10" s="1"/>
  <c r="AU81" i="10"/>
  <c r="CY81" i="10" s="1"/>
  <c r="CR81" i="10" s="1"/>
  <c r="AU82" i="10"/>
  <c r="CY82" i="10" s="1"/>
  <c r="CR82" i="10" s="1"/>
  <c r="AU83" i="10"/>
  <c r="CY83" i="10" s="1"/>
  <c r="CR83" i="10" s="1"/>
  <c r="AU84" i="10"/>
  <c r="CY84" i="10" s="1"/>
  <c r="CR84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Q71" i="10"/>
  <c r="CX71" i="10" s="1"/>
  <c r="CQ71" i="10" s="1"/>
  <c r="AQ72" i="10"/>
  <c r="CX72" i="10" s="1"/>
  <c r="CQ72" i="10" s="1"/>
  <c r="AQ73" i="10"/>
  <c r="CX73" i="10" s="1"/>
  <c r="CQ73" i="10" s="1"/>
  <c r="AQ74" i="10"/>
  <c r="CX74" i="10" s="1"/>
  <c r="CQ74" i="10" s="1"/>
  <c r="AQ75" i="10"/>
  <c r="CX75" i="10" s="1"/>
  <c r="CQ75" i="10" s="1"/>
  <c r="AQ76" i="10"/>
  <c r="CX76" i="10" s="1"/>
  <c r="CQ76" i="10" s="1"/>
  <c r="AQ77" i="10"/>
  <c r="CX77" i="10" s="1"/>
  <c r="CQ77" i="10" s="1"/>
  <c r="AQ78" i="10"/>
  <c r="CX78" i="10" s="1"/>
  <c r="CQ78" i="10" s="1"/>
  <c r="AQ79" i="10"/>
  <c r="CX79" i="10" s="1"/>
  <c r="CQ79" i="10" s="1"/>
  <c r="AQ80" i="10"/>
  <c r="CX80" i="10" s="1"/>
  <c r="CQ80" i="10" s="1"/>
  <c r="AQ81" i="10"/>
  <c r="CX81" i="10" s="1"/>
  <c r="CQ81" i="10" s="1"/>
  <c r="AQ82" i="10"/>
  <c r="CX82" i="10" s="1"/>
  <c r="CQ82" i="10" s="1"/>
  <c r="AQ83" i="10"/>
  <c r="CX83" i="10" s="1"/>
  <c r="CQ83" i="10" s="1"/>
  <c r="AQ84" i="10"/>
  <c r="CX84" i="10" s="1"/>
  <c r="CQ84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M71" i="10"/>
  <c r="CW71" i="10" s="1"/>
  <c r="CP71" i="10" s="1"/>
  <c r="AM72" i="10"/>
  <c r="CW72" i="10" s="1"/>
  <c r="CP72" i="10" s="1"/>
  <c r="AM73" i="10"/>
  <c r="CW73" i="10" s="1"/>
  <c r="CP73" i="10" s="1"/>
  <c r="AM74" i="10"/>
  <c r="CW74" i="10" s="1"/>
  <c r="CP74" i="10" s="1"/>
  <c r="AM75" i="10"/>
  <c r="CW75" i="10" s="1"/>
  <c r="CP75" i="10" s="1"/>
  <c r="AM76" i="10"/>
  <c r="CW76" i="10" s="1"/>
  <c r="CP76" i="10" s="1"/>
  <c r="AM77" i="10"/>
  <c r="CW77" i="10" s="1"/>
  <c r="CP77" i="10" s="1"/>
  <c r="AM78" i="10"/>
  <c r="CW78" i="10" s="1"/>
  <c r="CP78" i="10" s="1"/>
  <c r="AM79" i="10"/>
  <c r="CW79" i="10" s="1"/>
  <c r="CP79" i="10" s="1"/>
  <c r="AM80" i="10"/>
  <c r="CW80" i="10" s="1"/>
  <c r="CP80" i="10" s="1"/>
  <c r="AM81" i="10"/>
  <c r="CW81" i="10" s="1"/>
  <c r="CP81" i="10" s="1"/>
  <c r="AM82" i="10"/>
  <c r="CW82" i="10" s="1"/>
  <c r="CP82" i="10" s="1"/>
  <c r="AM83" i="10"/>
  <c r="CW83" i="10" s="1"/>
  <c r="CP83" i="10" s="1"/>
  <c r="AM84" i="10"/>
  <c r="CW84" i="10" s="1"/>
  <c r="CP84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AI71" i="10"/>
  <c r="CV71" i="10" s="1"/>
  <c r="CO71" i="10" s="1"/>
  <c r="AI72" i="10"/>
  <c r="CV72" i="10" s="1"/>
  <c r="CO72" i="10" s="1"/>
  <c r="AI73" i="10"/>
  <c r="CV73" i="10" s="1"/>
  <c r="CO73" i="10" s="1"/>
  <c r="AI74" i="10"/>
  <c r="CV74" i="10" s="1"/>
  <c r="CO74" i="10" s="1"/>
  <c r="AI75" i="10"/>
  <c r="CV75" i="10" s="1"/>
  <c r="CO75" i="10" s="1"/>
  <c r="AI76" i="10"/>
  <c r="CV76" i="10" s="1"/>
  <c r="AI77" i="10"/>
  <c r="CV77" i="10" s="1"/>
  <c r="CO77" i="10" s="1"/>
  <c r="AI78" i="10"/>
  <c r="CV78" i="10" s="1"/>
  <c r="CO78" i="10" s="1"/>
  <c r="AI79" i="10"/>
  <c r="CV79" i="10" s="1"/>
  <c r="CO79" i="10" s="1"/>
  <c r="AI80" i="10"/>
  <c r="CV80" i="10" s="1"/>
  <c r="CO80" i="10" s="1"/>
  <c r="AI81" i="10"/>
  <c r="CV81" i="10" s="1"/>
  <c r="CO81" i="10" s="1"/>
  <c r="AI82" i="10"/>
  <c r="CV82" i="10" s="1"/>
  <c r="AI83" i="10"/>
  <c r="CV83" i="10" s="1"/>
  <c r="CO83" i="10" s="1"/>
  <c r="AI84" i="10"/>
  <c r="CV84" i="10" s="1"/>
  <c r="CO84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CN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CN27" i="10" s="1"/>
  <c r="AE28" i="10"/>
  <c r="CU28" i="10" s="1"/>
  <c r="CN28" i="10" s="1"/>
  <c r="AE29" i="10"/>
  <c r="CU29" i="10" s="1"/>
  <c r="AE30" i="10"/>
  <c r="CU30" i="10" s="1"/>
  <c r="AE31" i="10"/>
  <c r="CU31" i="10" s="1"/>
  <c r="AE32" i="10"/>
  <c r="CU32" i="10" s="1"/>
  <c r="AE33" i="10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CN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CN63" i="10" s="1"/>
  <c r="AE64" i="10"/>
  <c r="CU64" i="10" s="1"/>
  <c r="CN64" i="10" s="1"/>
  <c r="AE65" i="10"/>
  <c r="CU65" i="10" s="1"/>
  <c r="AE66" i="10"/>
  <c r="CU66" i="10" s="1"/>
  <c r="AE67" i="10"/>
  <c r="CU67" i="10" s="1"/>
  <c r="AE68" i="10"/>
  <c r="CU68" i="10" s="1"/>
  <c r="AE69" i="10"/>
  <c r="AE70" i="10"/>
  <c r="CU70" i="10" s="1"/>
  <c r="AE71" i="10"/>
  <c r="CU71" i="10" s="1"/>
  <c r="AE72" i="10"/>
  <c r="CU72" i="10" s="1"/>
  <c r="AE73" i="10"/>
  <c r="CU73" i="10" s="1"/>
  <c r="AE74" i="10"/>
  <c r="CU74" i="10" s="1"/>
  <c r="AE75" i="10"/>
  <c r="CU75" i="10" s="1"/>
  <c r="AE76" i="10"/>
  <c r="CU76" i="10" s="1"/>
  <c r="AE77" i="10"/>
  <c r="CU77" i="10" s="1"/>
  <c r="AE78" i="10"/>
  <c r="CU78" i="10" s="1"/>
  <c r="AE79" i="10"/>
  <c r="CU79" i="10" s="1"/>
  <c r="AE80" i="10"/>
  <c r="CU80" i="10" s="1"/>
  <c r="AE81" i="10"/>
  <c r="CU81" i="10" s="1"/>
  <c r="AE82" i="10"/>
  <c r="CU82" i="10" s="1"/>
  <c r="CN82" i="10" s="1"/>
  <c r="AE83" i="10"/>
  <c r="CU83" i="10" s="1"/>
  <c r="AE84" i="10"/>
  <c r="CU84" i="10" s="1"/>
  <c r="AD43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Z71" i="10"/>
  <c r="CE71" i="10" s="1"/>
  <c r="Z72" i="10"/>
  <c r="CE72" i="10" s="1"/>
  <c r="BX72" i="10" s="1"/>
  <c r="Z73" i="10"/>
  <c r="CE73" i="10" s="1"/>
  <c r="BX73" i="10" s="1"/>
  <c r="Z74" i="10"/>
  <c r="CE74" i="10" s="1"/>
  <c r="BX74" i="10" s="1"/>
  <c r="Z75" i="10"/>
  <c r="CE75" i="10" s="1"/>
  <c r="BX75" i="10" s="1"/>
  <c r="Z76" i="10"/>
  <c r="CE76" i="10" s="1"/>
  <c r="BX76" i="10" s="1"/>
  <c r="Z77" i="10"/>
  <c r="CE77" i="10" s="1"/>
  <c r="Z78" i="10"/>
  <c r="CE78" i="10" s="1"/>
  <c r="BX78" i="10" s="1"/>
  <c r="Z79" i="10"/>
  <c r="CE79" i="10" s="1"/>
  <c r="BX79" i="10" s="1"/>
  <c r="Z80" i="10"/>
  <c r="CE80" i="10" s="1"/>
  <c r="BX80" i="10" s="1"/>
  <c r="Z81" i="10"/>
  <c r="CE81" i="10" s="1"/>
  <c r="BX81" i="10" s="1"/>
  <c r="Z82" i="10"/>
  <c r="CE82" i="10" s="1"/>
  <c r="BX82" i="10" s="1"/>
  <c r="Z83" i="10"/>
  <c r="CE83" i="10" s="1"/>
  <c r="Z84" i="10"/>
  <c r="CE84" i="10" s="1"/>
  <c r="BX84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V49" i="10"/>
  <c r="CD49" i="10" s="1"/>
  <c r="BW49" i="10" s="1"/>
  <c r="V50" i="10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V55" i="10"/>
  <c r="CD55" i="10" s="1"/>
  <c r="BW55" i="10" s="1"/>
  <c r="V56" i="10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V71" i="10"/>
  <c r="CD71" i="10" s="1"/>
  <c r="BW71" i="10" s="1"/>
  <c r="V72" i="10"/>
  <c r="CD72" i="10" s="1"/>
  <c r="V73" i="10"/>
  <c r="CD73" i="10" s="1"/>
  <c r="BW73" i="10" s="1"/>
  <c r="V74" i="10"/>
  <c r="CD74" i="10" s="1"/>
  <c r="BW74" i="10" s="1"/>
  <c r="V75" i="10"/>
  <c r="CD75" i="10" s="1"/>
  <c r="BW75" i="10" s="1"/>
  <c r="V76" i="10"/>
  <c r="CD76" i="10" s="1"/>
  <c r="BW76" i="10" s="1"/>
  <c r="V77" i="10"/>
  <c r="CD77" i="10" s="1"/>
  <c r="BW77" i="10" s="1"/>
  <c r="V78" i="10"/>
  <c r="CD78" i="10" s="1"/>
  <c r="V79" i="10"/>
  <c r="CD79" i="10" s="1"/>
  <c r="BW79" i="10" s="1"/>
  <c r="V80" i="10"/>
  <c r="CD80" i="10" s="1"/>
  <c r="BW80" i="10" s="1"/>
  <c r="V81" i="10"/>
  <c r="CD81" i="10" s="1"/>
  <c r="BW81" i="10" s="1"/>
  <c r="V82" i="10"/>
  <c r="CD82" i="10" s="1"/>
  <c r="BW82" i="10" s="1"/>
  <c r="V83" i="10"/>
  <c r="CD83" i="10" s="1"/>
  <c r="BW83" i="10" s="1"/>
  <c r="V84" i="10"/>
  <c r="CD84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R68" i="10"/>
  <c r="CC68" i="10" s="1"/>
  <c r="BV68" i="10" s="1"/>
  <c r="R69" i="10"/>
  <c r="CC69" i="10" s="1"/>
  <c r="BV69" i="10" s="1"/>
  <c r="R70" i="10"/>
  <c r="CC70" i="10" s="1"/>
  <c r="BV70" i="10" s="1"/>
  <c r="R71" i="10"/>
  <c r="CC71" i="10" s="1"/>
  <c r="BV71" i="10" s="1"/>
  <c r="R72" i="10"/>
  <c r="CC72" i="10" s="1"/>
  <c r="BV72" i="10" s="1"/>
  <c r="R73" i="10"/>
  <c r="CC73" i="10" s="1"/>
  <c r="R74" i="10"/>
  <c r="CC74" i="10" s="1"/>
  <c r="BV74" i="10" s="1"/>
  <c r="R75" i="10"/>
  <c r="CC75" i="10" s="1"/>
  <c r="BV75" i="10" s="1"/>
  <c r="R76" i="10"/>
  <c r="CC76" i="10" s="1"/>
  <c r="BV76" i="10" s="1"/>
  <c r="R77" i="10"/>
  <c r="CC77" i="10" s="1"/>
  <c r="BV77" i="10" s="1"/>
  <c r="R78" i="10"/>
  <c r="CC78" i="10" s="1"/>
  <c r="BV78" i="10" s="1"/>
  <c r="R79" i="10"/>
  <c r="CC79" i="10" s="1"/>
  <c r="R80" i="10"/>
  <c r="CC80" i="10" s="1"/>
  <c r="BV80" i="10" s="1"/>
  <c r="R81" i="10"/>
  <c r="CC81" i="10" s="1"/>
  <c r="BV81" i="10" s="1"/>
  <c r="R82" i="10"/>
  <c r="CC82" i="10" s="1"/>
  <c r="BV82" i="10" s="1"/>
  <c r="R83" i="10"/>
  <c r="CC83" i="10" s="1"/>
  <c r="BV83" i="10" s="1"/>
  <c r="R84" i="10"/>
  <c r="CC84" i="10" s="1"/>
  <c r="BV84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N69" i="10"/>
  <c r="CB69" i="10" s="1"/>
  <c r="BU69" i="10" s="1"/>
  <c r="N70" i="10"/>
  <c r="CB70" i="10" s="1"/>
  <c r="BU70" i="10" s="1"/>
  <c r="N71" i="10"/>
  <c r="CB71" i="10" s="1"/>
  <c r="BU71" i="10" s="1"/>
  <c r="N72" i="10"/>
  <c r="CB72" i="10" s="1"/>
  <c r="BU72" i="10" s="1"/>
  <c r="N73" i="10"/>
  <c r="CB73" i="10" s="1"/>
  <c r="BU73" i="10" s="1"/>
  <c r="N74" i="10"/>
  <c r="CB74" i="10" s="1"/>
  <c r="N75" i="10"/>
  <c r="N76" i="10"/>
  <c r="CB76" i="10" s="1"/>
  <c r="BU76" i="10" s="1"/>
  <c r="N77" i="10"/>
  <c r="CB77" i="10" s="1"/>
  <c r="BU77" i="10" s="1"/>
  <c r="N78" i="10"/>
  <c r="CB78" i="10" s="1"/>
  <c r="BU78" i="10" s="1"/>
  <c r="N79" i="10"/>
  <c r="CB79" i="10" s="1"/>
  <c r="BU79" i="10" s="1"/>
  <c r="N80" i="10"/>
  <c r="CB80" i="10" s="1"/>
  <c r="N81" i="10"/>
  <c r="CB81" i="10" s="1"/>
  <c r="BU81" i="10" s="1"/>
  <c r="N82" i="10"/>
  <c r="CB82" i="10" s="1"/>
  <c r="BU82" i="10" s="1"/>
  <c r="N83" i="10"/>
  <c r="CB83" i="10" s="1"/>
  <c r="BU83" i="10" s="1"/>
  <c r="N84" i="10"/>
  <c r="CB84" i="10" s="1"/>
  <c r="BU84" i="10" s="1"/>
  <c r="J8" i="10"/>
  <c r="CA8" i="10" s="1"/>
  <c r="BT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J70" i="10"/>
  <c r="CA70" i="10" s="1"/>
  <c r="BT70" i="10" s="1"/>
  <c r="J71" i="10"/>
  <c r="CA71" i="10" s="1"/>
  <c r="BT71" i="10" s="1"/>
  <c r="J72" i="10"/>
  <c r="CA72" i="10" s="1"/>
  <c r="BT72" i="10" s="1"/>
  <c r="J73" i="10"/>
  <c r="CA73" i="10" s="1"/>
  <c r="BT73" i="10" s="1"/>
  <c r="J74" i="10"/>
  <c r="CA74" i="10" s="1"/>
  <c r="BT74" i="10" s="1"/>
  <c r="J75" i="10"/>
  <c r="CA75" i="10" s="1"/>
  <c r="J76" i="10"/>
  <c r="CA76" i="10" s="1"/>
  <c r="BT76" i="10" s="1"/>
  <c r="J77" i="10"/>
  <c r="CA77" i="10" s="1"/>
  <c r="BT77" i="10" s="1"/>
  <c r="J78" i="10"/>
  <c r="CA78" i="10" s="1"/>
  <c r="BT78" i="10" s="1"/>
  <c r="J79" i="10"/>
  <c r="CA79" i="10" s="1"/>
  <c r="BT79" i="10" s="1"/>
  <c r="J80" i="10"/>
  <c r="CA80" i="10" s="1"/>
  <c r="BT80" i="10" s="1"/>
  <c r="J81" i="10"/>
  <c r="CA81" i="10" s="1"/>
  <c r="J82" i="10"/>
  <c r="CA82" i="10" s="1"/>
  <c r="BT82" i="10" s="1"/>
  <c r="J83" i="10"/>
  <c r="CA83" i="10" s="1"/>
  <c r="BT83" i="10" s="1"/>
  <c r="J84" i="10"/>
  <c r="CA84" i="10" s="1"/>
  <c r="BT84" i="10" s="1"/>
  <c r="F8" i="10"/>
  <c r="BZ8" i="10" s="1"/>
  <c r="F9" i="10"/>
  <c r="F10" i="10"/>
  <c r="BZ10" i="10" s="1"/>
  <c r="F11" i="10"/>
  <c r="BZ11" i="10" s="1"/>
  <c r="F12" i="10"/>
  <c r="BZ12" i="10" s="1"/>
  <c r="BS12" i="10" s="1"/>
  <c r="F13" i="10"/>
  <c r="BZ13" i="10" s="1"/>
  <c r="F14" i="10"/>
  <c r="BZ14" i="10" s="1"/>
  <c r="F15" i="10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BS24" i="10" s="1"/>
  <c r="F25" i="10"/>
  <c r="BZ25" i="10" s="1"/>
  <c r="F26" i="10"/>
  <c r="BZ26" i="10" s="1"/>
  <c r="F27" i="10"/>
  <c r="F28" i="10"/>
  <c r="BZ28" i="10" s="1"/>
  <c r="F29" i="10"/>
  <c r="BZ29" i="10" s="1"/>
  <c r="F30" i="10"/>
  <c r="BZ30" i="10" s="1"/>
  <c r="BS30" i="10" s="1"/>
  <c r="F31" i="10"/>
  <c r="BZ31" i="10" s="1"/>
  <c r="F32" i="10"/>
  <c r="BZ32" i="10" s="1"/>
  <c r="F33" i="10"/>
  <c r="F34" i="10"/>
  <c r="BZ34" i="10" s="1"/>
  <c r="F35" i="10"/>
  <c r="BZ35" i="10" s="1"/>
  <c r="F36" i="10"/>
  <c r="BZ36" i="10" s="1"/>
  <c r="BS36" i="10" s="1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BZ42" i="10" s="1"/>
  <c r="BS42" i="10" s="1"/>
  <c r="F43" i="10"/>
  <c r="BZ43" i="10" s="1"/>
  <c r="F44" i="10"/>
  <c r="BZ44" i="10" s="1"/>
  <c r="F45" i="10"/>
  <c r="F46" i="10"/>
  <c r="BZ46" i="10" s="1"/>
  <c r="F47" i="10"/>
  <c r="BZ47" i="10" s="1"/>
  <c r="F48" i="10"/>
  <c r="BZ48" i="10" s="1"/>
  <c r="BS48" i="10" s="1"/>
  <c r="F49" i="10"/>
  <c r="BZ49" i="10" s="1"/>
  <c r="F50" i="10"/>
  <c r="BZ50" i="10" s="1"/>
  <c r="F51" i="10"/>
  <c r="F52" i="10"/>
  <c r="BZ52" i="10" s="1"/>
  <c r="F53" i="10"/>
  <c r="BZ53" i="10" s="1"/>
  <c r="F54" i="10"/>
  <c r="BZ54" i="10" s="1"/>
  <c r="BS54" i="10" s="1"/>
  <c r="F55" i="10"/>
  <c r="BZ55" i="10" s="1"/>
  <c r="F56" i="10"/>
  <c r="BZ56" i="10" s="1"/>
  <c r="F57" i="10"/>
  <c r="BZ57" i="10" s="1"/>
  <c r="F58" i="10"/>
  <c r="BZ58" i="10" s="1"/>
  <c r="F59" i="10"/>
  <c r="BZ59" i="10" s="1"/>
  <c r="F60" i="10"/>
  <c r="BZ60" i="10" s="1"/>
  <c r="BS60" i="10" s="1"/>
  <c r="F61" i="10"/>
  <c r="BZ61" i="10" s="1"/>
  <c r="F62" i="10"/>
  <c r="BZ62" i="10" s="1"/>
  <c r="F63" i="10"/>
  <c r="F64" i="10"/>
  <c r="BZ64" i="10" s="1"/>
  <c r="F65" i="10"/>
  <c r="BZ65" i="10" s="1"/>
  <c r="F66" i="10"/>
  <c r="BZ66" i="10" s="1"/>
  <c r="BS66" i="10" s="1"/>
  <c r="F67" i="10"/>
  <c r="BZ67" i="10" s="1"/>
  <c r="F68" i="10"/>
  <c r="BZ68" i="10" s="1"/>
  <c r="F69" i="10"/>
  <c r="F70" i="10"/>
  <c r="BZ70" i="10" s="1"/>
  <c r="F71" i="10"/>
  <c r="F72" i="10"/>
  <c r="BZ72" i="10" s="1"/>
  <c r="BS72" i="10" s="1"/>
  <c r="F73" i="10"/>
  <c r="BZ73" i="10" s="1"/>
  <c r="F74" i="10"/>
  <c r="BZ74" i="10" s="1"/>
  <c r="F75" i="10"/>
  <c r="BZ75" i="10" s="1"/>
  <c r="F76" i="10"/>
  <c r="BZ76" i="10" s="1"/>
  <c r="F77" i="10"/>
  <c r="BZ77" i="10" s="1"/>
  <c r="F78" i="10"/>
  <c r="BZ78" i="10" s="1"/>
  <c r="BS78" i="10" s="1"/>
  <c r="F79" i="10"/>
  <c r="BZ79" i="10" s="1"/>
  <c r="F80" i="10"/>
  <c r="BZ80" i="10" s="1"/>
  <c r="F81" i="10"/>
  <c r="F82" i="10"/>
  <c r="BZ82" i="10" s="1"/>
  <c r="F83" i="10"/>
  <c r="BZ83" i="10" s="1"/>
  <c r="F84" i="10"/>
  <c r="BZ84" i="10" s="1"/>
  <c r="BS84" i="10" s="1"/>
  <c r="E38" i="10"/>
  <c r="AP34" i="1"/>
  <c r="AP7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N8" i="1"/>
  <c r="AN9" i="1"/>
  <c r="AN10" i="1"/>
  <c r="AN11" i="1"/>
  <c r="AN12" i="1"/>
  <c r="AP12" i="1" s="1"/>
  <c r="AN13" i="1"/>
  <c r="AN14" i="1"/>
  <c r="AN15" i="1"/>
  <c r="AN16" i="1"/>
  <c r="AN17" i="1"/>
  <c r="AN18" i="1"/>
  <c r="AP18" i="1" s="1"/>
  <c r="AN19" i="1"/>
  <c r="AN20" i="1"/>
  <c r="AN21" i="1"/>
  <c r="AN22" i="1"/>
  <c r="AN23" i="1"/>
  <c r="AN24" i="1"/>
  <c r="AP24" i="1" s="1"/>
  <c r="AN25" i="1"/>
  <c r="AN26" i="1"/>
  <c r="AN27" i="1"/>
  <c r="AN28" i="1"/>
  <c r="AN29" i="1"/>
  <c r="AN30" i="1"/>
  <c r="AP30" i="1" s="1"/>
  <c r="AN31" i="1"/>
  <c r="AN32" i="1"/>
  <c r="AN33" i="1"/>
  <c r="AN34" i="1"/>
  <c r="AN35" i="1"/>
  <c r="AN36" i="1"/>
  <c r="AP36" i="1" s="1"/>
  <c r="AN37" i="1"/>
  <c r="AN38" i="1"/>
  <c r="AN39" i="1"/>
  <c r="AN40" i="1"/>
  <c r="AN41" i="1"/>
  <c r="AN42" i="1"/>
  <c r="AP42" i="1" s="1"/>
  <c r="AN43" i="1"/>
  <c r="AN44" i="1"/>
  <c r="AN45" i="1"/>
  <c r="AN46" i="1"/>
  <c r="AN47" i="1"/>
  <c r="AN48" i="1"/>
  <c r="AP48" i="1" s="1"/>
  <c r="AN49" i="1"/>
  <c r="AN50" i="1"/>
  <c r="AN51" i="1"/>
  <c r="AN52" i="1"/>
  <c r="AN53" i="1"/>
  <c r="AN54" i="1"/>
  <c r="AP54" i="1" s="1"/>
  <c r="AN55" i="1"/>
  <c r="AN56" i="1"/>
  <c r="AN57" i="1"/>
  <c r="AN58" i="1"/>
  <c r="AN59" i="1"/>
  <c r="AN60" i="1"/>
  <c r="AP60" i="1" s="1"/>
  <c r="AN61" i="1"/>
  <c r="AN62" i="1"/>
  <c r="AN63" i="1"/>
  <c r="AN64" i="1"/>
  <c r="AN65" i="1"/>
  <c r="AN66" i="1"/>
  <c r="AP66" i="1" s="1"/>
  <c r="AN67" i="1"/>
  <c r="AN68" i="1"/>
  <c r="AN69" i="1"/>
  <c r="AN70" i="1"/>
  <c r="AN71" i="1"/>
  <c r="AN72" i="1"/>
  <c r="AP72" i="1" s="1"/>
  <c r="AN73" i="1"/>
  <c r="AN74" i="1"/>
  <c r="AN75" i="1"/>
  <c r="AN76" i="1"/>
  <c r="AN77" i="1"/>
  <c r="AN78" i="1"/>
  <c r="AP78" i="1" s="1"/>
  <c r="AN79" i="1"/>
  <c r="AN80" i="1"/>
  <c r="AN81" i="1"/>
  <c r="AN82" i="1"/>
  <c r="AN83" i="1"/>
  <c r="AN84" i="1"/>
  <c r="AP84" i="1" s="1"/>
  <c r="AM8" i="1"/>
  <c r="AP8" i="1" s="1"/>
  <c r="AM9" i="1"/>
  <c r="AM10" i="1"/>
  <c r="AP10" i="1" s="1"/>
  <c r="AM11" i="1"/>
  <c r="AM12" i="1"/>
  <c r="AM13" i="1"/>
  <c r="AP13" i="1" s="1"/>
  <c r="AM14" i="1"/>
  <c r="AP14" i="1" s="1"/>
  <c r="AM15" i="1"/>
  <c r="AP15" i="1" s="1"/>
  <c r="AM16" i="1"/>
  <c r="AP16" i="1" s="1"/>
  <c r="AM17" i="1"/>
  <c r="AM18" i="1"/>
  <c r="AM19" i="1"/>
  <c r="AP19" i="1" s="1"/>
  <c r="AM20" i="1"/>
  <c r="AP20" i="1" s="1"/>
  <c r="AM21" i="1"/>
  <c r="AP21" i="1" s="1"/>
  <c r="AM22" i="1"/>
  <c r="AP22" i="1" s="1"/>
  <c r="AM23" i="1"/>
  <c r="AM24" i="1"/>
  <c r="AM25" i="1"/>
  <c r="AP25" i="1" s="1"/>
  <c r="AM26" i="1"/>
  <c r="AP26" i="1" s="1"/>
  <c r="AM27" i="1"/>
  <c r="AP27" i="1" s="1"/>
  <c r="AM28" i="1"/>
  <c r="AP28" i="1" s="1"/>
  <c r="AM29" i="1"/>
  <c r="AM30" i="1"/>
  <c r="AM31" i="1"/>
  <c r="AP31" i="1" s="1"/>
  <c r="AM32" i="1"/>
  <c r="AP32" i="1" s="1"/>
  <c r="AM33" i="1"/>
  <c r="AP33" i="1" s="1"/>
  <c r="AM34" i="1"/>
  <c r="AM35" i="1"/>
  <c r="AM36" i="1"/>
  <c r="AM37" i="1"/>
  <c r="AP37" i="1" s="1"/>
  <c r="AM38" i="1"/>
  <c r="AP38" i="1" s="1"/>
  <c r="AM39" i="1"/>
  <c r="AP39" i="1" s="1"/>
  <c r="AM40" i="1"/>
  <c r="AP40" i="1" s="1"/>
  <c r="AM41" i="1"/>
  <c r="AM42" i="1"/>
  <c r="AM43" i="1"/>
  <c r="AP43" i="1" s="1"/>
  <c r="AM44" i="1"/>
  <c r="AP44" i="1" s="1"/>
  <c r="AM45" i="1"/>
  <c r="AP45" i="1" s="1"/>
  <c r="AM46" i="1"/>
  <c r="AP46" i="1" s="1"/>
  <c r="AM47" i="1"/>
  <c r="AM48" i="1"/>
  <c r="AM49" i="1"/>
  <c r="AP49" i="1" s="1"/>
  <c r="AM50" i="1"/>
  <c r="AP50" i="1" s="1"/>
  <c r="AM51" i="1"/>
  <c r="AP51" i="1" s="1"/>
  <c r="AM52" i="1"/>
  <c r="AP52" i="1" s="1"/>
  <c r="AM53" i="1"/>
  <c r="AM54" i="1"/>
  <c r="AM55" i="1"/>
  <c r="AP55" i="1" s="1"/>
  <c r="AM56" i="1"/>
  <c r="AP56" i="1" s="1"/>
  <c r="AM57" i="1"/>
  <c r="AP57" i="1" s="1"/>
  <c r="AM58" i="1"/>
  <c r="AP58" i="1" s="1"/>
  <c r="AM59" i="1"/>
  <c r="AM60" i="1"/>
  <c r="AM61" i="1"/>
  <c r="AP61" i="1" s="1"/>
  <c r="AM62" i="1"/>
  <c r="AP62" i="1" s="1"/>
  <c r="AM63" i="1"/>
  <c r="AP63" i="1" s="1"/>
  <c r="AM64" i="1"/>
  <c r="AP64" i="1" s="1"/>
  <c r="AM65" i="1"/>
  <c r="AM66" i="1"/>
  <c r="AM67" i="1"/>
  <c r="AP67" i="1" s="1"/>
  <c r="AM68" i="1"/>
  <c r="AP68" i="1" s="1"/>
  <c r="AM69" i="1"/>
  <c r="AP69" i="1" s="1"/>
  <c r="AM70" i="1"/>
  <c r="AM71" i="1"/>
  <c r="AM72" i="1"/>
  <c r="AM73" i="1"/>
  <c r="AP73" i="1" s="1"/>
  <c r="AM74" i="1"/>
  <c r="AP74" i="1" s="1"/>
  <c r="AM75" i="1"/>
  <c r="AP75" i="1" s="1"/>
  <c r="AM76" i="1"/>
  <c r="AP76" i="1" s="1"/>
  <c r="AM77" i="1"/>
  <c r="AM78" i="1"/>
  <c r="AM79" i="1"/>
  <c r="AP79" i="1" s="1"/>
  <c r="AM80" i="1"/>
  <c r="AP80" i="1" s="1"/>
  <c r="AM81" i="1"/>
  <c r="AP81" i="1" s="1"/>
  <c r="AM82" i="1"/>
  <c r="AP82" i="1" s="1"/>
  <c r="AM83" i="1"/>
  <c r="AM8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C8" i="1"/>
  <c r="AJ8" i="1" s="1"/>
  <c r="AC9" i="1"/>
  <c r="AC10" i="1"/>
  <c r="AC11" i="1"/>
  <c r="AC12" i="1"/>
  <c r="AC13" i="1"/>
  <c r="AC14" i="1"/>
  <c r="AJ14" i="1" s="1"/>
  <c r="AC15" i="1"/>
  <c r="AC16" i="1"/>
  <c r="AC17" i="1"/>
  <c r="AC18" i="1"/>
  <c r="AC19" i="1"/>
  <c r="AC20" i="1"/>
  <c r="AJ20" i="1" s="1"/>
  <c r="AC21" i="1"/>
  <c r="AC22" i="1"/>
  <c r="AC23" i="1"/>
  <c r="AC24" i="1"/>
  <c r="AC25" i="1"/>
  <c r="AC26" i="1"/>
  <c r="AJ26" i="1" s="1"/>
  <c r="AC27" i="1"/>
  <c r="AC28" i="1"/>
  <c r="AC29" i="1"/>
  <c r="AC30" i="1"/>
  <c r="AC31" i="1"/>
  <c r="AC32" i="1"/>
  <c r="AJ32" i="1" s="1"/>
  <c r="AC33" i="1"/>
  <c r="AC34" i="1"/>
  <c r="AC35" i="1"/>
  <c r="AC36" i="1"/>
  <c r="AC37" i="1"/>
  <c r="AC38" i="1"/>
  <c r="AJ38" i="1" s="1"/>
  <c r="AC39" i="1"/>
  <c r="AC40" i="1"/>
  <c r="AC41" i="1"/>
  <c r="AC42" i="1"/>
  <c r="AC43" i="1"/>
  <c r="AC44" i="1"/>
  <c r="AJ44" i="1" s="1"/>
  <c r="AC45" i="1"/>
  <c r="AC46" i="1"/>
  <c r="AC47" i="1"/>
  <c r="AC48" i="1"/>
  <c r="AC49" i="1"/>
  <c r="AC50" i="1"/>
  <c r="AJ50" i="1" s="1"/>
  <c r="AC51" i="1"/>
  <c r="AC52" i="1"/>
  <c r="AC53" i="1"/>
  <c r="AC54" i="1"/>
  <c r="AC55" i="1"/>
  <c r="AC56" i="1"/>
  <c r="AJ56" i="1" s="1"/>
  <c r="AC57" i="1"/>
  <c r="AC58" i="1"/>
  <c r="AC59" i="1"/>
  <c r="AC60" i="1"/>
  <c r="AC61" i="1"/>
  <c r="AC62" i="1"/>
  <c r="AJ62" i="1" s="1"/>
  <c r="AC63" i="1"/>
  <c r="AC64" i="1"/>
  <c r="AC65" i="1"/>
  <c r="AC66" i="1"/>
  <c r="AC67" i="1"/>
  <c r="AC68" i="1"/>
  <c r="AJ68" i="1" s="1"/>
  <c r="AC69" i="1"/>
  <c r="AC70" i="1"/>
  <c r="AC71" i="1"/>
  <c r="AC72" i="1"/>
  <c r="AC73" i="1"/>
  <c r="AC74" i="1"/>
  <c r="AJ74" i="1" s="1"/>
  <c r="AC75" i="1"/>
  <c r="AC76" i="1"/>
  <c r="AC77" i="1"/>
  <c r="AC78" i="1"/>
  <c r="AC79" i="1"/>
  <c r="AC80" i="1"/>
  <c r="AJ80" i="1" s="1"/>
  <c r="AC81" i="1"/>
  <c r="AC82" i="1"/>
  <c r="AC83" i="1"/>
  <c r="AC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S8" i="1"/>
  <c r="S9" i="1"/>
  <c r="S10" i="1"/>
  <c r="R10" i="1" s="1"/>
  <c r="S11" i="1"/>
  <c r="S12" i="1"/>
  <c r="S13" i="1"/>
  <c r="S14" i="1"/>
  <c r="S15" i="1"/>
  <c r="S16" i="1"/>
  <c r="R16" i="1" s="1"/>
  <c r="S17" i="1"/>
  <c r="S18" i="1"/>
  <c r="S19" i="1"/>
  <c r="S20" i="1"/>
  <c r="S21" i="1"/>
  <c r="S22" i="1"/>
  <c r="R22" i="1" s="1"/>
  <c r="S23" i="1"/>
  <c r="S24" i="1"/>
  <c r="S25" i="1"/>
  <c r="S26" i="1"/>
  <c r="S27" i="1"/>
  <c r="S28" i="1"/>
  <c r="S29" i="1"/>
  <c r="S30" i="1"/>
  <c r="S31" i="1"/>
  <c r="S32" i="1"/>
  <c r="S33" i="1"/>
  <c r="S34" i="1"/>
  <c r="R34" i="1" s="1"/>
  <c r="S35" i="1"/>
  <c r="S36" i="1"/>
  <c r="S37" i="1"/>
  <c r="S38" i="1"/>
  <c r="S39" i="1"/>
  <c r="S40" i="1"/>
  <c r="R40" i="1" s="1"/>
  <c r="S41" i="1"/>
  <c r="S42" i="1"/>
  <c r="S43" i="1"/>
  <c r="S44" i="1"/>
  <c r="S45" i="1"/>
  <c r="S46" i="1"/>
  <c r="R46" i="1" s="1"/>
  <c r="S47" i="1"/>
  <c r="S48" i="1"/>
  <c r="S49" i="1"/>
  <c r="S50" i="1"/>
  <c r="S51" i="1"/>
  <c r="S52" i="1"/>
  <c r="R52" i="1" s="1"/>
  <c r="S53" i="1"/>
  <c r="S54" i="1"/>
  <c r="S55" i="1"/>
  <c r="S56" i="1"/>
  <c r="S57" i="1"/>
  <c r="S58" i="1"/>
  <c r="R58" i="1" s="1"/>
  <c r="S59" i="1"/>
  <c r="S60" i="1"/>
  <c r="S61" i="1"/>
  <c r="S62" i="1"/>
  <c r="S63" i="1"/>
  <c r="S64" i="1"/>
  <c r="S65" i="1"/>
  <c r="S66" i="1"/>
  <c r="S67" i="1"/>
  <c r="S68" i="1"/>
  <c r="S69" i="1"/>
  <c r="S70" i="1"/>
  <c r="R70" i="1" s="1"/>
  <c r="S71" i="1"/>
  <c r="S72" i="1"/>
  <c r="S73" i="1"/>
  <c r="S74" i="1"/>
  <c r="S75" i="1"/>
  <c r="S76" i="1"/>
  <c r="R76" i="1" s="1"/>
  <c r="S77" i="1"/>
  <c r="S78" i="1"/>
  <c r="S79" i="1"/>
  <c r="S80" i="1"/>
  <c r="S81" i="1"/>
  <c r="S82" i="1"/>
  <c r="S83" i="1"/>
  <c r="S84" i="1"/>
  <c r="R28" i="1"/>
  <c r="R64" i="1"/>
  <c r="R8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I11" i="1"/>
  <c r="I16" i="1"/>
  <c r="I17" i="1"/>
  <c r="I23" i="1"/>
  <c r="I28" i="1"/>
  <c r="I29" i="1"/>
  <c r="I35" i="1"/>
  <c r="I40" i="1"/>
  <c r="I41" i="1"/>
  <c r="I47" i="1"/>
  <c r="I52" i="1"/>
  <c r="I53" i="1"/>
  <c r="I59" i="1"/>
  <c r="I64" i="1"/>
  <c r="I65" i="1"/>
  <c r="I67" i="1"/>
  <c r="I71" i="1"/>
  <c r="I76" i="1"/>
  <c r="I77" i="1"/>
  <c r="I79" i="1"/>
  <c r="I8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CZ67" i="10" l="1"/>
  <c r="CS67" i="10" s="1"/>
  <c r="AD67" i="10"/>
  <c r="CZ61" i="10"/>
  <c r="CS61" i="10" s="1"/>
  <c r="AD61" i="10"/>
  <c r="CZ55" i="10"/>
  <c r="CS55" i="10" s="1"/>
  <c r="AD55" i="10"/>
  <c r="CZ49" i="10"/>
  <c r="CS49" i="10" s="1"/>
  <c r="AD49" i="10"/>
  <c r="CZ37" i="10"/>
  <c r="CS37" i="10" s="1"/>
  <c r="AD37" i="10"/>
  <c r="CZ31" i="10"/>
  <c r="CS31" i="10" s="1"/>
  <c r="AD31" i="10"/>
  <c r="H31" i="1" s="1"/>
  <c r="K31" i="1" s="1"/>
  <c r="L31" i="1" s="1"/>
  <c r="CZ25" i="10"/>
  <c r="CS25" i="10" s="1"/>
  <c r="AD25" i="10"/>
  <c r="CZ19" i="10"/>
  <c r="CS19" i="10" s="1"/>
  <c r="AD19" i="10"/>
  <c r="CZ13" i="10"/>
  <c r="CS13" i="10" s="1"/>
  <c r="AD13" i="10"/>
  <c r="E74" i="10"/>
  <c r="M70" i="1"/>
  <c r="M34" i="1"/>
  <c r="BY54" i="10"/>
  <c r="BY18" i="10"/>
  <c r="BR18" i="10" s="1"/>
  <c r="BS18" i="10"/>
  <c r="CD56" i="10"/>
  <c r="BW56" i="10" s="1"/>
  <c r="E56" i="10"/>
  <c r="CD50" i="10"/>
  <c r="BW50" i="10" s="1"/>
  <c r="E50" i="10"/>
  <c r="CD20" i="10"/>
  <c r="BW20" i="10" s="1"/>
  <c r="E20" i="10"/>
  <c r="CD14" i="10"/>
  <c r="BW14" i="10" s="1"/>
  <c r="E14" i="10"/>
  <c r="AD79" i="10"/>
  <c r="AA82" i="1"/>
  <c r="AL82" i="1" s="1"/>
  <c r="AA76" i="1"/>
  <c r="AA70" i="1"/>
  <c r="AA64" i="1"/>
  <c r="AB64" i="1" s="1"/>
  <c r="AA58" i="1"/>
  <c r="AA52" i="1"/>
  <c r="AA46" i="1"/>
  <c r="AK46" i="1" s="1"/>
  <c r="AA40" i="1"/>
  <c r="AA34" i="1"/>
  <c r="AA28" i="1"/>
  <c r="AB28" i="1" s="1"/>
  <c r="AA22" i="1"/>
  <c r="AA16" i="1"/>
  <c r="AA10" i="1"/>
  <c r="AK10" i="1" s="1"/>
  <c r="R81" i="1"/>
  <c r="R75" i="1"/>
  <c r="R69" i="1"/>
  <c r="R63" i="1"/>
  <c r="R57" i="1"/>
  <c r="R51" i="1"/>
  <c r="R45" i="1"/>
  <c r="R39" i="1"/>
  <c r="R33" i="1"/>
  <c r="R27" i="1"/>
  <c r="R21" i="1"/>
  <c r="R15" i="1"/>
  <c r="R9" i="1"/>
  <c r="R80" i="1"/>
  <c r="R74" i="1"/>
  <c r="AA74" i="1" s="1"/>
  <c r="R68" i="1"/>
  <c r="R62" i="1"/>
  <c r="R56" i="1"/>
  <c r="R50" i="1"/>
  <c r="R44" i="1"/>
  <c r="R38" i="1"/>
  <c r="AA38" i="1" s="1"/>
  <c r="R32" i="1"/>
  <c r="R26" i="1"/>
  <c r="R20" i="1"/>
  <c r="AA20" i="1" s="1"/>
  <c r="R14" i="1"/>
  <c r="R8" i="1"/>
  <c r="R79" i="1"/>
  <c r="AA79" i="1" s="1"/>
  <c r="AB79" i="1" s="1"/>
  <c r="R73" i="1"/>
  <c r="AA73" i="1" s="1"/>
  <c r="R67" i="1"/>
  <c r="AA67" i="1" s="1"/>
  <c r="R61" i="1"/>
  <c r="AA61" i="1" s="1"/>
  <c r="AB61" i="1" s="1"/>
  <c r="R55" i="1"/>
  <c r="AA55" i="1" s="1"/>
  <c r="R49" i="1"/>
  <c r="AA49" i="1" s="1"/>
  <c r="R43" i="1"/>
  <c r="AA43" i="1" s="1"/>
  <c r="AB43" i="1" s="1"/>
  <c r="R37" i="1"/>
  <c r="AA37" i="1" s="1"/>
  <c r="R31" i="1"/>
  <c r="AA31" i="1" s="1"/>
  <c r="R25" i="1"/>
  <c r="AA25" i="1" s="1"/>
  <c r="AB25" i="1" s="1"/>
  <c r="R19" i="1"/>
  <c r="AA19" i="1" s="1"/>
  <c r="R13" i="1"/>
  <c r="AA13" i="1" s="1"/>
  <c r="AJ79" i="1"/>
  <c r="AJ73" i="1"/>
  <c r="AJ67" i="1"/>
  <c r="AJ61" i="1"/>
  <c r="AJ55" i="1"/>
  <c r="AJ49" i="1"/>
  <c r="AJ43" i="1"/>
  <c r="AJ37" i="1"/>
  <c r="AJ31" i="1"/>
  <c r="AJ25" i="1"/>
  <c r="AJ19" i="1"/>
  <c r="AJ13" i="1"/>
  <c r="E68" i="10"/>
  <c r="E32" i="10"/>
  <c r="AD73" i="10"/>
  <c r="CO82" i="10"/>
  <c r="CO76" i="10"/>
  <c r="CO70" i="10"/>
  <c r="CO64" i="10"/>
  <c r="CO58" i="10"/>
  <c r="CO52" i="10"/>
  <c r="CO46" i="10"/>
  <c r="CO40" i="10"/>
  <c r="CO34" i="10"/>
  <c r="DA82" i="10"/>
  <c r="DA76" i="10"/>
  <c r="DA70" i="10"/>
  <c r="DA64" i="10"/>
  <c r="DA58" i="10"/>
  <c r="DA52" i="10"/>
  <c r="DA46" i="10"/>
  <c r="DA40" i="10"/>
  <c r="DA34" i="10"/>
  <c r="D66" i="8"/>
  <c r="D23" i="8"/>
  <c r="D75" i="8"/>
  <c r="D33" i="8"/>
  <c r="CB79" i="8"/>
  <c r="CB73" i="8"/>
  <c r="CB61" i="8"/>
  <c r="CB55" i="8"/>
  <c r="CB43" i="8"/>
  <c r="CB37" i="8"/>
  <c r="CB25" i="8"/>
  <c r="CB19" i="8"/>
  <c r="AJ84" i="1"/>
  <c r="AJ78" i="1"/>
  <c r="AJ72" i="1"/>
  <c r="AJ66" i="1"/>
  <c r="AJ60" i="1"/>
  <c r="AJ54" i="1"/>
  <c r="AJ48" i="1"/>
  <c r="AJ42" i="1"/>
  <c r="AK42" i="1" s="1"/>
  <c r="AJ36" i="1"/>
  <c r="AJ30" i="1"/>
  <c r="AJ24" i="1"/>
  <c r="AJ18" i="1"/>
  <c r="AJ12" i="1"/>
  <c r="AP83" i="1"/>
  <c r="AP77" i="1"/>
  <c r="AP71" i="1"/>
  <c r="AP65" i="1"/>
  <c r="AP59" i="1"/>
  <c r="AP53" i="1"/>
  <c r="AP47" i="1"/>
  <c r="AP41" i="1"/>
  <c r="AP35" i="1"/>
  <c r="AP29" i="1"/>
  <c r="AP23" i="1"/>
  <c r="AP17" i="1"/>
  <c r="AP11" i="1"/>
  <c r="E62" i="10"/>
  <c r="E26" i="10"/>
  <c r="BS82" i="10"/>
  <c r="BS76" i="10"/>
  <c r="BY70" i="10"/>
  <c r="BR70" i="10" s="1"/>
  <c r="BS64" i="10"/>
  <c r="BS58" i="10"/>
  <c r="BS46" i="10"/>
  <c r="BS40" i="10"/>
  <c r="BY34" i="10"/>
  <c r="BR34" i="10" s="1"/>
  <c r="BS28" i="10"/>
  <c r="BS22" i="10"/>
  <c r="BS10" i="10"/>
  <c r="BT81" i="10"/>
  <c r="BT75" i="10"/>
  <c r="BT69" i="10"/>
  <c r="BT63" i="10"/>
  <c r="BT57" i="10"/>
  <c r="BT51" i="10"/>
  <c r="BT45" i="10"/>
  <c r="BT39" i="10"/>
  <c r="BT33" i="10"/>
  <c r="BT27" i="10"/>
  <c r="BT21" i="10"/>
  <c r="BT15" i="10"/>
  <c r="BT9" i="10"/>
  <c r="BU80" i="10"/>
  <c r="BU74" i="10"/>
  <c r="BU68" i="10"/>
  <c r="BU62" i="10"/>
  <c r="BU56" i="10"/>
  <c r="BU50" i="10"/>
  <c r="BU44" i="10"/>
  <c r="BU38" i="10"/>
  <c r="BU32" i="10"/>
  <c r="BU26" i="10"/>
  <c r="BU20" i="10"/>
  <c r="BU14" i="10"/>
  <c r="BU8" i="10"/>
  <c r="BV79" i="10"/>
  <c r="BV73" i="10"/>
  <c r="BV67" i="10"/>
  <c r="BV61" i="10"/>
  <c r="BV55" i="10"/>
  <c r="BV49" i="10"/>
  <c r="BV43" i="10"/>
  <c r="BV37" i="10"/>
  <c r="BV31" i="10"/>
  <c r="BV25" i="10"/>
  <c r="BV19" i="10"/>
  <c r="BV13" i="10"/>
  <c r="BW84" i="10"/>
  <c r="BW78" i="10"/>
  <c r="BW72" i="10"/>
  <c r="BW66" i="10"/>
  <c r="BW60" i="10"/>
  <c r="BW54" i="10"/>
  <c r="BW48" i="10"/>
  <c r="BW42" i="10"/>
  <c r="BW36" i="10"/>
  <c r="BW30" i="10"/>
  <c r="BW24" i="10"/>
  <c r="BW18" i="10"/>
  <c r="BW12" i="10"/>
  <c r="BX83" i="10"/>
  <c r="BX77" i="10"/>
  <c r="BX71" i="10"/>
  <c r="BX65" i="10"/>
  <c r="BX59" i="10"/>
  <c r="BX53" i="10"/>
  <c r="BX47" i="10"/>
  <c r="BX41" i="10"/>
  <c r="BX35" i="10"/>
  <c r="BX29" i="10"/>
  <c r="BX23" i="10"/>
  <c r="BX17" i="10"/>
  <c r="BX11" i="10"/>
  <c r="BC82" i="10"/>
  <c r="I82" i="1" s="1"/>
  <c r="BC70" i="10"/>
  <c r="I70" i="1" s="1"/>
  <c r="BC58" i="10"/>
  <c r="I58" i="1" s="1"/>
  <c r="BC46" i="10"/>
  <c r="I46" i="1" s="1"/>
  <c r="BC34" i="10"/>
  <c r="I34" i="1" s="1"/>
  <c r="BC22" i="10"/>
  <c r="I22" i="1" s="1"/>
  <c r="BC10" i="10"/>
  <c r="I10" i="1" s="1"/>
  <c r="CF80" i="10"/>
  <c r="CF74" i="10"/>
  <c r="CF68" i="10"/>
  <c r="CF62" i="10"/>
  <c r="CF56" i="10"/>
  <c r="CF50" i="10"/>
  <c r="CF44" i="10"/>
  <c r="CF38" i="10"/>
  <c r="CF32" i="10"/>
  <c r="CF26" i="10"/>
  <c r="CF20" i="10"/>
  <c r="CF14" i="10"/>
  <c r="CF8" i="10"/>
  <c r="CF79" i="10"/>
  <c r="CF73" i="10"/>
  <c r="CF67" i="10"/>
  <c r="CF61" i="10"/>
  <c r="CF55" i="10"/>
  <c r="CF49" i="10"/>
  <c r="CF43" i="10"/>
  <c r="CF37" i="10"/>
  <c r="CF31" i="10"/>
  <c r="CF25" i="10"/>
  <c r="CF19" i="10"/>
  <c r="CF13" i="10"/>
  <c r="E82" i="8"/>
  <c r="D57" i="8"/>
  <c r="AJ83" i="1"/>
  <c r="AJ77" i="1"/>
  <c r="AJ71" i="1"/>
  <c r="AJ65" i="1"/>
  <c r="AJ59" i="1"/>
  <c r="AJ53" i="1"/>
  <c r="AJ47" i="1"/>
  <c r="AJ41" i="1"/>
  <c r="AJ35" i="1"/>
  <c r="AJ29" i="1"/>
  <c r="AJ23" i="1"/>
  <c r="AJ17" i="1"/>
  <c r="AJ11" i="1"/>
  <c r="AJ82" i="1"/>
  <c r="AK82" i="1" s="1"/>
  <c r="AJ76" i="1"/>
  <c r="AJ70" i="1"/>
  <c r="AJ64" i="1"/>
  <c r="AJ58" i="1"/>
  <c r="AJ52" i="1"/>
  <c r="AJ46" i="1"/>
  <c r="AJ40" i="1"/>
  <c r="AJ34" i="1"/>
  <c r="AJ28" i="1"/>
  <c r="AJ22" i="1"/>
  <c r="AJ16" i="1"/>
  <c r="AJ10" i="1"/>
  <c r="E81" i="10"/>
  <c r="E69" i="10"/>
  <c r="E63" i="10"/>
  <c r="E51" i="10"/>
  <c r="E45" i="10"/>
  <c r="E33" i="10"/>
  <c r="D33" i="10" s="1"/>
  <c r="E27" i="10"/>
  <c r="E15" i="10"/>
  <c r="E9" i="10"/>
  <c r="AD69" i="10"/>
  <c r="AD33" i="10"/>
  <c r="DA80" i="10"/>
  <c r="DA74" i="10"/>
  <c r="DA68" i="10"/>
  <c r="DA62" i="10"/>
  <c r="DA56" i="10"/>
  <c r="DA50" i="10"/>
  <c r="DA44" i="10"/>
  <c r="DA38" i="10"/>
  <c r="DA32" i="10"/>
  <c r="DA26" i="10"/>
  <c r="DA20" i="10"/>
  <c r="DA14" i="10"/>
  <c r="DA8" i="10"/>
  <c r="DA79" i="10"/>
  <c r="DA73" i="10"/>
  <c r="DA67" i="10"/>
  <c r="DA61" i="10"/>
  <c r="DA55" i="10"/>
  <c r="DA49" i="10"/>
  <c r="DA43" i="10"/>
  <c r="DA37" i="10"/>
  <c r="DA31" i="10"/>
  <c r="DA25" i="10"/>
  <c r="R84" i="1"/>
  <c r="AA84" i="1" s="1"/>
  <c r="R78" i="1"/>
  <c r="R72" i="1"/>
  <c r="R66" i="1"/>
  <c r="AA66" i="1" s="1"/>
  <c r="R60" i="1"/>
  <c r="R54" i="1"/>
  <c r="R48" i="1"/>
  <c r="AA48" i="1" s="1"/>
  <c r="R42" i="1"/>
  <c r="R36" i="1"/>
  <c r="R30" i="1"/>
  <c r="AA30" i="1" s="1"/>
  <c r="R24" i="1"/>
  <c r="R18" i="1"/>
  <c r="R12" i="1"/>
  <c r="AA12" i="1" s="1"/>
  <c r="AP9" i="1"/>
  <c r="BC80" i="10"/>
  <c r="I80" i="1" s="1"/>
  <c r="BC74" i="10"/>
  <c r="I74" i="1" s="1"/>
  <c r="BC68" i="10"/>
  <c r="I68" i="1" s="1"/>
  <c r="BC62" i="10"/>
  <c r="I62" i="1" s="1"/>
  <c r="BC56" i="10"/>
  <c r="I56" i="1" s="1"/>
  <c r="BC50" i="10"/>
  <c r="I50" i="1" s="1"/>
  <c r="BC44" i="10"/>
  <c r="I44" i="1" s="1"/>
  <c r="BC38" i="10"/>
  <c r="I38" i="1" s="1"/>
  <c r="BC32" i="10"/>
  <c r="I32" i="1" s="1"/>
  <c r="BC26" i="10"/>
  <c r="I26" i="1" s="1"/>
  <c r="BC20" i="10"/>
  <c r="I20" i="1" s="1"/>
  <c r="BC14" i="10"/>
  <c r="I14" i="1" s="1"/>
  <c r="BC8" i="10"/>
  <c r="I8" i="1" s="1"/>
  <c r="CF84" i="10"/>
  <c r="CF78" i="10"/>
  <c r="CF72" i="10"/>
  <c r="CF66" i="10"/>
  <c r="CF60" i="10"/>
  <c r="CF54" i="10"/>
  <c r="CF48" i="10"/>
  <c r="CF42" i="10"/>
  <c r="CF36" i="10"/>
  <c r="CF30" i="10"/>
  <c r="CF24" i="10"/>
  <c r="CF18" i="10"/>
  <c r="CF12" i="10"/>
  <c r="AA78" i="1"/>
  <c r="AK78" i="1" s="1"/>
  <c r="AA72" i="1"/>
  <c r="AA60" i="1"/>
  <c r="AL60" i="1" s="1"/>
  <c r="AA54" i="1"/>
  <c r="AA42" i="1"/>
  <c r="AB42" i="1" s="1"/>
  <c r="AA36" i="1"/>
  <c r="AA24" i="1"/>
  <c r="AL24" i="1" s="1"/>
  <c r="AA18" i="1"/>
  <c r="R83" i="1"/>
  <c r="R77" i="1"/>
  <c r="R71" i="1"/>
  <c r="R65" i="1"/>
  <c r="R59" i="1"/>
  <c r="R53" i="1"/>
  <c r="R47" i="1"/>
  <c r="R41" i="1"/>
  <c r="R35" i="1"/>
  <c r="R29" i="1"/>
  <c r="R23" i="1"/>
  <c r="R17" i="1"/>
  <c r="R11" i="1"/>
  <c r="AJ81" i="1"/>
  <c r="AJ75" i="1"/>
  <c r="AJ69" i="1"/>
  <c r="AJ63" i="1"/>
  <c r="AJ57" i="1"/>
  <c r="AJ51" i="1"/>
  <c r="AJ45" i="1"/>
  <c r="AJ39" i="1"/>
  <c r="AJ33" i="1"/>
  <c r="AJ27" i="1"/>
  <c r="AJ21" i="1"/>
  <c r="AJ15" i="1"/>
  <c r="AJ9" i="1"/>
  <c r="E80" i="10"/>
  <c r="E44" i="10"/>
  <c r="E8" i="10"/>
  <c r="D36" i="8"/>
  <c r="T80" i="8"/>
  <c r="T68" i="8"/>
  <c r="D68" i="8" s="1"/>
  <c r="T62" i="8"/>
  <c r="T50" i="8"/>
  <c r="T44" i="8"/>
  <c r="T32" i="8"/>
  <c r="D32" i="8" s="1"/>
  <c r="T26" i="8"/>
  <c r="T14" i="8"/>
  <c r="T8" i="8"/>
  <c r="DF78" i="8"/>
  <c r="DF72" i="8"/>
  <c r="DF60" i="8"/>
  <c r="DF54" i="8"/>
  <c r="DF42" i="8"/>
  <c r="DF36" i="8"/>
  <c r="DF24" i="8"/>
  <c r="DF18" i="8"/>
  <c r="E79" i="8"/>
  <c r="E73" i="8"/>
  <c r="E67" i="8"/>
  <c r="E61" i="8"/>
  <c r="E55" i="8"/>
  <c r="E49" i="8"/>
  <c r="E43" i="8"/>
  <c r="E37" i="8"/>
  <c r="E31" i="8"/>
  <c r="E25" i="8"/>
  <c r="E19" i="8"/>
  <c r="E13" i="8"/>
  <c r="D24" i="8"/>
  <c r="D12" i="8"/>
  <c r="BM80" i="8"/>
  <c r="BM74" i="8"/>
  <c r="BM68" i="8"/>
  <c r="BM62" i="8"/>
  <c r="BM56" i="8"/>
  <c r="BM50" i="8"/>
  <c r="BM44" i="8"/>
  <c r="BM38" i="8"/>
  <c r="BM32" i="8"/>
  <c r="BM26" i="8"/>
  <c r="BM20" i="8"/>
  <c r="BM14" i="8"/>
  <c r="BM8" i="8"/>
  <c r="DZ83" i="8"/>
  <c r="DZ77" i="8"/>
  <c r="DZ71" i="8"/>
  <c r="DZ65" i="8"/>
  <c r="DZ59" i="8"/>
  <c r="DZ53" i="8"/>
  <c r="DZ47" i="8"/>
  <c r="DZ41" i="8"/>
  <c r="DZ35" i="8"/>
  <c r="DZ29" i="8"/>
  <c r="DZ23" i="8"/>
  <c r="DZ17" i="8"/>
  <c r="DZ11" i="8"/>
  <c r="AI80" i="8"/>
  <c r="D80" i="8" s="1"/>
  <c r="AI74" i="8"/>
  <c r="AI68" i="8"/>
  <c r="AI62" i="8"/>
  <c r="AI56" i="8"/>
  <c r="AI50" i="8"/>
  <c r="AI44" i="8"/>
  <c r="D44" i="8" s="1"/>
  <c r="AI38" i="8"/>
  <c r="AI32" i="8"/>
  <c r="AI26" i="8"/>
  <c r="D26" i="8" s="1"/>
  <c r="AI20" i="8"/>
  <c r="AI14" i="8"/>
  <c r="AI8" i="8"/>
  <c r="D8" i="8" s="1"/>
  <c r="BM79" i="8"/>
  <c r="BM73" i="8"/>
  <c r="BM67" i="8"/>
  <c r="BM61" i="8"/>
  <c r="BM55" i="8"/>
  <c r="BM49" i="8"/>
  <c r="BM43" i="8"/>
  <c r="BM37" i="8"/>
  <c r="BM31" i="8"/>
  <c r="BM25" i="8"/>
  <c r="BM19" i="8"/>
  <c r="BM13" i="8"/>
  <c r="CQ84" i="8"/>
  <c r="D84" i="8" s="1"/>
  <c r="CQ78" i="8"/>
  <c r="D78" i="8" s="1"/>
  <c r="CQ72" i="8"/>
  <c r="D72" i="8" s="1"/>
  <c r="CQ66" i="8"/>
  <c r="CQ60" i="8"/>
  <c r="D60" i="8" s="1"/>
  <c r="CQ54" i="8"/>
  <c r="D54" i="8" s="1"/>
  <c r="CQ48" i="8"/>
  <c r="D48" i="8" s="1"/>
  <c r="CQ42" i="8"/>
  <c r="D42" i="8" s="1"/>
  <c r="CQ36" i="8"/>
  <c r="CQ30" i="8"/>
  <c r="D30" i="8" s="1"/>
  <c r="CQ24" i="8"/>
  <c r="CQ18" i="8"/>
  <c r="CQ12" i="8"/>
  <c r="CQ83" i="8"/>
  <c r="CQ77" i="8"/>
  <c r="CQ71" i="8"/>
  <c r="CQ65" i="8"/>
  <c r="CQ59" i="8"/>
  <c r="CQ53" i="8"/>
  <c r="CQ47" i="8"/>
  <c r="CQ41" i="8"/>
  <c r="D41" i="8" s="1"/>
  <c r="CQ35" i="8"/>
  <c r="CQ29" i="8"/>
  <c r="CQ23" i="8"/>
  <c r="CQ17" i="8"/>
  <c r="CQ11" i="8"/>
  <c r="DF83" i="8"/>
  <c r="DF77" i="8"/>
  <c r="DF71" i="8"/>
  <c r="DF65" i="8"/>
  <c r="DF59" i="8"/>
  <c r="DF53" i="8"/>
  <c r="DF47" i="8"/>
  <c r="DF41" i="8"/>
  <c r="DF35" i="8"/>
  <c r="DF29" i="8"/>
  <c r="DF23" i="8"/>
  <c r="DF17" i="8"/>
  <c r="DF11" i="8"/>
  <c r="D69" i="3"/>
  <c r="D56" i="3"/>
  <c r="DA19" i="10"/>
  <c r="DA13" i="10"/>
  <c r="DA83" i="10"/>
  <c r="DA77" i="10"/>
  <c r="DA71" i="10"/>
  <c r="DA65" i="10"/>
  <c r="DA59" i="10"/>
  <c r="DA53" i="10"/>
  <c r="DA47" i="10"/>
  <c r="DA41" i="10"/>
  <c r="DA35" i="10"/>
  <c r="DA81" i="10"/>
  <c r="DA69" i="10"/>
  <c r="DA57" i="10"/>
  <c r="DA45" i="10"/>
  <c r="DA33" i="10"/>
  <c r="DA21" i="10"/>
  <c r="DA9" i="10"/>
  <c r="D21" i="8"/>
  <c r="AI18" i="8"/>
  <c r="D18" i="8" s="1"/>
  <c r="AI12" i="8"/>
  <c r="AX83" i="8"/>
  <c r="D83" i="8" s="1"/>
  <c r="AX77" i="8"/>
  <c r="D77" i="8" s="1"/>
  <c r="AX71" i="8"/>
  <c r="AX65" i="8"/>
  <c r="D65" i="8" s="1"/>
  <c r="AX59" i="8"/>
  <c r="D59" i="8" s="1"/>
  <c r="AX53" i="8"/>
  <c r="D53" i="8" s="1"/>
  <c r="AX47" i="8"/>
  <c r="D47" i="8" s="1"/>
  <c r="AX41" i="8"/>
  <c r="AX35" i="8"/>
  <c r="D35" i="8" s="1"/>
  <c r="AX29" i="8"/>
  <c r="D29" i="8" s="1"/>
  <c r="AX23" i="8"/>
  <c r="AX17" i="8"/>
  <c r="D17" i="8" s="1"/>
  <c r="AX11" i="8"/>
  <c r="D11" i="8" s="1"/>
  <c r="CB82" i="8"/>
  <c r="CB76" i="8"/>
  <c r="CB70" i="8"/>
  <c r="CB64" i="8"/>
  <c r="CB58" i="8"/>
  <c r="CB52" i="8"/>
  <c r="CB46" i="8"/>
  <c r="CB40" i="8"/>
  <c r="CB34" i="8"/>
  <c r="CB28" i="8"/>
  <c r="CB22" i="8"/>
  <c r="CB16" i="8"/>
  <c r="CB10" i="8"/>
  <c r="T10" i="8"/>
  <c r="T81" i="8"/>
  <c r="D81" i="8" s="1"/>
  <c r="T75" i="8"/>
  <c r="T69" i="8"/>
  <c r="D69" i="8" s="1"/>
  <c r="T63" i="8"/>
  <c r="D63" i="8" s="1"/>
  <c r="T57" i="8"/>
  <c r="T51" i="8"/>
  <c r="D51" i="8" s="1"/>
  <c r="T45" i="8"/>
  <c r="D45" i="8" s="1"/>
  <c r="T39" i="8"/>
  <c r="D39" i="8" s="1"/>
  <c r="T33" i="8"/>
  <c r="T27" i="8"/>
  <c r="D27" i="8" s="1"/>
  <c r="T21" i="8"/>
  <c r="T15" i="8"/>
  <c r="D15" i="8" s="1"/>
  <c r="T9" i="8"/>
  <c r="D9" i="8" s="1"/>
  <c r="CB81" i="8"/>
  <c r="CB75" i="8"/>
  <c r="CB69" i="8"/>
  <c r="CB63" i="8"/>
  <c r="CB57" i="8"/>
  <c r="CB51" i="8"/>
  <c r="CB45" i="8"/>
  <c r="CB39" i="8"/>
  <c r="CB33" i="8"/>
  <c r="CB27" i="8"/>
  <c r="CB21" i="8"/>
  <c r="CB15" i="8"/>
  <c r="CB9" i="8"/>
  <c r="CB80" i="8"/>
  <c r="CB74" i="8"/>
  <c r="D74" i="8" s="1"/>
  <c r="CB68" i="8"/>
  <c r="CB62" i="8"/>
  <c r="CB56" i="8"/>
  <c r="D56" i="8" s="1"/>
  <c r="CB50" i="8"/>
  <c r="CB44" i="8"/>
  <c r="CB38" i="8"/>
  <c r="D38" i="8" s="1"/>
  <c r="CB32" i="8"/>
  <c r="CB26" i="8"/>
  <c r="CB20" i="8"/>
  <c r="D20" i="8" s="1"/>
  <c r="CB14" i="8"/>
  <c r="CB8" i="8"/>
  <c r="D81" i="3"/>
  <c r="D74" i="3"/>
  <c r="D45" i="3"/>
  <c r="D38" i="3"/>
  <c r="DF50" i="8"/>
  <c r="DF44" i="8"/>
  <c r="DF38" i="8"/>
  <c r="DF32" i="8"/>
  <c r="DF26" i="8"/>
  <c r="DF20" i="8"/>
  <c r="DF14" i="8"/>
  <c r="DF8" i="8"/>
  <c r="D33" i="3"/>
  <c r="D27" i="3"/>
  <c r="D21" i="3"/>
  <c r="D15" i="3"/>
  <c r="D80" i="3"/>
  <c r="D44" i="3"/>
  <c r="D71" i="3"/>
  <c r="D47" i="3"/>
  <c r="D82" i="3"/>
  <c r="D75" i="3"/>
  <c r="D68" i="3"/>
  <c r="D46" i="3"/>
  <c r="D39" i="3"/>
  <c r="D67" i="4"/>
  <c r="D61" i="4"/>
  <c r="D55" i="4"/>
  <c r="D25" i="4"/>
  <c r="AL25" i="1" s="1"/>
  <c r="D19" i="4"/>
  <c r="F15" i="5"/>
  <c r="D15" i="5" s="1"/>
  <c r="P54" i="5"/>
  <c r="P42" i="5"/>
  <c r="P30" i="5"/>
  <c r="P18" i="5"/>
  <c r="P83" i="5"/>
  <c r="P65" i="5"/>
  <c r="D79" i="9"/>
  <c r="AT79" i="4" s="1"/>
  <c r="D73" i="9"/>
  <c r="AT73" i="4" s="1"/>
  <c r="D73" i="4" s="1"/>
  <c r="AL73" i="1" s="1"/>
  <c r="D67" i="9"/>
  <c r="AT67" i="4" s="1"/>
  <c r="D61" i="9"/>
  <c r="AT61" i="4" s="1"/>
  <c r="D43" i="9"/>
  <c r="AT43" i="4" s="1"/>
  <c r="D43" i="4" s="1"/>
  <c r="AL43" i="1" s="1"/>
  <c r="D37" i="9"/>
  <c r="AT37" i="4" s="1"/>
  <c r="D37" i="4" s="1"/>
  <c r="AL37" i="1" s="1"/>
  <c r="D31" i="9"/>
  <c r="AT31" i="4" s="1"/>
  <c r="D31" i="4" s="1"/>
  <c r="AL31" i="1" s="1"/>
  <c r="D25" i="9"/>
  <c r="AT25" i="4" s="1"/>
  <c r="D19" i="9"/>
  <c r="AT19" i="4" s="1"/>
  <c r="D13" i="9"/>
  <c r="AT13" i="4" s="1"/>
  <c r="D13" i="4" s="1"/>
  <c r="AL13" i="1" s="1"/>
  <c r="D84" i="9"/>
  <c r="AT84" i="4" s="1"/>
  <c r="D84" i="4" s="1"/>
  <c r="D78" i="9"/>
  <c r="AT78" i="4" s="1"/>
  <c r="D78" i="4" s="1"/>
  <c r="D72" i="9"/>
  <c r="AT72" i="4" s="1"/>
  <c r="D72" i="4" s="1"/>
  <c r="D66" i="9"/>
  <c r="AT66" i="4" s="1"/>
  <c r="D66" i="4" s="1"/>
  <c r="D60" i="9"/>
  <c r="AT60" i="4" s="1"/>
  <c r="D60" i="4" s="1"/>
  <c r="D54" i="9"/>
  <c r="AT54" i="4" s="1"/>
  <c r="D54" i="4" s="1"/>
  <c r="D48" i="9"/>
  <c r="AT48" i="4" s="1"/>
  <c r="D48" i="4" s="1"/>
  <c r="D42" i="9"/>
  <c r="AT42" i="4" s="1"/>
  <c r="D42" i="4" s="1"/>
  <c r="D36" i="9"/>
  <c r="AT36" i="4" s="1"/>
  <c r="D36" i="4" s="1"/>
  <c r="D30" i="9"/>
  <c r="AT30" i="4" s="1"/>
  <c r="D30" i="4" s="1"/>
  <c r="D24" i="9"/>
  <c r="AT24" i="4" s="1"/>
  <c r="D24" i="4" s="1"/>
  <c r="D18" i="9"/>
  <c r="AT18" i="4" s="1"/>
  <c r="D18" i="4" s="1"/>
  <c r="D12" i="9"/>
  <c r="AT12" i="4" s="1"/>
  <c r="D12" i="4" s="1"/>
  <c r="D83" i="9"/>
  <c r="AT83" i="4" s="1"/>
  <c r="D83" i="4" s="1"/>
  <c r="D77" i="9"/>
  <c r="AT77" i="4" s="1"/>
  <c r="D77" i="4" s="1"/>
  <c r="D71" i="9"/>
  <c r="AT71" i="4" s="1"/>
  <c r="D71" i="4" s="1"/>
  <c r="D65" i="9"/>
  <c r="AT65" i="4" s="1"/>
  <c r="D65" i="4" s="1"/>
  <c r="D59" i="9"/>
  <c r="AT59" i="4" s="1"/>
  <c r="D59" i="4" s="1"/>
  <c r="D53" i="9"/>
  <c r="AT53" i="4" s="1"/>
  <c r="D53" i="4" s="1"/>
  <c r="D47" i="9"/>
  <c r="AT47" i="4" s="1"/>
  <c r="D47" i="4" s="1"/>
  <c r="D41" i="9"/>
  <c r="AT41" i="4" s="1"/>
  <c r="D41" i="4" s="1"/>
  <c r="D35" i="9"/>
  <c r="AT35" i="4" s="1"/>
  <c r="D35" i="4" s="1"/>
  <c r="D29" i="9"/>
  <c r="AT29" i="4" s="1"/>
  <c r="D29" i="4" s="1"/>
  <c r="D23" i="9"/>
  <c r="AT23" i="4" s="1"/>
  <c r="D23" i="4" s="1"/>
  <c r="D17" i="9"/>
  <c r="AT17" i="4" s="1"/>
  <c r="D17" i="4" s="1"/>
  <c r="D11" i="9"/>
  <c r="AT11" i="4" s="1"/>
  <c r="D11" i="4" s="1"/>
  <c r="D82" i="9"/>
  <c r="AT82" i="4" s="1"/>
  <c r="D82" i="4" s="1"/>
  <c r="D76" i="9"/>
  <c r="AT76" i="4" s="1"/>
  <c r="D76" i="4" s="1"/>
  <c r="D70" i="9"/>
  <c r="AT70" i="4" s="1"/>
  <c r="D70" i="4" s="1"/>
  <c r="D64" i="9"/>
  <c r="AT64" i="4" s="1"/>
  <c r="D64" i="4" s="1"/>
  <c r="D58" i="9"/>
  <c r="AT58" i="4" s="1"/>
  <c r="D58" i="4" s="1"/>
  <c r="AL58" i="1" s="1"/>
  <c r="D52" i="9"/>
  <c r="AT52" i="4" s="1"/>
  <c r="D52" i="4" s="1"/>
  <c r="D46" i="9"/>
  <c r="AT46" i="4" s="1"/>
  <c r="D46" i="4" s="1"/>
  <c r="D40" i="9"/>
  <c r="AT40" i="4" s="1"/>
  <c r="D40" i="4" s="1"/>
  <c r="D34" i="9"/>
  <c r="AT34" i="4" s="1"/>
  <c r="D34" i="4" s="1"/>
  <c r="D28" i="9"/>
  <c r="AT28" i="4" s="1"/>
  <c r="D28" i="4" s="1"/>
  <c r="D22" i="9"/>
  <c r="AT22" i="4" s="1"/>
  <c r="D22" i="4" s="1"/>
  <c r="AL22" i="1" s="1"/>
  <c r="D16" i="9"/>
  <c r="AT16" i="4" s="1"/>
  <c r="D16" i="4" s="1"/>
  <c r="D10" i="9"/>
  <c r="AT10" i="4" s="1"/>
  <c r="D10" i="4" s="1"/>
  <c r="F69" i="5"/>
  <c r="D69" i="5" s="1"/>
  <c r="F33" i="5"/>
  <c r="P82" i="5"/>
  <c r="P76" i="5"/>
  <c r="P70" i="5"/>
  <c r="P64" i="5"/>
  <c r="P58" i="5"/>
  <c r="P52" i="5"/>
  <c r="P46" i="5"/>
  <c r="P40" i="5"/>
  <c r="P34" i="5"/>
  <c r="P28" i="5"/>
  <c r="P22" i="5"/>
  <c r="P16" i="5"/>
  <c r="P10" i="5"/>
  <c r="P80" i="5"/>
  <c r="P74" i="5"/>
  <c r="P68" i="5"/>
  <c r="P62" i="5"/>
  <c r="P56" i="5"/>
  <c r="P32" i="5"/>
  <c r="P8" i="5"/>
  <c r="AF76" i="5"/>
  <c r="G76" i="5" s="1"/>
  <c r="AF58" i="5"/>
  <c r="G58" i="5" s="1"/>
  <c r="F58" i="5" s="1"/>
  <c r="D58" i="5" s="1"/>
  <c r="AF40" i="5"/>
  <c r="G40" i="5" s="1"/>
  <c r="AF22" i="5"/>
  <c r="G22" i="5" s="1"/>
  <c r="F22" i="5" s="1"/>
  <c r="D22" i="5" s="1"/>
  <c r="AN79" i="5"/>
  <c r="H79" i="5" s="1"/>
  <c r="F79" i="5" s="1"/>
  <c r="D79" i="5" s="1"/>
  <c r="AN73" i="5"/>
  <c r="H73" i="5" s="1"/>
  <c r="AN67" i="5"/>
  <c r="H67" i="5" s="1"/>
  <c r="AN55" i="5"/>
  <c r="H55" i="5" s="1"/>
  <c r="AN43" i="5"/>
  <c r="H43" i="5" s="1"/>
  <c r="AN37" i="5"/>
  <c r="H37" i="5" s="1"/>
  <c r="AN25" i="5"/>
  <c r="H25" i="5" s="1"/>
  <c r="AN19" i="5"/>
  <c r="H19" i="5" s="1"/>
  <c r="AN84" i="5"/>
  <c r="H84" i="5" s="1"/>
  <c r="AN78" i="5"/>
  <c r="H78" i="5" s="1"/>
  <c r="AN72" i="5"/>
  <c r="H72" i="5" s="1"/>
  <c r="AN66" i="5"/>
  <c r="H66" i="5" s="1"/>
  <c r="AN60" i="5"/>
  <c r="H60" i="5" s="1"/>
  <c r="AN59" i="5"/>
  <c r="H59" i="5" s="1"/>
  <c r="AN41" i="5"/>
  <c r="H41" i="5" s="1"/>
  <c r="AN23" i="5"/>
  <c r="H23" i="5" s="1"/>
  <c r="X79" i="5"/>
  <c r="E79" i="5" s="1"/>
  <c r="X73" i="5"/>
  <c r="E73" i="5" s="1"/>
  <c r="X67" i="5"/>
  <c r="E67" i="5" s="1"/>
  <c r="X61" i="5"/>
  <c r="E61" i="5" s="1"/>
  <c r="X55" i="5"/>
  <c r="E55" i="5" s="1"/>
  <c r="X49" i="5"/>
  <c r="E49" i="5" s="1"/>
  <c r="X43" i="5"/>
  <c r="E43" i="5" s="1"/>
  <c r="X37" i="5"/>
  <c r="E37" i="5" s="1"/>
  <c r="X31" i="5"/>
  <c r="E31" i="5" s="1"/>
  <c r="X25" i="5"/>
  <c r="E25" i="5" s="1"/>
  <c r="X19" i="5"/>
  <c r="E19" i="5" s="1"/>
  <c r="X13" i="5"/>
  <c r="E13" i="5" s="1"/>
  <c r="AN47" i="5"/>
  <c r="H47" i="5" s="1"/>
  <c r="AN29" i="5"/>
  <c r="H29" i="5" s="1"/>
  <c r="AN11" i="5"/>
  <c r="H11" i="5" s="1"/>
  <c r="BT82" i="5"/>
  <c r="L82" i="5" s="1"/>
  <c r="BT76" i="5"/>
  <c r="L76" i="5" s="1"/>
  <c r="BT70" i="5"/>
  <c r="L70" i="5" s="1"/>
  <c r="BT64" i="5"/>
  <c r="L64" i="5" s="1"/>
  <c r="BT58" i="5"/>
  <c r="L58" i="5" s="1"/>
  <c r="BT52" i="5"/>
  <c r="L52" i="5" s="1"/>
  <c r="BT46" i="5"/>
  <c r="L46" i="5" s="1"/>
  <c r="BT40" i="5"/>
  <c r="L40" i="5" s="1"/>
  <c r="BT34" i="5"/>
  <c r="L34" i="5" s="1"/>
  <c r="BT28" i="5"/>
  <c r="L28" i="5" s="1"/>
  <c r="BT22" i="5"/>
  <c r="L22" i="5" s="1"/>
  <c r="BT16" i="5"/>
  <c r="L16" i="5" s="1"/>
  <c r="F16" i="5" s="1"/>
  <c r="D16" i="5" s="1"/>
  <c r="BT10" i="5"/>
  <c r="L10" i="5" s="1"/>
  <c r="BT81" i="5"/>
  <c r="L81" i="5" s="1"/>
  <c r="BT75" i="5"/>
  <c r="L75" i="5" s="1"/>
  <c r="BT69" i="5"/>
  <c r="L69" i="5" s="1"/>
  <c r="BT63" i="5"/>
  <c r="L63" i="5" s="1"/>
  <c r="BT57" i="5"/>
  <c r="L57" i="5" s="1"/>
  <c r="BT51" i="5"/>
  <c r="L51" i="5" s="1"/>
  <c r="BT45" i="5"/>
  <c r="L45" i="5" s="1"/>
  <c r="BT39" i="5"/>
  <c r="L39" i="5" s="1"/>
  <c r="F39" i="5" s="1"/>
  <c r="D39" i="5" s="1"/>
  <c r="BT33" i="5"/>
  <c r="L33" i="5" s="1"/>
  <c r="BT27" i="5"/>
  <c r="L27" i="5" s="1"/>
  <c r="BT21" i="5"/>
  <c r="L21" i="5" s="1"/>
  <c r="BT15" i="5"/>
  <c r="L15" i="5" s="1"/>
  <c r="BT9" i="5"/>
  <c r="L9" i="5" s="1"/>
  <c r="CB83" i="5"/>
  <c r="M83" i="5" s="1"/>
  <c r="CB77" i="5"/>
  <c r="M77" i="5" s="1"/>
  <c r="CB71" i="5"/>
  <c r="M71" i="5" s="1"/>
  <c r="CB65" i="5"/>
  <c r="M65" i="5" s="1"/>
  <c r="CB59" i="5"/>
  <c r="M59" i="5" s="1"/>
  <c r="CB53" i="5"/>
  <c r="M53" i="5" s="1"/>
  <c r="CB47" i="5"/>
  <c r="M47" i="5" s="1"/>
  <c r="CB41" i="5"/>
  <c r="M41" i="5" s="1"/>
  <c r="CB35" i="5"/>
  <c r="M35" i="5" s="1"/>
  <c r="CB29" i="5"/>
  <c r="M29" i="5" s="1"/>
  <c r="CB23" i="5"/>
  <c r="M23" i="5" s="1"/>
  <c r="CB17" i="5"/>
  <c r="M17" i="5" s="1"/>
  <c r="CB11" i="5"/>
  <c r="M11" i="5" s="1"/>
  <c r="CB82" i="5"/>
  <c r="M82" i="5" s="1"/>
  <c r="CB76" i="5"/>
  <c r="M76" i="5" s="1"/>
  <c r="CB70" i="5"/>
  <c r="M70" i="5" s="1"/>
  <c r="CB64" i="5"/>
  <c r="M64" i="5" s="1"/>
  <c r="CB58" i="5"/>
  <c r="M58" i="5" s="1"/>
  <c r="CB52" i="5"/>
  <c r="M52" i="5" s="1"/>
  <c r="CB46" i="5"/>
  <c r="M46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CB81" i="5"/>
  <c r="M81" i="5" s="1"/>
  <c r="CB75" i="5"/>
  <c r="M75" i="5" s="1"/>
  <c r="CB69" i="5"/>
  <c r="M69" i="5" s="1"/>
  <c r="CB63" i="5"/>
  <c r="M63" i="5" s="1"/>
  <c r="CB57" i="5"/>
  <c r="M57" i="5" s="1"/>
  <c r="CB51" i="5"/>
  <c r="M51" i="5" s="1"/>
  <c r="CB45" i="5"/>
  <c r="M45" i="5" s="1"/>
  <c r="CB39" i="5"/>
  <c r="M39" i="5" s="1"/>
  <c r="CB33" i="5"/>
  <c r="M33" i="5" s="1"/>
  <c r="CB27" i="5"/>
  <c r="M27" i="5" s="1"/>
  <c r="CB21" i="5"/>
  <c r="M21" i="5" s="1"/>
  <c r="CB15" i="5"/>
  <c r="M15" i="5" s="1"/>
  <c r="CB9" i="5"/>
  <c r="M9" i="5" s="1"/>
  <c r="CB84" i="5"/>
  <c r="M84" i="5" s="1"/>
  <c r="CB78" i="5"/>
  <c r="M78" i="5" s="1"/>
  <c r="CB66" i="5"/>
  <c r="M66" i="5" s="1"/>
  <c r="CB60" i="5"/>
  <c r="M60" i="5" s="1"/>
  <c r="CB54" i="5"/>
  <c r="M54" i="5" s="1"/>
  <c r="CB48" i="5"/>
  <c r="M48" i="5" s="1"/>
  <c r="CB42" i="5"/>
  <c r="M42" i="5" s="1"/>
  <c r="CB30" i="5"/>
  <c r="M30" i="5" s="1"/>
  <c r="CB24" i="5"/>
  <c r="M24" i="5" s="1"/>
  <c r="CB18" i="5"/>
  <c r="M18" i="5" s="1"/>
  <c r="CB12" i="5"/>
  <c r="M12" i="5" s="1"/>
  <c r="CJ81" i="5"/>
  <c r="N81" i="5" s="1"/>
  <c r="CJ75" i="5"/>
  <c r="N75" i="5" s="1"/>
  <c r="CJ69" i="5"/>
  <c r="N69" i="5" s="1"/>
  <c r="CJ63" i="5"/>
  <c r="N63" i="5" s="1"/>
  <c r="CJ57" i="5"/>
  <c r="N57" i="5" s="1"/>
  <c r="CJ51" i="5"/>
  <c r="N51" i="5" s="1"/>
  <c r="CJ45" i="5"/>
  <c r="N45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CJ80" i="5"/>
  <c r="N80" i="5" s="1"/>
  <c r="CJ74" i="5"/>
  <c r="N74" i="5" s="1"/>
  <c r="CJ68" i="5"/>
  <c r="N68" i="5" s="1"/>
  <c r="CJ62" i="5"/>
  <c r="N62" i="5" s="1"/>
  <c r="CJ56" i="5"/>
  <c r="N56" i="5" s="1"/>
  <c r="CJ50" i="5"/>
  <c r="N50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J79" i="5"/>
  <c r="N79" i="5" s="1"/>
  <c r="CJ73" i="5"/>
  <c r="N73" i="5" s="1"/>
  <c r="CJ67" i="5"/>
  <c r="N67" i="5" s="1"/>
  <c r="CJ61" i="5"/>
  <c r="N61" i="5" s="1"/>
  <c r="CJ55" i="5"/>
  <c r="N55" i="5" s="1"/>
  <c r="CJ49" i="5"/>
  <c r="N49" i="5" s="1"/>
  <c r="CJ43" i="5"/>
  <c r="N43" i="5" s="1"/>
  <c r="CJ37" i="5"/>
  <c r="N37" i="5" s="1"/>
  <c r="CJ31" i="5"/>
  <c r="N31" i="5" s="1"/>
  <c r="CJ25" i="5"/>
  <c r="N25" i="5" s="1"/>
  <c r="CJ19" i="5"/>
  <c r="N19" i="5" s="1"/>
  <c r="CJ13" i="5"/>
  <c r="N13" i="5" s="1"/>
  <c r="CJ83" i="5"/>
  <c r="N83" i="5" s="1"/>
  <c r="CJ77" i="5"/>
  <c r="N77" i="5" s="1"/>
  <c r="CJ71" i="5"/>
  <c r="N71" i="5" s="1"/>
  <c r="CJ65" i="5"/>
  <c r="N65" i="5" s="1"/>
  <c r="CJ59" i="5"/>
  <c r="N59" i="5" s="1"/>
  <c r="CJ53" i="5"/>
  <c r="N53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J82" i="5"/>
  <c r="N82" i="5" s="1"/>
  <c r="CJ76" i="5"/>
  <c r="N76" i="5" s="1"/>
  <c r="CJ52" i="5"/>
  <c r="N52" i="5" s="1"/>
  <c r="CJ46" i="5"/>
  <c r="N46" i="5" s="1"/>
  <c r="CJ40" i="5"/>
  <c r="N40" i="5" s="1"/>
  <c r="CJ16" i="5"/>
  <c r="N16" i="5" s="1"/>
  <c r="CJ10" i="5"/>
  <c r="N10" i="5" s="1"/>
  <c r="AV69" i="5"/>
  <c r="I69" i="5" s="1"/>
  <c r="AV63" i="5"/>
  <c r="I63" i="5" s="1"/>
  <c r="AV57" i="5"/>
  <c r="I57" i="5" s="1"/>
  <c r="AV51" i="5"/>
  <c r="I51" i="5" s="1"/>
  <c r="F51" i="5" s="1"/>
  <c r="D51" i="5" s="1"/>
  <c r="AV33" i="5"/>
  <c r="I33" i="5" s="1"/>
  <c r="AV27" i="5"/>
  <c r="I27" i="5" s="1"/>
  <c r="F27" i="5" s="1"/>
  <c r="D27" i="5" s="1"/>
  <c r="AV21" i="5"/>
  <c r="I21" i="5" s="1"/>
  <c r="AV15" i="5"/>
  <c r="I15" i="5" s="1"/>
  <c r="BT79" i="5"/>
  <c r="L79" i="5" s="1"/>
  <c r="BT73" i="5"/>
  <c r="L73" i="5" s="1"/>
  <c r="BT67" i="5"/>
  <c r="L67" i="5" s="1"/>
  <c r="BT61" i="5"/>
  <c r="L61" i="5" s="1"/>
  <c r="BT55" i="5"/>
  <c r="L55" i="5" s="1"/>
  <c r="BT49" i="5"/>
  <c r="L49" i="5" s="1"/>
  <c r="BT43" i="5"/>
  <c r="L43" i="5" s="1"/>
  <c r="BT37" i="5"/>
  <c r="L37" i="5" s="1"/>
  <c r="BT31" i="5"/>
  <c r="L31" i="5" s="1"/>
  <c r="BT25" i="5"/>
  <c r="L25" i="5" s="1"/>
  <c r="BT19" i="5"/>
  <c r="L19" i="5" s="1"/>
  <c r="BT13" i="5"/>
  <c r="L13" i="5" s="1"/>
  <c r="BT84" i="5"/>
  <c r="L84" i="5" s="1"/>
  <c r="BT78" i="5"/>
  <c r="L78" i="5" s="1"/>
  <c r="BT72" i="5"/>
  <c r="L72" i="5" s="1"/>
  <c r="BT66" i="5"/>
  <c r="L66" i="5" s="1"/>
  <c r="BT60" i="5"/>
  <c r="L60" i="5" s="1"/>
  <c r="BT54" i="5"/>
  <c r="L54" i="5" s="1"/>
  <c r="BT48" i="5"/>
  <c r="L48" i="5" s="1"/>
  <c r="BT42" i="5"/>
  <c r="L42" i="5" s="1"/>
  <c r="BT36" i="5"/>
  <c r="L36" i="5" s="1"/>
  <c r="BT30" i="5"/>
  <c r="L30" i="5" s="1"/>
  <c r="BT24" i="5"/>
  <c r="L24" i="5" s="1"/>
  <c r="BT18" i="5"/>
  <c r="L18" i="5" s="1"/>
  <c r="BT12" i="5"/>
  <c r="L12" i="5" s="1"/>
  <c r="BT83" i="5"/>
  <c r="L83" i="5" s="1"/>
  <c r="BT77" i="5"/>
  <c r="L77" i="5" s="1"/>
  <c r="BT71" i="5"/>
  <c r="L71" i="5" s="1"/>
  <c r="BT65" i="5"/>
  <c r="L65" i="5" s="1"/>
  <c r="BT59" i="5"/>
  <c r="L59" i="5" s="1"/>
  <c r="BT53" i="5"/>
  <c r="L53" i="5" s="1"/>
  <c r="BT47" i="5"/>
  <c r="L47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T74" i="5"/>
  <c r="L74" i="5" s="1"/>
  <c r="BT50" i="5"/>
  <c r="L50" i="5" s="1"/>
  <c r="BT38" i="5"/>
  <c r="L38" i="5" s="1"/>
  <c r="F38" i="5" s="1"/>
  <c r="BT14" i="5"/>
  <c r="L14" i="5" s="1"/>
  <c r="AV56" i="5"/>
  <c r="I56" i="5" s="1"/>
  <c r="AV50" i="5"/>
  <c r="I50" i="5" s="1"/>
  <c r="AV44" i="5"/>
  <c r="I44" i="5" s="1"/>
  <c r="AV38" i="5"/>
  <c r="I38" i="5" s="1"/>
  <c r="AV32" i="5"/>
  <c r="I32" i="5" s="1"/>
  <c r="F32" i="5" s="1"/>
  <c r="AV26" i="5"/>
  <c r="I26" i="5" s="1"/>
  <c r="AV20" i="5"/>
  <c r="I20" i="5" s="1"/>
  <c r="AV14" i="5"/>
  <c r="I14" i="5" s="1"/>
  <c r="AV8" i="5"/>
  <c r="I8" i="5" s="1"/>
  <c r="AV79" i="5"/>
  <c r="I79" i="5" s="1"/>
  <c r="AV67" i="5"/>
  <c r="I67" i="5" s="1"/>
  <c r="AV84" i="5"/>
  <c r="I84" i="5" s="1"/>
  <c r="AV72" i="5"/>
  <c r="I72" i="5" s="1"/>
  <c r="AV66" i="5"/>
  <c r="I66" i="5" s="1"/>
  <c r="AV36" i="5"/>
  <c r="I36" i="5" s="1"/>
  <c r="AV30" i="5"/>
  <c r="I30" i="5" s="1"/>
  <c r="AV24" i="5"/>
  <c r="I24" i="5" s="1"/>
  <c r="AV83" i="5"/>
  <c r="I83" i="5" s="1"/>
  <c r="AV77" i="5"/>
  <c r="I77" i="5" s="1"/>
  <c r="AV71" i="5"/>
  <c r="I71" i="5" s="1"/>
  <c r="AV65" i="5"/>
  <c r="I65" i="5" s="1"/>
  <c r="AV59" i="5"/>
  <c r="I59" i="5" s="1"/>
  <c r="AV53" i="5"/>
  <c r="I53" i="5" s="1"/>
  <c r="AV29" i="5"/>
  <c r="I29" i="5" s="1"/>
  <c r="AV58" i="5"/>
  <c r="I58" i="5" s="1"/>
  <c r="AV52" i="5"/>
  <c r="I52" i="5" s="1"/>
  <c r="F52" i="5" s="1"/>
  <c r="D52" i="5" s="1"/>
  <c r="AV22" i="5"/>
  <c r="I22" i="5" s="1"/>
  <c r="AV16" i="5"/>
  <c r="I16" i="5" s="1"/>
  <c r="AV10" i="5"/>
  <c r="I10" i="5" s="1"/>
  <c r="F10" i="5" s="1"/>
  <c r="D10" i="5" s="1"/>
  <c r="BD83" i="5"/>
  <c r="J83" i="5" s="1"/>
  <c r="BD77" i="5"/>
  <c r="J77" i="5" s="1"/>
  <c r="BD71" i="5"/>
  <c r="J71" i="5" s="1"/>
  <c r="BD65" i="5"/>
  <c r="J65" i="5" s="1"/>
  <c r="BD59" i="5"/>
  <c r="J59" i="5" s="1"/>
  <c r="BD53" i="5"/>
  <c r="J53" i="5" s="1"/>
  <c r="BD47" i="5"/>
  <c r="J47" i="5" s="1"/>
  <c r="BD41" i="5"/>
  <c r="J41" i="5" s="1"/>
  <c r="BD35" i="5"/>
  <c r="J35" i="5" s="1"/>
  <c r="BD29" i="5"/>
  <c r="J29" i="5" s="1"/>
  <c r="BD23" i="5"/>
  <c r="J23" i="5" s="1"/>
  <c r="BD17" i="5"/>
  <c r="J17" i="5" s="1"/>
  <c r="BD11" i="5"/>
  <c r="J11" i="5" s="1"/>
  <c r="BD82" i="5"/>
  <c r="J82" i="5" s="1"/>
  <c r="BD76" i="5"/>
  <c r="J76" i="5" s="1"/>
  <c r="BD70" i="5"/>
  <c r="J70" i="5" s="1"/>
  <c r="BD64" i="5"/>
  <c r="J64" i="5" s="1"/>
  <c r="BD58" i="5"/>
  <c r="J58" i="5" s="1"/>
  <c r="BD52" i="5"/>
  <c r="J52" i="5" s="1"/>
  <c r="BD46" i="5"/>
  <c r="J46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D81" i="5"/>
  <c r="J81" i="5" s="1"/>
  <c r="BD75" i="5"/>
  <c r="J75" i="5" s="1"/>
  <c r="F75" i="5" s="1"/>
  <c r="D75" i="5" s="1"/>
  <c r="BD63" i="5"/>
  <c r="J63" i="5" s="1"/>
  <c r="BD57" i="5"/>
  <c r="J57" i="5" s="1"/>
  <c r="BD45" i="5"/>
  <c r="J45" i="5" s="1"/>
  <c r="F45" i="5" s="1"/>
  <c r="D45" i="5" s="1"/>
  <c r="BD33" i="5"/>
  <c r="J33" i="5" s="1"/>
  <c r="BD27" i="5"/>
  <c r="J27" i="5" s="1"/>
  <c r="BD21" i="5"/>
  <c r="J21" i="5" s="1"/>
  <c r="BD9" i="5"/>
  <c r="J9" i="5" s="1"/>
  <c r="F9" i="5" s="1"/>
  <c r="D9" i="5" s="1"/>
  <c r="BD79" i="5"/>
  <c r="J79" i="5" s="1"/>
  <c r="BD84" i="5"/>
  <c r="J84" i="5" s="1"/>
  <c r="BD78" i="5"/>
  <c r="J78" i="5" s="1"/>
  <c r="BD72" i="5"/>
  <c r="J72" i="5" s="1"/>
  <c r="BD66" i="5"/>
  <c r="J66" i="5" s="1"/>
  <c r="BD60" i="5"/>
  <c r="J60" i="5" s="1"/>
  <c r="BD54" i="5"/>
  <c r="J54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AK76" i="1"/>
  <c r="AL76" i="1"/>
  <c r="AB76" i="1"/>
  <c r="AK70" i="1"/>
  <c r="AL70" i="1"/>
  <c r="AB70" i="1"/>
  <c r="AL64" i="1"/>
  <c r="AK58" i="1"/>
  <c r="AB58" i="1"/>
  <c r="AK52" i="1"/>
  <c r="AL52" i="1"/>
  <c r="AB52" i="1"/>
  <c r="AL46" i="1"/>
  <c r="AK40" i="1"/>
  <c r="AL40" i="1"/>
  <c r="AB40" i="1"/>
  <c r="AK34" i="1"/>
  <c r="AL34" i="1"/>
  <c r="AB34" i="1"/>
  <c r="AL28" i="1"/>
  <c r="AK22" i="1"/>
  <c r="AB22" i="1"/>
  <c r="AK16" i="1"/>
  <c r="AL16" i="1"/>
  <c r="AB16" i="1"/>
  <c r="AL10" i="1"/>
  <c r="AK79" i="1"/>
  <c r="AB73" i="1"/>
  <c r="AK73" i="1"/>
  <c r="AB67" i="1"/>
  <c r="AK67" i="1"/>
  <c r="AL67" i="1"/>
  <c r="AL61" i="1"/>
  <c r="AB55" i="1"/>
  <c r="AK55" i="1"/>
  <c r="AL55" i="1"/>
  <c r="AB49" i="1"/>
  <c r="AK49" i="1"/>
  <c r="AL49" i="1"/>
  <c r="AB37" i="1"/>
  <c r="AK37" i="1"/>
  <c r="AB31" i="1"/>
  <c r="AK31" i="1"/>
  <c r="AB19" i="1"/>
  <c r="AK19" i="1"/>
  <c r="AL19" i="1"/>
  <c r="AB13" i="1"/>
  <c r="AK13" i="1"/>
  <c r="BY83" i="10"/>
  <c r="BR83" i="10" s="1"/>
  <c r="BS83" i="10"/>
  <c r="BY77" i="10"/>
  <c r="BR77" i="10" s="1"/>
  <c r="BS77" i="10"/>
  <c r="BY65" i="10"/>
  <c r="BR65" i="10" s="1"/>
  <c r="BS65" i="10"/>
  <c r="BY59" i="10"/>
  <c r="BR59" i="10" s="1"/>
  <c r="BS59" i="10"/>
  <c r="BY47" i="10"/>
  <c r="BR47" i="10" s="1"/>
  <c r="M47" i="1" s="1"/>
  <c r="BS47" i="10"/>
  <c r="BY41" i="10"/>
  <c r="BR41" i="10" s="1"/>
  <c r="BS41" i="10"/>
  <c r="BY29" i="10"/>
  <c r="BR29" i="10" s="1"/>
  <c r="BS29" i="10"/>
  <c r="BY23" i="10"/>
  <c r="BR23" i="10" s="1"/>
  <c r="BS23" i="10"/>
  <c r="BY11" i="10"/>
  <c r="BR11" i="10" s="1"/>
  <c r="BS11" i="10"/>
  <c r="AA81" i="1"/>
  <c r="AA75" i="1"/>
  <c r="AA69" i="1"/>
  <c r="AA63" i="1"/>
  <c r="AA57" i="1"/>
  <c r="AA51" i="1"/>
  <c r="AA45" i="1"/>
  <c r="AA39" i="1"/>
  <c r="AA33" i="1"/>
  <c r="AA27" i="1"/>
  <c r="AA21" i="1"/>
  <c r="AA15" i="1"/>
  <c r="AA9" i="1"/>
  <c r="BY52" i="10"/>
  <c r="BR52" i="10" s="1"/>
  <c r="BY16" i="10"/>
  <c r="BR16" i="10" s="1"/>
  <c r="M16" i="1" s="1"/>
  <c r="AA8" i="1"/>
  <c r="BY75" i="10"/>
  <c r="BR75" i="10" s="1"/>
  <c r="M75" i="1" s="1"/>
  <c r="BS75" i="10"/>
  <c r="BY57" i="10"/>
  <c r="BR57" i="10" s="1"/>
  <c r="BS57" i="10"/>
  <c r="BY39" i="10"/>
  <c r="BR39" i="10" s="1"/>
  <c r="M39" i="1" s="1"/>
  <c r="BS39" i="10"/>
  <c r="BY21" i="10"/>
  <c r="BR21" i="10" s="1"/>
  <c r="M21" i="1" s="1"/>
  <c r="BS21" i="10"/>
  <c r="H61" i="1"/>
  <c r="K61" i="1" s="1"/>
  <c r="L61" i="1" s="1"/>
  <c r="H69" i="1"/>
  <c r="K69" i="1" s="1"/>
  <c r="AA62" i="1"/>
  <c r="AA32" i="1"/>
  <c r="AA14" i="1"/>
  <c r="H19" i="1"/>
  <c r="K19" i="1" s="1"/>
  <c r="L19" i="1" s="1"/>
  <c r="AA80" i="1"/>
  <c r="AA56" i="1"/>
  <c r="AA44" i="1"/>
  <c r="AB78" i="1"/>
  <c r="AK72" i="1"/>
  <c r="AB72" i="1"/>
  <c r="AL72" i="1"/>
  <c r="AK60" i="1"/>
  <c r="AK54" i="1"/>
  <c r="AL54" i="1"/>
  <c r="AB54" i="1"/>
  <c r="AB36" i="1"/>
  <c r="AK36" i="1"/>
  <c r="AL36" i="1"/>
  <c r="AK24" i="1"/>
  <c r="AB18" i="1"/>
  <c r="AK18" i="1"/>
  <c r="AL18" i="1"/>
  <c r="M52" i="1"/>
  <c r="AA68" i="1"/>
  <c r="AA50" i="1"/>
  <c r="AA26" i="1"/>
  <c r="M43" i="1"/>
  <c r="AA83" i="1"/>
  <c r="AA77" i="1"/>
  <c r="AA71" i="1"/>
  <c r="AA65" i="1"/>
  <c r="AA59" i="1"/>
  <c r="AA53" i="1"/>
  <c r="AA47" i="1"/>
  <c r="AA41" i="1"/>
  <c r="AA35" i="1"/>
  <c r="AA29" i="1"/>
  <c r="AA23" i="1"/>
  <c r="AA17" i="1"/>
  <c r="AA11" i="1"/>
  <c r="BY72" i="10"/>
  <c r="BR72" i="10" s="1"/>
  <c r="M72" i="1" s="1"/>
  <c r="BY36" i="10"/>
  <c r="BR36" i="10" s="1"/>
  <c r="M36" i="1" s="1"/>
  <c r="BY73" i="10"/>
  <c r="BR73" i="10" s="1"/>
  <c r="M73" i="1" s="1"/>
  <c r="BS73" i="10"/>
  <c r="BY37" i="10"/>
  <c r="BS37" i="10"/>
  <c r="CT72" i="10"/>
  <c r="CN72" i="10"/>
  <c r="CT48" i="10"/>
  <c r="CN48" i="10"/>
  <c r="CT30" i="10"/>
  <c r="CN30" i="10"/>
  <c r="BY84" i="10"/>
  <c r="BY71" i="10"/>
  <c r="BR71" i="10" s="1"/>
  <c r="M71" i="1" s="1"/>
  <c r="BS71" i="10"/>
  <c r="BY17" i="10"/>
  <c r="BR17" i="10" s="1"/>
  <c r="M17" i="1" s="1"/>
  <c r="BS17" i="10"/>
  <c r="L69" i="1"/>
  <c r="E79" i="10"/>
  <c r="D79" i="10" s="1"/>
  <c r="E73" i="10"/>
  <c r="D73" i="10" s="1"/>
  <c r="E67" i="10"/>
  <c r="D67" i="10" s="1"/>
  <c r="E61" i="10"/>
  <c r="D61" i="10" s="1"/>
  <c r="E55" i="10"/>
  <c r="E49" i="10"/>
  <c r="D49" i="10" s="1"/>
  <c r="E43" i="10"/>
  <c r="D43" i="10" s="1"/>
  <c r="E37" i="10"/>
  <c r="D37" i="10" s="1"/>
  <c r="E31" i="10"/>
  <c r="E25" i="10"/>
  <c r="D25" i="10" s="1"/>
  <c r="E19" i="10"/>
  <c r="D19" i="10" s="1"/>
  <c r="E13" i="10"/>
  <c r="AD84" i="10"/>
  <c r="AD78" i="10"/>
  <c r="AD72" i="10"/>
  <c r="AD66" i="10"/>
  <c r="AD60" i="10"/>
  <c r="AD54" i="10"/>
  <c r="AD48" i="10"/>
  <c r="AD42" i="10"/>
  <c r="AD36" i="10"/>
  <c r="AD30" i="10"/>
  <c r="AD24" i="10"/>
  <c r="AD18" i="10"/>
  <c r="AD12" i="10"/>
  <c r="CT83" i="10"/>
  <c r="CM83" i="10" s="1"/>
  <c r="N83" i="1" s="1"/>
  <c r="CN83" i="10"/>
  <c r="CT77" i="10"/>
  <c r="CN77" i="10"/>
  <c r="CT71" i="10"/>
  <c r="CM71" i="10" s="1"/>
  <c r="CN71" i="10"/>
  <c r="CT65" i="10"/>
  <c r="CM65" i="10" s="1"/>
  <c r="N65" i="1" s="1"/>
  <c r="CN65" i="10"/>
  <c r="CT59" i="10"/>
  <c r="CN59" i="10"/>
  <c r="CT53" i="10"/>
  <c r="CM53" i="10" s="1"/>
  <c r="N53" i="1" s="1"/>
  <c r="CN53" i="10"/>
  <c r="CT47" i="10"/>
  <c r="CM47" i="10" s="1"/>
  <c r="N47" i="1" s="1"/>
  <c r="CN47" i="10"/>
  <c r="CT41" i="10"/>
  <c r="CN41" i="10"/>
  <c r="CT35" i="10"/>
  <c r="CM35" i="10" s="1"/>
  <c r="CN35" i="10"/>
  <c r="CT29" i="10"/>
  <c r="CN29" i="10"/>
  <c r="CT23" i="10"/>
  <c r="CN23" i="10"/>
  <c r="CT17" i="10"/>
  <c r="CN17" i="10"/>
  <c r="CT11" i="10"/>
  <c r="CN11" i="10"/>
  <c r="BS70" i="10"/>
  <c r="BS52" i="10"/>
  <c r="BS34" i="10"/>
  <c r="BS16" i="10"/>
  <c r="BY82" i="10"/>
  <c r="BR82" i="10" s="1"/>
  <c r="M82" i="1" s="1"/>
  <c r="BY64" i="10"/>
  <c r="BR64" i="10" s="1"/>
  <c r="M64" i="1" s="1"/>
  <c r="BY46" i="10"/>
  <c r="BR46" i="10" s="1"/>
  <c r="M46" i="1" s="1"/>
  <c r="BY28" i="10"/>
  <c r="BR28" i="10" s="1"/>
  <c r="M28" i="1" s="1"/>
  <c r="BY10" i="10"/>
  <c r="BR10" i="10" s="1"/>
  <c r="M10" i="1" s="1"/>
  <c r="BZ69" i="10"/>
  <c r="BZ51" i="10"/>
  <c r="BZ33" i="10"/>
  <c r="BZ15" i="10"/>
  <c r="CU69" i="10"/>
  <c r="BY49" i="10"/>
  <c r="BR49" i="10" s="1"/>
  <c r="M49" i="1" s="1"/>
  <c r="BS49" i="10"/>
  <c r="BY19" i="10"/>
  <c r="BS19" i="10"/>
  <c r="CT66" i="10"/>
  <c r="CN66" i="10"/>
  <c r="CT24" i="10"/>
  <c r="CN24" i="10"/>
  <c r="BY30" i="10"/>
  <c r="CT28" i="10"/>
  <c r="CM28" i="10" s="1"/>
  <c r="N28" i="1" s="1"/>
  <c r="E84" i="10"/>
  <c r="D84" i="10" s="1"/>
  <c r="E78" i="10"/>
  <c r="E72" i="10"/>
  <c r="E66" i="10"/>
  <c r="D66" i="10" s="1"/>
  <c r="E60" i="10"/>
  <c r="E54" i="10"/>
  <c r="E48" i="10"/>
  <c r="D48" i="10" s="1"/>
  <c r="E42" i="10"/>
  <c r="E36" i="10"/>
  <c r="E30" i="10"/>
  <c r="D30" i="10" s="1"/>
  <c r="E24" i="10"/>
  <c r="E18" i="10"/>
  <c r="E12" i="10"/>
  <c r="D12" i="10" s="1"/>
  <c r="AD83" i="10"/>
  <c r="AD77" i="10"/>
  <c r="AD71" i="10"/>
  <c r="H71" i="1" s="1"/>
  <c r="K71" i="1" s="1"/>
  <c r="L71" i="1" s="1"/>
  <c r="AD65" i="10"/>
  <c r="AD59" i="10"/>
  <c r="AD53" i="10"/>
  <c r="AD47" i="10"/>
  <c r="AD41" i="10"/>
  <c r="AD35" i="10"/>
  <c r="H35" i="1" s="1"/>
  <c r="K35" i="1" s="1"/>
  <c r="L35" i="1" s="1"/>
  <c r="AD29" i="10"/>
  <c r="AD23" i="10"/>
  <c r="AD17" i="10"/>
  <c r="AD11" i="10"/>
  <c r="CN76" i="10"/>
  <c r="CT76" i="10"/>
  <c r="CM76" i="10" s="1"/>
  <c r="N76" i="1" s="1"/>
  <c r="CN70" i="10"/>
  <c r="CT70" i="10"/>
  <c r="CM70" i="10" s="1"/>
  <c r="CN58" i="10"/>
  <c r="CT58" i="10"/>
  <c r="CM58" i="10" s="1"/>
  <c r="N58" i="1" s="1"/>
  <c r="CN52" i="10"/>
  <c r="CT52" i="10"/>
  <c r="CM52" i="10" s="1"/>
  <c r="N52" i="1" s="1"/>
  <c r="CN46" i="10"/>
  <c r="CT46" i="10"/>
  <c r="CN40" i="10"/>
  <c r="CT40" i="10"/>
  <c r="CM40" i="10" s="1"/>
  <c r="CT34" i="10"/>
  <c r="CM34" i="10" s="1"/>
  <c r="CN34" i="10"/>
  <c r="CN22" i="10"/>
  <c r="CT22" i="10"/>
  <c r="CM22" i="10" s="1"/>
  <c r="N22" i="1" s="1"/>
  <c r="CN16" i="10"/>
  <c r="CT16" i="10"/>
  <c r="CM16" i="10" s="1"/>
  <c r="CN10" i="10"/>
  <c r="CT10" i="10"/>
  <c r="CM10" i="10" s="1"/>
  <c r="N10" i="1" s="1"/>
  <c r="BY78" i="10"/>
  <c r="BR78" i="10" s="1"/>
  <c r="BY60" i="10"/>
  <c r="BR60" i="10" s="1"/>
  <c r="M60" i="1" s="1"/>
  <c r="BY42" i="10"/>
  <c r="BR42" i="10" s="1"/>
  <c r="M42" i="1" s="1"/>
  <c r="BY24" i="10"/>
  <c r="BR24" i="10" s="1"/>
  <c r="M24" i="1" s="1"/>
  <c r="CU33" i="10"/>
  <c r="BY67" i="10"/>
  <c r="BR67" i="10" s="1"/>
  <c r="M67" i="1" s="1"/>
  <c r="BS67" i="10"/>
  <c r="BY43" i="10"/>
  <c r="BR43" i="10" s="1"/>
  <c r="BS43" i="10"/>
  <c r="BY13" i="10"/>
  <c r="BR13" i="10" s="1"/>
  <c r="M13" i="1" s="1"/>
  <c r="BS13" i="10"/>
  <c r="CT78" i="10"/>
  <c r="CM78" i="10" s="1"/>
  <c r="N78" i="1" s="1"/>
  <c r="CN78" i="10"/>
  <c r="CT42" i="10"/>
  <c r="CN42" i="10"/>
  <c r="BY48" i="10"/>
  <c r="BY53" i="10"/>
  <c r="BR53" i="10" s="1"/>
  <c r="M53" i="1" s="1"/>
  <c r="BS53" i="10"/>
  <c r="M78" i="1"/>
  <c r="M18" i="1"/>
  <c r="N71" i="1"/>
  <c r="N35" i="1"/>
  <c r="E83" i="10"/>
  <c r="E77" i="10"/>
  <c r="E71" i="10"/>
  <c r="E65" i="10"/>
  <c r="E59" i="10"/>
  <c r="D59" i="10" s="1"/>
  <c r="E53" i="10"/>
  <c r="D53" i="10" s="1"/>
  <c r="E47" i="10"/>
  <c r="E41" i="10"/>
  <c r="E35" i="10"/>
  <c r="E29" i="10"/>
  <c r="E23" i="10"/>
  <c r="D23" i="10" s="1"/>
  <c r="E17" i="10"/>
  <c r="D17" i="10" s="1"/>
  <c r="E11" i="10"/>
  <c r="AD82" i="10"/>
  <c r="AD76" i="10"/>
  <c r="AD70" i="10"/>
  <c r="AD64" i="10"/>
  <c r="AD58" i="10"/>
  <c r="AD52" i="10"/>
  <c r="AD46" i="10"/>
  <c r="AD40" i="10"/>
  <c r="AD34" i="10"/>
  <c r="AD28" i="10"/>
  <c r="AD22" i="10"/>
  <c r="AD16" i="10"/>
  <c r="AD10" i="10"/>
  <c r="CT81" i="10"/>
  <c r="CM81" i="10" s="1"/>
  <c r="N81" i="1" s="1"/>
  <c r="CT75" i="10"/>
  <c r="CM75" i="10" s="1"/>
  <c r="N75" i="1" s="1"/>
  <c r="CT63" i="10"/>
  <c r="CM63" i="10" s="1"/>
  <c r="N63" i="1" s="1"/>
  <c r="CT57" i="10"/>
  <c r="CM57" i="10" s="1"/>
  <c r="N57" i="1" s="1"/>
  <c r="CT51" i="10"/>
  <c r="CM51" i="10" s="1"/>
  <c r="N51" i="1" s="1"/>
  <c r="CT45" i="10"/>
  <c r="CM45" i="10" s="1"/>
  <c r="N45" i="1" s="1"/>
  <c r="CT39" i="10"/>
  <c r="CM39" i="10" s="1"/>
  <c r="N39" i="1" s="1"/>
  <c r="CT27" i="10"/>
  <c r="CM27" i="10" s="1"/>
  <c r="N27" i="1" s="1"/>
  <c r="CT21" i="10"/>
  <c r="CM21" i="10" s="1"/>
  <c r="N21" i="1" s="1"/>
  <c r="CT15" i="10"/>
  <c r="CM15" i="10" s="1"/>
  <c r="N15" i="1" s="1"/>
  <c r="CT9" i="10"/>
  <c r="CM9" i="10" s="1"/>
  <c r="N9" i="1" s="1"/>
  <c r="BY76" i="10"/>
  <c r="BR76" i="10" s="1"/>
  <c r="M76" i="1" s="1"/>
  <c r="BY58" i="10"/>
  <c r="BR58" i="10" s="1"/>
  <c r="M58" i="1" s="1"/>
  <c r="BY40" i="10"/>
  <c r="BR40" i="10" s="1"/>
  <c r="M40" i="1" s="1"/>
  <c r="BY22" i="10"/>
  <c r="BR22" i="10" s="1"/>
  <c r="M22" i="1" s="1"/>
  <c r="BZ81" i="10"/>
  <c r="BZ63" i="10"/>
  <c r="BZ45" i="10"/>
  <c r="BZ27" i="10"/>
  <c r="BZ9" i="10"/>
  <c r="CN51" i="10"/>
  <c r="CN15" i="10"/>
  <c r="BY79" i="10"/>
  <c r="BR79" i="10" s="1"/>
  <c r="M79" i="1" s="1"/>
  <c r="BS79" i="10"/>
  <c r="BY55" i="10"/>
  <c r="BS55" i="10"/>
  <c r="BY25" i="10"/>
  <c r="BR25" i="10" s="1"/>
  <c r="M25" i="1" s="1"/>
  <c r="BS25" i="10"/>
  <c r="CT84" i="10"/>
  <c r="CN84" i="10"/>
  <c r="CT54" i="10"/>
  <c r="CN54" i="10"/>
  <c r="CT36" i="10"/>
  <c r="CN36" i="10"/>
  <c r="CT12" i="10"/>
  <c r="CN12" i="10"/>
  <c r="BY12" i="10"/>
  <c r="M83" i="1"/>
  <c r="M77" i="1"/>
  <c r="M65" i="1"/>
  <c r="M59" i="1"/>
  <c r="M41" i="1"/>
  <c r="M29" i="1"/>
  <c r="M23" i="1"/>
  <c r="M11" i="1"/>
  <c r="N70" i="1"/>
  <c r="N40" i="1"/>
  <c r="N34" i="1"/>
  <c r="N16" i="1"/>
  <c r="E82" i="10"/>
  <c r="E76" i="10"/>
  <c r="D76" i="10" s="1"/>
  <c r="E70" i="10"/>
  <c r="D70" i="10" s="1"/>
  <c r="E64" i="10"/>
  <c r="E58" i="10"/>
  <c r="D58" i="10" s="1"/>
  <c r="E52" i="10"/>
  <c r="D52" i="10" s="1"/>
  <c r="E46" i="10"/>
  <c r="E40" i="10"/>
  <c r="D40" i="10" s="1"/>
  <c r="E34" i="10"/>
  <c r="D34" i="10" s="1"/>
  <c r="E28" i="10"/>
  <c r="E22" i="10"/>
  <c r="D22" i="10" s="1"/>
  <c r="E16" i="10"/>
  <c r="D16" i="10" s="1"/>
  <c r="E10" i="10"/>
  <c r="AD81" i="10"/>
  <c r="H81" i="1" s="1"/>
  <c r="K81" i="1" s="1"/>
  <c r="L81" i="1" s="1"/>
  <c r="AD75" i="10"/>
  <c r="AD63" i="10"/>
  <c r="H63" i="1" s="1"/>
  <c r="K63" i="1" s="1"/>
  <c r="L63" i="1" s="1"/>
  <c r="AD57" i="10"/>
  <c r="H57" i="1" s="1"/>
  <c r="K57" i="1" s="1"/>
  <c r="L57" i="1" s="1"/>
  <c r="AD51" i="10"/>
  <c r="H51" i="1" s="1"/>
  <c r="K51" i="1" s="1"/>
  <c r="L51" i="1" s="1"/>
  <c r="AD45" i="10"/>
  <c r="H45" i="1" s="1"/>
  <c r="K45" i="1" s="1"/>
  <c r="L45" i="1" s="1"/>
  <c r="AD39" i="10"/>
  <c r="H39" i="1" s="1"/>
  <c r="K39" i="1" s="1"/>
  <c r="L39" i="1" s="1"/>
  <c r="AD27" i="10"/>
  <c r="H27" i="1" s="1"/>
  <c r="K27" i="1" s="1"/>
  <c r="L27" i="1" s="1"/>
  <c r="AD21" i="10"/>
  <c r="AD15" i="10"/>
  <c r="H15" i="1" s="1"/>
  <c r="K15" i="1" s="1"/>
  <c r="L15" i="1" s="1"/>
  <c r="AD9" i="10"/>
  <c r="H9" i="1" s="1"/>
  <c r="K9" i="1" s="1"/>
  <c r="L9" i="1" s="1"/>
  <c r="CT80" i="10"/>
  <c r="CN80" i="10"/>
  <c r="CT74" i="10"/>
  <c r="CM74" i="10" s="1"/>
  <c r="N74" i="1" s="1"/>
  <c r="CN74" i="10"/>
  <c r="CT68" i="10"/>
  <c r="CM68" i="10" s="1"/>
  <c r="N68" i="1" s="1"/>
  <c r="CN68" i="10"/>
  <c r="CT62" i="10"/>
  <c r="CN62" i="10"/>
  <c r="CT56" i="10"/>
  <c r="CM56" i="10" s="1"/>
  <c r="N56" i="1" s="1"/>
  <c r="CN56" i="10"/>
  <c r="CT50" i="10"/>
  <c r="CM50" i="10" s="1"/>
  <c r="N50" i="1" s="1"/>
  <c r="CN50" i="10"/>
  <c r="CT44" i="10"/>
  <c r="CN44" i="10"/>
  <c r="CT38" i="10"/>
  <c r="CM38" i="10" s="1"/>
  <c r="N38" i="1" s="1"/>
  <c r="CN38" i="10"/>
  <c r="CT32" i="10"/>
  <c r="CM32" i="10" s="1"/>
  <c r="N32" i="1" s="1"/>
  <c r="CN32" i="10"/>
  <c r="CT26" i="10"/>
  <c r="CN26" i="10"/>
  <c r="CT20" i="10"/>
  <c r="CM20" i="10" s="1"/>
  <c r="N20" i="1" s="1"/>
  <c r="CN20" i="10"/>
  <c r="CT14" i="10"/>
  <c r="CM14" i="10" s="1"/>
  <c r="N14" i="1" s="1"/>
  <c r="CN14" i="10"/>
  <c r="CT8" i="10"/>
  <c r="CN8" i="10"/>
  <c r="CN81" i="10"/>
  <c r="CN45" i="10"/>
  <c r="CN9" i="10"/>
  <c r="CT82" i="10"/>
  <c r="M57" i="1"/>
  <c r="BY61" i="10"/>
  <c r="BR61" i="10" s="1"/>
  <c r="M61" i="1" s="1"/>
  <c r="BS61" i="10"/>
  <c r="BY31" i="10"/>
  <c r="BR31" i="10" s="1"/>
  <c r="M31" i="1" s="1"/>
  <c r="BS31" i="10"/>
  <c r="CT60" i="10"/>
  <c r="CN60" i="10"/>
  <c r="CT18" i="10"/>
  <c r="CN18" i="10"/>
  <c r="BY66" i="10"/>
  <c r="BY35" i="10"/>
  <c r="BR35" i="10" s="1"/>
  <c r="M35" i="1" s="1"/>
  <c r="BS35" i="10"/>
  <c r="E75" i="10"/>
  <c r="D75" i="10" s="1"/>
  <c r="E57" i="10"/>
  <c r="E39" i="10"/>
  <c r="E21" i="10"/>
  <c r="D21" i="10" s="1"/>
  <c r="BY80" i="10"/>
  <c r="BR80" i="10" s="1"/>
  <c r="M80" i="1" s="1"/>
  <c r="BS80" i="10"/>
  <c r="BY74" i="10"/>
  <c r="BR74" i="10" s="1"/>
  <c r="M74" i="1" s="1"/>
  <c r="BS74" i="10"/>
  <c r="BY68" i="10"/>
  <c r="BS68" i="10"/>
  <c r="BY62" i="10"/>
  <c r="BR62" i="10" s="1"/>
  <c r="M62" i="1" s="1"/>
  <c r="BS62" i="10"/>
  <c r="BY56" i="10"/>
  <c r="BR56" i="10" s="1"/>
  <c r="M56" i="1" s="1"/>
  <c r="BS56" i="10"/>
  <c r="BY50" i="10"/>
  <c r="BS50" i="10"/>
  <c r="BY44" i="10"/>
  <c r="BR44" i="10" s="1"/>
  <c r="M44" i="1" s="1"/>
  <c r="BS44" i="10"/>
  <c r="BY38" i="10"/>
  <c r="BR38" i="10" s="1"/>
  <c r="M38" i="1" s="1"/>
  <c r="BS38" i="10"/>
  <c r="BY32" i="10"/>
  <c r="BS32" i="10"/>
  <c r="BY26" i="10"/>
  <c r="BR26" i="10" s="1"/>
  <c r="M26" i="1" s="1"/>
  <c r="BS26" i="10"/>
  <c r="BY20" i="10"/>
  <c r="BR20" i="10" s="1"/>
  <c r="M20" i="1" s="1"/>
  <c r="BS20" i="10"/>
  <c r="BY14" i="10"/>
  <c r="BS14" i="10"/>
  <c r="BY8" i="10"/>
  <c r="BR8" i="10" s="1"/>
  <c r="M8" i="1" s="1"/>
  <c r="BS8" i="10"/>
  <c r="AD80" i="10"/>
  <c r="H80" i="1" s="1"/>
  <c r="K80" i="1" s="1"/>
  <c r="L80" i="1" s="1"/>
  <c r="AD74" i="10"/>
  <c r="H74" i="1" s="1"/>
  <c r="K74" i="1" s="1"/>
  <c r="L74" i="1" s="1"/>
  <c r="AD68" i="10"/>
  <c r="AD62" i="10"/>
  <c r="H62" i="1" s="1"/>
  <c r="K62" i="1" s="1"/>
  <c r="L62" i="1" s="1"/>
  <c r="AD56" i="10"/>
  <c r="H56" i="1" s="1"/>
  <c r="K56" i="1" s="1"/>
  <c r="L56" i="1" s="1"/>
  <c r="AD50" i="10"/>
  <c r="H50" i="1" s="1"/>
  <c r="K50" i="1" s="1"/>
  <c r="L50" i="1" s="1"/>
  <c r="AD44" i="10"/>
  <c r="AD38" i="10"/>
  <c r="H38" i="1" s="1"/>
  <c r="K38" i="1" s="1"/>
  <c r="L38" i="1" s="1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AD8" i="10"/>
  <c r="H8" i="1" s="1"/>
  <c r="K8" i="1" s="1"/>
  <c r="L8" i="1" s="1"/>
  <c r="CT79" i="10"/>
  <c r="CM79" i="10" s="1"/>
  <c r="N79" i="1" s="1"/>
  <c r="CN79" i="10"/>
  <c r="CT73" i="10"/>
  <c r="CM73" i="10" s="1"/>
  <c r="N73" i="1" s="1"/>
  <c r="CN73" i="10"/>
  <c r="CT67" i="10"/>
  <c r="CM67" i="10" s="1"/>
  <c r="N67" i="1" s="1"/>
  <c r="CN67" i="10"/>
  <c r="CT61" i="10"/>
  <c r="CM61" i="10" s="1"/>
  <c r="N61" i="1" s="1"/>
  <c r="CN61" i="10"/>
  <c r="CT55" i="10"/>
  <c r="CM55" i="10" s="1"/>
  <c r="N55" i="1" s="1"/>
  <c r="CN55" i="10"/>
  <c r="CT49" i="10"/>
  <c r="CN49" i="10"/>
  <c r="CT43" i="10"/>
  <c r="CM43" i="10" s="1"/>
  <c r="N43" i="1" s="1"/>
  <c r="CN4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N19" i="10"/>
  <c r="CT13" i="10"/>
  <c r="CM13" i="10" s="1"/>
  <c r="N13" i="1" s="1"/>
  <c r="CN13" i="10"/>
  <c r="CN75" i="10"/>
  <c r="CN39" i="10"/>
  <c r="CT64" i="10"/>
  <c r="CM64" i="10" s="1"/>
  <c r="N64" i="1" s="1"/>
  <c r="D43" i="8"/>
  <c r="D14" i="8"/>
  <c r="D64" i="8"/>
  <c r="D50" i="8"/>
  <c r="DA84" i="10"/>
  <c r="DA78" i="10"/>
  <c r="DA72" i="10"/>
  <c r="DA66" i="10"/>
  <c r="DA60" i="10"/>
  <c r="DA54" i="10"/>
  <c r="DA48" i="10"/>
  <c r="DA42" i="10"/>
  <c r="DA36" i="10"/>
  <c r="DA30" i="10"/>
  <c r="DA24" i="10"/>
  <c r="DA18" i="10"/>
  <c r="DA12" i="10"/>
  <c r="DA29" i="10"/>
  <c r="DA23" i="10"/>
  <c r="DA17" i="10"/>
  <c r="DA11" i="10"/>
  <c r="D62" i="8"/>
  <c r="D73" i="3"/>
  <c r="D37" i="3"/>
  <c r="D13" i="3"/>
  <c r="AX82" i="8"/>
  <c r="D82" i="8" s="1"/>
  <c r="AX76" i="8"/>
  <c r="AX70" i="8"/>
  <c r="AX64" i="8"/>
  <c r="AX58" i="8"/>
  <c r="AX52" i="8"/>
  <c r="AX46" i="8"/>
  <c r="D46" i="8" s="1"/>
  <c r="AX40" i="8"/>
  <c r="AX34" i="8"/>
  <c r="AX28" i="8"/>
  <c r="D28" i="8" s="1"/>
  <c r="AX22" i="8"/>
  <c r="AX16" i="8"/>
  <c r="AX10" i="8"/>
  <c r="D84" i="3"/>
  <c r="D78" i="3"/>
  <c r="D72" i="3"/>
  <c r="D66" i="3"/>
  <c r="D60" i="3"/>
  <c r="D54" i="3"/>
  <c r="D48" i="3"/>
  <c r="D42" i="3"/>
  <c r="D36" i="3"/>
  <c r="D30" i="3"/>
  <c r="D24" i="3"/>
  <c r="D18" i="3"/>
  <c r="D12" i="3"/>
  <c r="CQ79" i="8"/>
  <c r="CQ73" i="8"/>
  <c r="CQ67" i="8"/>
  <c r="CQ61" i="8"/>
  <c r="CQ55" i="8"/>
  <c r="CQ49" i="8"/>
  <c r="CQ43" i="8"/>
  <c r="CQ37" i="8"/>
  <c r="CQ31" i="8"/>
  <c r="CQ25" i="8"/>
  <c r="CQ19" i="8"/>
  <c r="CQ13" i="8"/>
  <c r="AI79" i="8"/>
  <c r="D79" i="8" s="1"/>
  <c r="AI73" i="8"/>
  <c r="D73" i="8" s="1"/>
  <c r="AI67" i="8"/>
  <c r="AI61" i="8"/>
  <c r="D61" i="8" s="1"/>
  <c r="AI55" i="8"/>
  <c r="D55" i="8" s="1"/>
  <c r="AI49" i="8"/>
  <c r="AI43" i="8"/>
  <c r="AI37" i="8"/>
  <c r="D37" i="8" s="1"/>
  <c r="AI31" i="8"/>
  <c r="AI25" i="8"/>
  <c r="D25" i="8" s="1"/>
  <c r="AI19" i="8"/>
  <c r="D19" i="8" s="1"/>
  <c r="AI13" i="8"/>
  <c r="DF82" i="8"/>
  <c r="DF76" i="8"/>
  <c r="DF70" i="8"/>
  <c r="DF64" i="8"/>
  <c r="DF58" i="8"/>
  <c r="DF52" i="8"/>
  <c r="D52" i="8" s="1"/>
  <c r="DF46" i="8"/>
  <c r="DF40" i="8"/>
  <c r="DF34" i="8"/>
  <c r="DF28" i="8"/>
  <c r="DF22" i="8"/>
  <c r="DF16" i="8"/>
  <c r="DF10" i="8"/>
  <c r="D79" i="4"/>
  <c r="O79" i="3"/>
  <c r="D79" i="3" s="1"/>
  <c r="D35" i="3"/>
  <c r="D29" i="3"/>
  <c r="D23" i="3"/>
  <c r="D17" i="3"/>
  <c r="D11" i="3"/>
  <c r="D34" i="3"/>
  <c r="D28" i="3"/>
  <c r="D22" i="3"/>
  <c r="D16" i="3"/>
  <c r="D10" i="3"/>
  <c r="D9" i="3"/>
  <c r="O73" i="3"/>
  <c r="O67" i="3"/>
  <c r="D67" i="3" s="1"/>
  <c r="O61" i="3"/>
  <c r="D61" i="3" s="1"/>
  <c r="O55" i="3"/>
  <c r="D55" i="3" s="1"/>
  <c r="O49" i="3"/>
  <c r="D49" i="3" s="1"/>
  <c r="O43" i="3"/>
  <c r="D43" i="3" s="1"/>
  <c r="O37" i="3"/>
  <c r="O31" i="3"/>
  <c r="D31" i="3" s="1"/>
  <c r="O25" i="3"/>
  <c r="D25" i="3" s="1"/>
  <c r="O19" i="3"/>
  <c r="D19" i="3" s="1"/>
  <c r="O13" i="3"/>
  <c r="D33" i="5"/>
  <c r="F56" i="5"/>
  <c r="F34" i="5"/>
  <c r="D34" i="5" s="1"/>
  <c r="P67" i="5"/>
  <c r="P55" i="5"/>
  <c r="P49" i="5"/>
  <c r="P43" i="5"/>
  <c r="P37" i="5"/>
  <c r="P31" i="5"/>
  <c r="P25" i="5"/>
  <c r="P19" i="5"/>
  <c r="P13" i="5"/>
  <c r="P78" i="5"/>
  <c r="P72" i="5"/>
  <c r="P60" i="5"/>
  <c r="P48" i="5"/>
  <c r="P36" i="5"/>
  <c r="P24" i="5"/>
  <c r="P12" i="5"/>
  <c r="P77" i="5"/>
  <c r="P59" i="5"/>
  <c r="P53" i="5"/>
  <c r="P47" i="5"/>
  <c r="P41" i="5"/>
  <c r="P35" i="5"/>
  <c r="P29" i="5"/>
  <c r="P23" i="5"/>
  <c r="P17" i="5"/>
  <c r="P11" i="5"/>
  <c r="P81" i="5"/>
  <c r="P75" i="5"/>
  <c r="P69" i="5"/>
  <c r="P63" i="5"/>
  <c r="P57" i="5"/>
  <c r="P51" i="5"/>
  <c r="P45" i="5"/>
  <c r="P39" i="5"/>
  <c r="P33" i="5"/>
  <c r="P27" i="5"/>
  <c r="P21" i="5"/>
  <c r="P15" i="5"/>
  <c r="P9" i="5"/>
  <c r="AF84" i="5"/>
  <c r="G84" i="5" s="1"/>
  <c r="AF78" i="5"/>
  <c r="G78" i="5" s="1"/>
  <c r="AF72" i="5"/>
  <c r="G72" i="5" s="1"/>
  <c r="AF66" i="5"/>
  <c r="G66" i="5" s="1"/>
  <c r="AF60" i="5"/>
  <c r="G60" i="5" s="1"/>
  <c r="AF54" i="5"/>
  <c r="G54" i="5" s="1"/>
  <c r="AF48" i="5"/>
  <c r="G48" i="5" s="1"/>
  <c r="AF42" i="5"/>
  <c r="G42" i="5" s="1"/>
  <c r="AF36" i="5"/>
  <c r="G36" i="5" s="1"/>
  <c r="AF30" i="5"/>
  <c r="G30" i="5" s="1"/>
  <c r="AF24" i="5"/>
  <c r="G24" i="5" s="1"/>
  <c r="AF18" i="5"/>
  <c r="G18" i="5" s="1"/>
  <c r="AF12" i="5"/>
  <c r="G12" i="5" s="1"/>
  <c r="AV73" i="5"/>
  <c r="I73" i="5" s="1"/>
  <c r="AV60" i="5"/>
  <c r="I60" i="5" s="1"/>
  <c r="AV17" i="5"/>
  <c r="I17" i="5" s="1"/>
  <c r="AV46" i="5"/>
  <c r="I46" i="5" s="1"/>
  <c r="F46" i="5" s="1"/>
  <c r="D46" i="5" s="1"/>
  <c r="AF83" i="5"/>
  <c r="G83" i="5" s="1"/>
  <c r="F83" i="5" s="1"/>
  <c r="D83" i="5" s="1"/>
  <c r="AF77" i="5"/>
  <c r="G77" i="5" s="1"/>
  <c r="AF71" i="5"/>
  <c r="G71" i="5" s="1"/>
  <c r="AF65" i="5"/>
  <c r="G65" i="5" s="1"/>
  <c r="AF59" i="5"/>
  <c r="G59" i="5" s="1"/>
  <c r="AF53" i="5"/>
  <c r="G53" i="5" s="1"/>
  <c r="AF47" i="5"/>
  <c r="G47" i="5" s="1"/>
  <c r="AF41" i="5"/>
  <c r="G41" i="5" s="1"/>
  <c r="AF35" i="5"/>
  <c r="G35" i="5" s="1"/>
  <c r="AF29" i="5"/>
  <c r="G29" i="5" s="1"/>
  <c r="AF23" i="5"/>
  <c r="G23" i="5" s="1"/>
  <c r="AF17" i="5"/>
  <c r="G17" i="5" s="1"/>
  <c r="AF11" i="5"/>
  <c r="G11" i="5" s="1"/>
  <c r="X80" i="5"/>
  <c r="E80" i="5" s="1"/>
  <c r="X74" i="5"/>
  <c r="E74" i="5" s="1"/>
  <c r="X68" i="5"/>
  <c r="E68" i="5" s="1"/>
  <c r="X62" i="5"/>
  <c r="E62" i="5" s="1"/>
  <c r="X56" i="5"/>
  <c r="E56" i="5" s="1"/>
  <c r="X50" i="5"/>
  <c r="E50" i="5" s="1"/>
  <c r="X44" i="5"/>
  <c r="E44" i="5" s="1"/>
  <c r="X38" i="5"/>
  <c r="E38" i="5" s="1"/>
  <c r="X32" i="5"/>
  <c r="E32" i="5" s="1"/>
  <c r="X26" i="5"/>
  <c r="E26" i="5" s="1"/>
  <c r="X20" i="5"/>
  <c r="E20" i="5" s="1"/>
  <c r="X14" i="5"/>
  <c r="E14" i="5" s="1"/>
  <c r="X8" i="5"/>
  <c r="E8" i="5" s="1"/>
  <c r="AV61" i="5"/>
  <c r="I61" i="5" s="1"/>
  <c r="AV55" i="5"/>
  <c r="I55" i="5" s="1"/>
  <c r="AV49" i="5"/>
  <c r="I49" i="5" s="1"/>
  <c r="AV43" i="5"/>
  <c r="I43" i="5" s="1"/>
  <c r="AV37" i="5"/>
  <c r="I37" i="5" s="1"/>
  <c r="F37" i="5" s="1"/>
  <c r="D37" i="5" s="1"/>
  <c r="AV31" i="5"/>
  <c r="I31" i="5" s="1"/>
  <c r="F31" i="5" s="1"/>
  <c r="D31" i="5" s="1"/>
  <c r="AV25" i="5"/>
  <c r="I25" i="5" s="1"/>
  <c r="AV19" i="5"/>
  <c r="I19" i="5" s="1"/>
  <c r="AV13" i="5"/>
  <c r="I13" i="5" s="1"/>
  <c r="AV54" i="5"/>
  <c r="I54" i="5" s="1"/>
  <c r="AV48" i="5"/>
  <c r="I48" i="5" s="1"/>
  <c r="AV42" i="5"/>
  <c r="I42" i="5" s="1"/>
  <c r="AV18" i="5"/>
  <c r="I18" i="5" s="1"/>
  <c r="AV12" i="5"/>
  <c r="I12" i="5" s="1"/>
  <c r="AV41" i="5"/>
  <c r="I41" i="5" s="1"/>
  <c r="AV34" i="5"/>
  <c r="I34" i="5" s="1"/>
  <c r="AV47" i="5"/>
  <c r="I47" i="5" s="1"/>
  <c r="AV35" i="5"/>
  <c r="I35" i="5" s="1"/>
  <c r="AV11" i="5"/>
  <c r="I11" i="5" s="1"/>
  <c r="AV82" i="5"/>
  <c r="I82" i="5" s="1"/>
  <c r="F82" i="5" s="1"/>
  <c r="D82" i="5" s="1"/>
  <c r="AV76" i="5"/>
  <c r="I76" i="5" s="1"/>
  <c r="AV70" i="5"/>
  <c r="I70" i="5" s="1"/>
  <c r="AV64" i="5"/>
  <c r="I64" i="5" s="1"/>
  <c r="F64" i="5" s="1"/>
  <c r="D64" i="5" s="1"/>
  <c r="AV40" i="5"/>
  <c r="I40" i="5" s="1"/>
  <c r="AV28" i="5"/>
  <c r="I28" i="5" s="1"/>
  <c r="F28" i="5" s="1"/>
  <c r="D28" i="5" s="1"/>
  <c r="AN54" i="5"/>
  <c r="H54" i="5" s="1"/>
  <c r="AN48" i="5"/>
  <c r="H48" i="5" s="1"/>
  <c r="AN42" i="5"/>
  <c r="H42" i="5" s="1"/>
  <c r="AN36" i="5"/>
  <c r="H36" i="5" s="1"/>
  <c r="AN30" i="5"/>
  <c r="H30" i="5" s="1"/>
  <c r="AN24" i="5"/>
  <c r="H24" i="5" s="1"/>
  <c r="AN18" i="5"/>
  <c r="H18" i="5" s="1"/>
  <c r="AN12" i="5"/>
  <c r="H12" i="5" s="1"/>
  <c r="AV81" i="5"/>
  <c r="I81" i="5" s="1"/>
  <c r="BL84" i="5"/>
  <c r="K84" i="5" s="1"/>
  <c r="BL78" i="5"/>
  <c r="K78" i="5" s="1"/>
  <c r="BL72" i="5"/>
  <c r="K72" i="5" s="1"/>
  <c r="BL66" i="5"/>
  <c r="K66" i="5" s="1"/>
  <c r="BL60" i="5"/>
  <c r="K60" i="5" s="1"/>
  <c r="BL54" i="5"/>
  <c r="K54" i="5" s="1"/>
  <c r="BL48" i="5"/>
  <c r="K48" i="5" s="1"/>
  <c r="BL42" i="5"/>
  <c r="K42" i="5" s="1"/>
  <c r="BL36" i="5"/>
  <c r="K36" i="5" s="1"/>
  <c r="BL30" i="5"/>
  <c r="K30" i="5" s="1"/>
  <c r="BL24" i="5"/>
  <c r="K24" i="5" s="1"/>
  <c r="BL18" i="5"/>
  <c r="K18" i="5" s="1"/>
  <c r="BL12" i="5"/>
  <c r="K12" i="5" s="1"/>
  <c r="BL83" i="5"/>
  <c r="K83" i="5" s="1"/>
  <c r="BL77" i="5"/>
  <c r="K77" i="5" s="1"/>
  <c r="BL71" i="5"/>
  <c r="K71" i="5" s="1"/>
  <c r="BL65" i="5"/>
  <c r="K65" i="5" s="1"/>
  <c r="BL59" i="5"/>
  <c r="K59" i="5" s="1"/>
  <c r="BL53" i="5"/>
  <c r="K53" i="5" s="1"/>
  <c r="BL47" i="5"/>
  <c r="K47" i="5" s="1"/>
  <c r="BL41" i="5"/>
  <c r="K41" i="5" s="1"/>
  <c r="BL35" i="5"/>
  <c r="K35" i="5" s="1"/>
  <c r="BL29" i="5"/>
  <c r="K29" i="5" s="1"/>
  <c r="BL23" i="5"/>
  <c r="K23" i="5" s="1"/>
  <c r="BL17" i="5"/>
  <c r="K17" i="5" s="1"/>
  <c r="BL11" i="5"/>
  <c r="K11" i="5" s="1"/>
  <c r="CJ84" i="5"/>
  <c r="N84" i="5" s="1"/>
  <c r="CJ78" i="5"/>
  <c r="N78" i="5" s="1"/>
  <c r="CJ72" i="5"/>
  <c r="N72" i="5" s="1"/>
  <c r="CJ66" i="5"/>
  <c r="N66" i="5" s="1"/>
  <c r="CJ60" i="5"/>
  <c r="N60" i="5" s="1"/>
  <c r="CJ54" i="5"/>
  <c r="N54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BD80" i="5"/>
  <c r="J80" i="5" s="1"/>
  <c r="BD74" i="5"/>
  <c r="J74" i="5" s="1"/>
  <c r="BD68" i="5"/>
  <c r="J68" i="5" s="1"/>
  <c r="BD62" i="5"/>
  <c r="J62" i="5" s="1"/>
  <c r="BD56" i="5"/>
  <c r="J56" i="5" s="1"/>
  <c r="BD50" i="5"/>
  <c r="J50" i="5" s="1"/>
  <c r="BD44" i="5"/>
  <c r="J44" i="5" s="1"/>
  <c r="BD38" i="5"/>
  <c r="J38" i="5" s="1"/>
  <c r="BD32" i="5"/>
  <c r="J32" i="5" s="1"/>
  <c r="BD26" i="5"/>
  <c r="J26" i="5" s="1"/>
  <c r="BD20" i="5"/>
  <c r="J20" i="5" s="1"/>
  <c r="F20" i="5" s="1"/>
  <c r="BD14" i="5"/>
  <c r="J14" i="5" s="1"/>
  <c r="BD8" i="5"/>
  <c r="J8" i="5" s="1"/>
  <c r="BD73" i="5"/>
  <c r="J73" i="5" s="1"/>
  <c r="BD67" i="5"/>
  <c r="J67" i="5" s="1"/>
  <c r="BD61" i="5"/>
  <c r="J61" i="5" s="1"/>
  <c r="BD55" i="5"/>
  <c r="J55" i="5" s="1"/>
  <c r="BD49" i="5"/>
  <c r="J49" i="5" s="1"/>
  <c r="BD43" i="5"/>
  <c r="J43" i="5" s="1"/>
  <c r="BD37" i="5"/>
  <c r="J37" i="5" s="1"/>
  <c r="BD31" i="5"/>
  <c r="J31" i="5" s="1"/>
  <c r="BD25" i="5"/>
  <c r="J25" i="5" s="1"/>
  <c r="BD19" i="5"/>
  <c r="J19" i="5" s="1"/>
  <c r="BD13" i="5"/>
  <c r="J13" i="5" s="1"/>
  <c r="CB80" i="5"/>
  <c r="M80" i="5" s="1"/>
  <c r="CB74" i="5"/>
  <c r="M74" i="5" s="1"/>
  <c r="CB68" i="5"/>
  <c r="M68" i="5" s="1"/>
  <c r="CB62" i="5"/>
  <c r="M62" i="5" s="1"/>
  <c r="CB56" i="5"/>
  <c r="M56" i="5" s="1"/>
  <c r="CB50" i="5"/>
  <c r="M50" i="5" s="1"/>
  <c r="CB44" i="5"/>
  <c r="M44" i="5" s="1"/>
  <c r="CB38" i="5"/>
  <c r="M38" i="5" s="1"/>
  <c r="CB32" i="5"/>
  <c r="M32" i="5" s="1"/>
  <c r="CB26" i="5"/>
  <c r="M26" i="5" s="1"/>
  <c r="CB20" i="5"/>
  <c r="M20" i="5" s="1"/>
  <c r="CB14" i="5"/>
  <c r="M14" i="5" s="1"/>
  <c r="CB8" i="5"/>
  <c r="M8" i="5" s="1"/>
  <c r="CB79" i="5"/>
  <c r="M79" i="5" s="1"/>
  <c r="CB73" i="5"/>
  <c r="M73" i="5" s="1"/>
  <c r="CB67" i="5"/>
  <c r="M67" i="5" s="1"/>
  <c r="CB61" i="5"/>
  <c r="M61" i="5" s="1"/>
  <c r="CB55" i="5"/>
  <c r="M55" i="5" s="1"/>
  <c r="CB49" i="5"/>
  <c r="M49" i="5" s="1"/>
  <c r="CB43" i="5"/>
  <c r="M43" i="5" s="1"/>
  <c r="CB37" i="5"/>
  <c r="M37" i="5" s="1"/>
  <c r="CB31" i="5"/>
  <c r="M31" i="5" s="1"/>
  <c r="CB25" i="5"/>
  <c r="M25" i="5" s="1"/>
  <c r="CB19" i="5"/>
  <c r="M19" i="5" s="1"/>
  <c r="CB13" i="5"/>
  <c r="M13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AK30" i="1" l="1"/>
  <c r="AL30" i="1"/>
  <c r="AB30" i="1"/>
  <c r="AB66" i="1"/>
  <c r="AK66" i="1"/>
  <c r="AL66" i="1"/>
  <c r="AB12" i="1"/>
  <c r="AL12" i="1"/>
  <c r="AK12" i="1"/>
  <c r="AK48" i="1"/>
  <c r="AB48" i="1"/>
  <c r="AL48" i="1"/>
  <c r="AL84" i="1"/>
  <c r="AB84" i="1"/>
  <c r="AK84" i="1"/>
  <c r="F67" i="5"/>
  <c r="D67" i="5" s="1"/>
  <c r="F68" i="5"/>
  <c r="F81" i="5"/>
  <c r="D81" i="5" s="1"/>
  <c r="F70" i="5"/>
  <c r="D70" i="5" s="1"/>
  <c r="F43" i="5"/>
  <c r="D43" i="5" s="1"/>
  <c r="D56" i="5"/>
  <c r="CM19" i="10"/>
  <c r="N19" i="1" s="1"/>
  <c r="BR66" i="10"/>
  <c r="M66" i="1" s="1"/>
  <c r="H28" i="1"/>
  <c r="K28" i="1" s="1"/>
  <c r="L28" i="1" s="1"/>
  <c r="H64" i="1"/>
  <c r="K64" i="1" s="1"/>
  <c r="L64" i="1" s="1"/>
  <c r="BR37" i="10"/>
  <c r="M37" i="1" s="1"/>
  <c r="AB82" i="1"/>
  <c r="AL42" i="1"/>
  <c r="AL78" i="1"/>
  <c r="AK43" i="1"/>
  <c r="AK28" i="1"/>
  <c r="AK64" i="1"/>
  <c r="F57" i="5"/>
  <c r="D57" i="5" s="1"/>
  <c r="D71" i="8"/>
  <c r="F74" i="5"/>
  <c r="D74" i="5" s="1"/>
  <c r="F76" i="5"/>
  <c r="D76" i="5" s="1"/>
  <c r="F13" i="5"/>
  <c r="D13" i="5" s="1"/>
  <c r="F49" i="5"/>
  <c r="D49" i="5" s="1"/>
  <c r="D70" i="8"/>
  <c r="D31" i="8"/>
  <c r="D67" i="8"/>
  <c r="D22" i="8"/>
  <c r="D58" i="8"/>
  <c r="H68" i="1"/>
  <c r="K68" i="1" s="1"/>
  <c r="L68" i="1" s="1"/>
  <c r="BR14" i="10"/>
  <c r="M14" i="1" s="1"/>
  <c r="BR32" i="10"/>
  <c r="M32" i="1" s="1"/>
  <c r="BR50" i="10"/>
  <c r="M50" i="1" s="1"/>
  <c r="BR68" i="10"/>
  <c r="M68" i="1" s="1"/>
  <c r="BR12" i="10"/>
  <c r="M12" i="1" s="1"/>
  <c r="BR55" i="10"/>
  <c r="M55" i="1" s="1"/>
  <c r="D29" i="10"/>
  <c r="D65" i="10"/>
  <c r="BR48" i="10"/>
  <c r="M48" i="1" s="1"/>
  <c r="H11" i="1"/>
  <c r="K11" i="1" s="1"/>
  <c r="L11" i="1" s="1"/>
  <c r="H47" i="1"/>
  <c r="K47" i="1" s="1"/>
  <c r="L47" i="1" s="1"/>
  <c r="H83" i="1"/>
  <c r="K83" i="1" s="1"/>
  <c r="L83" i="1" s="1"/>
  <c r="D42" i="10"/>
  <c r="D78" i="10"/>
  <c r="CM17" i="10"/>
  <c r="N17" i="1" s="1"/>
  <c r="H18" i="1"/>
  <c r="K18" i="1" s="1"/>
  <c r="L18" i="1" s="1"/>
  <c r="H54" i="1"/>
  <c r="K54" i="1" s="1"/>
  <c r="L54" i="1" s="1"/>
  <c r="D13" i="10"/>
  <c r="D38" i="10"/>
  <c r="AB10" i="1"/>
  <c r="AB46" i="1"/>
  <c r="F63" i="5"/>
  <c r="D63" i="5" s="1"/>
  <c r="F62" i="5"/>
  <c r="F8" i="5"/>
  <c r="F44" i="5"/>
  <c r="F80" i="5"/>
  <c r="AL79" i="1"/>
  <c r="D55" i="10"/>
  <c r="H33" i="1"/>
  <c r="K33" i="1" s="1"/>
  <c r="L33" i="1" s="1"/>
  <c r="F21" i="5"/>
  <c r="D21" i="5" s="1"/>
  <c r="BT7" i="5"/>
  <c r="L7" i="5" s="1"/>
  <c r="F19" i="5"/>
  <c r="D19" i="5" s="1"/>
  <c r="F55" i="5"/>
  <c r="D55" i="5" s="1"/>
  <c r="F50" i="5"/>
  <c r="D50" i="5" s="1"/>
  <c r="F25" i="5"/>
  <c r="D25" i="5" s="1"/>
  <c r="F61" i="5"/>
  <c r="D61" i="5" s="1"/>
  <c r="D38" i="5"/>
  <c r="F35" i="5"/>
  <c r="D35" i="5" s="1"/>
  <c r="F71" i="5"/>
  <c r="D71" i="5" s="1"/>
  <c r="F73" i="5"/>
  <c r="D73" i="5" s="1"/>
  <c r="F42" i="5"/>
  <c r="D42" i="5" s="1"/>
  <c r="F78" i="5"/>
  <c r="D78" i="5" s="1"/>
  <c r="D34" i="8"/>
  <c r="H44" i="1"/>
  <c r="K44" i="1" s="1"/>
  <c r="L44" i="1" s="1"/>
  <c r="CM8" i="10"/>
  <c r="N8" i="1" s="1"/>
  <c r="CM26" i="10"/>
  <c r="N26" i="1" s="1"/>
  <c r="CM44" i="10"/>
  <c r="N44" i="1" s="1"/>
  <c r="CM62" i="10"/>
  <c r="N62" i="1" s="1"/>
  <c r="CM80" i="10"/>
  <c r="N80" i="1" s="1"/>
  <c r="H10" i="1"/>
  <c r="K10" i="1" s="1"/>
  <c r="L10" i="1" s="1"/>
  <c r="H46" i="1"/>
  <c r="K46" i="1" s="1"/>
  <c r="L46" i="1" s="1"/>
  <c r="H82" i="1"/>
  <c r="K82" i="1" s="1"/>
  <c r="L82" i="1" s="1"/>
  <c r="D41" i="10"/>
  <c r="D77" i="10"/>
  <c r="CM46" i="10"/>
  <c r="N46" i="1" s="1"/>
  <c r="CM41" i="10"/>
  <c r="N41" i="1" s="1"/>
  <c r="CM59" i="10"/>
  <c r="N59" i="1" s="1"/>
  <c r="CM77" i="10"/>
  <c r="N77" i="1" s="1"/>
  <c r="H43" i="1"/>
  <c r="K43" i="1" s="1"/>
  <c r="L43" i="1" s="1"/>
  <c r="AB24" i="1"/>
  <c r="AB60" i="1"/>
  <c r="D51" i="10"/>
  <c r="AK25" i="1"/>
  <c r="AK61" i="1"/>
  <c r="D69" i="10"/>
  <c r="BR54" i="10"/>
  <c r="M54" i="1" s="1"/>
  <c r="F26" i="5"/>
  <c r="F40" i="5"/>
  <c r="D40" i="5" s="1"/>
  <c r="D13" i="8"/>
  <c r="D49" i="8"/>
  <c r="D40" i="8"/>
  <c r="D76" i="8"/>
  <c r="CM49" i="10"/>
  <c r="N49" i="1" s="1"/>
  <c r="H14" i="1"/>
  <c r="K14" i="1" s="1"/>
  <c r="L14" i="1" s="1"/>
  <c r="CM82" i="10"/>
  <c r="N82" i="1" s="1"/>
  <c r="D24" i="10"/>
  <c r="D60" i="10"/>
  <c r="BR30" i="10"/>
  <c r="M30" i="1" s="1"/>
  <c r="BR19" i="10"/>
  <c r="M19" i="1" s="1"/>
  <c r="H36" i="1"/>
  <c r="K36" i="1" s="1"/>
  <c r="L36" i="1" s="1"/>
  <c r="H72" i="1"/>
  <c r="K72" i="1" s="1"/>
  <c r="L72" i="1" s="1"/>
  <c r="D31" i="10"/>
  <c r="BR84" i="10"/>
  <c r="M84" i="1" s="1"/>
  <c r="H79" i="1"/>
  <c r="K79" i="1" s="1"/>
  <c r="L79" i="1" s="1"/>
  <c r="F14" i="5"/>
  <c r="AK71" i="1"/>
  <c r="AL71" i="1"/>
  <c r="AB71" i="1"/>
  <c r="D8" i="5"/>
  <c r="D44" i="5"/>
  <c r="D80" i="5"/>
  <c r="F41" i="5"/>
  <c r="D41" i="5" s="1"/>
  <c r="F77" i="5"/>
  <c r="D77" i="5" s="1"/>
  <c r="F12" i="5"/>
  <c r="D12" i="5" s="1"/>
  <c r="F48" i="5"/>
  <c r="D48" i="5" s="1"/>
  <c r="F84" i="5"/>
  <c r="D84" i="5" s="1"/>
  <c r="D10" i="8"/>
  <c r="D39" i="10"/>
  <c r="H21" i="1"/>
  <c r="K21" i="1" s="1"/>
  <c r="L21" i="1" s="1"/>
  <c r="D28" i="10"/>
  <c r="D64" i="10"/>
  <c r="BY63" i="10"/>
  <c r="BR63" i="10" s="1"/>
  <c r="M63" i="1" s="1"/>
  <c r="BS63" i="10"/>
  <c r="H16" i="1"/>
  <c r="K16" i="1" s="1"/>
  <c r="L16" i="1" s="1"/>
  <c r="H52" i="1"/>
  <c r="K52" i="1" s="1"/>
  <c r="L52" i="1" s="1"/>
  <c r="D11" i="10"/>
  <c r="D47" i="10"/>
  <c r="D83" i="10"/>
  <c r="CM42" i="10"/>
  <c r="N42" i="1" s="1"/>
  <c r="CT33" i="10"/>
  <c r="CM33" i="10" s="1"/>
  <c r="N33" i="1" s="1"/>
  <c r="CN33" i="10"/>
  <c r="H41" i="1"/>
  <c r="K41" i="1" s="1"/>
  <c r="L41" i="1" s="1"/>
  <c r="H77" i="1"/>
  <c r="K77" i="1" s="1"/>
  <c r="L77" i="1" s="1"/>
  <c r="D36" i="10"/>
  <c r="D72" i="10"/>
  <c r="CT69" i="10"/>
  <c r="CM69" i="10" s="1"/>
  <c r="N69" i="1" s="1"/>
  <c r="CN69" i="10"/>
  <c r="H24" i="1"/>
  <c r="K24" i="1" s="1"/>
  <c r="L24" i="1" s="1"/>
  <c r="H60" i="1"/>
  <c r="K60" i="1" s="1"/>
  <c r="L60" i="1" s="1"/>
  <c r="CM72" i="10"/>
  <c r="N72" i="1" s="1"/>
  <c r="D74" i="10"/>
  <c r="AK41" i="1"/>
  <c r="AL41" i="1"/>
  <c r="AB41" i="1"/>
  <c r="AK77" i="1"/>
  <c r="AL77" i="1"/>
  <c r="AB77" i="1"/>
  <c r="AL50" i="1"/>
  <c r="AB50" i="1"/>
  <c r="AK50" i="1"/>
  <c r="H49" i="1"/>
  <c r="K49" i="1" s="1"/>
  <c r="L49" i="1" s="1"/>
  <c r="AB44" i="1"/>
  <c r="AL44" i="1"/>
  <c r="AK44" i="1"/>
  <c r="H55" i="1"/>
  <c r="K55" i="1" s="1"/>
  <c r="L55" i="1" s="1"/>
  <c r="D20" i="10"/>
  <c r="D9" i="10"/>
  <c r="D45" i="10"/>
  <c r="D81" i="10"/>
  <c r="H67" i="1"/>
  <c r="K67" i="1" s="1"/>
  <c r="L67" i="1" s="1"/>
  <c r="AL15" i="1"/>
  <c r="AK15" i="1"/>
  <c r="AB15" i="1"/>
  <c r="AL51" i="1"/>
  <c r="AB51" i="1"/>
  <c r="AK51" i="1"/>
  <c r="CM36" i="10"/>
  <c r="N36" i="1" s="1"/>
  <c r="BY45" i="10"/>
  <c r="BR45" i="10" s="1"/>
  <c r="M45" i="1" s="1"/>
  <c r="BS45" i="10"/>
  <c r="AB26" i="1"/>
  <c r="AL26" i="1"/>
  <c r="AK26" i="1"/>
  <c r="AL45" i="1"/>
  <c r="AK45" i="1"/>
  <c r="AB45" i="1"/>
  <c r="D14" i="5"/>
  <c r="F11" i="5"/>
  <c r="D11" i="5" s="1"/>
  <c r="F47" i="5"/>
  <c r="D47" i="5" s="1"/>
  <c r="F18" i="5"/>
  <c r="D18" i="5" s="1"/>
  <c r="F54" i="5"/>
  <c r="D54" i="5" s="1"/>
  <c r="D16" i="8"/>
  <c r="D57" i="10"/>
  <c r="CM18" i="10"/>
  <c r="N18" i="1" s="1"/>
  <c r="H75" i="1"/>
  <c r="K75" i="1" s="1"/>
  <c r="L75" i="1" s="1"/>
  <c r="CM54" i="10"/>
  <c r="N54" i="1" s="1"/>
  <c r="BY81" i="10"/>
  <c r="BR81" i="10" s="1"/>
  <c r="M81" i="1" s="1"/>
  <c r="BS81" i="10"/>
  <c r="H22" i="1"/>
  <c r="K22" i="1" s="1"/>
  <c r="L22" i="1" s="1"/>
  <c r="H58" i="1"/>
  <c r="K58" i="1" s="1"/>
  <c r="L58" i="1" s="1"/>
  <c r="BY15" i="10"/>
  <c r="BR15" i="10" s="1"/>
  <c r="M15" i="1" s="1"/>
  <c r="BS15" i="10"/>
  <c r="CM23" i="10"/>
  <c r="N23" i="1" s="1"/>
  <c r="H30" i="1"/>
  <c r="K30" i="1" s="1"/>
  <c r="L30" i="1" s="1"/>
  <c r="H66" i="1"/>
  <c r="K66" i="1" s="1"/>
  <c r="L66" i="1" s="1"/>
  <c r="AK11" i="1"/>
  <c r="AL11" i="1"/>
  <c r="AB11" i="1"/>
  <c r="AK47" i="1"/>
  <c r="AL47" i="1"/>
  <c r="AB47" i="1"/>
  <c r="AK83" i="1"/>
  <c r="AL83" i="1"/>
  <c r="AB83" i="1"/>
  <c r="AB68" i="1"/>
  <c r="AL68" i="1"/>
  <c r="AK68" i="1"/>
  <c r="D8" i="10"/>
  <c r="AB56" i="1"/>
  <c r="AL56" i="1"/>
  <c r="AK56" i="1"/>
  <c r="D14" i="10"/>
  <c r="D56" i="10"/>
  <c r="AB8" i="1"/>
  <c r="AL8" i="1"/>
  <c r="AK8" i="1"/>
  <c r="AL21" i="1"/>
  <c r="AK21" i="1"/>
  <c r="AB21" i="1"/>
  <c r="AL57" i="1"/>
  <c r="AK57" i="1"/>
  <c r="AB57" i="1"/>
  <c r="H37" i="1"/>
  <c r="K37" i="1" s="1"/>
  <c r="L37" i="1" s="1"/>
  <c r="H13" i="1"/>
  <c r="K13" i="1" s="1"/>
  <c r="L13" i="1" s="1"/>
  <c r="AB20" i="1"/>
  <c r="AL20" i="1"/>
  <c r="AK20" i="1"/>
  <c r="AL9" i="1"/>
  <c r="AB9" i="1"/>
  <c r="AK9" i="1"/>
  <c r="D20" i="5"/>
  <c r="F17" i="5"/>
  <c r="D17" i="5" s="1"/>
  <c r="F53" i="5"/>
  <c r="D53" i="5" s="1"/>
  <c r="F24" i="5"/>
  <c r="D24" i="5" s="1"/>
  <c r="F60" i="5"/>
  <c r="D60" i="5" s="1"/>
  <c r="H17" i="1"/>
  <c r="K17" i="1" s="1"/>
  <c r="L17" i="1" s="1"/>
  <c r="H53" i="1"/>
  <c r="K53" i="1" s="1"/>
  <c r="L53" i="1" s="1"/>
  <c r="CM24" i="10"/>
  <c r="N24" i="1" s="1"/>
  <c r="BY33" i="10"/>
  <c r="BR33" i="10" s="1"/>
  <c r="M33" i="1" s="1"/>
  <c r="BS33" i="10"/>
  <c r="CM30" i="10"/>
  <c r="N30" i="1" s="1"/>
  <c r="AK17" i="1"/>
  <c r="AL17" i="1"/>
  <c r="AB17" i="1"/>
  <c r="AK53" i="1"/>
  <c r="AL53" i="1"/>
  <c r="AB53" i="1"/>
  <c r="D44" i="10"/>
  <c r="AB80" i="1"/>
  <c r="AL80" i="1"/>
  <c r="AK80" i="1"/>
  <c r="D50" i="10"/>
  <c r="AL14" i="1"/>
  <c r="AB14" i="1"/>
  <c r="AK14" i="1"/>
  <c r="AB38" i="1"/>
  <c r="AL38" i="1"/>
  <c r="AK38" i="1"/>
  <c r="AL27" i="1"/>
  <c r="AB27" i="1"/>
  <c r="AK27" i="1"/>
  <c r="AL63" i="1"/>
  <c r="AB63" i="1"/>
  <c r="AK63" i="1"/>
  <c r="H73" i="1"/>
  <c r="K73" i="1" s="1"/>
  <c r="L73" i="1" s="1"/>
  <c r="AL81" i="1"/>
  <c r="AK81" i="1"/>
  <c r="AB81" i="1"/>
  <c r="D26" i="5"/>
  <c r="D62" i="5"/>
  <c r="F23" i="5"/>
  <c r="D23" i="5" s="1"/>
  <c r="F59" i="5"/>
  <c r="D59" i="5" s="1"/>
  <c r="F30" i="5"/>
  <c r="D30" i="5" s="1"/>
  <c r="F66" i="5"/>
  <c r="D66" i="5" s="1"/>
  <c r="CM60" i="10"/>
  <c r="N60" i="1" s="1"/>
  <c r="D10" i="10"/>
  <c r="D46" i="10"/>
  <c r="D82" i="10"/>
  <c r="CM12" i="10"/>
  <c r="N12" i="1" s="1"/>
  <c r="CM84" i="10"/>
  <c r="N84" i="1" s="1"/>
  <c r="BY9" i="10"/>
  <c r="BR9" i="10" s="1"/>
  <c r="M9" i="1" s="1"/>
  <c r="BS9" i="10"/>
  <c r="H34" i="1"/>
  <c r="K34" i="1" s="1"/>
  <c r="L34" i="1" s="1"/>
  <c r="H70" i="1"/>
  <c r="K70" i="1" s="1"/>
  <c r="L70" i="1" s="1"/>
  <c r="H23" i="1"/>
  <c r="K23" i="1" s="1"/>
  <c r="L23" i="1" s="1"/>
  <c r="H59" i="1"/>
  <c r="K59" i="1" s="1"/>
  <c r="L59" i="1" s="1"/>
  <c r="D18" i="10"/>
  <c r="D54" i="10"/>
  <c r="BY51" i="10"/>
  <c r="BR51" i="10" s="1"/>
  <c r="M51" i="1" s="1"/>
  <c r="BS51" i="10"/>
  <c r="CM11" i="10"/>
  <c r="N11" i="1" s="1"/>
  <c r="CM29" i="10"/>
  <c r="N29" i="1" s="1"/>
  <c r="H42" i="1"/>
  <c r="K42" i="1" s="1"/>
  <c r="L42" i="1" s="1"/>
  <c r="H78" i="1"/>
  <c r="K78" i="1" s="1"/>
  <c r="L78" i="1" s="1"/>
  <c r="AK23" i="1"/>
  <c r="AL23" i="1"/>
  <c r="AB23" i="1"/>
  <c r="AK59" i="1"/>
  <c r="AL59" i="1"/>
  <c r="AB59" i="1"/>
  <c r="D80" i="10"/>
  <c r="AB32" i="1"/>
  <c r="AL32" i="1"/>
  <c r="AK32" i="1"/>
  <c r="D27" i="10"/>
  <c r="D63" i="10"/>
  <c r="AL74" i="1"/>
  <c r="AB74" i="1"/>
  <c r="AK74" i="1"/>
  <c r="D26" i="10"/>
  <c r="AL33" i="1"/>
  <c r="AB33" i="1"/>
  <c r="AK33" i="1"/>
  <c r="AL69" i="1"/>
  <c r="AK69" i="1"/>
  <c r="AB69" i="1"/>
  <c r="D32" i="10"/>
  <c r="AK35" i="1"/>
  <c r="AL35" i="1"/>
  <c r="AB35" i="1"/>
  <c r="D32" i="5"/>
  <c r="D68" i="5"/>
  <c r="F29" i="5"/>
  <c r="D29" i="5" s="1"/>
  <c r="F65" i="5"/>
  <c r="D65" i="5" s="1"/>
  <c r="F36" i="5"/>
  <c r="D36" i="5" s="1"/>
  <c r="F72" i="5"/>
  <c r="D72" i="5" s="1"/>
  <c r="BY27" i="10"/>
  <c r="BR27" i="10" s="1"/>
  <c r="M27" i="1" s="1"/>
  <c r="BS27" i="10"/>
  <c r="H40" i="1"/>
  <c r="K40" i="1" s="1"/>
  <c r="L40" i="1" s="1"/>
  <c r="H76" i="1"/>
  <c r="K76" i="1" s="1"/>
  <c r="L76" i="1" s="1"/>
  <c r="D35" i="10"/>
  <c r="D71" i="10"/>
  <c r="H29" i="1"/>
  <c r="K29" i="1" s="1"/>
  <c r="L29" i="1" s="1"/>
  <c r="H65" i="1"/>
  <c r="K65" i="1" s="1"/>
  <c r="L65" i="1" s="1"/>
  <c r="CM66" i="10"/>
  <c r="N66" i="1" s="1"/>
  <c r="BY69" i="10"/>
  <c r="BR69" i="10" s="1"/>
  <c r="M69" i="1" s="1"/>
  <c r="BS69" i="10"/>
  <c r="H12" i="1"/>
  <c r="K12" i="1" s="1"/>
  <c r="L12" i="1" s="1"/>
  <c r="H48" i="1"/>
  <c r="K48" i="1" s="1"/>
  <c r="L48" i="1" s="1"/>
  <c r="H84" i="1"/>
  <c r="K84" i="1" s="1"/>
  <c r="L84" i="1" s="1"/>
  <c r="CM48" i="10"/>
  <c r="N48" i="1" s="1"/>
  <c r="AK29" i="1"/>
  <c r="AL29" i="1"/>
  <c r="AB29" i="1"/>
  <c r="AK65" i="1"/>
  <c r="AL65" i="1"/>
  <c r="AB65" i="1"/>
  <c r="D15" i="10"/>
  <c r="AB62" i="1"/>
  <c r="AL62" i="1"/>
  <c r="AK62" i="1"/>
  <c r="H25" i="1"/>
  <c r="K25" i="1" s="1"/>
  <c r="L25" i="1" s="1"/>
  <c r="D62" i="10"/>
  <c r="AL39" i="1"/>
  <c r="AK39" i="1"/>
  <c r="AB39" i="1"/>
  <c r="AL75" i="1"/>
  <c r="AB75" i="1"/>
  <c r="AK75" i="1"/>
  <c r="D68" i="10"/>
  <c r="F7" i="10"/>
  <c r="T7" i="9"/>
  <c r="BJ7" i="4" s="1"/>
  <c r="T7" i="4" s="1"/>
  <c r="V7" i="10"/>
  <c r="CD7" i="10" s="1"/>
  <c r="BW7" i="10" s="1"/>
  <c r="R7" i="10"/>
  <c r="CC7" i="10" s="1"/>
  <c r="BV7" i="10" s="1"/>
  <c r="AU7" i="10"/>
  <c r="CY7" i="10" s="1"/>
  <c r="S7" i="9"/>
  <c r="BI7" i="4" s="1"/>
  <c r="S7" i="4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45" i="13"/>
  <c r="AA111" i="13"/>
  <c r="AA247" i="13"/>
  <c r="AA192" i="13"/>
  <c r="AA204" i="13"/>
  <c r="AA177" i="13"/>
  <c r="AA219" i="13"/>
  <c r="AA143" i="13"/>
  <c r="AA26" i="13"/>
  <c r="AA141" i="13"/>
  <c r="AA70" i="13"/>
  <c r="AA78" i="13"/>
  <c r="AA150" i="13"/>
  <c r="AA148" i="13"/>
  <c r="AA93" i="13"/>
  <c r="AA185" i="13"/>
  <c r="AA11" i="13"/>
  <c r="AA228" i="13"/>
  <c r="AA32" i="13"/>
  <c r="AA23" i="13"/>
  <c r="AA140" i="13"/>
  <c r="AA165" i="13"/>
  <c r="AA220" i="13"/>
  <c r="AA15" i="13"/>
  <c r="AA197" i="13"/>
  <c r="AA190" i="13"/>
  <c r="AA17" i="13"/>
  <c r="AA84" i="13"/>
  <c r="AA22" i="13"/>
  <c r="AA89" i="13"/>
  <c r="AA137" i="13"/>
  <c r="AA221" i="13"/>
  <c r="AA60" i="13"/>
  <c r="AA86" i="13"/>
  <c r="AA207" i="13"/>
  <c r="AA132" i="13"/>
  <c r="AA153" i="13"/>
  <c r="AA142" i="13"/>
  <c r="AA223" i="13"/>
  <c r="AA63" i="13"/>
  <c r="AA145" i="13"/>
  <c r="AA239" i="13"/>
  <c r="AA69" i="13"/>
  <c r="AA212" i="13"/>
  <c r="AA213" i="13"/>
  <c r="AA134" i="13"/>
  <c r="AA30" i="13"/>
  <c r="AA68" i="13"/>
  <c r="AA149" i="13"/>
  <c r="AA20" i="13"/>
  <c r="AA158" i="13"/>
  <c r="AA159" i="13"/>
  <c r="AA53" i="13"/>
  <c r="AA77" i="13"/>
  <c r="AA183" i="13"/>
  <c r="AA51" i="13"/>
  <c r="AA62" i="13"/>
  <c r="AA79" i="13"/>
  <c r="AA54" i="13"/>
  <c r="AA157" i="13"/>
  <c r="AA237" i="13"/>
  <c r="AA2" i="13"/>
  <c r="AA195" i="13"/>
  <c r="AA57" i="13"/>
  <c r="AA225" i="13"/>
  <c r="AA123" i="13"/>
  <c r="AA155" i="13"/>
  <c r="AA42" i="13"/>
  <c r="AA236" i="13"/>
  <c r="AA135" i="13"/>
  <c r="AA171" i="13"/>
  <c r="AA139" i="13"/>
  <c r="AA180" i="13"/>
  <c r="AA163" i="13"/>
  <c r="AA13" i="13"/>
  <c r="AA241" i="13"/>
  <c r="AA156" i="13"/>
  <c r="AA41" i="13"/>
  <c r="AA230" i="13"/>
  <c r="AA196" i="13"/>
  <c r="AA129" i="13"/>
  <c r="AA138" i="13"/>
  <c r="AA31" i="13"/>
  <c r="AA178" i="13"/>
  <c r="AA58" i="13"/>
  <c r="AA49" i="13"/>
  <c r="AA189" i="13"/>
  <c r="AA33" i="13"/>
  <c r="AA109" i="13"/>
  <c r="AA66" i="13"/>
  <c r="AA71" i="13"/>
  <c r="AA7" i="13"/>
  <c r="AA198" i="13"/>
  <c r="AA37" i="13"/>
  <c r="AA226" i="13"/>
  <c r="AA105" i="13"/>
  <c r="AA108" i="13"/>
  <c r="AA67" i="13"/>
  <c r="AA242" i="13"/>
  <c r="AA38" i="13"/>
  <c r="AA235" i="13"/>
  <c r="AA34" i="13"/>
  <c r="AA118" i="13"/>
  <c r="AA121" i="13"/>
  <c r="AA240" i="13"/>
  <c r="AA211" i="13"/>
  <c r="AA101" i="13"/>
  <c r="AA166" i="13"/>
  <c r="AA103" i="13"/>
  <c r="AA203" i="13"/>
  <c r="AA231" i="13"/>
  <c r="AA186" i="13"/>
  <c r="AA209" i="13"/>
  <c r="AA232" i="13"/>
  <c r="AA120" i="13"/>
  <c r="AA5" i="13"/>
  <c r="AA65" i="13"/>
  <c r="AA95" i="13"/>
  <c r="AA107" i="13"/>
  <c r="AA217" i="13"/>
  <c r="AA55" i="13"/>
  <c r="AA25" i="13"/>
  <c r="AA187" i="13"/>
  <c r="AA200" i="13"/>
  <c r="AA24" i="13"/>
  <c r="AA56" i="13"/>
  <c r="AA147" i="13"/>
  <c r="AA43" i="13"/>
  <c r="AA80" i="13"/>
  <c r="AA161" i="13"/>
  <c r="AA47" i="13"/>
  <c r="AA116" i="13"/>
  <c r="AA194" i="13"/>
  <c r="AA102" i="13"/>
  <c r="AA234" i="13"/>
  <c r="AA48" i="13"/>
  <c r="AA50" i="13"/>
  <c r="AA99" i="13"/>
  <c r="AA14" i="13"/>
  <c r="AA94" i="13"/>
  <c r="AA96" i="13"/>
  <c r="AA29" i="13"/>
  <c r="AA83" i="13"/>
  <c r="AA59" i="13"/>
  <c r="AA74" i="13"/>
  <c r="AA52" i="13"/>
  <c r="AA88" i="13"/>
  <c r="AA146" i="13"/>
  <c r="AA19" i="13"/>
  <c r="AA128" i="13"/>
  <c r="AA127" i="13"/>
  <c r="AA248" i="13"/>
  <c r="AA181" i="13"/>
  <c r="AA73" i="13"/>
  <c r="AA131" i="13"/>
  <c r="AA168" i="13"/>
  <c r="AA6" i="13"/>
  <c r="AA133" i="13"/>
  <c r="AA87" i="13"/>
  <c r="AA214" i="13"/>
  <c r="AA182" i="13"/>
  <c r="AA75" i="13"/>
  <c r="AA98" i="13"/>
  <c r="AA170" i="13"/>
  <c r="AA119" i="13"/>
  <c r="AA39" i="13"/>
  <c r="AA27" i="13"/>
  <c r="AA160" i="13"/>
  <c r="AA179" i="13"/>
  <c r="AA81" i="13"/>
  <c r="AA46" i="13"/>
  <c r="AA193" i="13"/>
  <c r="AA100" i="13"/>
  <c r="AA176" i="13"/>
  <c r="AA12" i="13"/>
  <c r="AA144" i="13"/>
  <c r="AA104" i="13"/>
  <c r="AA199" i="13"/>
  <c r="AA122" i="13"/>
  <c r="AA85" i="13"/>
  <c r="AA21" i="13"/>
  <c r="AA201" i="13"/>
  <c r="AA117" i="13"/>
  <c r="AA92" i="13"/>
  <c r="AA44" i="13"/>
  <c r="AA113" i="13"/>
  <c r="AA216" i="13"/>
  <c r="AA18" i="13"/>
  <c r="AA206" i="13"/>
  <c r="AA45" i="13"/>
  <c r="AA246" i="13"/>
  <c r="AA28" i="13"/>
  <c r="AA244" i="13"/>
  <c r="AA188" i="13"/>
  <c r="AA91" i="13"/>
  <c r="AA224" i="13"/>
  <c r="AA151" i="13"/>
  <c r="AA16" i="13"/>
  <c r="AA233" i="13"/>
  <c r="AA136" i="13"/>
  <c r="AA115" i="13"/>
  <c r="AA126" i="13"/>
  <c r="AA172" i="13"/>
  <c r="AA35" i="13"/>
  <c r="AA175" i="13"/>
  <c r="AA40" i="13"/>
  <c r="AA36" i="13"/>
  <c r="AA191" i="13"/>
  <c r="AA125" i="13"/>
  <c r="AA97" i="13"/>
  <c r="AA174" i="13"/>
  <c r="AA218" i="13"/>
  <c r="AA169" i="13"/>
  <c r="AA114" i="13"/>
  <c r="AA208" i="13"/>
  <c r="AA202" i="13"/>
  <c r="AA61" i="13"/>
  <c r="AA173" i="13"/>
  <c r="AA238" i="13"/>
  <c r="AA205" i="13"/>
  <c r="AA82" i="13"/>
  <c r="AA112" i="13"/>
  <c r="AA210" i="13"/>
  <c r="AA162" i="13"/>
  <c r="AA9" i="13"/>
  <c r="AA243" i="13"/>
  <c r="AA90" i="13"/>
  <c r="AA124" i="13"/>
  <c r="AA64" i="13"/>
  <c r="AA249" i="13"/>
  <c r="AA152" i="13"/>
  <c r="AA154" i="13"/>
  <c r="AA229" i="13"/>
  <c r="AA215" i="13"/>
  <c r="AA76" i="13"/>
  <c r="AA110" i="13"/>
  <c r="AA227" i="13"/>
  <c r="AA250" i="13"/>
  <c r="AA222" i="13"/>
  <c r="AA8" i="13"/>
  <c r="AA130" i="13"/>
  <c r="AA106" i="13"/>
  <c r="AA184" i="13"/>
  <c r="AA167" i="13"/>
  <c r="AA164" i="13"/>
  <c r="AA72" i="13"/>
  <c r="AA10" i="13"/>
  <c r="E7" i="8" l="1"/>
  <c r="AX7" i="8"/>
  <c r="CQ7" i="8"/>
  <c r="CB7" i="8"/>
  <c r="E7" i="10"/>
  <c r="DZ7" i="8"/>
  <c r="BM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4" i="14"/>
  <c r="M7" i="14"/>
  <c r="M25" i="14"/>
  <c r="M32" i="14"/>
  <c r="M30" i="14"/>
  <c r="I17" i="14"/>
  <c r="M28" i="14"/>
  <c r="M15" i="14"/>
  <c r="M17" i="14"/>
  <c r="M12" i="14"/>
  <c r="I25" i="14"/>
  <c r="M37" i="14"/>
  <c r="M22" i="14"/>
  <c r="M35" i="14"/>
  <c r="M8" i="14"/>
  <c r="C10" i="14"/>
  <c r="M23" i="14"/>
  <c r="C16" i="14"/>
  <c r="M14" i="14"/>
  <c r="I21" i="14"/>
  <c r="M19" i="14"/>
  <c r="M16" i="14"/>
  <c r="M13" i="14"/>
  <c r="F8" i="14"/>
  <c r="C12" i="14"/>
  <c r="M36" i="14"/>
  <c r="I33" i="14"/>
  <c r="I29" i="14"/>
  <c r="M21" i="14"/>
  <c r="C38" i="14"/>
  <c r="M24" i="14"/>
  <c r="M31" i="14"/>
  <c r="M9" i="14"/>
  <c r="F40" i="14"/>
  <c r="C20" i="14"/>
  <c r="M26" i="14"/>
  <c r="C24" i="14"/>
  <c r="M33" i="14"/>
  <c r="M38" i="14"/>
  <c r="C39" i="14"/>
  <c r="M20" i="14"/>
  <c r="I37" i="14"/>
  <c r="M18" i="14"/>
  <c r="I13" i="14"/>
  <c r="F5" i="14"/>
  <c r="M29" i="14"/>
  <c r="C14" i="14"/>
  <c r="M27" i="14"/>
  <c r="C18" i="14"/>
  <c r="D7" i="8" l="1"/>
  <c r="D7" i="10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I8" i="14"/>
  <c r="C22" i="14"/>
  <c r="O37" i="14"/>
  <c r="P11" i="14"/>
  <c r="C26" i="14"/>
  <c r="M10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<sst xmlns="http://schemas.openxmlformats.org/spreadsheetml/2006/main" count="8786" uniqueCount="917">
  <si>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</si>
  <si>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</si>
  <si>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</si>
  <si>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</si>
  <si>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</si>
  <si>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</si>
  <si>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</si>
  <si>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</si>
  <si>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</si>
  <si>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</si>
  <si>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</si>
  <si>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</si>
  <si>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</si>
  <si>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</si>
  <si>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</si>
  <si>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</si>
  <si>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</si>
  <si>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</si>
  <si>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</si>
  <si>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</si>
  <si>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</si>
  <si>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</si>
  <si>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</si>
  <si>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</si>
  <si>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</si>
  <si>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</si>
  <si>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</si>
  <si>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</si>
  <si>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</si>
  <si>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</si>
  <si>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</si>
  <si>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</si>
  <si>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</si>
  <si>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</si>
  <si>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</si>
  <si>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</si>
  <si>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</si>
  <si>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</si>
  <si>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</si>
  <si>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</si>
  <si>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</si>
  <si>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</si>
  <si>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</si>
  <si>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</si>
  <si>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</si>
  <si>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</si>
  <si>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</si>
  <si>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</si>
  <si>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</si>
  <si>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</si>
  <si>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</si>
  <si>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</si>
  <si>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</si>
  <si>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</si>
  <si>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</si>
  <si>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</si>
  <si>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</si>
  <si>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</si>
  <si>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</si>
  <si>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</si>
  <si>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</si>
  <si>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</si>
  <si>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</si>
  <si>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</si>
  <si>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</si>
  <si>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</si>
  <si>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</si>
  <si>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</si>
  <si>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</si>
  <si>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</si>
  <si>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</si>
  <si>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</si>
  <si>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</si>
  <si>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</si>
  <si>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</si>
  <si>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</si>
  <si>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</si>
  <si>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</si>
  <si>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</si>
  <si>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</si>
  <si>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</si>
  <si>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</si>
  <si>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</si>
  <si>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</si>
  <si>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</si>
  <si>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</si>
  <si>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</si>
  <si>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</si>
  <si>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</si>
  <si>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</si>
  <si>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</si>
  <si>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</si>
  <si>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</si>
  <si>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</si>
  <si>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</si>
  <si>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</si>
  <si>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</si>
  <si>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</si>
  <si>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</si>
  <si>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</si>
  <si>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</si>
  <si>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</si>
  <si>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</si>
  <si>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</si>
  <si>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</si>
  <si>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</si>
  <si>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</si>
  <si>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</si>
  <si>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</si>
  <si>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</si>
  <si>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</si>
  <si>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</si>
  <si>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</si>
  <si>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</si>
  <si>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</si>
  <si>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</si>
  <si>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</si>
  <si>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</si>
  <si>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</si>
  <si>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</si>
  <si>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</si>
  <si>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</si>
  <si>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</si>
  <si>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</si>
  <si>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</si>
  <si>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</si>
  <si>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</si>
  <si>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</si>
  <si>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</si>
  <si>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</si>
  <si>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</si>
  <si>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</si>
  <si>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</si>
  <si>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</si>
  <si>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</si>
  <si>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</si>
  <si>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</si>
  <si>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</si>
  <si>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</si>
  <si>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</si>
  <si>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</si>
  <si>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</si>
  <si>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</si>
  <si>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</si>
  <si>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</si>
  <si>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</si>
  <si>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</si>
  <si>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</si>
  <si>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</si>
  <si>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</si>
  <si>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</si>
  <si>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</si>
  <si>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</si>
  <si>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</si>
  <si>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</si>
  <si>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</si>
  <si>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</si>
  <si>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</si>
  <si>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</si>
  <si>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</si>
  <si>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</si>
  <si>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</si>
  <si>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</si>
  <si>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</si>
  <si>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</si>
  <si>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</si>
  <si>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</si>
  <si>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</si>
  <si>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</si>
  <si>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</si>
  <si>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</si>
  <si>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</si>
  <si>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</si>
  <si>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</si>
  <si>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</si>
  <si>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</si>
  <si>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</si>
  <si>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</si>
  <si>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</si>
  <si>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</si>
  <si>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</si>
  <si>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</si>
  <si>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</si>
  <si>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</si>
  <si>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</si>
  <si>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</si>
  <si>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</si>
  <si>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</si>
  <si>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</si>
  <si>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</si>
  <si>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</si>
  <si>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</si>
  <si>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</si>
  <si>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</si>
  <si>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</si>
  <si>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</si>
  <si>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</si>
  <si>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</si>
  <si>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</si>
  <si>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</si>
  <si>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</si>
  <si>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</si>
  <si>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</si>
  <si>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</si>
  <si>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</si>
  <si>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</si>
  <si>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</si>
  <si>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</si>
  <si>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</si>
  <si>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</si>
  <si>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</si>
  <si>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</si>
  <si>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</si>
  <si>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</si>
  <si>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</si>
  <si>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</si>
  <si>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</si>
  <si>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</si>
  <si>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</si>
  <si>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</si>
  <si>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</si>
  <si>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</si>
  <si>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</si>
  <si>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</si>
  <si>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</si>
  <si>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</si>
  <si>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</si>
  <si>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</si>
  <si>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</si>
  <si>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</si>
  <si>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</si>
  <si>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</si>
  <si>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</si>
  <si>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</si>
  <si>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</si>
  <si>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</si>
  <si>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</si>
  <si>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</si>
  <si>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</si>
  <si>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</si>
  <si>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</si>
  <si>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</si>
  <si>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</si>
  <si>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</si>
  <si>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</si>
  <si>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</si>
  <si>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</si>
  <si>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</si>
  <si>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</si>
  <si>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</si>
  <si>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</si>
  <si>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</si>
  <si>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</si>
  <si>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</si>
  <si>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</si>
  <si>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</si>
  <si>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</si>
  <si>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</si>
  <si>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</si>
  <si>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</si>
  <si>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</si>
  <si>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</si>
  <si>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</si>
  <si>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</si>
  <si>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</si>
  <si>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</si>
  <si>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</si>
  <si>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</si>
  <si>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</si>
  <si>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</si>
  <si>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</si>
  <si>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</si>
  <si>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</si>
  <si>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</si>
  <si>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</si>
  <si>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</si>
  <si>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</si>
  <si>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</si>
  <si>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</si>
  <si>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</si>
  <si>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</si>
  <si>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</si>
  <si>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</si>
  <si>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</si>
  <si>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</si>
  <si>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</si>
  <si>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</si>
  <si>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</si>
  <si>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</si>
  <si>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</si>
  <si>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</si>
  <si>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</si>
  <si>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</si>
  <si>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</si>
  <si>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</si>
  <si>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</si>
  <si>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</si>
  <si>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</si>
  <si>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</si>
  <si>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</si>
  <si>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</si>
  <si>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</si>
  <si>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</si>
  <si>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</si>
  <si>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</si>
  <si>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</si>
  <si>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</si>
  <si>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</si>
  <si>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</si>
  <si>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</si>
  <si>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</si>
  <si>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</si>
  <si>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</si>
  <si>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</si>
  <si>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</si>
  <si>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</si>
  <si>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</si>
  <si>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</si>
  <si>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</si>
  <si>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</si>
  <si>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</si>
  <si>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</si>
  <si>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</si>
  <si>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</si>
  <si>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</si>
  <si>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</si>
  <si>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</si>
  <si>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</si>
  <si>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</si>
  <si>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</si>
  <si>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</si>
  <si>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</si>
  <si>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</si>
  <si>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</si>
  <si>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</si>
  <si>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</si>
  <si>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</si>
  <si>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</si>
  <si>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</si>
  <si>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</si>
  <si>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</si>
  <si>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</si>
  <si>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</si>
  <si>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</si>
  <si>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</si>
  <si>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</si>
  <si>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</si>
  <si>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</si>
  <si>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</si>
  <si>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</si>
  <si>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</si>
  <si>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</si>
  <si>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</si>
  <si>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</si>
  <si>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</si>
  <si>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</si>
  <si>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</si>
  <si>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</si>
  <si>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</si>
  <si>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</si>
  <si>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</si>
  <si>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</si>
  <si>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</si>
  <si>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</si>
  <si>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</si>
  <si>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</si>
  <si>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</si>
  <si>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</si>
  <si>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</si>
  <si>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</si>
  <si>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</si>
  <si>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</si>
  <si>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</si>
  <si>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</si>
  <si>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</si>
  <si>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</si>
  <si>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</si>
  <si>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</si>
  <si>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</si>
  <si>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</si>
  <si>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</si>
  <si>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</si>
  <si>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</si>
  <si>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</si>
  <si>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</si>
  <si>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</si>
  <si>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</si>
  <si>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</si>
  <si>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</si>
  <si>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</si>
  <si>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</si>
  <si>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</si>
  <si>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</si>
  <si>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</si>
  <si>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</si>
  <si>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</si>
  <si>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</si>
  <si>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</si>
  <si>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</si>
  <si>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</si>
  <si>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</si>
  <si>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</si>
  <si>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</si>
  <si>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</si>
  <si>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</si>
  <si>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</si>
  <si>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</si>
  <si>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</si>
  <si>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</si>
  <si>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</si>
  <si>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</si>
  <si>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</si>
  <si>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</si>
  <si>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</si>
  <si>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</si>
  <si>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</si>
  <si>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</si>
  <si>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</si>
  <si>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</si>
  <si>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</si>
  <si>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</si>
  <si>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</si>
  <si>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</si>
  <si>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</si>
  <si>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</si>
  <si>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</si>
  <si>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</si>
  <si>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</si>
  <si>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</si>
  <si>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</si>
  <si>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</si>
  <si>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</si>
  <si>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</si>
  <si>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</si>
  <si>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</si>
  <si>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</si>
  <si>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</si>
  <si>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</si>
  <si>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</si>
  <si>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</si>
  <si>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</si>
  <si>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</si>
  <si>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</si>
  <si>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</si>
  <si>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</si>
  <si>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</si>
  <si>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</si>
  <si>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</si>
  <si>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</si>
  <si>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</si>
  <si>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</si>
  <si>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</si>
  <si>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</si>
  <si>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</si>
  <si>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</si>
  <si>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</si>
  <si>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</si>
  <si>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</si>
  <si>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</si>
  <si>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</si>
  <si>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</si>
  <si>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</si>
  <si>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</si>
  <si>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</si>
  <si>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</si>
  <si>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</si>
  <si>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</si>
  <si>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</si>
  <si>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</si>
  <si>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</si>
  <si>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</si>
  <si>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</si>
  <si>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</si>
  <si>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</si>
  <si>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</si>
  <si>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</si>
  <si>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</si>
  <si>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</si>
  <si>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</si>
  <si>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</si>
  <si>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</si>
  <si>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</si>
  <si>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</si>
  <si>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</si>
  <si>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</si>
  <si>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</si>
  <si>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</si>
  <si>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</si>
  <si>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</si>
  <si>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</si>
  <si>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</si>
  <si>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</si>
  <si>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</si>
  <si>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</si>
  <si>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</si>
  <si>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</si>
  <si>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</si>
  <si>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</si>
  <si>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</si>
  <si>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</si>
  <si>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</si>
  <si>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</si>
  <si>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</si>
  <si>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</si>
  <si>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</si>
  <si>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</si>
  <si>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</si>
  <si>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</si>
  <si>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</si>
  <si>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</si>
  <si>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</si>
  <si>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</si>
  <si>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</si>
  <si>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</si>
  <si>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</si>
  <si>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</si>
  <si>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</si>
  <si>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</si>
  <si>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</si>
  <si>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</si>
  <si>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</si>
  <si>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</si>
  <si>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</si>
  <si>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</si>
  <si>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</si>
  <si>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</si>
  <si>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</si>
  <si>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</si>
  <si>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</si>
  <si>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</si>
  <si>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</si>
  <si>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</si>
  <si>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</si>
  <si>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</si>
  <si>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</si>
  <si>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</si>
  <si>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</si>
  <si>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</si>
  <si>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</si>
  <si>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</si>
  <si>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</si>
  <si>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</si>
  <si>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</si>
  <si>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</si>
  <si>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</si>
  <si>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</si>
  <si>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</si>
  <si>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</si>
  <si>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</si>
  <si>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</si>
  <si>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</si>
  <si>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</si>
  <si>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</si>
  <si>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</si>
  <si>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</si>
  <si>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</si>
  <si>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</si>
  <si>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</si>
  <si>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</si>
  <si>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</si>
  <si>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</si>
  <si>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</si>
  <si>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</si>
  <si>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</si>
  <si>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</si>
  <si>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</si>
  <si>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</si>
  <si>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</si>
  <si>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</si>
  <si>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</si>
  <si>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</si>
  <si>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</si>
  <si>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</si>
  <si>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</si>
  <si>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</si>
  <si>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</si>
  <si>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</si>
  <si>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</si>
  <si>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</si>
  <si>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</si>
  <si>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</si>
  <si>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</si>
  <si>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</si>
  <si>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</si>
  <si>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</si>
  <si>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</si>
  <si>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</si>
  <si>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</si>
  <si>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</si>
  <si>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</si>
  <si>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</si>
  <si>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</si>
  <si>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</si>
  <si>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</si>
  <si>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</si>
  <si>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</si>
  <si>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</si>
  <si>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</si>
  <si>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</si>
  <si>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</si>
  <si>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</si>
  <si>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</si>
  <si>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</si>
  <si>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</si>
  <si>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</si>
  <si>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</si>
  <si>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</si>
  <si>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</si>
  <si>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</si>
  <si>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</si>
  <si>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</si>
  <si>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</si>
  <si>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</si>
  <si>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</si>
  <si>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</si>
  <si>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</si>
  <si>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</si>
  <si>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</si>
  <si>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</si>
  <si>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</si>
  <si>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</si>
  <si>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</si>
  <si>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</si>
  <si>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</si>
  <si>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</si>
  <si>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</si>
  <si>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</si>
  <si>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</si>
  <si>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</si>
  <si>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</si>
  <si>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</si>
  <si>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</si>
  <si>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</si>
  <si>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</si>
  <si>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</si>
  <si>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</si>
  <si>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</si>
  <si>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</si>
  <si>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</si>
  <si>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</si>
  <si>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</si>
  <si>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</si>
  <si>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</si>
  <si>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</si>
  <si>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</si>
  <si>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</si>
  <si>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</si>
  <si>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</si>
  <si>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</si>
  <si>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</si>
  <si>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</si>
  <si>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</si>
  <si>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</si>
  <si>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</si>
  <si>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</si>
  <si>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</si>
  <si>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</si>
  <si>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</si>
  <si>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</si>
  <si>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</si>
  <si>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</si>
  <si>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</si>
  <si>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</si>
  <si>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</si>
  <si>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</si>
  <si>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</si>
  <si>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</si>
  <si>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</si>
  <si>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</si>
  <si>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</si>
  <si>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</si>
  <si>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</si>
  <si>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</si>
  <si>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</si>
  <si>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</si>
  <si>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</si>
  <si>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</si>
  <si>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</si>
  <si>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</si>
  <si>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</si>
  <si>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</si>
  <si>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</si>
  <si>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</si>
  <si>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</si>
  <si>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</si>
  <si>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</si>
  <si>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</si>
  <si>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</si>
  <si>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</si>
  <si>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</si>
  <si>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</si>
  <si>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</si>
  <si>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</si>
  <si>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</si>
  <si>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</si>
  <si>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</si>
  <si>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</si>
  <si>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</si>
  <si>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</si>
  <si>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</si>
  <si>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</si>
  <si>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</si>
  <si>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</si>
  <si>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</si>
  <si>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</si>
  <si>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</si>
  <si>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</si>
  <si>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</si>
  <si>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</si>
  <si>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</si>
  <si>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</si>
  <si>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</si>
  <si>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</si>
  <si>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</si>
  <si>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</si>
  <si>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</si>
  <si>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</si>
  <si>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</si>
  <si>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</si>
  <si>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</si>
  <si>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</si>
  <si>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</si>
  <si>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</si>
  <si>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</si>
  <si>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</si>
  <si>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</si>
  <si>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</si>
  <si>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</si>
  <si>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</si>
  <si>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</si>
  <si>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</si>
  <si>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</si>
  <si>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</si>
  <si>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</si>
  <si>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</si>
  <si>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</si>
  <si>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</si>
  <si>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</si>
  <si>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</si>
  <si>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</si>
  <si>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</si>
  <si>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</si>
  <si>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</si>
  <si>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</si>
  <si>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</si>
  <si>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長野県</t>
  </si>
  <si>
    <t>20000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</si>
  <si>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</si>
  <si>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</si>
  <si>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</si>
  <si>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</si>
  <si>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</si>
  <si>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</si>
  <si>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</si>
  <si>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</si>
  <si>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</si>
  <si>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</si>
  <si>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</si>
  <si>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</si>
  <si>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20201</t>
  </si>
  <si>
    <t>長野市</t>
  </si>
  <si>
    <t/>
  </si>
  <si>
    <t>無い</t>
  </si>
  <si>
    <t>20202</t>
  </si>
  <si>
    <t>松本市</t>
  </si>
  <si>
    <t>有る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</si>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</sst>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 x14ac:dyDescent="0.15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 x14ac:dyDescent="0.15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 x14ac:dyDescent="0.15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38" si="0">+E7+F7</f>
        <v>2072589</v>
      </c>
      <c r="E7" s="306">
        <f>SUM(E$8:E$207)</f>
        <v>2072492</v>
      </c>
      <c r="F7" s="306">
        <f>SUM(F$8:F$207)</f>
        <v>97</v>
      </c>
      <c r="G7" s="306">
        <f>SUM(G$8:G$207)</f>
        <v>36082</v>
      </c>
      <c r="H7" s="306">
        <f>SUM(ごみ搬入量内訳!E7,+ごみ搬入量内訳!AD7)</f>
        <v>543577</v>
      </c>
      <c r="I7" s="306">
        <f>ごみ搬入量内訳!BC7</f>
        <v>54349</v>
      </c>
      <c r="J7" s="306">
        <f>資源化量内訳!BO7</f>
        <v>12724</v>
      </c>
      <c r="K7" s="306">
        <f t="shared" ref="K7:K38" si="1">SUM(H7:J7)</f>
        <v>610650</v>
      </c>
      <c r="L7" s="306">
        <f t="shared" ref="L7:L38" si="2">IF(D7&lt;&gt;0,K7/D7/365*1000000,"-")</f>
        <v>807.2095811712486</v>
      </c>
      <c r="M7" s="306">
        <f>IF(D7&lt;&gt;0,(ごみ搬入量内訳!BR7+ごみ処理概要!J7)/ごみ処理概要!D7/365*1000000,"-")</f>
        <v>563.41682159333811</v>
      </c>
      <c r="N7" s="306">
        <f>IF(D7&lt;&gt;0,ごみ搬入量内訳!CM7/ごみ処理概要!D7/365*1000000,"-")</f>
        <v>243.79275957791046</v>
      </c>
      <c r="O7" s="306">
        <f>ごみ搬入量内訳!DH7</f>
        <v>2300</v>
      </c>
      <c r="P7" s="306">
        <f>ごみ処理量内訳!E7</f>
        <v>474233</v>
      </c>
      <c r="Q7" s="306">
        <f>ごみ処理量内訳!N7</f>
        <v>5556</v>
      </c>
      <c r="R7" s="306">
        <f t="shared" ref="R7:R38" si="3">SUM(S7:Y7)</f>
        <v>66596</v>
      </c>
      <c r="S7" s="306">
        <f>ごみ処理量内訳!G7</f>
        <v>17132</v>
      </c>
      <c r="T7" s="306">
        <f>ごみ処理量内訳!L7</f>
        <v>41794</v>
      </c>
      <c r="U7" s="306">
        <f>ごみ処理量内訳!H7</f>
        <v>5710</v>
      </c>
      <c r="V7" s="306">
        <f>ごみ処理量内訳!I7</f>
        <v>0</v>
      </c>
      <c r="W7" s="306">
        <f>ごみ処理量内訳!J7</f>
        <v>0</v>
      </c>
      <c r="X7" s="306">
        <f>ごみ処理量内訳!K7</f>
        <v>4</v>
      </c>
      <c r="Y7" s="306">
        <f>ごみ処理量内訳!M7</f>
        <v>1956</v>
      </c>
      <c r="Z7" s="306">
        <f>資源化量内訳!Y7</f>
        <v>50920</v>
      </c>
      <c r="AA7" s="306">
        <f t="shared" ref="AA7:AA38" si="4">SUM(P7,Q7,R7,Z7)</f>
        <v>597305</v>
      </c>
      <c r="AB7" s="309">
        <f t="shared" ref="AB7:AB38" si="5">IF(AA7&lt;&gt;0,(Z7+P7+R7)/AA7*100,"-")</f>
        <v>99.069821950259922</v>
      </c>
      <c r="AC7" s="306">
        <f>施設資源化量内訳!Y7</f>
        <v>21111</v>
      </c>
      <c r="AD7" s="306">
        <f>施設資源化量内訳!AT7</f>
        <v>4542</v>
      </c>
      <c r="AE7" s="306">
        <f>施設資源化量内訳!BO7</f>
        <v>4732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4</v>
      </c>
      <c r="AI7" s="306">
        <f>施設資源化量内訳!EU7</f>
        <v>36571</v>
      </c>
      <c r="AJ7" s="306">
        <f t="shared" ref="AJ7:AJ38" si="6">SUM(AC7:AI7)</f>
        <v>66960</v>
      </c>
      <c r="AK7" s="309">
        <f t="shared" ref="AK7:AK38" si="7">IF((AA7+J7)&lt;&gt;0,(Z7+AJ7+J7)/(AA7+J7)*100,"-")</f>
        <v>21.409473975827378</v>
      </c>
      <c r="AL7" s="309">
        <f>IF((AA7+J7)&lt;&gt;0,(資源化量内訳!D7-資源化量内訳!R7-資源化量内訳!T7-資源化量内訳!V7-資源化量内訳!U7)/(AA7+J7)*100,"-")</f>
        <v>20.237234623272009</v>
      </c>
      <c r="AM7" s="306">
        <f>ごみ処理量内訳!AA7</f>
        <v>5556</v>
      </c>
      <c r="AN7" s="306">
        <f>ごみ処理量内訳!AB7</f>
        <v>32413</v>
      </c>
      <c r="AO7" s="306">
        <f>ごみ処理量内訳!AC7</f>
        <v>4052</v>
      </c>
      <c r="AP7" s="306">
        <f t="shared" ref="AP7:AP38" si="8">SUM(AM7:AO7)</f>
        <v>42021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374273</v>
      </c>
      <c r="E8" s="292">
        <v>374273</v>
      </c>
      <c r="F8" s="292">
        <v>0</v>
      </c>
      <c r="G8" s="292">
        <v>4005</v>
      </c>
      <c r="H8" s="292">
        <f>SUM(ごみ搬入量内訳!E8,+ごみ搬入量内訳!AD8)</f>
        <v>108887</v>
      </c>
      <c r="I8" s="292">
        <f>ごみ搬入量内訳!BC8</f>
        <v>4979</v>
      </c>
      <c r="J8" s="292">
        <f>資源化量内訳!BO8</f>
        <v>8375</v>
      </c>
      <c r="K8" s="292">
        <f t="shared" si="1"/>
        <v>122241</v>
      </c>
      <c r="L8" s="295">
        <f t="shared" si="2"/>
        <v>894.8196886098342</v>
      </c>
      <c r="M8" s="292">
        <f>IF(D8&lt;&gt;0,(ごみ搬入量内訳!BR8+ごみ処理概要!J8)/ごみ処理概要!D8/365*1000000,"-")</f>
        <v>619.84642446000066</v>
      </c>
      <c r="N8" s="292">
        <f>IF(D8&lt;&gt;0,ごみ搬入量内訳!CM8/ごみ処理概要!D8/365*1000000,"-")</f>
        <v>274.97326414983365</v>
      </c>
      <c r="O8" s="292">
        <f>ごみ搬入量内訳!DH8</f>
        <v>0</v>
      </c>
      <c r="P8" s="292">
        <f>ごみ処理量内訳!E8</f>
        <v>88584</v>
      </c>
      <c r="Q8" s="292">
        <f>ごみ処理量内訳!N8</f>
        <v>0</v>
      </c>
      <c r="R8" s="292">
        <f t="shared" si="3"/>
        <v>11535</v>
      </c>
      <c r="S8" s="292">
        <f>ごみ処理量内訳!G8</f>
        <v>7463</v>
      </c>
      <c r="T8" s="292">
        <f>ごみ処理量内訳!L8</f>
        <v>4072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13688</v>
      </c>
      <c r="AA8" s="292">
        <f t="shared" si="4"/>
        <v>113807</v>
      </c>
      <c r="AB8" s="297">
        <f t="shared" si="5"/>
        <v>100</v>
      </c>
      <c r="AC8" s="292">
        <f>施設資源化量内訳!Y8</f>
        <v>7188</v>
      </c>
      <c r="AD8" s="292">
        <f>施設資源化量内訳!AT8</f>
        <v>2079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3950</v>
      </c>
      <c r="AJ8" s="292">
        <f t="shared" si="6"/>
        <v>13217</v>
      </c>
      <c r="AK8" s="297">
        <f t="shared" si="7"/>
        <v>28.87495703131394</v>
      </c>
      <c r="AL8" s="297">
        <f>IF((AA8+J8)&lt;&gt;0,(資源化量内訳!D8-資源化量内訳!R8-資源化量内訳!T8-資源化量内訳!V8-資源化量内訳!U8)/(AA8+J8)*100,"-")</f>
        <v>28.51811232423761</v>
      </c>
      <c r="AM8" s="292">
        <f>ごみ処理量内訳!AA8</f>
        <v>0</v>
      </c>
      <c r="AN8" s="292">
        <f>ごみ処理量内訳!AB8</f>
        <v>2974</v>
      </c>
      <c r="AO8" s="292">
        <f>ごみ処理量内訳!AC8</f>
        <v>0</v>
      </c>
      <c r="AP8" s="292">
        <f t="shared" si="8"/>
        <v>2974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238244</v>
      </c>
      <c r="E9" s="292">
        <v>238244</v>
      </c>
      <c r="F9" s="292">
        <v>0</v>
      </c>
      <c r="G9" s="292">
        <v>3989</v>
      </c>
      <c r="H9" s="292">
        <f>SUM(ごみ搬入量内訳!E9,+ごみ搬入量内訳!AD9)</f>
        <v>80648</v>
      </c>
      <c r="I9" s="292">
        <f>ごみ搬入量内訳!BC9</f>
        <v>5832</v>
      </c>
      <c r="J9" s="292">
        <f>資源化量内訳!BO9</f>
        <v>1153</v>
      </c>
      <c r="K9" s="292">
        <f t="shared" si="1"/>
        <v>87633</v>
      </c>
      <c r="L9" s="295">
        <f t="shared" si="2"/>
        <v>1007.7500837750546</v>
      </c>
      <c r="M9" s="292">
        <f>IF(D9&lt;&gt;0,(ごみ搬入量内訳!BR9+ごみ処理概要!J9)/ごみ処理概要!D9/365*1000000,"-")</f>
        <v>547.6370144755474</v>
      </c>
      <c r="N9" s="292">
        <f>IF(D9&lt;&gt;0,ごみ搬入量内訳!CM9/ごみ処理概要!D9/365*1000000,"-")</f>
        <v>460.11306929950712</v>
      </c>
      <c r="O9" s="292">
        <f>ごみ搬入量内訳!DH9</f>
        <v>0</v>
      </c>
      <c r="P9" s="292">
        <f>ごみ処理量内訳!E9</f>
        <v>75886</v>
      </c>
      <c r="Q9" s="292">
        <f>ごみ処理量内訳!N9</f>
        <v>0</v>
      </c>
      <c r="R9" s="292">
        <f t="shared" si="3"/>
        <v>4633</v>
      </c>
      <c r="S9" s="292">
        <f>ごみ処理量内訳!G9</f>
        <v>1962</v>
      </c>
      <c r="T9" s="292">
        <f>ごみ処理量内訳!L9</f>
        <v>1581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1090</v>
      </c>
      <c r="Z9" s="292">
        <f>資源化量内訳!Y9</f>
        <v>5961</v>
      </c>
      <c r="AA9" s="292">
        <f t="shared" si="4"/>
        <v>86480</v>
      </c>
      <c r="AB9" s="297">
        <f t="shared" si="5"/>
        <v>100</v>
      </c>
      <c r="AC9" s="292">
        <f>施設資源化量内訳!Y9</f>
        <v>2252</v>
      </c>
      <c r="AD9" s="292">
        <f>施設資源化量内訳!AT9</f>
        <v>119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1581</v>
      </c>
      <c r="AJ9" s="292">
        <f t="shared" si="6"/>
        <v>3952</v>
      </c>
      <c r="AK9" s="297">
        <f t="shared" si="7"/>
        <v>12.627663094952815</v>
      </c>
      <c r="AL9" s="297">
        <f>IF((AA9+J9)&lt;&gt;0,(資源化量内訳!D9-資源化量内訳!R9-資源化量内訳!T9-資源化量内訳!V9-資源化量内訳!U9)/(AA9+J9)*100,"-")</f>
        <v>12.597993906405122</v>
      </c>
      <c r="AM9" s="292">
        <f>ごみ処理量内訳!AA9</f>
        <v>0</v>
      </c>
      <c r="AN9" s="292">
        <f>ごみ処理量内訳!AB9</f>
        <v>8262</v>
      </c>
      <c r="AO9" s="292">
        <f>ごみ処理量内訳!AC9</f>
        <v>1090</v>
      </c>
      <c r="AP9" s="292">
        <f t="shared" si="8"/>
        <v>9352</v>
      </c>
      <c r="AQ9" s="321" t="s">
        <v>761</v>
      </c>
      <c r="AR9" s="322"/>
    </row>
    <row r="10" spans="1:44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155223</v>
      </c>
      <c r="E10" s="292">
        <v>155223</v>
      </c>
      <c r="F10" s="292">
        <v>0</v>
      </c>
      <c r="G10" s="292">
        <v>3760</v>
      </c>
      <c r="H10" s="292">
        <f>SUM(ごみ搬入量内訳!E10,+ごみ搬入量内訳!AD10)</f>
        <v>40527</v>
      </c>
      <c r="I10" s="292">
        <f>ごみ搬入量内訳!BC10</f>
        <v>2591</v>
      </c>
      <c r="J10" s="292">
        <f>資源化量内訳!BO10</f>
        <v>0</v>
      </c>
      <c r="K10" s="292">
        <f t="shared" si="1"/>
        <v>43118</v>
      </c>
      <c r="L10" s="295">
        <f t="shared" si="2"/>
        <v>761.04383273944632</v>
      </c>
      <c r="M10" s="292">
        <f>IF(D10&lt;&gt;0,(ごみ搬入量内訳!BR10+ごみ処理概要!J10)/ごみ処理概要!D10/365*1000000,"-")</f>
        <v>557.25395165011821</v>
      </c>
      <c r="N10" s="292">
        <f>IF(D10&lt;&gt;0,ごみ搬入量内訳!CM10/ごみ処理概要!D10/365*1000000,"-")</f>
        <v>203.78988108932805</v>
      </c>
      <c r="O10" s="292">
        <f>ごみ搬入量内訳!DH10</f>
        <v>0</v>
      </c>
      <c r="P10" s="292">
        <f>ごみ処理量内訳!E10</f>
        <v>33323</v>
      </c>
      <c r="Q10" s="292">
        <f>ごみ処理量内訳!N10</f>
        <v>0</v>
      </c>
      <c r="R10" s="292">
        <f t="shared" si="3"/>
        <v>5967</v>
      </c>
      <c r="S10" s="292">
        <f>ごみ処理量内訳!G10</f>
        <v>0</v>
      </c>
      <c r="T10" s="292">
        <f>ごみ処理量内訳!L10</f>
        <v>5931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36</v>
      </c>
      <c r="Z10" s="292">
        <f>資源化量内訳!Y10</f>
        <v>3882</v>
      </c>
      <c r="AA10" s="292">
        <f t="shared" si="4"/>
        <v>43172</v>
      </c>
      <c r="AB10" s="297">
        <f t="shared" si="5"/>
        <v>100</v>
      </c>
      <c r="AC10" s="292">
        <f>施設資源化量内訳!Y10</f>
        <v>2360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5221</v>
      </c>
      <c r="AJ10" s="292">
        <f t="shared" si="6"/>
        <v>7581</v>
      </c>
      <c r="AK10" s="297">
        <f t="shared" si="7"/>
        <v>26.551931807653105</v>
      </c>
      <c r="AL10" s="297">
        <f>IF((AA10+J10)&lt;&gt;0,(資源化量内訳!D10-資源化量内訳!R10-資源化量内訳!T10-資源化量内訳!V10-資源化量内訳!U10)/(AA10+J10)*100,"-")</f>
        <v>21.085425738904846</v>
      </c>
      <c r="AM10" s="292">
        <f>ごみ処理量内訳!AA10</f>
        <v>0</v>
      </c>
      <c r="AN10" s="292">
        <f>ごみ処理量内訳!AB10</f>
        <v>1221</v>
      </c>
      <c r="AO10" s="292">
        <f>ごみ処理量内訳!AC10</f>
        <v>746</v>
      </c>
      <c r="AP10" s="292">
        <f t="shared" si="8"/>
        <v>1967</v>
      </c>
      <c r="AQ10" s="321" t="s">
        <v>761</v>
      </c>
      <c r="AR10" s="322"/>
    </row>
    <row r="11" spans="1:44" s="224" customFormat="1" ht="13.5" customHeight="1" x14ac:dyDescent="0.15">
      <c r="A11" s="290" t="s">
        <v>745</v>
      </c>
      <c r="B11" s="291" t="s">
        <v>768</v>
      </c>
      <c r="C11" s="290" t="s">
        <v>769</v>
      </c>
      <c r="D11" s="292">
        <f t="shared" si="0"/>
        <v>48959</v>
      </c>
      <c r="E11" s="292">
        <v>48959</v>
      </c>
      <c r="F11" s="292">
        <v>0</v>
      </c>
      <c r="G11" s="292">
        <v>819</v>
      </c>
      <c r="H11" s="292">
        <f>SUM(ごみ搬入量内訳!E11,+ごみ搬入量内訳!AD11)</f>
        <v>11915</v>
      </c>
      <c r="I11" s="292">
        <f>ごみ搬入量内訳!BC11</f>
        <v>871</v>
      </c>
      <c r="J11" s="292">
        <f>資源化量内訳!BO11</f>
        <v>0</v>
      </c>
      <c r="K11" s="292">
        <f t="shared" si="1"/>
        <v>12786</v>
      </c>
      <c r="L11" s="295">
        <f t="shared" si="2"/>
        <v>715.49943802572295</v>
      </c>
      <c r="M11" s="292">
        <f>IF(D11&lt;&gt;0,(ごみ搬入量内訳!BR11+ごみ処理概要!J11)/ごみ処理概要!D11/365*1000000,"-")</f>
        <v>532.67942676105565</v>
      </c>
      <c r="N11" s="292">
        <f>IF(D11&lt;&gt;0,ごみ搬入量内訳!CM11/ごみ処理概要!D11/365*1000000,"-")</f>
        <v>182.82001126466739</v>
      </c>
      <c r="O11" s="292">
        <f>ごみ搬入量内訳!DH11</f>
        <v>0</v>
      </c>
      <c r="P11" s="292">
        <f>ごみ処理量内訳!E11</f>
        <v>10692</v>
      </c>
      <c r="Q11" s="292">
        <f>ごみ処理量内訳!N11</f>
        <v>159</v>
      </c>
      <c r="R11" s="292">
        <f t="shared" si="3"/>
        <v>647</v>
      </c>
      <c r="S11" s="292">
        <f>ごみ処理量内訳!G11</f>
        <v>0</v>
      </c>
      <c r="T11" s="292">
        <f>ごみ処理量内訳!L11</f>
        <v>515</v>
      </c>
      <c r="U11" s="292">
        <f>ごみ処理量内訳!H11</f>
        <v>132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1287</v>
      </c>
      <c r="AA11" s="292">
        <f t="shared" si="4"/>
        <v>12785</v>
      </c>
      <c r="AB11" s="297">
        <f t="shared" si="5"/>
        <v>98.756355103637077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132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515</v>
      </c>
      <c r="AJ11" s="292">
        <f t="shared" si="6"/>
        <v>647</v>
      </c>
      <c r="AK11" s="297">
        <f t="shared" si="7"/>
        <v>15.127102072741494</v>
      </c>
      <c r="AL11" s="297">
        <f>IF((AA11+J11)&lt;&gt;0,(資源化量内訳!D11-資源化量内訳!R11-資源化量内訳!T11-資源化量内訳!V11-資源化量内訳!U11)/(AA11+J11)*100,"-")</f>
        <v>15.127102072741494</v>
      </c>
      <c r="AM11" s="292">
        <f>ごみ処理量内訳!AA11</f>
        <v>159</v>
      </c>
      <c r="AN11" s="292">
        <f>ごみ処理量内訳!AB11</f>
        <v>758</v>
      </c>
      <c r="AO11" s="292">
        <f>ごみ処理量内訳!AC11</f>
        <v>0</v>
      </c>
      <c r="AP11" s="292">
        <f t="shared" si="8"/>
        <v>917</v>
      </c>
      <c r="AQ11" s="321" t="s">
        <v>761</v>
      </c>
      <c r="AR11" s="322"/>
    </row>
    <row r="12" spans="1:44" s="224" customFormat="1" ht="13.5" customHeight="1" x14ac:dyDescent="0.15">
      <c r="A12" s="290" t="s">
        <v>745</v>
      </c>
      <c r="B12" s="291" t="s">
        <v>770</v>
      </c>
      <c r="C12" s="290" t="s">
        <v>771</v>
      </c>
      <c r="D12" s="292">
        <f t="shared" si="0"/>
        <v>99701</v>
      </c>
      <c r="E12" s="292">
        <v>99701</v>
      </c>
      <c r="F12" s="292">
        <v>0</v>
      </c>
      <c r="G12" s="292">
        <v>2218</v>
      </c>
      <c r="H12" s="292">
        <f>SUM(ごみ搬入量内訳!E12,+ごみ搬入量内訳!AD12)</f>
        <v>19247</v>
      </c>
      <c r="I12" s="292">
        <f>ごみ搬入量内訳!BC12</f>
        <v>8049</v>
      </c>
      <c r="J12" s="292">
        <f>資源化量内訳!BO12</f>
        <v>217</v>
      </c>
      <c r="K12" s="292">
        <f t="shared" si="1"/>
        <v>27513</v>
      </c>
      <c r="L12" s="295">
        <f t="shared" si="2"/>
        <v>756.04138566093434</v>
      </c>
      <c r="M12" s="292">
        <f>IF(D12&lt;&gt;0,(ごみ搬入量内訳!BR12+ごみ処理概要!J12)/ごみ処理概要!D12/365*1000000,"-")</f>
        <v>593.14336166507724</v>
      </c>
      <c r="N12" s="292">
        <f>IF(D12&lt;&gt;0,ごみ搬入量内訳!CM12/ごみ処理概要!D12/365*1000000,"-")</f>
        <v>162.89802399585719</v>
      </c>
      <c r="O12" s="292">
        <f>ごみ搬入量内訳!DH12</f>
        <v>0</v>
      </c>
      <c r="P12" s="292">
        <f>ごみ処理量内訳!E12</f>
        <v>21381</v>
      </c>
      <c r="Q12" s="292">
        <f>ごみ処理量内訳!N12</f>
        <v>1190</v>
      </c>
      <c r="R12" s="292">
        <f t="shared" si="3"/>
        <v>0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4725</v>
      </c>
      <c r="AA12" s="292">
        <f t="shared" si="4"/>
        <v>27296</v>
      </c>
      <c r="AB12" s="297">
        <f t="shared" si="5"/>
        <v>95.640386869871037</v>
      </c>
      <c r="AC12" s="292">
        <f>施設資源化量内訳!Y12</f>
        <v>1290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 t="shared" si="6"/>
        <v>1290</v>
      </c>
      <c r="AK12" s="297">
        <f t="shared" si="7"/>
        <v>22.651110384182026</v>
      </c>
      <c r="AL12" s="297">
        <f>IF((AA12+J12)&lt;&gt;0,(資源化量内訳!D12-資源化量内訳!R12-資源化量内訳!T12-資源化量内訳!V12-資源化量内訳!U12)/(AA12+J12)*100,"-")</f>
        <v>17.962417766146913</v>
      </c>
      <c r="AM12" s="292">
        <f>ごみ処理量内訳!AA12</f>
        <v>1190</v>
      </c>
      <c r="AN12" s="292">
        <f>ごみ処理量内訳!AB12</f>
        <v>759</v>
      </c>
      <c r="AO12" s="292">
        <f>ごみ処理量内訳!AC12</f>
        <v>0</v>
      </c>
      <c r="AP12" s="292">
        <f t="shared" si="8"/>
        <v>1949</v>
      </c>
      <c r="AQ12" s="321" t="s">
        <v>761</v>
      </c>
      <c r="AR12" s="322"/>
    </row>
    <row r="13" spans="1:44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49243</v>
      </c>
      <c r="E13" s="292">
        <v>49243</v>
      </c>
      <c r="F13" s="292">
        <v>0</v>
      </c>
      <c r="G13" s="292">
        <v>1203</v>
      </c>
      <c r="H13" s="292">
        <f>SUM(ごみ搬入量内訳!E13,+ごみ搬入量内訳!AD13)</f>
        <v>15251</v>
      </c>
      <c r="I13" s="292">
        <f>ごみ搬入量内訳!BC13</f>
        <v>1259</v>
      </c>
      <c r="J13" s="292">
        <f>資源化量内訳!BO13</f>
        <v>0</v>
      </c>
      <c r="K13" s="292">
        <f t="shared" si="1"/>
        <v>16510</v>
      </c>
      <c r="L13" s="295">
        <f t="shared" si="2"/>
        <v>918.56460232578786</v>
      </c>
      <c r="M13" s="292">
        <f>IF(D13&lt;&gt;0,(ごみ搬入量内訳!BR13+ごみ処理概要!J13)/ごみ処理概要!D13/365*1000000,"-")</f>
        <v>625.58088361908881</v>
      </c>
      <c r="N13" s="292">
        <f>IF(D13&lt;&gt;0,ごみ搬入量内訳!CM13/ごみ処理概要!D13/365*1000000,"-")</f>
        <v>292.98371870669888</v>
      </c>
      <c r="O13" s="292">
        <f>ごみ搬入量内訳!DH13</f>
        <v>0</v>
      </c>
      <c r="P13" s="292">
        <f>ごみ処理量内訳!E13</f>
        <v>13356</v>
      </c>
      <c r="Q13" s="292">
        <f>ごみ処理量内訳!N13</f>
        <v>0</v>
      </c>
      <c r="R13" s="292">
        <f t="shared" si="3"/>
        <v>3154</v>
      </c>
      <c r="S13" s="292">
        <f>ごみ処理量内訳!G13</f>
        <v>0</v>
      </c>
      <c r="T13" s="292">
        <f>ごみ処理量内訳!L13</f>
        <v>2138</v>
      </c>
      <c r="U13" s="292">
        <f>ごみ処理量内訳!H13</f>
        <v>796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220</v>
      </c>
      <c r="Z13" s="292">
        <f>資源化量内訳!Y13</f>
        <v>0</v>
      </c>
      <c r="AA13" s="292">
        <f t="shared" si="4"/>
        <v>16510</v>
      </c>
      <c r="AB13" s="297">
        <f t="shared" si="5"/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796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2138</v>
      </c>
      <c r="AJ13" s="292">
        <f t="shared" si="6"/>
        <v>2934</v>
      </c>
      <c r="AK13" s="297">
        <f t="shared" si="7"/>
        <v>17.771047849788008</v>
      </c>
      <c r="AL13" s="297">
        <f>IF((AA13+J13)&lt;&gt;0,(資源化量内訳!D13-資源化量内訳!R13-資源化量内訳!T13-資源化量内訳!V13-資源化量内訳!U13)/(AA13+J13)*100,"-")</f>
        <v>17.771047849788008</v>
      </c>
      <c r="AM13" s="292">
        <f>ごみ処理量内訳!AA13</f>
        <v>0</v>
      </c>
      <c r="AN13" s="292">
        <f>ごみ処理量内訳!AB13</f>
        <v>796</v>
      </c>
      <c r="AO13" s="292">
        <f>ごみ処理量内訳!AC13</f>
        <v>220</v>
      </c>
      <c r="AP13" s="292">
        <f t="shared" si="8"/>
        <v>1016</v>
      </c>
      <c r="AQ13" s="321" t="s">
        <v>761</v>
      </c>
      <c r="AR13" s="322"/>
    </row>
    <row r="14" spans="1:44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50367</v>
      </c>
      <c r="E14" s="292">
        <v>50367</v>
      </c>
      <c r="F14" s="292">
        <v>0</v>
      </c>
      <c r="G14" s="292">
        <v>676</v>
      </c>
      <c r="H14" s="292">
        <f>SUM(ごみ搬入量内訳!E14,+ごみ搬入量内訳!AD14)</f>
        <v>12055</v>
      </c>
      <c r="I14" s="292">
        <f>ごみ搬入量内訳!BC14</f>
        <v>911</v>
      </c>
      <c r="J14" s="292">
        <f>資源化量内訳!BO14</f>
        <v>605</v>
      </c>
      <c r="K14" s="292">
        <f t="shared" si="1"/>
        <v>13571</v>
      </c>
      <c r="L14" s="295">
        <f t="shared" si="2"/>
        <v>738.19806456227718</v>
      </c>
      <c r="M14" s="292">
        <f>IF(D14&lt;&gt;0,(ごみ搬入量内訳!BR14+ごみ処理概要!J14)/ごみ処理概要!D14/365*1000000,"-")</f>
        <v>535.90209506061126</v>
      </c>
      <c r="N14" s="292">
        <f>IF(D14&lt;&gt;0,ごみ搬入量内訳!CM14/ごみ処理概要!D14/365*1000000,"-")</f>
        <v>202.29596950166598</v>
      </c>
      <c r="O14" s="292">
        <f>ごみ搬入量内訳!DH14</f>
        <v>0</v>
      </c>
      <c r="P14" s="292">
        <f>ごみ処理量内訳!E14</f>
        <v>10437</v>
      </c>
      <c r="Q14" s="292">
        <f>ごみ処理量内訳!N14</f>
        <v>0</v>
      </c>
      <c r="R14" s="292">
        <f t="shared" si="3"/>
        <v>1227</v>
      </c>
      <c r="S14" s="292">
        <f>ごみ処理量内訳!G14</f>
        <v>479</v>
      </c>
      <c r="T14" s="292">
        <f>ごみ処理量内訳!L14</f>
        <v>669</v>
      </c>
      <c r="U14" s="292">
        <f>ごみ処理量内訳!H14</f>
        <v>79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1302</v>
      </c>
      <c r="AA14" s="292">
        <f t="shared" si="4"/>
        <v>12966</v>
      </c>
      <c r="AB14" s="297">
        <f t="shared" si="5"/>
        <v>100</v>
      </c>
      <c r="AC14" s="292">
        <f>施設資源化量内訳!Y14</f>
        <v>810</v>
      </c>
      <c r="AD14" s="292">
        <f>施設資源化量内訳!AT14</f>
        <v>252</v>
      </c>
      <c r="AE14" s="292">
        <f>施設資源化量内訳!BO14</f>
        <v>79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669</v>
      </c>
      <c r="AJ14" s="292">
        <f t="shared" si="6"/>
        <v>1810</v>
      </c>
      <c r="AK14" s="297">
        <f t="shared" si="7"/>
        <v>27.389285977451923</v>
      </c>
      <c r="AL14" s="297">
        <f>IF((AA14+J14)&lt;&gt;0,(資源化量内訳!D14-資源化量内訳!R14-資源化量内訳!T14-資源化量内訳!V14-資源化量内訳!U14)/(AA14+J14)*100,"-")</f>
        <v>27.028221943850859</v>
      </c>
      <c r="AM14" s="292">
        <f>ごみ処理量内訳!AA14</f>
        <v>0</v>
      </c>
      <c r="AN14" s="292">
        <f>ごみ処理量内訳!AB14</f>
        <v>336</v>
      </c>
      <c r="AO14" s="292">
        <f>ごみ処理量内訳!AC14</f>
        <v>0</v>
      </c>
      <c r="AP14" s="292">
        <f t="shared" si="8"/>
        <v>336</v>
      </c>
      <c r="AQ14" s="321" t="s">
        <v>761</v>
      </c>
      <c r="AR14" s="322"/>
    </row>
    <row r="15" spans="1: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41954</v>
      </c>
      <c r="E15" s="292">
        <v>41954</v>
      </c>
      <c r="F15" s="292">
        <v>0</v>
      </c>
      <c r="G15" s="292">
        <v>835</v>
      </c>
      <c r="H15" s="292">
        <f>SUM(ごみ搬入量内訳!E15,+ごみ搬入量内訳!AD15)</f>
        <v>10342</v>
      </c>
      <c r="I15" s="292">
        <f>ごみ搬入量内訳!BC15</f>
        <v>1451</v>
      </c>
      <c r="J15" s="292">
        <f>資源化量内訳!BO15</f>
        <v>658</v>
      </c>
      <c r="K15" s="292">
        <f t="shared" si="1"/>
        <v>12451</v>
      </c>
      <c r="L15" s="295">
        <f t="shared" si="2"/>
        <v>813.08882984037973</v>
      </c>
      <c r="M15" s="292">
        <f>IF(D15&lt;&gt;0,(ごみ搬入量内訳!BR15+ごみ処理概要!J15)/ごみ処理概要!D15/365*1000000,"-")</f>
        <v>606.27392950269734</v>
      </c>
      <c r="N15" s="292">
        <f>IF(D15&lt;&gt;0,ごみ搬入量内訳!CM15/ごみ処理概要!D15/365*1000000,"-")</f>
        <v>206.8149003376823</v>
      </c>
      <c r="O15" s="292">
        <f>ごみ搬入量内訳!DH15</f>
        <v>0</v>
      </c>
      <c r="P15" s="292">
        <f>ごみ処理量内訳!E15</f>
        <v>7288</v>
      </c>
      <c r="Q15" s="292">
        <f>ごみ処理量内訳!N15</f>
        <v>0</v>
      </c>
      <c r="R15" s="292">
        <f t="shared" si="3"/>
        <v>2948</v>
      </c>
      <c r="S15" s="292">
        <f>ごみ処理量内訳!G15</f>
        <v>656</v>
      </c>
      <c r="T15" s="292">
        <f>ごみ処理量内訳!L15</f>
        <v>2292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1557</v>
      </c>
      <c r="AA15" s="292">
        <f t="shared" si="4"/>
        <v>11793</v>
      </c>
      <c r="AB15" s="297">
        <f t="shared" si="5"/>
        <v>100</v>
      </c>
      <c r="AC15" s="292">
        <f>施設資源化量内訳!Y15</f>
        <v>438</v>
      </c>
      <c r="AD15" s="292">
        <f>施設資源化量内訳!AT15</f>
        <v>145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336</v>
      </c>
      <c r="AJ15" s="292">
        <f t="shared" si="6"/>
        <v>919</v>
      </c>
      <c r="AK15" s="297">
        <f t="shared" si="7"/>
        <v>25.170669022568472</v>
      </c>
      <c r="AL15" s="297">
        <f>IF((AA15+J15)&lt;&gt;0,(資源化量内訳!D15-資源化量内訳!R15-資源化量内訳!T15-資源化量内訳!V15-資源化量内訳!U15)/(AA15+J15)*100,"-")</f>
        <v>25.170669022568472</v>
      </c>
      <c r="AM15" s="292">
        <f>ごみ処理量内訳!AA15</f>
        <v>0</v>
      </c>
      <c r="AN15" s="292">
        <f>ごみ処理量内訳!AB15</f>
        <v>855</v>
      </c>
      <c r="AO15" s="292">
        <f>ごみ処理量内訳!AC15</f>
        <v>0</v>
      </c>
      <c r="AP15" s="292">
        <f t="shared" si="8"/>
        <v>855</v>
      </c>
      <c r="AQ15" s="321" t="s">
        <v>761</v>
      </c>
      <c r="AR15" s="322"/>
    </row>
    <row r="16" spans="1: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67290</v>
      </c>
      <c r="E16" s="292">
        <v>67290</v>
      </c>
      <c r="F16" s="292">
        <v>0</v>
      </c>
      <c r="G16" s="292">
        <v>1843</v>
      </c>
      <c r="H16" s="292">
        <f>SUM(ごみ搬入量内訳!E16,+ごみ搬入量内訳!AD16)</f>
        <v>14142</v>
      </c>
      <c r="I16" s="292">
        <f>ごみ搬入量内訳!BC16</f>
        <v>1577</v>
      </c>
      <c r="J16" s="292">
        <f>資源化量内訳!BO16</f>
        <v>46</v>
      </c>
      <c r="K16" s="292">
        <f t="shared" si="1"/>
        <v>15765</v>
      </c>
      <c r="L16" s="295">
        <f t="shared" si="2"/>
        <v>641.87517940136445</v>
      </c>
      <c r="M16" s="292">
        <f>IF(D16&lt;&gt;0,(ごみ搬入量内訳!BR16+ごみ処理概要!J16)/ごみ処理概要!D16/365*1000000,"-")</f>
        <v>499.65697441253047</v>
      </c>
      <c r="N16" s="292">
        <f>IF(D16&lt;&gt;0,ごみ搬入量内訳!CM16/ごみ処理概要!D16/365*1000000,"-")</f>
        <v>142.21820498883386</v>
      </c>
      <c r="O16" s="292">
        <f>ごみ搬入量内訳!DH16</f>
        <v>887</v>
      </c>
      <c r="P16" s="292">
        <f>ごみ処理量内訳!E16</f>
        <v>12517</v>
      </c>
      <c r="Q16" s="292">
        <f>ごみ処理量内訳!N16</f>
        <v>0</v>
      </c>
      <c r="R16" s="292">
        <f t="shared" si="3"/>
        <v>2010</v>
      </c>
      <c r="S16" s="292">
        <f>ごみ処理量内訳!G16</f>
        <v>991</v>
      </c>
      <c r="T16" s="292">
        <f>ごみ処理量内訳!L16</f>
        <v>1019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1192</v>
      </c>
      <c r="AA16" s="292">
        <f t="shared" si="4"/>
        <v>15719</v>
      </c>
      <c r="AB16" s="297">
        <f t="shared" si="5"/>
        <v>100</v>
      </c>
      <c r="AC16" s="292">
        <f>施設資源化量内訳!Y16</f>
        <v>981</v>
      </c>
      <c r="AD16" s="292">
        <f>施設資源化量内訳!AT16</f>
        <v>256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1019</v>
      </c>
      <c r="AJ16" s="292">
        <f t="shared" si="6"/>
        <v>2256</v>
      </c>
      <c r="AK16" s="297">
        <f t="shared" si="7"/>
        <v>22.163019346653982</v>
      </c>
      <c r="AL16" s="297">
        <f>IF((AA16+J16)&lt;&gt;0,(資源化量内訳!D16-資源化量内訳!R16-資源化量内訳!T16-資源化量内訳!V16-資源化量内訳!U16)/(AA16+J16)*100,"-")</f>
        <v>22.163019346653982</v>
      </c>
      <c r="AM16" s="292">
        <f>ごみ処理量内訳!AA16</f>
        <v>0</v>
      </c>
      <c r="AN16" s="292">
        <f>ごみ処理量内訳!AB16</f>
        <v>477</v>
      </c>
      <c r="AO16" s="292">
        <f>ごみ処理量内訳!AC16</f>
        <v>13</v>
      </c>
      <c r="AP16" s="292">
        <f t="shared" si="8"/>
        <v>490</v>
      </c>
      <c r="AQ16" s="321" t="s">
        <v>761</v>
      </c>
      <c r="AR16" s="322"/>
    </row>
    <row r="17" spans="1: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32460</v>
      </c>
      <c r="E17" s="292">
        <v>32460</v>
      </c>
      <c r="F17" s="292">
        <v>0</v>
      </c>
      <c r="G17" s="292">
        <v>634</v>
      </c>
      <c r="H17" s="292">
        <f>SUM(ごみ搬入量内訳!E17,+ごみ搬入量内訳!AD17)</f>
        <v>7035</v>
      </c>
      <c r="I17" s="292">
        <f>ごみ搬入量内訳!BC17</f>
        <v>726</v>
      </c>
      <c r="J17" s="292">
        <f>資源化量内訳!BO17</f>
        <v>18</v>
      </c>
      <c r="K17" s="292">
        <f t="shared" si="1"/>
        <v>7779</v>
      </c>
      <c r="L17" s="295">
        <f t="shared" si="2"/>
        <v>656.57205074316971</v>
      </c>
      <c r="M17" s="292">
        <f>IF(D17&lt;&gt;0,(ごみ搬入量内訳!BR17+ごみ処理概要!J17)/ごみ処理概要!D17/365*1000000,"-")</f>
        <v>473.92364891668569</v>
      </c>
      <c r="N17" s="292">
        <f>IF(D17&lt;&gt;0,ごみ搬入量内訳!CM17/ごみ処理概要!D17/365*1000000,"-")</f>
        <v>182.64840182648402</v>
      </c>
      <c r="O17" s="292">
        <f>ごみ搬入量内訳!DH17</f>
        <v>0</v>
      </c>
      <c r="P17" s="292">
        <f>ごみ処理量内訳!E17</f>
        <v>5967</v>
      </c>
      <c r="Q17" s="292">
        <f>ごみ処理量内訳!N17</f>
        <v>19</v>
      </c>
      <c r="R17" s="292">
        <f t="shared" si="3"/>
        <v>1719</v>
      </c>
      <c r="S17" s="292">
        <f>ごみ処理量内訳!G17</f>
        <v>250</v>
      </c>
      <c r="T17" s="292">
        <f>ごみ処理量内訳!L17</f>
        <v>1469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49</v>
      </c>
      <c r="AA17" s="292">
        <f t="shared" si="4"/>
        <v>7754</v>
      </c>
      <c r="AB17" s="297">
        <f t="shared" si="5"/>
        <v>99.754965179262314</v>
      </c>
      <c r="AC17" s="292">
        <f>施設資源化量内訳!Y17</f>
        <v>468</v>
      </c>
      <c r="AD17" s="292">
        <f>施設資源化量内訳!AT17</f>
        <v>64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1469</v>
      </c>
      <c r="AJ17" s="292">
        <f t="shared" si="6"/>
        <v>2001</v>
      </c>
      <c r="AK17" s="297">
        <f t="shared" si="7"/>
        <v>26.608337622233659</v>
      </c>
      <c r="AL17" s="297">
        <f>IF((AA17+J17)&lt;&gt;0,(資源化量内訳!D17-資源化量内訳!R17-資源化量内訳!T17-資源化量内訳!V17-資源化量内訳!U17)/(AA17+J17)*100,"-")</f>
        <v>26.608337622233659</v>
      </c>
      <c r="AM17" s="292">
        <f>ごみ処理量内訳!AA17</f>
        <v>19</v>
      </c>
      <c r="AN17" s="292">
        <f>ごみ処理量内訳!AB17</f>
        <v>227</v>
      </c>
      <c r="AO17" s="292">
        <f>ごみ処理量内訳!AC17</f>
        <v>4</v>
      </c>
      <c r="AP17" s="292">
        <f t="shared" si="8"/>
        <v>250</v>
      </c>
      <c r="AQ17" s="321" t="s">
        <v>761</v>
      </c>
      <c r="AR17" s="322"/>
    </row>
    <row r="18" spans="1: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44061</v>
      </c>
      <c r="E18" s="292">
        <v>44061</v>
      </c>
      <c r="F18" s="292">
        <v>0</v>
      </c>
      <c r="G18" s="292">
        <v>758</v>
      </c>
      <c r="H18" s="292">
        <f>SUM(ごみ搬入量内訳!E18,+ごみ搬入量内訳!AD18)</f>
        <v>11269</v>
      </c>
      <c r="I18" s="292">
        <f>ごみ搬入量内訳!BC18</f>
        <v>990</v>
      </c>
      <c r="J18" s="292">
        <f>資源化量内訳!BO18</f>
        <v>172</v>
      </c>
      <c r="K18" s="292">
        <f t="shared" si="1"/>
        <v>12431</v>
      </c>
      <c r="L18" s="295">
        <f t="shared" si="2"/>
        <v>772.96326108293829</v>
      </c>
      <c r="M18" s="292">
        <f>IF(D18&lt;&gt;0,(ごみ搬入量内訳!BR18+ごみ処理概要!J18)/ごみ処理概要!D18/365*1000000,"-")</f>
        <v>554.08861873622902</v>
      </c>
      <c r="N18" s="292">
        <f>IF(D18&lt;&gt;0,ごみ搬入量内訳!CM18/ごみ処理概要!D18/365*1000000,"-")</f>
        <v>218.87464234670924</v>
      </c>
      <c r="O18" s="292">
        <f>ごみ搬入量内訳!DH18</f>
        <v>0</v>
      </c>
      <c r="P18" s="292">
        <f>ごみ処理量内訳!E18</f>
        <v>10915</v>
      </c>
      <c r="Q18" s="292">
        <f>ごみ処理量内訳!N18</f>
        <v>149</v>
      </c>
      <c r="R18" s="292">
        <f t="shared" si="3"/>
        <v>220</v>
      </c>
      <c r="S18" s="292">
        <f>ごみ処理量内訳!G18</f>
        <v>0</v>
      </c>
      <c r="T18" s="292">
        <f>ごみ処理量内訳!L18</f>
        <v>220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975</v>
      </c>
      <c r="AA18" s="292">
        <f t="shared" si="4"/>
        <v>12259</v>
      </c>
      <c r="AB18" s="297">
        <f t="shared" si="5"/>
        <v>98.784566440982132</v>
      </c>
      <c r="AC18" s="292">
        <f>施設資源化量内訳!Y18</f>
        <v>633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211</v>
      </c>
      <c r="AJ18" s="292">
        <f t="shared" si="6"/>
        <v>844</v>
      </c>
      <c r="AK18" s="297">
        <f t="shared" si="7"/>
        <v>16.016410586437132</v>
      </c>
      <c r="AL18" s="297">
        <f>IF((AA18+J18)&lt;&gt;0,(資源化量内訳!D18-資源化量内訳!R18-資源化量内訳!T18-資源化量内訳!V18-資源化量内訳!U18)/(AA18+J18)*100,"-")</f>
        <v>10.924302147856165</v>
      </c>
      <c r="AM18" s="292">
        <f>ごみ処理量内訳!AA18</f>
        <v>149</v>
      </c>
      <c r="AN18" s="292">
        <f>ごみ処理量内訳!AB18</f>
        <v>595</v>
      </c>
      <c r="AO18" s="292">
        <f>ごみ処理量内訳!AC18</f>
        <v>0</v>
      </c>
      <c r="AP18" s="292">
        <f t="shared" si="8"/>
        <v>744</v>
      </c>
      <c r="AQ18" s="321" t="s">
        <v>761</v>
      </c>
      <c r="AR18" s="322"/>
    </row>
    <row r="19" spans="1: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26899</v>
      </c>
      <c r="E19" s="292">
        <v>26899</v>
      </c>
      <c r="F19" s="292">
        <v>0</v>
      </c>
      <c r="G19" s="292">
        <v>518</v>
      </c>
      <c r="H19" s="292">
        <f>SUM(ごみ搬入量内訳!E19,+ごみ搬入量内訳!AD19)</f>
        <v>5615</v>
      </c>
      <c r="I19" s="292">
        <f>ごみ搬入量内訳!BC19</f>
        <v>3284</v>
      </c>
      <c r="J19" s="292">
        <f>資源化量内訳!BO19</f>
        <v>0</v>
      </c>
      <c r="K19" s="292">
        <f t="shared" si="1"/>
        <v>8899</v>
      </c>
      <c r="L19" s="295">
        <f t="shared" si="2"/>
        <v>906.38395173828837</v>
      </c>
      <c r="M19" s="292">
        <f>IF(D19&lt;&gt;0,(ごみ搬入量内訳!BR19+ごみ処理概要!J19)/ごみ処理概要!D19/365*1000000,"-")</f>
        <v>699.52185420143451</v>
      </c>
      <c r="N19" s="292">
        <f>IF(D19&lt;&gt;0,ごみ搬入量内訳!CM19/ごみ処理概要!D19/365*1000000,"-")</f>
        <v>206.86209753685398</v>
      </c>
      <c r="O19" s="292">
        <f>ごみ搬入量内訳!DH19</f>
        <v>398</v>
      </c>
      <c r="P19" s="292">
        <f>ごみ処理量内訳!E19</f>
        <v>6954</v>
      </c>
      <c r="Q19" s="292">
        <f>ごみ処理量内訳!N19</f>
        <v>218</v>
      </c>
      <c r="R19" s="292">
        <f t="shared" si="3"/>
        <v>585</v>
      </c>
      <c r="S19" s="292">
        <f>ごみ処理量内訳!G19</f>
        <v>207</v>
      </c>
      <c r="T19" s="292">
        <f>ごみ処理量内訳!L19</f>
        <v>230</v>
      </c>
      <c r="U19" s="292">
        <f>ごみ処理量内訳!H19</f>
        <v>148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1142</v>
      </c>
      <c r="AA19" s="292">
        <f t="shared" si="4"/>
        <v>8899</v>
      </c>
      <c r="AB19" s="297">
        <f t="shared" si="5"/>
        <v>97.550286549050455</v>
      </c>
      <c r="AC19" s="292">
        <f>施設資源化量内訳!Y19</f>
        <v>0</v>
      </c>
      <c r="AD19" s="292">
        <f>施設資源化量内訳!AT19</f>
        <v>46</v>
      </c>
      <c r="AE19" s="292">
        <f>施設資源化量内訳!BO19</f>
        <v>148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222</v>
      </c>
      <c r="AJ19" s="292">
        <f t="shared" si="6"/>
        <v>416</v>
      </c>
      <c r="AK19" s="297">
        <f t="shared" si="7"/>
        <v>17.50758512192381</v>
      </c>
      <c r="AL19" s="297">
        <f>IF((AA19+J19)&lt;&gt;0,(資源化量内訳!D19-資源化量内訳!R19-資源化量内訳!T19-資源化量内訳!V19-資源化量内訳!U19)/(AA19+J19)*100,"-")</f>
        <v>17.50758512192381</v>
      </c>
      <c r="AM19" s="292">
        <f>ごみ処理量内訳!AA19</f>
        <v>218</v>
      </c>
      <c r="AN19" s="292">
        <f>ごみ処理量内訳!AB19</f>
        <v>821</v>
      </c>
      <c r="AO19" s="292">
        <f>ごみ処理量内訳!AC19</f>
        <v>0</v>
      </c>
      <c r="AP19" s="292">
        <f t="shared" si="8"/>
        <v>1039</v>
      </c>
      <c r="AQ19" s="321" t="s">
        <v>761</v>
      </c>
      <c r="AR19" s="322"/>
    </row>
    <row r="20" spans="1: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20404</v>
      </c>
      <c r="E20" s="292">
        <v>20404</v>
      </c>
      <c r="F20" s="292">
        <v>0</v>
      </c>
      <c r="G20" s="292">
        <v>237</v>
      </c>
      <c r="H20" s="292">
        <f>SUM(ごみ搬入量内訳!E20,+ごみ搬入量内訳!AD20)</f>
        <v>5394</v>
      </c>
      <c r="I20" s="292">
        <f>ごみ搬入量内訳!BC20</f>
        <v>450</v>
      </c>
      <c r="J20" s="292">
        <f>資源化量内訳!BO20</f>
        <v>105</v>
      </c>
      <c r="K20" s="292">
        <f t="shared" si="1"/>
        <v>5949</v>
      </c>
      <c r="L20" s="295">
        <f t="shared" si="2"/>
        <v>798.79583106186544</v>
      </c>
      <c r="M20" s="292">
        <f>IF(D20&lt;&gt;0,(ごみ搬入量内訳!BR20+ごみ処理概要!J20)/ごみ処理概要!D20/365*1000000,"-")</f>
        <v>584.4945793599428</v>
      </c>
      <c r="N20" s="292">
        <f>IF(D20&lt;&gt;0,ごみ搬入量内訳!CM20/ごみ処理概要!D20/365*1000000,"-")</f>
        <v>214.30125170192252</v>
      </c>
      <c r="O20" s="292">
        <f>ごみ搬入量内訳!DH20</f>
        <v>0</v>
      </c>
      <c r="P20" s="292">
        <f>ごみ処理量内訳!E20</f>
        <v>5017</v>
      </c>
      <c r="Q20" s="292">
        <f>ごみ処理量内訳!N20</f>
        <v>0</v>
      </c>
      <c r="R20" s="292">
        <f t="shared" si="3"/>
        <v>109</v>
      </c>
      <c r="S20" s="292">
        <f>ごみ処理量内訳!G20</f>
        <v>0</v>
      </c>
      <c r="T20" s="292">
        <f>ごみ処理量内訳!L20</f>
        <v>109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718</v>
      </c>
      <c r="AA20" s="292">
        <f t="shared" si="4"/>
        <v>5844</v>
      </c>
      <c r="AB20" s="297">
        <f t="shared" si="5"/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109</v>
      </c>
      <c r="AJ20" s="292">
        <f t="shared" si="6"/>
        <v>109</v>
      </c>
      <c r="AK20" s="297">
        <f t="shared" si="7"/>
        <v>15.666498571188436</v>
      </c>
      <c r="AL20" s="297">
        <f>IF((AA20+J20)&lt;&gt;0,(資源化量内訳!D20-資源化量内訳!R20-資源化量内訳!T20-資源化量内訳!V20-資源化量内訳!U20)/(AA20+J20)*100,"-")</f>
        <v>15.666498571188436</v>
      </c>
      <c r="AM20" s="292">
        <f>ごみ処理量内訳!AA20</f>
        <v>0</v>
      </c>
      <c r="AN20" s="292">
        <f>ごみ処理量内訳!AB20</f>
        <v>750</v>
      </c>
      <c r="AO20" s="292">
        <f>ごみ処理量内訳!AC20</f>
        <v>0</v>
      </c>
      <c r="AP20" s="292">
        <f t="shared" si="8"/>
        <v>750</v>
      </c>
      <c r="AQ20" s="321" t="s">
        <v>761</v>
      </c>
      <c r="AR20" s="322"/>
    </row>
    <row r="21" spans="1: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55377</v>
      </c>
      <c r="E21" s="292">
        <v>55377</v>
      </c>
      <c r="F21" s="292">
        <v>0</v>
      </c>
      <c r="G21" s="292">
        <v>962</v>
      </c>
      <c r="H21" s="292">
        <f>SUM(ごみ搬入量内訳!E21,+ごみ搬入量内訳!AD21)</f>
        <v>16185</v>
      </c>
      <c r="I21" s="292">
        <f>ごみ搬入量内訳!BC21</f>
        <v>1629</v>
      </c>
      <c r="J21" s="292">
        <f>資源化量内訳!BO21</f>
        <v>8</v>
      </c>
      <c r="K21" s="292">
        <f t="shared" si="1"/>
        <v>17822</v>
      </c>
      <c r="L21" s="295">
        <f t="shared" si="2"/>
        <v>881.72702133149096</v>
      </c>
      <c r="M21" s="292">
        <f>IF(D21&lt;&gt;0,(ごみ搬入量内訳!BR21+ごみ処理概要!J21)/ごみ処理概要!D21/365*1000000,"-")</f>
        <v>582.11200387085182</v>
      </c>
      <c r="N21" s="292">
        <f>IF(D21&lt;&gt;0,ごみ搬入量内訳!CM21/ごみ処理概要!D21/365*1000000,"-")</f>
        <v>299.61501746063902</v>
      </c>
      <c r="O21" s="292">
        <f>ごみ搬入量内訳!DH21</f>
        <v>0</v>
      </c>
      <c r="P21" s="292">
        <f>ごみ処理量内訳!E21</f>
        <v>16025</v>
      </c>
      <c r="Q21" s="292">
        <f>ごみ処理量内訳!N21</f>
        <v>0</v>
      </c>
      <c r="R21" s="292">
        <f t="shared" si="3"/>
        <v>1789</v>
      </c>
      <c r="S21" s="292">
        <f>ごみ処理量内訳!G21</f>
        <v>0</v>
      </c>
      <c r="T21" s="292">
        <f>ごみ処理量内訳!L21</f>
        <v>1789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 t="shared" si="4"/>
        <v>17814</v>
      </c>
      <c r="AB21" s="297">
        <f t="shared" si="5"/>
        <v>100</v>
      </c>
      <c r="AC21" s="292">
        <f>施設資源化量内訳!Y21</f>
        <v>742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1646</v>
      </c>
      <c r="AJ21" s="292">
        <f t="shared" si="6"/>
        <v>2388</v>
      </c>
      <c r="AK21" s="297">
        <f t="shared" si="7"/>
        <v>13.444057905958928</v>
      </c>
      <c r="AL21" s="297">
        <f>IF((AA21+J21)&lt;&gt;0,(資源化量内訳!D21-資源化量内訳!R21-資源化量内訳!T21-資源化量内訳!V21-資源化量内訳!U21)/(AA21+J21)*100,"-")</f>
        <v>9.2806643474357529</v>
      </c>
      <c r="AM21" s="292">
        <f>ごみ処理量内訳!AA21</f>
        <v>0</v>
      </c>
      <c r="AN21" s="292">
        <f>ごみ処理量内訳!AB21</f>
        <v>1680</v>
      </c>
      <c r="AO21" s="292">
        <f>ごみ処理量内訳!AC21</f>
        <v>143</v>
      </c>
      <c r="AP21" s="292">
        <f t="shared" si="8"/>
        <v>1823</v>
      </c>
      <c r="AQ21" s="321" t="s">
        <v>761</v>
      </c>
      <c r="AR21" s="322"/>
    </row>
    <row r="22" spans="1: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66763</v>
      </c>
      <c r="E22" s="292">
        <v>66763</v>
      </c>
      <c r="F22" s="292">
        <v>0</v>
      </c>
      <c r="G22" s="292">
        <v>1277</v>
      </c>
      <c r="H22" s="292">
        <f>SUM(ごみ搬入量内訳!E22,+ごみ搬入量内訳!AD22)</f>
        <v>18244</v>
      </c>
      <c r="I22" s="292">
        <f>ごみ搬入量内訳!BC22</f>
        <v>1023</v>
      </c>
      <c r="J22" s="292">
        <f>資源化量内訳!BO22</f>
        <v>92</v>
      </c>
      <c r="K22" s="292">
        <f t="shared" si="1"/>
        <v>19359</v>
      </c>
      <c r="L22" s="295">
        <f t="shared" si="2"/>
        <v>794.42739488015161</v>
      </c>
      <c r="M22" s="292">
        <f>IF(D22&lt;&gt;0,(ごみ搬入量内訳!BR22+ごみ処理概要!J22)/ごみ処理概要!D22/365*1000000,"-")</f>
        <v>512.91637009179271</v>
      </c>
      <c r="N22" s="292">
        <f>IF(D22&lt;&gt;0,ごみ搬入量内訳!CM22/ごみ処理概要!D22/365*1000000,"-")</f>
        <v>281.5110247883589</v>
      </c>
      <c r="O22" s="292">
        <f>ごみ搬入量内訳!DH22</f>
        <v>0</v>
      </c>
      <c r="P22" s="292">
        <f>ごみ処理量内訳!E22</f>
        <v>14556</v>
      </c>
      <c r="Q22" s="292">
        <f>ごみ処理量内訳!N22</f>
        <v>0</v>
      </c>
      <c r="R22" s="292">
        <f t="shared" si="3"/>
        <v>4663</v>
      </c>
      <c r="S22" s="292">
        <f>ごみ処理量内訳!G22</f>
        <v>566</v>
      </c>
      <c r="T22" s="292">
        <f>ごみ処理量内訳!L22</f>
        <v>3255</v>
      </c>
      <c r="U22" s="292">
        <f>ごみ処理量内訳!H22</f>
        <v>647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195</v>
      </c>
      <c r="Z22" s="292">
        <f>資源化量内訳!Y22</f>
        <v>48</v>
      </c>
      <c r="AA22" s="292">
        <f t="shared" si="4"/>
        <v>19267</v>
      </c>
      <c r="AB22" s="297">
        <f t="shared" si="5"/>
        <v>100</v>
      </c>
      <c r="AC22" s="292">
        <f>施設資源化量内訳!Y22</f>
        <v>873</v>
      </c>
      <c r="AD22" s="292">
        <f>施設資源化量内訳!AT22</f>
        <v>34</v>
      </c>
      <c r="AE22" s="292">
        <f>施設資源化量内訳!BO22</f>
        <v>647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3255</v>
      </c>
      <c r="AJ22" s="292">
        <f t="shared" si="6"/>
        <v>4809</v>
      </c>
      <c r="AK22" s="297">
        <f t="shared" si="7"/>
        <v>25.564337000878147</v>
      </c>
      <c r="AL22" s="297">
        <f>IF((AA22+J22)&lt;&gt;0,(資源化量内訳!D22-資源化量内訳!R22-資源化量内訳!T22-資源化量内訳!V22-資源化量内訳!U22)/(AA22+J22)*100,"-")</f>
        <v>21.0548065499251</v>
      </c>
      <c r="AM22" s="292">
        <f>ごみ処理量内訳!AA22</f>
        <v>0</v>
      </c>
      <c r="AN22" s="292">
        <f>ごみ処理量内訳!AB22</f>
        <v>1171</v>
      </c>
      <c r="AO22" s="292">
        <f>ごみ処理量内訳!AC22</f>
        <v>195</v>
      </c>
      <c r="AP22" s="292">
        <f t="shared" si="8"/>
        <v>1366</v>
      </c>
      <c r="AQ22" s="321" t="s">
        <v>761</v>
      </c>
      <c r="AR22" s="322"/>
    </row>
    <row r="23" spans="1: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98728</v>
      </c>
      <c r="E23" s="292">
        <v>98728</v>
      </c>
      <c r="F23" s="292">
        <v>0</v>
      </c>
      <c r="G23" s="292">
        <v>1296</v>
      </c>
      <c r="H23" s="292">
        <f>SUM(ごみ搬入量内訳!E23,+ごみ搬入量内訳!AD23)</f>
        <v>22390</v>
      </c>
      <c r="I23" s="292">
        <f>ごみ搬入量内訳!BC23</f>
        <v>1057</v>
      </c>
      <c r="J23" s="292">
        <f>資源化量内訳!BO23</f>
        <v>0</v>
      </c>
      <c r="K23" s="292">
        <f t="shared" si="1"/>
        <v>23447</v>
      </c>
      <c r="L23" s="295">
        <f t="shared" si="2"/>
        <v>650.65995628781661</v>
      </c>
      <c r="M23" s="292">
        <f>IF(D23&lt;&gt;0,(ごみ搬入量内訳!BR23+ごみ処理概要!J23)/ごみ処理概要!D23/365*1000000,"-")</f>
        <v>516.12677643182928</v>
      </c>
      <c r="N23" s="292">
        <f>IF(D23&lt;&gt;0,ごみ搬入量内訳!CM23/ごみ処理概要!D23/365*1000000,"-")</f>
        <v>134.53317985598733</v>
      </c>
      <c r="O23" s="292">
        <f>ごみ搬入量内訳!DH23</f>
        <v>0</v>
      </c>
      <c r="P23" s="292">
        <f>ごみ処理量内訳!E23</f>
        <v>17590</v>
      </c>
      <c r="Q23" s="292">
        <f>ごみ処理量内訳!N23</f>
        <v>1950</v>
      </c>
      <c r="R23" s="292">
        <f t="shared" si="3"/>
        <v>1787</v>
      </c>
      <c r="S23" s="292">
        <f>ごみ処理量内訳!G23</f>
        <v>0</v>
      </c>
      <c r="T23" s="292">
        <f>ごみ処理量内訳!L23</f>
        <v>1157</v>
      </c>
      <c r="U23" s="292">
        <f>ごみ処理量内訳!H23</f>
        <v>630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2120</v>
      </c>
      <c r="AA23" s="292">
        <f t="shared" si="4"/>
        <v>23447</v>
      </c>
      <c r="AB23" s="297">
        <f t="shared" si="5"/>
        <v>91.683371006951859</v>
      </c>
      <c r="AC23" s="292">
        <f>施設資源化量内訳!Y23</f>
        <v>802</v>
      </c>
      <c r="AD23" s="292">
        <f>施設資源化量内訳!AT23</f>
        <v>0</v>
      </c>
      <c r="AE23" s="292">
        <f>施設資源化量内訳!BO23</f>
        <v>182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1099</v>
      </c>
      <c r="AJ23" s="292">
        <f t="shared" si="6"/>
        <v>2083</v>
      </c>
      <c r="AK23" s="297">
        <f t="shared" si="7"/>
        <v>17.92553418347763</v>
      </c>
      <c r="AL23" s="297">
        <f>IF((AA23+J23)&lt;&gt;0,(資源化量内訳!D23-資源化量内訳!R23-資源化量内訳!T23-資源化量内訳!V23-資源化量内訳!U23)/(AA23+J23)*100,"-")</f>
        <v>17.92553418347763</v>
      </c>
      <c r="AM23" s="292">
        <f>ごみ処理量内訳!AA23</f>
        <v>1950</v>
      </c>
      <c r="AN23" s="292">
        <f>ごみ処理量内訳!AB23</f>
        <v>648</v>
      </c>
      <c r="AO23" s="292">
        <f>ごみ処理量内訳!AC23</f>
        <v>0</v>
      </c>
      <c r="AP23" s="292">
        <f t="shared" si="8"/>
        <v>2598</v>
      </c>
      <c r="AQ23" s="321" t="s">
        <v>761</v>
      </c>
      <c r="AR23" s="322"/>
    </row>
    <row r="24" spans="1: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58851</v>
      </c>
      <c r="E24" s="292">
        <v>58851</v>
      </c>
      <c r="F24" s="292">
        <v>0</v>
      </c>
      <c r="G24" s="292">
        <v>832</v>
      </c>
      <c r="H24" s="292">
        <f>SUM(ごみ搬入量内訳!E24,+ごみ搬入量内訳!AD24)</f>
        <v>15136</v>
      </c>
      <c r="I24" s="292">
        <f>ごみ搬入量内訳!BC24</f>
        <v>932</v>
      </c>
      <c r="J24" s="292">
        <f>資源化量内訳!BO24</f>
        <v>372</v>
      </c>
      <c r="K24" s="292">
        <f t="shared" si="1"/>
        <v>16440</v>
      </c>
      <c r="L24" s="295">
        <f t="shared" si="2"/>
        <v>765.34121578921281</v>
      </c>
      <c r="M24" s="292">
        <f>IF(D24&lt;&gt;0,(ごみ搬入量内訳!BR24+ごみ処理概要!J24)/ごみ処理概要!D24/365*1000000,"-")</f>
        <v>539.83556802261023</v>
      </c>
      <c r="N24" s="292">
        <f>IF(D24&lt;&gt;0,ごみ搬入量内訳!CM24/ごみ処理概要!D24/365*1000000,"-")</f>
        <v>225.50564776660258</v>
      </c>
      <c r="O24" s="292">
        <f>ごみ搬入量内訳!DH24</f>
        <v>0</v>
      </c>
      <c r="P24" s="292">
        <f>ごみ処理量内訳!E24</f>
        <v>13131</v>
      </c>
      <c r="Q24" s="292">
        <f>ごみ処理量内訳!N24</f>
        <v>0</v>
      </c>
      <c r="R24" s="292">
        <f t="shared" si="3"/>
        <v>2901</v>
      </c>
      <c r="S24" s="292">
        <f>ごみ処理量内訳!G24</f>
        <v>21</v>
      </c>
      <c r="T24" s="292">
        <f>ごみ処理量内訳!L24</f>
        <v>2880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 t="shared" si="4"/>
        <v>16032</v>
      </c>
      <c r="AB24" s="297">
        <f t="shared" si="5"/>
        <v>100</v>
      </c>
      <c r="AC24" s="292">
        <f>施設資源化量内訳!Y24</f>
        <v>0</v>
      </c>
      <c r="AD24" s="292">
        <f>施設資源化量内訳!AT24</f>
        <v>3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2615</v>
      </c>
      <c r="AJ24" s="292">
        <f t="shared" si="6"/>
        <v>2618</v>
      </c>
      <c r="AK24" s="297">
        <f t="shared" si="7"/>
        <v>18.227261643501585</v>
      </c>
      <c r="AL24" s="297">
        <f>IF((AA24+J24)&lt;&gt;0,(資源化量内訳!D24-資源化量内訳!R24-資源化量内訳!T24-資源化量内訳!V24-資源化量内訳!U24)/(AA24+J24)*100,"-")</f>
        <v>18.227261643501585</v>
      </c>
      <c r="AM24" s="292">
        <f>ごみ処理量内訳!AA24</f>
        <v>0</v>
      </c>
      <c r="AN24" s="292">
        <f>ごみ処理量内訳!AB24</f>
        <v>1382</v>
      </c>
      <c r="AO24" s="292">
        <f>ごみ処理量内訳!AC24</f>
        <v>262</v>
      </c>
      <c r="AP24" s="292">
        <f t="shared" si="8"/>
        <v>1644</v>
      </c>
      <c r="AQ24" s="321" t="s">
        <v>761</v>
      </c>
      <c r="AR24" s="322"/>
    </row>
    <row r="25" spans="1: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29822</v>
      </c>
      <c r="E25" s="292">
        <v>29822</v>
      </c>
      <c r="F25" s="292">
        <v>0</v>
      </c>
      <c r="G25" s="292">
        <v>531</v>
      </c>
      <c r="H25" s="292">
        <f>SUM(ごみ搬入量内訳!E25,+ごみ搬入量内訳!AD25)</f>
        <v>5614</v>
      </c>
      <c r="I25" s="292">
        <f>ごみ搬入量内訳!BC25</f>
        <v>486</v>
      </c>
      <c r="J25" s="292">
        <f>資源化量内訳!BO25</f>
        <v>0</v>
      </c>
      <c r="K25" s="292">
        <f t="shared" si="1"/>
        <v>6100</v>
      </c>
      <c r="L25" s="295">
        <f t="shared" si="2"/>
        <v>560.40268148089626</v>
      </c>
      <c r="M25" s="292">
        <f>IF(D25&lt;&gt;0,(ごみ搬入量内訳!BR25+ごみ処理概要!J25)/ごみ処理概要!D25/365*1000000,"-")</f>
        <v>492.05192819863606</v>
      </c>
      <c r="N25" s="292">
        <f>IF(D25&lt;&gt;0,ごみ搬入量内訳!CM25/ごみ処理概要!D25/365*1000000,"-")</f>
        <v>68.350753282260129</v>
      </c>
      <c r="O25" s="292">
        <f>ごみ搬入量内訳!DH25</f>
        <v>0</v>
      </c>
      <c r="P25" s="292">
        <f>ごみ処理量内訳!E25</f>
        <v>3794</v>
      </c>
      <c r="Q25" s="292">
        <f>ごみ処理量内訳!N25</f>
        <v>0</v>
      </c>
      <c r="R25" s="292">
        <f t="shared" si="3"/>
        <v>951</v>
      </c>
      <c r="S25" s="292">
        <f>ごみ処理量内訳!G25</f>
        <v>0</v>
      </c>
      <c r="T25" s="292">
        <f>ごみ処理量内訳!L25</f>
        <v>450</v>
      </c>
      <c r="U25" s="292">
        <f>ごみ処理量内訳!H25</f>
        <v>501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1295</v>
      </c>
      <c r="AA25" s="292">
        <f t="shared" si="4"/>
        <v>6040</v>
      </c>
      <c r="AB25" s="297">
        <f t="shared" si="5"/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22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349</v>
      </c>
      <c r="AJ25" s="292">
        <f t="shared" si="6"/>
        <v>371</v>
      </c>
      <c r="AK25" s="297">
        <f t="shared" si="7"/>
        <v>27.582781456953644</v>
      </c>
      <c r="AL25" s="297">
        <f>IF((AA25+J25)&lt;&gt;0,(資源化量内訳!D25-資源化量内訳!R25-資源化量内訳!T25-資源化量内訳!V25-資源化量内訳!U25)/(AA25+J25)*100,"-")</f>
        <v>27.582781456953644</v>
      </c>
      <c r="AM25" s="292">
        <f>ごみ処理量内訳!AA25</f>
        <v>0</v>
      </c>
      <c r="AN25" s="292">
        <f>ごみ処理量内訳!AB25</f>
        <v>459</v>
      </c>
      <c r="AO25" s="292">
        <f>ごみ処理量内訳!AC25</f>
        <v>87</v>
      </c>
      <c r="AP25" s="292">
        <f t="shared" si="8"/>
        <v>546</v>
      </c>
      <c r="AQ25" s="321" t="s">
        <v>761</v>
      </c>
      <c r="AR25" s="322"/>
    </row>
    <row r="26" spans="1: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97297</v>
      </c>
      <c r="E26" s="292">
        <v>97297</v>
      </c>
      <c r="F26" s="292">
        <v>0</v>
      </c>
      <c r="G26" s="292">
        <v>1248</v>
      </c>
      <c r="H26" s="292">
        <f>SUM(ごみ搬入量内訳!E26,+ごみ搬入量内訳!AD26)</f>
        <v>26528</v>
      </c>
      <c r="I26" s="292">
        <f>ごみ搬入量内訳!BC26</f>
        <v>1939</v>
      </c>
      <c r="J26" s="292">
        <f>資源化量内訳!BO26</f>
        <v>0</v>
      </c>
      <c r="K26" s="292">
        <f t="shared" si="1"/>
        <v>28467</v>
      </c>
      <c r="L26" s="295">
        <f t="shared" si="2"/>
        <v>801.58464106722511</v>
      </c>
      <c r="M26" s="292">
        <f>IF(D26&lt;&gt;0,(ごみ搬入量内訳!BR26+ごみ処理概要!J26)/ごみ処理概要!D26/365*1000000,"-")</f>
        <v>476.13006975816592</v>
      </c>
      <c r="N26" s="292">
        <f>IF(D26&lt;&gt;0,ごみ搬入量内訳!CM26/ごみ処理概要!D26/365*1000000,"-")</f>
        <v>325.45457130905925</v>
      </c>
      <c r="O26" s="292">
        <f>ごみ搬入量内訳!DH26</f>
        <v>548</v>
      </c>
      <c r="P26" s="292">
        <f>ごみ処理量内訳!E26</f>
        <v>25157</v>
      </c>
      <c r="Q26" s="292">
        <f>ごみ処理量内訳!N26</f>
        <v>553</v>
      </c>
      <c r="R26" s="292">
        <f t="shared" si="3"/>
        <v>310</v>
      </c>
      <c r="S26" s="292">
        <f>ごみ処理量内訳!G26</f>
        <v>10</v>
      </c>
      <c r="T26" s="292">
        <f>ごみ処理量内訳!L26</f>
        <v>300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2447</v>
      </c>
      <c r="AA26" s="292">
        <f t="shared" si="4"/>
        <v>28467</v>
      </c>
      <c r="AB26" s="297">
        <f t="shared" si="5"/>
        <v>98.057399796255311</v>
      </c>
      <c r="AC26" s="292">
        <f>施設資源化量内訳!Y26</f>
        <v>60</v>
      </c>
      <c r="AD26" s="292">
        <f>施設資源化量内訳!AT26</f>
        <v>5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138</v>
      </c>
      <c r="AJ26" s="292">
        <f t="shared" si="6"/>
        <v>203</v>
      </c>
      <c r="AK26" s="297">
        <f t="shared" si="7"/>
        <v>9.3090244844908145</v>
      </c>
      <c r="AL26" s="297">
        <f>IF((AA26+J26)&lt;&gt;0,(資源化量内訳!D26-資源化量内訳!R26-資源化量内訳!T26-資源化量内訳!V26-資源化量内訳!U26)/(AA26+J26)*100,"-")</f>
        <v>9.3090244844908145</v>
      </c>
      <c r="AM26" s="292">
        <f>ごみ処理量内訳!AA26</f>
        <v>553</v>
      </c>
      <c r="AN26" s="292">
        <f>ごみ処理量内訳!AB26</f>
        <v>2087</v>
      </c>
      <c r="AO26" s="292">
        <f>ごみ処理量内訳!AC26</f>
        <v>155</v>
      </c>
      <c r="AP26" s="292">
        <f t="shared" si="8"/>
        <v>2795</v>
      </c>
      <c r="AQ26" s="321" t="s">
        <v>761</v>
      </c>
      <c r="AR26" s="322"/>
    </row>
    <row r="27" spans="1: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4538</v>
      </c>
      <c r="E27" s="292">
        <v>4538</v>
      </c>
      <c r="F27" s="292">
        <v>0</v>
      </c>
      <c r="G27" s="292">
        <v>69</v>
      </c>
      <c r="H27" s="292">
        <f>SUM(ごみ搬入量内訳!E27,+ごみ搬入量内訳!AD27)</f>
        <v>911</v>
      </c>
      <c r="I27" s="292">
        <f>ごみ搬入量内訳!BC27</f>
        <v>227</v>
      </c>
      <c r="J27" s="292">
        <f>資源化量内訳!BO27</f>
        <v>0</v>
      </c>
      <c r="K27" s="292">
        <f t="shared" si="1"/>
        <v>1138</v>
      </c>
      <c r="L27" s="295">
        <f t="shared" si="2"/>
        <v>687.04456129970959</v>
      </c>
      <c r="M27" s="292">
        <f>IF(D27&lt;&gt;0,(ごみ搬入量内訳!BR27+ごみ処理概要!J27)/ごみ処理概要!D27/365*1000000,"-")</f>
        <v>549.99788694554957</v>
      </c>
      <c r="N27" s="292">
        <f>IF(D27&lt;&gt;0,ごみ搬入量内訳!CM27/ごみ処理概要!D27/365*1000000,"-")</f>
        <v>137.04667435416002</v>
      </c>
      <c r="O27" s="292">
        <f>ごみ搬入量内訳!DH27</f>
        <v>0</v>
      </c>
      <c r="P27" s="292">
        <f>ごみ処理量内訳!E27</f>
        <v>477</v>
      </c>
      <c r="Q27" s="292">
        <f>ごみ処理量内訳!N27</f>
        <v>356</v>
      </c>
      <c r="R27" s="292">
        <f t="shared" si="3"/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229</v>
      </c>
      <c r="AA27" s="292">
        <f t="shared" si="4"/>
        <v>1062</v>
      </c>
      <c r="AB27" s="297">
        <f t="shared" si="5"/>
        <v>66.47834274952919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 t="shared" si="6"/>
        <v>0</v>
      </c>
      <c r="AK27" s="297">
        <f t="shared" si="7"/>
        <v>21.563088512241055</v>
      </c>
      <c r="AL27" s="297">
        <f>IF((AA27+J27)&lt;&gt;0,(資源化量内訳!D27-資源化量内訳!R27-資源化量内訳!T27-資源化量内訳!V27-資源化量内訳!U27)/(AA27+J27)*100,"-")</f>
        <v>21.563088512241055</v>
      </c>
      <c r="AM27" s="292">
        <f>ごみ処理量内訳!AA27</f>
        <v>356</v>
      </c>
      <c r="AN27" s="292">
        <f>ごみ処理量内訳!AB27</f>
        <v>18</v>
      </c>
      <c r="AO27" s="292">
        <f>ごみ処理量内訳!AC27</f>
        <v>0</v>
      </c>
      <c r="AP27" s="292">
        <f t="shared" si="8"/>
        <v>374</v>
      </c>
      <c r="AQ27" s="321" t="s">
        <v>761</v>
      </c>
      <c r="AR27" s="322"/>
    </row>
    <row r="28" spans="1: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4453</v>
      </c>
      <c r="E28" s="292">
        <v>4453</v>
      </c>
      <c r="F28" s="292">
        <v>0</v>
      </c>
      <c r="G28" s="292">
        <v>735</v>
      </c>
      <c r="H28" s="292">
        <f>SUM(ごみ搬入量内訳!E28,+ごみ搬入量内訳!AD28)</f>
        <v>540</v>
      </c>
      <c r="I28" s="292">
        <f>ごみ搬入量内訳!BC28</f>
        <v>0</v>
      </c>
      <c r="J28" s="292">
        <f>資源化量内訳!BO28</f>
        <v>0</v>
      </c>
      <c r="K28" s="292">
        <f t="shared" si="1"/>
        <v>540</v>
      </c>
      <c r="L28" s="295">
        <f t="shared" si="2"/>
        <v>332.23715580384476</v>
      </c>
      <c r="M28" s="292">
        <f>IF(D28&lt;&gt;0,(ごみ搬入量内訳!BR28+ごみ処理概要!J28)/ごみ処理概要!D28/365*1000000,"-")</f>
        <v>332.23715580384476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282</v>
      </c>
      <c r="Q28" s="292">
        <f>ごみ処理量内訳!N28</f>
        <v>0</v>
      </c>
      <c r="R28" s="292">
        <f t="shared" si="3"/>
        <v>231</v>
      </c>
      <c r="S28" s="292">
        <f>ごみ処理量内訳!G28</f>
        <v>0</v>
      </c>
      <c r="T28" s="292">
        <f>ごみ処理量内訳!L28</f>
        <v>169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62</v>
      </c>
      <c r="Z28" s="292">
        <f>資源化量内訳!Y28</f>
        <v>27</v>
      </c>
      <c r="AA28" s="292">
        <f t="shared" si="4"/>
        <v>540</v>
      </c>
      <c r="AB28" s="297">
        <f t="shared" si="5"/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164</v>
      </c>
      <c r="AJ28" s="292">
        <f t="shared" si="6"/>
        <v>164</v>
      </c>
      <c r="AK28" s="297">
        <f t="shared" si="7"/>
        <v>35.370370370370367</v>
      </c>
      <c r="AL28" s="297">
        <f>IF((AA28+J28)&lt;&gt;0,(資源化量内訳!D28-資源化量内訳!R28-資源化量内訳!T28-資源化量内訳!V28-資源化量内訳!U28)/(AA28+J28)*100,"-")</f>
        <v>35.370370370370367</v>
      </c>
      <c r="AM28" s="292">
        <f>ごみ処理量内訳!AA28</f>
        <v>0</v>
      </c>
      <c r="AN28" s="292">
        <f>ごみ処理量内訳!AB28</f>
        <v>17</v>
      </c>
      <c r="AO28" s="292">
        <f>ごみ処理量内訳!AC28</f>
        <v>32</v>
      </c>
      <c r="AP28" s="292">
        <f t="shared" si="8"/>
        <v>49</v>
      </c>
      <c r="AQ28" s="321" t="s">
        <v>761</v>
      </c>
      <c r="AR28" s="322"/>
    </row>
    <row r="29" spans="1: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3314</v>
      </c>
      <c r="E29" s="292">
        <v>3314</v>
      </c>
      <c r="F29" s="292">
        <v>0</v>
      </c>
      <c r="G29" s="292">
        <v>464</v>
      </c>
      <c r="H29" s="292">
        <f>SUM(ごみ搬入量内訳!E29,+ごみ搬入量内訳!AD29)</f>
        <v>403</v>
      </c>
      <c r="I29" s="292">
        <f>ごみ搬入量内訳!BC29</f>
        <v>0</v>
      </c>
      <c r="J29" s="292">
        <f>資源化量内訳!BO29</f>
        <v>0</v>
      </c>
      <c r="K29" s="292">
        <f t="shared" si="1"/>
        <v>403</v>
      </c>
      <c r="L29" s="295">
        <f t="shared" si="2"/>
        <v>333.16523507576824</v>
      </c>
      <c r="M29" s="292">
        <f>IF(D29&lt;&gt;0,(ごみ搬入量内訳!BR29+ごみ処理概要!J29)/ごみ処理概要!D29/365*1000000,"-")</f>
        <v>333.16523507576824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208</v>
      </c>
      <c r="Q29" s="292">
        <f>ごみ処理量内訳!N29</f>
        <v>32</v>
      </c>
      <c r="R29" s="292">
        <f t="shared" si="3"/>
        <v>36</v>
      </c>
      <c r="S29" s="292">
        <f>ごみ処理量内訳!G29</f>
        <v>36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127</v>
      </c>
      <c r="AA29" s="292">
        <f t="shared" si="4"/>
        <v>403</v>
      </c>
      <c r="AB29" s="297">
        <f t="shared" si="5"/>
        <v>92.059553349875927</v>
      </c>
      <c r="AC29" s="292">
        <f>施設資源化量内訳!Y29</f>
        <v>0</v>
      </c>
      <c r="AD29" s="292">
        <f>施設資源化量内訳!AT29</f>
        <v>36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 t="shared" si="6"/>
        <v>36</v>
      </c>
      <c r="AK29" s="297">
        <f t="shared" si="7"/>
        <v>40.446650124069478</v>
      </c>
      <c r="AL29" s="297">
        <f>IF((AA29+J29)&lt;&gt;0,(資源化量内訳!D29-資源化量内訳!R29-資源化量内訳!T29-資源化量内訳!V29-資源化量内訳!U29)/(AA29+J29)*100,"-")</f>
        <v>40.446650124069478</v>
      </c>
      <c r="AM29" s="292">
        <f>ごみ処理量内訳!AA29</f>
        <v>32</v>
      </c>
      <c r="AN29" s="292">
        <f>ごみ処理量内訳!AB29</f>
        <v>12</v>
      </c>
      <c r="AO29" s="292">
        <f>ごみ処理量内訳!AC29</f>
        <v>0</v>
      </c>
      <c r="AP29" s="292">
        <f t="shared" si="8"/>
        <v>44</v>
      </c>
      <c r="AQ29" s="321" t="s">
        <v>761</v>
      </c>
      <c r="AR29" s="322"/>
    </row>
    <row r="30" spans="1: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1001</v>
      </c>
      <c r="E30" s="292">
        <v>1001</v>
      </c>
      <c r="F30" s="292">
        <v>0</v>
      </c>
      <c r="G30" s="292">
        <v>20</v>
      </c>
      <c r="H30" s="292">
        <f>SUM(ごみ搬入量内訳!E30,+ごみ搬入量内訳!AD30)</f>
        <v>207</v>
      </c>
      <c r="I30" s="292">
        <f>ごみ搬入量内訳!BC30</f>
        <v>0</v>
      </c>
      <c r="J30" s="292">
        <f>資源化量内訳!BO30</f>
        <v>0</v>
      </c>
      <c r="K30" s="292">
        <f t="shared" si="1"/>
        <v>207</v>
      </c>
      <c r="L30" s="295">
        <f t="shared" si="2"/>
        <v>566.55673094029248</v>
      </c>
      <c r="M30" s="292">
        <f>IF(D30&lt;&gt;0,(ごみ搬入量内訳!BR30+ごみ処理概要!J30)/ごみ処理概要!D30/365*1000000,"-")</f>
        <v>566.55673094029248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131</v>
      </c>
      <c r="Q30" s="292">
        <f>ごみ処理量内訳!N30</f>
        <v>18</v>
      </c>
      <c r="R30" s="292">
        <f t="shared" si="3"/>
        <v>58</v>
      </c>
      <c r="S30" s="292">
        <f>ごみ処理量内訳!G30</f>
        <v>7</v>
      </c>
      <c r="T30" s="292">
        <f>ごみ処理量内訳!L30</f>
        <v>51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 t="shared" si="4"/>
        <v>207</v>
      </c>
      <c r="AB30" s="297">
        <f t="shared" si="5"/>
        <v>91.304347826086953</v>
      </c>
      <c r="AC30" s="292">
        <f>施設資源化量内訳!Y30</f>
        <v>4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51</v>
      </c>
      <c r="AJ30" s="292">
        <f t="shared" si="6"/>
        <v>55</v>
      </c>
      <c r="AK30" s="297">
        <f t="shared" si="7"/>
        <v>26.570048309178745</v>
      </c>
      <c r="AL30" s="297">
        <f>IF((AA30+J30)&lt;&gt;0,(資源化量内訳!D30-資源化量内訳!R30-資源化量内訳!T30-資源化量内訳!V30-資源化量内訳!U30)/(AA30+J30)*100,"-")</f>
        <v>26.570048309178745</v>
      </c>
      <c r="AM30" s="292">
        <f>ごみ処理量内訳!AA30</f>
        <v>18</v>
      </c>
      <c r="AN30" s="292">
        <f>ごみ処理量内訳!AB30</f>
        <v>10</v>
      </c>
      <c r="AO30" s="292">
        <f>ごみ処理量内訳!AC30</f>
        <v>1</v>
      </c>
      <c r="AP30" s="292">
        <f t="shared" si="8"/>
        <v>29</v>
      </c>
      <c r="AQ30" s="321" t="s">
        <v>761</v>
      </c>
      <c r="AR30" s="322"/>
    </row>
    <row r="31" spans="1: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709</v>
      </c>
      <c r="E31" s="292">
        <v>709</v>
      </c>
      <c r="F31" s="292">
        <v>0</v>
      </c>
      <c r="G31" s="292">
        <v>17</v>
      </c>
      <c r="H31" s="292">
        <f>SUM(ごみ搬入量内訳!E31,+ごみ搬入量内訳!AD31)</f>
        <v>135</v>
      </c>
      <c r="I31" s="292">
        <f>ごみ搬入量内訳!BC31</f>
        <v>0</v>
      </c>
      <c r="J31" s="292">
        <f>資源化量内訳!BO31</f>
        <v>0</v>
      </c>
      <c r="K31" s="292">
        <f t="shared" si="1"/>
        <v>135</v>
      </c>
      <c r="L31" s="295">
        <f t="shared" si="2"/>
        <v>521.66856657070548</v>
      </c>
      <c r="M31" s="292">
        <f>IF(D31&lt;&gt;0,(ごみ搬入量内訳!BR31+ごみ処理概要!J31)/ごみ処理概要!D31/365*1000000,"-")</f>
        <v>521.66856657070548</v>
      </c>
      <c r="N31" s="292">
        <f>IF(D31&lt;&gt;0,ごみ搬入量内訳!CM31/ごみ処理概要!D31/365*1000000,"-")</f>
        <v>0</v>
      </c>
      <c r="O31" s="292">
        <f>ごみ搬入量内訳!DH31</f>
        <v>0</v>
      </c>
      <c r="P31" s="292">
        <f>ごみ処理量内訳!E31</f>
        <v>100</v>
      </c>
      <c r="Q31" s="292">
        <f>ごみ処理量内訳!N31</f>
        <v>0</v>
      </c>
      <c r="R31" s="292">
        <f t="shared" si="3"/>
        <v>34</v>
      </c>
      <c r="S31" s="292">
        <f>ごみ処理量内訳!G31</f>
        <v>7</v>
      </c>
      <c r="T31" s="292">
        <f>ごみ処理量内訳!L31</f>
        <v>23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4</v>
      </c>
      <c r="Z31" s="292">
        <f>資源化量内訳!Y31</f>
        <v>0</v>
      </c>
      <c r="AA31" s="292">
        <f t="shared" si="4"/>
        <v>134</v>
      </c>
      <c r="AB31" s="297">
        <f t="shared" si="5"/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 t="shared" si="6"/>
        <v>0</v>
      </c>
      <c r="AK31" s="297">
        <f t="shared" si="7"/>
        <v>0</v>
      </c>
      <c r="AL31" s="297">
        <f>IF((AA31+J31)&lt;&gt;0,(資源化量内訳!D31-資源化量内訳!R31-資源化量内訳!T31-資源化量内訳!V31-資源化量内訳!U31)/(AA31+J31)*100,"-")</f>
        <v>0</v>
      </c>
      <c r="AM31" s="292">
        <f>ごみ処理量内訳!AA31</f>
        <v>0</v>
      </c>
      <c r="AN31" s="292">
        <f>ごみ処理量内訳!AB31</f>
        <v>10</v>
      </c>
      <c r="AO31" s="292">
        <f>ごみ処理量内訳!AC31</f>
        <v>4</v>
      </c>
      <c r="AP31" s="292">
        <f t="shared" si="8"/>
        <v>14</v>
      </c>
      <c r="AQ31" s="321" t="s">
        <v>761</v>
      </c>
      <c r="AR31" s="322"/>
    </row>
    <row r="32" spans="1: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10681</v>
      </c>
      <c r="E32" s="292">
        <v>10681</v>
      </c>
      <c r="F32" s="292">
        <v>0</v>
      </c>
      <c r="G32" s="292">
        <v>82</v>
      </c>
      <c r="H32" s="292">
        <f>SUM(ごみ搬入量内訳!E32,+ごみ搬入量内訳!AD32)</f>
        <v>2206</v>
      </c>
      <c r="I32" s="292">
        <f>ごみ搬入量内訳!BC32</f>
        <v>0</v>
      </c>
      <c r="J32" s="292">
        <f>資源化量内訳!BO32</f>
        <v>0</v>
      </c>
      <c r="K32" s="292">
        <f t="shared" si="1"/>
        <v>2206</v>
      </c>
      <c r="L32" s="295">
        <f t="shared" si="2"/>
        <v>565.84922913943979</v>
      </c>
      <c r="M32" s="292">
        <f>IF(D32&lt;&gt;0,(ごみ搬入量内訳!BR32+ごみ処理概要!J32)/ごみ処理概要!D32/365*1000000,"-")</f>
        <v>526.34751504720327</v>
      </c>
      <c r="N32" s="292">
        <f>IF(D32&lt;&gt;0,ごみ搬入量内訳!CM32/ごみ処理概要!D32/365*1000000,"-")</f>
        <v>39.501714092236497</v>
      </c>
      <c r="O32" s="292">
        <f>ごみ搬入量内訳!DH32</f>
        <v>0</v>
      </c>
      <c r="P32" s="292">
        <f>ごみ処理量内訳!E32</f>
        <v>1639</v>
      </c>
      <c r="Q32" s="292">
        <f>ごみ処理量内訳!N32</f>
        <v>0</v>
      </c>
      <c r="R32" s="292">
        <f t="shared" si="3"/>
        <v>567</v>
      </c>
      <c r="S32" s="292">
        <f>ごみ処理量内訳!G32</f>
        <v>68</v>
      </c>
      <c r="T32" s="292">
        <f>ごみ処理量内訳!L32</f>
        <v>448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51</v>
      </c>
      <c r="Z32" s="292">
        <f>資源化量内訳!Y32</f>
        <v>0</v>
      </c>
      <c r="AA32" s="292">
        <f t="shared" si="4"/>
        <v>2206</v>
      </c>
      <c r="AB32" s="297">
        <f t="shared" si="5"/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448</v>
      </c>
      <c r="AJ32" s="292">
        <f t="shared" si="6"/>
        <v>448</v>
      </c>
      <c r="AK32" s="297">
        <f t="shared" si="7"/>
        <v>20.308250226654579</v>
      </c>
      <c r="AL32" s="297">
        <f>IF((AA32+J32)&lt;&gt;0,(資源化量内訳!D32-資源化量内訳!R32-資源化量内訳!T32-資源化量内訳!V32-資源化量内訳!U32)/(AA32+J32)*100,"-")</f>
        <v>20.308250226654579</v>
      </c>
      <c r="AM32" s="292">
        <f>ごみ処理量内訳!AA32</f>
        <v>0</v>
      </c>
      <c r="AN32" s="292">
        <f>ごみ処理量内訳!AB32</f>
        <v>177</v>
      </c>
      <c r="AO32" s="292">
        <f>ごみ処理量内訳!AC32</f>
        <v>119</v>
      </c>
      <c r="AP32" s="292">
        <f t="shared" si="8"/>
        <v>296</v>
      </c>
      <c r="AQ32" s="321" t="s">
        <v>761</v>
      </c>
      <c r="AR32" s="322"/>
    </row>
    <row r="33" spans="1: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20833</v>
      </c>
      <c r="E33" s="292">
        <v>20833</v>
      </c>
      <c r="F33" s="292">
        <v>0</v>
      </c>
      <c r="G33" s="292">
        <v>545</v>
      </c>
      <c r="H33" s="292">
        <f>SUM(ごみ搬入量内訳!E33,+ごみ搬入量内訳!AD33)</f>
        <v>9946</v>
      </c>
      <c r="I33" s="292">
        <f>ごみ搬入量内訳!BC33</f>
        <v>1758</v>
      </c>
      <c r="J33" s="292">
        <f>資源化量内訳!BO33</f>
        <v>268</v>
      </c>
      <c r="K33" s="292">
        <f t="shared" si="1"/>
        <v>11972</v>
      </c>
      <c r="L33" s="295">
        <f t="shared" si="2"/>
        <v>1574.4251908030528</v>
      </c>
      <c r="M33" s="292">
        <f>IF(D33&lt;&gt;0,(ごみ搬入量内訳!BR33+ごみ処理概要!J33)/ごみ処理概要!D33/365*1000000,"-")</f>
        <v>986.31715093742855</v>
      </c>
      <c r="N33" s="292">
        <f>IF(D33&lt;&gt;0,ごみ搬入量内訳!CM33/ごみ処理概要!D33/365*1000000,"-")</f>
        <v>588.10803986562416</v>
      </c>
      <c r="O33" s="292">
        <f>ごみ搬入量内訳!DH33</f>
        <v>0</v>
      </c>
      <c r="P33" s="292">
        <f>ごみ処理量内訳!E33</f>
        <v>7903</v>
      </c>
      <c r="Q33" s="292">
        <f>ごみ処理量内訳!N33</f>
        <v>0</v>
      </c>
      <c r="R33" s="292">
        <f t="shared" si="3"/>
        <v>3127</v>
      </c>
      <c r="S33" s="292">
        <f>ごみ処理量内訳!G33</f>
        <v>1579</v>
      </c>
      <c r="T33" s="292">
        <f>ごみ処理量内訳!L33</f>
        <v>1394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154</v>
      </c>
      <c r="Z33" s="292">
        <f>資源化量内訳!Y33</f>
        <v>680</v>
      </c>
      <c r="AA33" s="292">
        <f t="shared" si="4"/>
        <v>11710</v>
      </c>
      <c r="AB33" s="297">
        <f t="shared" si="5"/>
        <v>100</v>
      </c>
      <c r="AC33" s="292">
        <f>施設資源化量内訳!Y33</f>
        <v>123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833</v>
      </c>
      <c r="AJ33" s="292">
        <f t="shared" si="6"/>
        <v>956</v>
      </c>
      <c r="AK33" s="297">
        <f t="shared" si="7"/>
        <v>15.895808983135748</v>
      </c>
      <c r="AL33" s="297">
        <f>IF((AA33+J33)&lt;&gt;0,(資源化量内訳!D33-資源化量内訳!R33-資源化量内訳!T33-資源化量内訳!V33-資源化量内訳!U33)/(AA33+J33)*100,"-")</f>
        <v>15.895808983135748</v>
      </c>
      <c r="AM33" s="292">
        <f>ごみ処理量内訳!AA33</f>
        <v>0</v>
      </c>
      <c r="AN33" s="292">
        <f>ごみ処理量内訳!AB33</f>
        <v>683</v>
      </c>
      <c r="AO33" s="292">
        <f>ごみ処理量内訳!AC33</f>
        <v>279</v>
      </c>
      <c r="AP33" s="292">
        <f t="shared" si="8"/>
        <v>962</v>
      </c>
      <c r="AQ33" s="321" t="s">
        <v>761</v>
      </c>
      <c r="AR33" s="322"/>
    </row>
    <row r="34" spans="1: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15887</v>
      </c>
      <c r="E34" s="292">
        <v>15887</v>
      </c>
      <c r="F34" s="292">
        <v>0</v>
      </c>
      <c r="G34" s="292">
        <v>393</v>
      </c>
      <c r="H34" s="292">
        <f>SUM(ごみ搬入量内訳!E34,+ごみ搬入量内訳!AD34)</f>
        <v>2811</v>
      </c>
      <c r="I34" s="292">
        <f>ごみ搬入量内訳!BC34</f>
        <v>221</v>
      </c>
      <c r="J34" s="292">
        <f>資源化量内訳!BO34</f>
        <v>5</v>
      </c>
      <c r="K34" s="292">
        <f t="shared" si="1"/>
        <v>3037</v>
      </c>
      <c r="L34" s="295">
        <f t="shared" si="2"/>
        <v>523.73311167655811</v>
      </c>
      <c r="M34" s="292">
        <f>IF(D34&lt;&gt;0,(ごみ搬入量内訳!BR34+ごみ処理概要!J34)/ごみ処理概要!D34/365*1000000,"-")</f>
        <v>358.87013677936034</v>
      </c>
      <c r="N34" s="292">
        <f>IF(D34&lt;&gt;0,ごみ搬入量内訳!CM34/ごみ処理概要!D34/365*1000000,"-")</f>
        <v>164.86297489719777</v>
      </c>
      <c r="O34" s="292">
        <f>ごみ搬入量内訳!DH34</f>
        <v>0</v>
      </c>
      <c r="P34" s="292">
        <f>ごみ処理量内訳!E34</f>
        <v>1697</v>
      </c>
      <c r="Q34" s="292">
        <f>ごみ処理量内訳!N34</f>
        <v>113</v>
      </c>
      <c r="R34" s="292">
        <f t="shared" si="3"/>
        <v>544</v>
      </c>
      <c r="S34" s="292">
        <f>ごみ処理量内訳!G34</f>
        <v>31</v>
      </c>
      <c r="T34" s="292">
        <f>ごみ処理量内訳!L34</f>
        <v>508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5</v>
      </c>
      <c r="Z34" s="292">
        <f>資源化量内訳!Y34</f>
        <v>679</v>
      </c>
      <c r="AA34" s="292">
        <f t="shared" si="4"/>
        <v>3033</v>
      </c>
      <c r="AB34" s="297">
        <f t="shared" si="5"/>
        <v>96.274315858885601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40</v>
      </c>
      <c r="AJ34" s="292">
        <f t="shared" si="6"/>
        <v>40</v>
      </c>
      <c r="AK34" s="297">
        <f t="shared" si="7"/>
        <v>23.831468071099408</v>
      </c>
      <c r="AL34" s="297">
        <f>IF((AA34+J34)&lt;&gt;0,(資源化量内訳!D34-資源化量内訳!R34-資源化量内訳!T34-資源化量内訳!V34-資源化量内訳!U34)/(AA34+J34)*100,"-")</f>
        <v>23.831468071099408</v>
      </c>
      <c r="AM34" s="292">
        <f>ごみ処理量内訳!AA34</f>
        <v>113</v>
      </c>
      <c r="AN34" s="292">
        <f>ごみ処理量内訳!AB34</f>
        <v>115</v>
      </c>
      <c r="AO34" s="292">
        <f>ごみ処理量内訳!AC34</f>
        <v>34</v>
      </c>
      <c r="AP34" s="292">
        <f t="shared" si="8"/>
        <v>262</v>
      </c>
      <c r="AQ34" s="321" t="s">
        <v>761</v>
      </c>
      <c r="AR34" s="322"/>
    </row>
    <row r="35" spans="1: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7094</v>
      </c>
      <c r="E35" s="292">
        <v>7094</v>
      </c>
      <c r="F35" s="292">
        <v>0</v>
      </c>
      <c r="G35" s="292">
        <v>141</v>
      </c>
      <c r="H35" s="292">
        <f>SUM(ごみ搬入量内訳!E35,+ごみ搬入量内訳!AD35)</f>
        <v>1886</v>
      </c>
      <c r="I35" s="292">
        <f>ごみ搬入量内訳!BC35</f>
        <v>50</v>
      </c>
      <c r="J35" s="292">
        <f>資源化量内訳!BO35</f>
        <v>0</v>
      </c>
      <c r="K35" s="292">
        <f t="shared" si="1"/>
        <v>1936</v>
      </c>
      <c r="L35" s="295">
        <f t="shared" si="2"/>
        <v>747.68953891191097</v>
      </c>
      <c r="M35" s="292">
        <f>IF(D35&lt;&gt;0,(ごみ搬入量内訳!BR35+ごみ処理概要!J35)/ごみ処理概要!D35/365*1000000,"-")</f>
        <v>627.19411735172696</v>
      </c>
      <c r="N35" s="292">
        <f>IF(D35&lt;&gt;0,ごみ搬入量内訳!CM35/ごみ処理概要!D35/365*1000000,"-")</f>
        <v>120.495421560184</v>
      </c>
      <c r="O35" s="292">
        <f>ごみ搬入量内訳!DH35</f>
        <v>0</v>
      </c>
      <c r="P35" s="292">
        <f>ごみ処理量内訳!E35</f>
        <v>1426</v>
      </c>
      <c r="Q35" s="292">
        <f>ごみ処理量内訳!N35</f>
        <v>12</v>
      </c>
      <c r="R35" s="292">
        <f t="shared" si="3"/>
        <v>498</v>
      </c>
      <c r="S35" s="292">
        <f>ごみ処理量内訳!G35</f>
        <v>50</v>
      </c>
      <c r="T35" s="292">
        <f>ごみ処理量内訳!L35</f>
        <v>444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4</v>
      </c>
      <c r="Z35" s="292">
        <f>資源化量内訳!Y35</f>
        <v>0</v>
      </c>
      <c r="AA35" s="292">
        <f t="shared" si="4"/>
        <v>1936</v>
      </c>
      <c r="AB35" s="297">
        <f t="shared" si="5"/>
        <v>99.380165289256198</v>
      </c>
      <c r="AC35" s="292">
        <f>施設資源化量内訳!Y35</f>
        <v>138</v>
      </c>
      <c r="AD35" s="292">
        <f>施設資源化量内訳!AT35</f>
        <v>13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420</v>
      </c>
      <c r="AJ35" s="292">
        <f t="shared" si="6"/>
        <v>571</v>
      </c>
      <c r="AK35" s="297">
        <f t="shared" si="7"/>
        <v>29.493801652892561</v>
      </c>
      <c r="AL35" s="297">
        <f>IF((AA35+J35)&lt;&gt;0,(資源化量内訳!D35-資源化量内訳!R35-資源化量内訳!T35-資源化量内訳!V35-資源化量内訳!U35)/(AA35+J35)*100,"-")</f>
        <v>29.493801652892561</v>
      </c>
      <c r="AM35" s="292">
        <f>ごみ処理量内訳!AA35</f>
        <v>12</v>
      </c>
      <c r="AN35" s="292">
        <f>ごみ処理量内訳!AB35</f>
        <v>0</v>
      </c>
      <c r="AO35" s="292">
        <f>ごみ処理量内訳!AC35</f>
        <v>54</v>
      </c>
      <c r="AP35" s="292">
        <f t="shared" si="8"/>
        <v>66</v>
      </c>
      <c r="AQ35" s="321" t="s">
        <v>761</v>
      </c>
      <c r="AR35" s="322"/>
    </row>
    <row r="36" spans="1: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4337</v>
      </c>
      <c r="E36" s="292">
        <v>4337</v>
      </c>
      <c r="F36" s="292">
        <v>0</v>
      </c>
      <c r="G36" s="292">
        <v>33</v>
      </c>
      <c r="H36" s="292">
        <f>SUM(ごみ搬入量内訳!E36,+ごみ搬入量内訳!AD36)</f>
        <v>1079</v>
      </c>
      <c r="I36" s="292">
        <f>ごみ搬入量内訳!BC36</f>
        <v>13</v>
      </c>
      <c r="J36" s="292">
        <f>資源化量内訳!BO36</f>
        <v>0</v>
      </c>
      <c r="K36" s="292">
        <f t="shared" si="1"/>
        <v>1092</v>
      </c>
      <c r="L36" s="295">
        <f t="shared" si="2"/>
        <v>689.82725891579616</v>
      </c>
      <c r="M36" s="292">
        <f>IF(D36&lt;&gt;0,(ごみ搬入量内訳!BR36+ごみ処理概要!J36)/ごみ処理概要!D36/365*1000000,"-")</f>
        <v>592.54392753023524</v>
      </c>
      <c r="N36" s="292">
        <f>IF(D36&lt;&gt;0,ごみ搬入量内訳!CM36/ごみ処理概要!D36/365*1000000,"-")</f>
        <v>97.283331385561013</v>
      </c>
      <c r="O36" s="292">
        <f>ごみ搬入量内訳!DH36</f>
        <v>0</v>
      </c>
      <c r="P36" s="292">
        <f>ごみ処理量内訳!E36</f>
        <v>654</v>
      </c>
      <c r="Q36" s="292">
        <f>ごみ処理量内訳!N36</f>
        <v>81</v>
      </c>
      <c r="R36" s="292">
        <f t="shared" si="3"/>
        <v>202</v>
      </c>
      <c r="S36" s="292">
        <f>ごみ処理量内訳!G36</f>
        <v>202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119</v>
      </c>
      <c r="AA36" s="292">
        <f t="shared" si="4"/>
        <v>1056</v>
      </c>
      <c r="AB36" s="297">
        <f t="shared" si="5"/>
        <v>92.329545454545453</v>
      </c>
      <c r="AC36" s="292">
        <f>施設資源化量内訳!Y36</f>
        <v>56</v>
      </c>
      <c r="AD36" s="292">
        <f>施設資源化量内訳!AT36</f>
        <v>202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 t="shared" si="6"/>
        <v>258</v>
      </c>
      <c r="AK36" s="297">
        <f t="shared" si="7"/>
        <v>35.700757575757578</v>
      </c>
      <c r="AL36" s="297">
        <f>IF((AA36+J36)&lt;&gt;0,(資源化量内訳!D36-資源化量内訳!R36-資源化量内訳!T36-資源化量内訳!V36-資源化量内訳!U36)/(AA36+J36)*100,"-")</f>
        <v>30.39772727272727</v>
      </c>
      <c r="AM36" s="292">
        <f>ごみ処理量内訳!AA36</f>
        <v>81</v>
      </c>
      <c r="AN36" s="292">
        <f>ごみ処理量内訳!AB36</f>
        <v>16</v>
      </c>
      <c r="AO36" s="292">
        <f>ごみ処理量内訳!AC36</f>
        <v>0</v>
      </c>
      <c r="AP36" s="292">
        <f t="shared" si="8"/>
        <v>97</v>
      </c>
      <c r="AQ36" s="321" t="s">
        <v>761</v>
      </c>
      <c r="AR36" s="322"/>
    </row>
    <row r="37" spans="1: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5889</v>
      </c>
      <c r="E37" s="292">
        <v>5889</v>
      </c>
      <c r="F37" s="292">
        <v>0</v>
      </c>
      <c r="G37" s="292">
        <v>55</v>
      </c>
      <c r="H37" s="292">
        <f>SUM(ごみ搬入量内訳!E37,+ごみ搬入量内訳!AD37)</f>
        <v>1413</v>
      </c>
      <c r="I37" s="292">
        <f>ごみ搬入量内訳!BC37</f>
        <v>156</v>
      </c>
      <c r="J37" s="292">
        <f>資源化量内訳!BO37</f>
        <v>0</v>
      </c>
      <c r="K37" s="292">
        <f t="shared" si="1"/>
        <v>1569</v>
      </c>
      <c r="L37" s="295">
        <f t="shared" si="2"/>
        <v>729.94228850166428</v>
      </c>
      <c r="M37" s="292">
        <f>IF(D37&lt;&gt;0,(ごみ搬入量内訳!BR37+ごみ処理概要!J37)/ごみ処理概要!D37/365*1000000,"-")</f>
        <v>693.18929883204589</v>
      </c>
      <c r="N37" s="292">
        <f>IF(D37&lt;&gt;0,ごみ搬入量内訳!CM37/ごみ処理概要!D37/365*1000000,"-")</f>
        <v>36.752989669618536</v>
      </c>
      <c r="O37" s="292">
        <f>ごみ搬入量内訳!DH37</f>
        <v>0</v>
      </c>
      <c r="P37" s="292">
        <f>ごみ処理量内訳!E37</f>
        <v>944</v>
      </c>
      <c r="Q37" s="292">
        <f>ごみ処理量内訳!N37</f>
        <v>0</v>
      </c>
      <c r="R37" s="292">
        <f t="shared" si="3"/>
        <v>554</v>
      </c>
      <c r="S37" s="292">
        <f>ごみ処理量内訳!G37</f>
        <v>0</v>
      </c>
      <c r="T37" s="292">
        <f>ごみ処理量内訳!L37</f>
        <v>489</v>
      </c>
      <c r="U37" s="292">
        <f>ごみ処理量内訳!H37</f>
        <v>65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 t="shared" si="4"/>
        <v>1498</v>
      </c>
      <c r="AB37" s="297">
        <f t="shared" si="5"/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65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489</v>
      </c>
      <c r="AJ37" s="292">
        <f t="shared" si="6"/>
        <v>554</v>
      </c>
      <c r="AK37" s="297">
        <f t="shared" si="7"/>
        <v>36.982643524699597</v>
      </c>
      <c r="AL37" s="297">
        <f>IF((AA37+J37)&lt;&gt;0,(資源化量内訳!D37-資源化量内訳!R37-資源化量内訳!T37-資源化量内訳!V37-資源化量内訳!U37)/(AA37+J37)*100,"-")</f>
        <v>36.982643524699597</v>
      </c>
      <c r="AM37" s="292">
        <f>ごみ処理量内訳!AA37</f>
        <v>0</v>
      </c>
      <c r="AN37" s="292">
        <f>ごみ処理量内訳!AB37</f>
        <v>98</v>
      </c>
      <c r="AO37" s="292">
        <f>ごみ処理量内訳!AC37</f>
        <v>0</v>
      </c>
      <c r="AP37" s="292">
        <f t="shared" si="8"/>
        <v>98</v>
      </c>
      <c r="AQ37" s="321" t="s">
        <v>761</v>
      </c>
      <c r="AR37" s="322"/>
    </row>
    <row r="38" spans="1:44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19634</v>
      </c>
      <c r="E38" s="292">
        <v>19634</v>
      </c>
      <c r="F38" s="292">
        <v>0</v>
      </c>
      <c r="G38" s="292">
        <v>275</v>
      </c>
      <c r="H38" s="292">
        <f>SUM(ごみ搬入量内訳!E38,+ごみ搬入量内訳!AD38)</f>
        <v>5469</v>
      </c>
      <c r="I38" s="292">
        <f>ごみ搬入量内訳!BC38</f>
        <v>724</v>
      </c>
      <c r="J38" s="292">
        <f>資源化量内訳!BO38</f>
        <v>3</v>
      </c>
      <c r="K38" s="292">
        <f t="shared" si="1"/>
        <v>6196</v>
      </c>
      <c r="L38" s="295">
        <f t="shared" si="2"/>
        <v>864.58910388883692</v>
      </c>
      <c r="M38" s="292">
        <f>IF(D38&lt;&gt;0,(ごみ搬入量内訳!BR38+ごみ処理概要!J38)/ごみ処理概要!D38/365*1000000,"-")</f>
        <v>667.0006321156618</v>
      </c>
      <c r="N38" s="292">
        <f>IF(D38&lt;&gt;0,ごみ搬入量内訳!CM38/ごみ処理概要!D38/365*1000000,"-")</f>
        <v>197.58847177317512</v>
      </c>
      <c r="O38" s="292">
        <f>ごみ搬入量内訳!DH38</f>
        <v>0</v>
      </c>
      <c r="P38" s="292">
        <f>ごみ処理量内訳!E38</f>
        <v>4817</v>
      </c>
      <c r="Q38" s="292">
        <f>ごみ処理量内訳!N38</f>
        <v>0</v>
      </c>
      <c r="R38" s="292">
        <f t="shared" si="3"/>
        <v>853</v>
      </c>
      <c r="S38" s="292">
        <f>ごみ処理量内訳!G38</f>
        <v>0</v>
      </c>
      <c r="T38" s="292">
        <f>ごみ処理量内訳!L38</f>
        <v>680</v>
      </c>
      <c r="U38" s="292">
        <f>ごみ処理量内訳!H38</f>
        <v>156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17</v>
      </c>
      <c r="Z38" s="292">
        <f>資源化量内訳!Y38</f>
        <v>523</v>
      </c>
      <c r="AA38" s="292">
        <f t="shared" si="4"/>
        <v>6193</v>
      </c>
      <c r="AB38" s="297">
        <f t="shared" si="5"/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156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634</v>
      </c>
      <c r="AJ38" s="292">
        <f t="shared" si="6"/>
        <v>790</v>
      </c>
      <c r="AK38" s="297">
        <f t="shared" si="7"/>
        <v>21.239509360877985</v>
      </c>
      <c r="AL38" s="297">
        <f>IF((AA38+J38)&lt;&gt;0,(資源化量内訳!D38-資源化量内訳!R38-資源化量内訳!T38-資源化量内訳!V38-資源化量内訳!U38)/(AA38+J38)*100,"-")</f>
        <v>21.239509360877985</v>
      </c>
      <c r="AM38" s="292">
        <f>ごみ処理量内訳!AA38</f>
        <v>0</v>
      </c>
      <c r="AN38" s="292">
        <f>ごみ処理量内訳!AB38</f>
        <v>341</v>
      </c>
      <c r="AO38" s="292">
        <f>ごみ処理量内訳!AC38</f>
        <v>17</v>
      </c>
      <c r="AP38" s="292">
        <f t="shared" si="8"/>
        <v>358</v>
      </c>
      <c r="AQ38" s="321" t="s">
        <v>761</v>
      </c>
      <c r="AR38" s="322"/>
    </row>
    <row r="39" spans="1:44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ref="D39:D70" si="9">+E39+F39</f>
        <v>14395</v>
      </c>
      <c r="E39" s="292">
        <v>14395</v>
      </c>
      <c r="F39" s="292">
        <v>0</v>
      </c>
      <c r="G39" s="292">
        <v>264</v>
      </c>
      <c r="H39" s="292">
        <f>SUM(ごみ搬入量内訳!E39,+ごみ搬入量内訳!AD39)</f>
        <v>3661</v>
      </c>
      <c r="I39" s="292">
        <f>ごみ搬入量内訳!BC39</f>
        <v>420</v>
      </c>
      <c r="J39" s="292">
        <f>資源化量内訳!BO39</f>
        <v>0</v>
      </c>
      <c r="K39" s="292">
        <f t="shared" ref="K39:K70" si="10">SUM(H39:J39)</f>
        <v>4081</v>
      </c>
      <c r="L39" s="295">
        <f t="shared" ref="L39:L70" si="11">IF(D39&lt;&gt;0,K39/D39/365*1000000,"-")</f>
        <v>776.71565945176917</v>
      </c>
      <c r="M39" s="292">
        <f>IF(D39&lt;&gt;0,(ごみ搬入量内訳!BR39+ごみ処理概要!J39)/ごみ処理概要!D39/365*1000000,"-")</f>
        <v>623.12351606103721</v>
      </c>
      <c r="N39" s="292">
        <f>IF(D39&lt;&gt;0,ごみ搬入量内訳!CM39/ごみ処理概要!D39/365*1000000,"-")</f>
        <v>153.59214339073213</v>
      </c>
      <c r="O39" s="292">
        <f>ごみ搬入量内訳!DH39</f>
        <v>0</v>
      </c>
      <c r="P39" s="292">
        <f>ごみ処理量内訳!E39</f>
        <v>3099</v>
      </c>
      <c r="Q39" s="292">
        <f>ごみ処理量内訳!N39</f>
        <v>0</v>
      </c>
      <c r="R39" s="292">
        <f t="shared" ref="R39:R70" si="12">SUM(S39:Y39)</f>
        <v>757</v>
      </c>
      <c r="S39" s="292">
        <f>ごみ処理量内訳!G39</f>
        <v>757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225</v>
      </c>
      <c r="AA39" s="292">
        <f t="shared" ref="AA39:AA70" si="13">SUM(P39,Q39,R39,Z39)</f>
        <v>4081</v>
      </c>
      <c r="AB39" s="297">
        <f t="shared" ref="AB39:AB70" si="14">IF(AA39&lt;&gt;0,(Z39+P39+R39)/AA39*100,"-")</f>
        <v>100</v>
      </c>
      <c r="AC39" s="292">
        <f>施設資源化量内訳!Y39</f>
        <v>166</v>
      </c>
      <c r="AD39" s="292">
        <f>施設資源化量内訳!AT39</f>
        <v>545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 t="shared" ref="AJ39:AJ70" si="15">SUM(AC39:AI39)</f>
        <v>711</v>
      </c>
      <c r="AK39" s="297">
        <f t="shared" ref="AK39:AK70" si="16">IF((AA39+J39)&lt;&gt;0,(Z39+AJ39+J39)/(AA39+J39)*100,"-")</f>
        <v>22.935555011026707</v>
      </c>
      <c r="AL39" s="297">
        <f>IF((AA39+J39)&lt;&gt;0,(資源化量内訳!D39-資源化量内訳!R39-資源化量内訳!T39-資源化量内訳!V39-資源化量内訳!U39)/(AA39+J39)*100,"-")</f>
        <v>18.867924528301888</v>
      </c>
      <c r="AM39" s="292">
        <f>ごみ処理量内訳!AA39</f>
        <v>0</v>
      </c>
      <c r="AN39" s="292">
        <f>ごみ処理量内訳!AB39</f>
        <v>378</v>
      </c>
      <c r="AO39" s="292">
        <f>ごみ処理量内訳!AC39</f>
        <v>212</v>
      </c>
      <c r="AP39" s="292">
        <f t="shared" ref="AP39:AP70" si="17">SUM(AM39:AO39)</f>
        <v>590</v>
      </c>
      <c r="AQ39" s="321" t="s">
        <v>761</v>
      </c>
      <c r="AR39" s="322"/>
    </row>
    <row r="40" spans="1:44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9"/>
        <v>8053</v>
      </c>
      <c r="E40" s="292">
        <v>8053</v>
      </c>
      <c r="F40" s="292">
        <v>0</v>
      </c>
      <c r="G40" s="292">
        <v>145</v>
      </c>
      <c r="H40" s="292">
        <f>SUM(ごみ搬入量内訳!E40,+ごみ搬入量内訳!AD40)</f>
        <v>2003</v>
      </c>
      <c r="I40" s="292">
        <f>ごみ搬入量内訳!BC40</f>
        <v>135</v>
      </c>
      <c r="J40" s="292">
        <f>資源化量内訳!BO40</f>
        <v>0</v>
      </c>
      <c r="K40" s="292">
        <f t="shared" si="10"/>
        <v>2138</v>
      </c>
      <c r="L40" s="295">
        <f t="shared" si="11"/>
        <v>727.3729351267034</v>
      </c>
      <c r="M40" s="292">
        <f>IF(D40&lt;&gt;0,(ごみ搬入量内訳!BR40+ごみ処理概要!J40)/ごみ処理概要!D40/365*1000000,"-")</f>
        <v>580.06120411180052</v>
      </c>
      <c r="N40" s="292">
        <f>IF(D40&lt;&gt;0,ごみ搬入量内訳!CM40/ごみ処理概要!D40/365*1000000,"-")</f>
        <v>147.31173101490296</v>
      </c>
      <c r="O40" s="292">
        <f>ごみ搬入量内訳!DH40</f>
        <v>0</v>
      </c>
      <c r="P40" s="292">
        <f>ごみ処理量内訳!E40</f>
        <v>1697</v>
      </c>
      <c r="Q40" s="292">
        <f>ごみ処理量内訳!N40</f>
        <v>0</v>
      </c>
      <c r="R40" s="292">
        <f t="shared" si="12"/>
        <v>329</v>
      </c>
      <c r="S40" s="292">
        <f>ごみ処理量内訳!G40</f>
        <v>329</v>
      </c>
      <c r="T40" s="292">
        <f>ごみ処理量内訳!L40</f>
        <v>0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112</v>
      </c>
      <c r="AA40" s="292">
        <f t="shared" si="13"/>
        <v>2138</v>
      </c>
      <c r="AB40" s="297">
        <f t="shared" si="14"/>
        <v>100</v>
      </c>
      <c r="AC40" s="292">
        <f>施設資源化量内訳!Y40</f>
        <v>92</v>
      </c>
      <c r="AD40" s="292">
        <f>施設資源化量内訳!AT40</f>
        <v>251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 t="shared" si="15"/>
        <v>343</v>
      </c>
      <c r="AK40" s="297">
        <f t="shared" si="16"/>
        <v>21.28157156220767</v>
      </c>
      <c r="AL40" s="297">
        <f>IF((AA40+J40)&lt;&gt;0,(資源化量内訳!D40-資源化量内訳!R40-資源化量内訳!T40-資源化量内訳!V40-資源化量内訳!U40)/(AA40+J40)*100,"-")</f>
        <v>16.978484565014032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54</v>
      </c>
      <c r="AP40" s="292">
        <f t="shared" si="17"/>
        <v>54</v>
      </c>
      <c r="AQ40" s="321" t="s">
        <v>761</v>
      </c>
      <c r="AR40" s="322"/>
    </row>
    <row r="41" spans="1:44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9"/>
        <v>19202</v>
      </c>
      <c r="E41" s="292">
        <v>19202</v>
      </c>
      <c r="F41" s="292">
        <v>0</v>
      </c>
      <c r="G41" s="292">
        <v>408</v>
      </c>
      <c r="H41" s="292">
        <f>SUM(ごみ搬入量内訳!E41,+ごみ搬入量内訳!AD41)</f>
        <v>3652</v>
      </c>
      <c r="I41" s="292">
        <f>ごみ搬入量内訳!BC41</f>
        <v>210</v>
      </c>
      <c r="J41" s="292">
        <f>資源化量内訳!BO41</f>
        <v>0</v>
      </c>
      <c r="K41" s="292">
        <f t="shared" si="10"/>
        <v>3862</v>
      </c>
      <c r="L41" s="295">
        <f t="shared" si="11"/>
        <v>551.0270762320705</v>
      </c>
      <c r="M41" s="292">
        <f>IF(D41&lt;&gt;0,(ごみ搬入量内訳!BR41+ごみ処理概要!J41)/ごみ処理概要!D41/365*1000000,"-")</f>
        <v>468.84385616224336</v>
      </c>
      <c r="N41" s="292">
        <f>IF(D41&lt;&gt;0,ごみ搬入量内訳!CM41/ごみ処理概要!D41/365*1000000,"-")</f>
        <v>82.1832200698272</v>
      </c>
      <c r="O41" s="292">
        <f>ごみ搬入量内訳!DH41</f>
        <v>0</v>
      </c>
      <c r="P41" s="292">
        <f>ごみ処理量内訳!E41</f>
        <v>3162</v>
      </c>
      <c r="Q41" s="292">
        <f>ごみ処理量内訳!N41</f>
        <v>0</v>
      </c>
      <c r="R41" s="292">
        <f t="shared" si="12"/>
        <v>686</v>
      </c>
      <c r="S41" s="292">
        <f>ごみ処理量内訳!G41</f>
        <v>354</v>
      </c>
      <c r="T41" s="292">
        <f>ごみ処理量内訳!L41</f>
        <v>332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 t="shared" si="13"/>
        <v>3848</v>
      </c>
      <c r="AB41" s="297">
        <f t="shared" si="14"/>
        <v>100</v>
      </c>
      <c r="AC41" s="292">
        <f>施設資源化量内訳!Y41</f>
        <v>248</v>
      </c>
      <c r="AD41" s="292">
        <f>施設資源化量内訳!AT41</f>
        <v>91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332</v>
      </c>
      <c r="AJ41" s="292">
        <f t="shared" si="15"/>
        <v>671</v>
      </c>
      <c r="AK41" s="297">
        <f t="shared" si="16"/>
        <v>17.437629937629936</v>
      </c>
      <c r="AL41" s="297">
        <f>IF((AA41+J41)&lt;&gt;0,(資源化量内訳!D41-資源化量内訳!R41-資源化量内訳!T41-資源化量内訳!V41-資源化量内訳!U41)/(AA41+J41)*100,"-")</f>
        <v>17.437629937629936</v>
      </c>
      <c r="AM41" s="292">
        <f>ごみ処理量内訳!AA41</f>
        <v>0</v>
      </c>
      <c r="AN41" s="292">
        <f>ごみ処理量内訳!AB41</f>
        <v>121</v>
      </c>
      <c r="AO41" s="292">
        <f>ごみ処理量内訳!AC41</f>
        <v>5</v>
      </c>
      <c r="AP41" s="292">
        <f t="shared" si="17"/>
        <v>126</v>
      </c>
      <c r="AQ41" s="321" t="s">
        <v>761</v>
      </c>
      <c r="AR41" s="322"/>
    </row>
    <row r="42" spans="1:44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9"/>
        <v>24865</v>
      </c>
      <c r="E42" s="292">
        <v>24865</v>
      </c>
      <c r="F42" s="292">
        <v>0</v>
      </c>
      <c r="G42" s="292">
        <v>799</v>
      </c>
      <c r="H42" s="292">
        <f>SUM(ごみ搬入量内訳!E42,+ごみ搬入量内訳!AD42)</f>
        <v>5034</v>
      </c>
      <c r="I42" s="292">
        <f>ごみ搬入量内訳!BC42</f>
        <v>376</v>
      </c>
      <c r="J42" s="292">
        <f>資源化量内訳!BO42</f>
        <v>0</v>
      </c>
      <c r="K42" s="292">
        <f t="shared" si="10"/>
        <v>5410</v>
      </c>
      <c r="L42" s="295">
        <f t="shared" si="11"/>
        <v>596.09562872387608</v>
      </c>
      <c r="M42" s="292">
        <f>IF(D42&lt;&gt;0,(ごみ搬入量内訳!BR42+ごみ処理概要!J42)/ごみ処理概要!D42/365*1000000,"-")</f>
        <v>512.68631431648703</v>
      </c>
      <c r="N42" s="292">
        <f>IF(D42&lt;&gt;0,ごみ搬入量内訳!CM42/ごみ処理概要!D42/365*1000000,"-")</f>
        <v>83.409314407388948</v>
      </c>
      <c r="O42" s="292">
        <f>ごみ搬入量内訳!DH42</f>
        <v>0</v>
      </c>
      <c r="P42" s="292">
        <f>ごみ処理量内訳!E42</f>
        <v>3757</v>
      </c>
      <c r="Q42" s="292">
        <f>ごみ処理量内訳!N42</f>
        <v>0</v>
      </c>
      <c r="R42" s="292">
        <f t="shared" si="12"/>
        <v>971</v>
      </c>
      <c r="S42" s="292">
        <f>ごみ処理量内訳!G42</f>
        <v>499</v>
      </c>
      <c r="T42" s="292">
        <f>ごみ処理量内訳!L42</f>
        <v>341</v>
      </c>
      <c r="U42" s="292">
        <f>ごみ処理量内訳!H42</f>
        <v>131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682</v>
      </c>
      <c r="AA42" s="292">
        <f t="shared" si="13"/>
        <v>5410</v>
      </c>
      <c r="AB42" s="297">
        <f t="shared" si="14"/>
        <v>100</v>
      </c>
      <c r="AC42" s="292">
        <f>施設資源化量内訳!Y42</f>
        <v>0</v>
      </c>
      <c r="AD42" s="292">
        <f>施設資源化量内訳!AT42</f>
        <v>129</v>
      </c>
      <c r="AE42" s="292">
        <f>施設資源化量内訳!BO42</f>
        <v>131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341</v>
      </c>
      <c r="AJ42" s="292">
        <f t="shared" si="15"/>
        <v>601</v>
      </c>
      <c r="AK42" s="297">
        <f t="shared" si="16"/>
        <v>23.715341959334566</v>
      </c>
      <c r="AL42" s="297">
        <f>IF((AA42+J42)&lt;&gt;0,(資源化量内訳!D42-資源化量内訳!R42-資源化量内訳!T42-資源化量内訳!V42-資源化量内訳!U42)/(AA42+J42)*100,"-")</f>
        <v>23.715341959334566</v>
      </c>
      <c r="AM42" s="292">
        <f>ごみ処理量内訳!AA42</f>
        <v>0</v>
      </c>
      <c r="AN42" s="292">
        <f>ごみ処理量内訳!AB42</f>
        <v>143</v>
      </c>
      <c r="AO42" s="292">
        <f>ごみ処理量内訳!AC42</f>
        <v>7</v>
      </c>
      <c r="AP42" s="292">
        <f t="shared" si="17"/>
        <v>150</v>
      </c>
      <c r="AQ42" s="321" t="s">
        <v>761</v>
      </c>
      <c r="AR42" s="322"/>
    </row>
    <row r="43" spans="1:44" s="224" customFormat="1" ht="13.5" customHeight="1" x14ac:dyDescent="0.15">
      <c r="A43" s="290" t="s">
        <v>745</v>
      </c>
      <c r="B43" s="291" t="s">
        <v>832</v>
      </c>
      <c r="C43" s="290" t="s">
        <v>833</v>
      </c>
      <c r="D43" s="292">
        <f t="shared" si="9"/>
        <v>9318</v>
      </c>
      <c r="E43" s="292">
        <v>9318</v>
      </c>
      <c r="F43" s="292">
        <v>0</v>
      </c>
      <c r="G43" s="292">
        <v>238</v>
      </c>
      <c r="H43" s="292">
        <f>SUM(ごみ搬入量内訳!E43,+ごみ搬入量内訳!AD43)</f>
        <v>1697</v>
      </c>
      <c r="I43" s="292">
        <f>ごみ搬入量内訳!BC43</f>
        <v>45</v>
      </c>
      <c r="J43" s="292">
        <f>資源化量内訳!BO43</f>
        <v>0</v>
      </c>
      <c r="K43" s="292">
        <f t="shared" si="10"/>
        <v>1742</v>
      </c>
      <c r="L43" s="295">
        <f t="shared" si="11"/>
        <v>512.19175141940627</v>
      </c>
      <c r="M43" s="292">
        <f>IF(D43&lt;&gt;0,(ごみ搬入量内訳!BR43+ごみ処理概要!J43)/ごみ処理概要!D43/365*1000000,"-")</f>
        <v>412.22321210677819</v>
      </c>
      <c r="N43" s="292">
        <f>IF(D43&lt;&gt;0,ごみ搬入量内訳!CM43/ごみ処理概要!D43/365*1000000,"-")</f>
        <v>99.968539312628081</v>
      </c>
      <c r="O43" s="292">
        <f>ごみ搬入量内訳!DH43</f>
        <v>0</v>
      </c>
      <c r="P43" s="292">
        <f>ごみ処理量内訳!E43</f>
        <v>1256</v>
      </c>
      <c r="Q43" s="292">
        <f>ごみ処理量内訳!N43</f>
        <v>6</v>
      </c>
      <c r="R43" s="292">
        <f t="shared" si="12"/>
        <v>467</v>
      </c>
      <c r="S43" s="292">
        <f>ごみ処理量内訳!G43</f>
        <v>67</v>
      </c>
      <c r="T43" s="292">
        <f>ごみ処理量内訳!L43</f>
        <v>400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4</v>
      </c>
      <c r="AA43" s="292">
        <f t="shared" si="13"/>
        <v>1733</v>
      </c>
      <c r="AB43" s="297">
        <f t="shared" si="14"/>
        <v>99.653779572994807</v>
      </c>
      <c r="AC43" s="292">
        <f>施設資源化量内訳!Y43</f>
        <v>98</v>
      </c>
      <c r="AD43" s="292">
        <f>施設資源化量内訳!AT43</f>
        <v>17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400</v>
      </c>
      <c r="AJ43" s="292">
        <f t="shared" si="15"/>
        <v>515</v>
      </c>
      <c r="AK43" s="297">
        <f t="shared" si="16"/>
        <v>29.948066935949218</v>
      </c>
      <c r="AL43" s="297">
        <f>IF((AA43+J43)&lt;&gt;0,(資源化量内訳!D43-資源化量内訳!R43-資源化量内訳!T43-資源化量内訳!V43-資源化量内訳!U43)/(AA43+J43)*100,"-")</f>
        <v>29.948066935949218</v>
      </c>
      <c r="AM43" s="292">
        <f>ごみ処理量内訳!AA43</f>
        <v>6</v>
      </c>
      <c r="AN43" s="292">
        <f>ごみ処理量内訳!AB43</f>
        <v>48</v>
      </c>
      <c r="AO43" s="292">
        <f>ごみ処理量内訳!AC43</f>
        <v>1</v>
      </c>
      <c r="AP43" s="292">
        <f t="shared" si="17"/>
        <v>55</v>
      </c>
      <c r="AQ43" s="321" t="s">
        <v>761</v>
      </c>
      <c r="AR43" s="322"/>
    </row>
    <row r="44" spans="1:44" s="224" customFormat="1" ht="13.5" customHeight="1" x14ac:dyDescent="0.15">
      <c r="A44" s="290" t="s">
        <v>745</v>
      </c>
      <c r="B44" s="291" t="s">
        <v>834</v>
      </c>
      <c r="C44" s="290" t="s">
        <v>835</v>
      </c>
      <c r="D44" s="292">
        <f t="shared" si="9"/>
        <v>15680</v>
      </c>
      <c r="E44" s="292">
        <v>15680</v>
      </c>
      <c r="F44" s="292">
        <v>0</v>
      </c>
      <c r="G44" s="292">
        <v>328</v>
      </c>
      <c r="H44" s="292">
        <f>SUM(ごみ搬入量内訳!E44,+ごみ搬入量内訳!AD44)</f>
        <v>2919</v>
      </c>
      <c r="I44" s="292">
        <f>ごみ搬入量内訳!BC44</f>
        <v>242</v>
      </c>
      <c r="J44" s="292">
        <f>資源化量内訳!BO44</f>
        <v>0</v>
      </c>
      <c r="K44" s="292">
        <f t="shared" si="10"/>
        <v>3161</v>
      </c>
      <c r="L44" s="295">
        <f t="shared" si="11"/>
        <v>552.31339110986858</v>
      </c>
      <c r="M44" s="292">
        <f>IF(D44&lt;&gt;0,(ごみ搬入量内訳!BR44+ごみ処理概要!J44)/ごみ処理概要!D44/365*1000000,"-")</f>
        <v>423.53927872518869</v>
      </c>
      <c r="N44" s="292">
        <f>IF(D44&lt;&gt;0,ごみ搬入量内訳!CM44/ごみ処理概要!D44/365*1000000,"-")</f>
        <v>128.77411238467991</v>
      </c>
      <c r="O44" s="292">
        <f>ごみ搬入量内訳!DH44</f>
        <v>0</v>
      </c>
      <c r="P44" s="292">
        <f>ごみ処理量内訳!E44</f>
        <v>2641</v>
      </c>
      <c r="Q44" s="292">
        <f>ごみ処理量内訳!N44</f>
        <v>0</v>
      </c>
      <c r="R44" s="292">
        <f t="shared" si="12"/>
        <v>389</v>
      </c>
      <c r="S44" s="292">
        <f>ごみ処理量内訳!G44</f>
        <v>162</v>
      </c>
      <c r="T44" s="292">
        <f>ごみ処理量内訳!L44</f>
        <v>227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132</v>
      </c>
      <c r="AA44" s="292">
        <f t="shared" si="13"/>
        <v>3162</v>
      </c>
      <c r="AB44" s="297">
        <f t="shared" si="14"/>
        <v>100</v>
      </c>
      <c r="AC44" s="292">
        <f>施設資源化量内訳!Y44</f>
        <v>207</v>
      </c>
      <c r="AD44" s="292">
        <f>施設資源化量内訳!AT44</f>
        <v>42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227</v>
      </c>
      <c r="AJ44" s="292">
        <f t="shared" si="15"/>
        <v>476</v>
      </c>
      <c r="AK44" s="297">
        <f t="shared" si="16"/>
        <v>19.22833649588868</v>
      </c>
      <c r="AL44" s="297">
        <f>IF((AA44+J44)&lt;&gt;0,(資源化量内訳!D44-資源化量内訳!R44-資源化量内訳!T44-資源化量内訳!V44-資源化量内訳!U44)/(AA44+J44)*100,"-")</f>
        <v>19.22833649588868</v>
      </c>
      <c r="AM44" s="292">
        <f>ごみ処理量内訳!AA44</f>
        <v>0</v>
      </c>
      <c r="AN44" s="292">
        <f>ごみ処理量内訳!AB44</f>
        <v>101</v>
      </c>
      <c r="AO44" s="292">
        <f>ごみ処理量内訳!AC44</f>
        <v>2</v>
      </c>
      <c r="AP44" s="292">
        <f t="shared" si="17"/>
        <v>103</v>
      </c>
      <c r="AQ44" s="321" t="s">
        <v>761</v>
      </c>
      <c r="AR44" s="322"/>
    </row>
    <row r="45" spans="1:44" s="224" customFormat="1" ht="13.5" customHeight="1" x14ac:dyDescent="0.15">
      <c r="A45" s="290" t="s">
        <v>745</v>
      </c>
      <c r="B45" s="291" t="s">
        <v>836</v>
      </c>
      <c r="C45" s="290" t="s">
        <v>837</v>
      </c>
      <c r="D45" s="292">
        <f t="shared" si="9"/>
        <v>4832</v>
      </c>
      <c r="E45" s="292">
        <v>4832</v>
      </c>
      <c r="F45" s="292">
        <v>0</v>
      </c>
      <c r="G45" s="292">
        <v>66</v>
      </c>
      <c r="H45" s="292">
        <f>SUM(ごみ搬入量内訳!E45,+ごみ搬入量内訳!AD45)</f>
        <v>793</v>
      </c>
      <c r="I45" s="292">
        <f>ごみ搬入量内訳!BC45</f>
        <v>27</v>
      </c>
      <c r="J45" s="292">
        <f>資源化量内訳!BO45</f>
        <v>3</v>
      </c>
      <c r="K45" s="292">
        <f t="shared" si="10"/>
        <v>823</v>
      </c>
      <c r="L45" s="295">
        <f t="shared" si="11"/>
        <v>466.63793885512109</v>
      </c>
      <c r="M45" s="292">
        <f>IF(D45&lt;&gt;0,(ごみ搬入量内訳!BR45+ごみ処理概要!J45)/ごみ処理概要!D45/365*1000000,"-")</f>
        <v>376.48553025492151</v>
      </c>
      <c r="N45" s="292">
        <f>IF(D45&lt;&gt;0,ごみ搬入量内訳!CM45/ごみ処理概要!D45/365*1000000,"-")</f>
        <v>90.152408600199593</v>
      </c>
      <c r="O45" s="292">
        <f>ごみ搬入量内訳!DH45</f>
        <v>0</v>
      </c>
      <c r="P45" s="292">
        <f>ごみ処理量内訳!E45</f>
        <v>577</v>
      </c>
      <c r="Q45" s="292">
        <f>ごみ処理量内訳!N45</f>
        <v>1</v>
      </c>
      <c r="R45" s="292">
        <f t="shared" si="12"/>
        <v>234</v>
      </c>
      <c r="S45" s="292">
        <f>ごみ処理量内訳!G45</f>
        <v>29</v>
      </c>
      <c r="T45" s="292">
        <f>ごみ処理量内訳!L45</f>
        <v>205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3</v>
      </c>
      <c r="AA45" s="292">
        <f t="shared" si="13"/>
        <v>815</v>
      </c>
      <c r="AB45" s="297">
        <f t="shared" si="14"/>
        <v>99.877300613496928</v>
      </c>
      <c r="AC45" s="292">
        <f>施設資源化量内訳!Y45</f>
        <v>46</v>
      </c>
      <c r="AD45" s="292">
        <f>施設資源化量内訳!AT45</f>
        <v>7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205</v>
      </c>
      <c r="AJ45" s="292">
        <f t="shared" si="15"/>
        <v>258</v>
      </c>
      <c r="AK45" s="297">
        <f t="shared" si="16"/>
        <v>32.273838630806843</v>
      </c>
      <c r="AL45" s="297">
        <f>IF((AA45+J45)&lt;&gt;0,(資源化量内訳!D45-資源化量内訳!R45-資源化量内訳!T45-資源化量内訳!V45-資源化量内訳!U45)/(AA45+J45)*100,"-")</f>
        <v>32.273838630806843</v>
      </c>
      <c r="AM45" s="292">
        <f>ごみ処理量内訳!AA45</f>
        <v>1</v>
      </c>
      <c r="AN45" s="292">
        <f>ごみ処理量内訳!AB45</f>
        <v>22</v>
      </c>
      <c r="AO45" s="292">
        <f>ごみ処理量内訳!AC45</f>
        <v>1</v>
      </c>
      <c r="AP45" s="292">
        <f t="shared" si="17"/>
        <v>24</v>
      </c>
      <c r="AQ45" s="321" t="s">
        <v>761</v>
      </c>
      <c r="AR45" s="322"/>
    </row>
    <row r="46" spans="1:44" s="224" customFormat="1" ht="13.5" customHeight="1" x14ac:dyDescent="0.15">
      <c r="A46" s="290" t="s">
        <v>745</v>
      </c>
      <c r="B46" s="291" t="s">
        <v>838</v>
      </c>
      <c r="C46" s="290" t="s">
        <v>839</v>
      </c>
      <c r="D46" s="292">
        <f t="shared" si="9"/>
        <v>8955</v>
      </c>
      <c r="E46" s="292">
        <v>8955</v>
      </c>
      <c r="F46" s="292">
        <v>0</v>
      </c>
      <c r="G46" s="292">
        <v>294</v>
      </c>
      <c r="H46" s="292">
        <f>SUM(ごみ搬入量内訳!E46,+ごみ搬入量内訳!AD46)</f>
        <v>2014</v>
      </c>
      <c r="I46" s="292">
        <f>ごみ搬入量内訳!BC46</f>
        <v>78</v>
      </c>
      <c r="J46" s="292">
        <f>資源化量内訳!BO46</f>
        <v>0</v>
      </c>
      <c r="K46" s="292">
        <f t="shared" si="10"/>
        <v>2092</v>
      </c>
      <c r="L46" s="295">
        <f t="shared" si="11"/>
        <v>640.03426569682506</v>
      </c>
      <c r="M46" s="292">
        <f>IF(D46&lt;&gt;0,(ごみ搬入量内訳!BR46+ごみ処理概要!J46)/ごみ処理概要!D46/365*1000000,"-")</f>
        <v>536.93123149996552</v>
      </c>
      <c r="N46" s="292">
        <f>IF(D46&lt;&gt;0,ごみ搬入量内訳!CM46/ごみ処理概要!D46/365*1000000,"-")</f>
        <v>103.10303419685948</v>
      </c>
      <c r="O46" s="292">
        <f>ごみ搬入量内訳!DH46</f>
        <v>0</v>
      </c>
      <c r="P46" s="292">
        <f>ごみ処理量内訳!E46</f>
        <v>1445</v>
      </c>
      <c r="Q46" s="292">
        <f>ごみ処理量内訳!N46</f>
        <v>4</v>
      </c>
      <c r="R46" s="292">
        <f t="shared" si="12"/>
        <v>640</v>
      </c>
      <c r="S46" s="292">
        <f>ごみ処理量内訳!G46</f>
        <v>102</v>
      </c>
      <c r="T46" s="292">
        <f>ごみ処理量内訳!L46</f>
        <v>538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4</v>
      </c>
      <c r="AA46" s="292">
        <f t="shared" si="13"/>
        <v>2093</v>
      </c>
      <c r="AB46" s="297">
        <f t="shared" si="14"/>
        <v>99.808886765408502</v>
      </c>
      <c r="AC46" s="292">
        <f>施設資源化量内訳!Y46</f>
        <v>113</v>
      </c>
      <c r="AD46" s="292">
        <f>施設資源化量内訳!AT46</f>
        <v>26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528</v>
      </c>
      <c r="AJ46" s="292">
        <f t="shared" si="15"/>
        <v>667</v>
      </c>
      <c r="AK46" s="297">
        <f t="shared" si="16"/>
        <v>32.059245102723366</v>
      </c>
      <c r="AL46" s="297">
        <f>IF((AA46+J46)&lt;&gt;0,(資源化量内訳!D46-資源化量内訳!R46-資源化量内訳!T46-資源化量内訳!V46-資源化量内訳!U46)/(AA46+J46)*100,"-")</f>
        <v>32.059245102723366</v>
      </c>
      <c r="AM46" s="292">
        <f>ごみ処理量内訳!AA46</f>
        <v>4</v>
      </c>
      <c r="AN46" s="292">
        <f>ごみ処理量内訳!AB46</f>
        <v>55</v>
      </c>
      <c r="AO46" s="292">
        <f>ごみ処理量内訳!AC46</f>
        <v>1</v>
      </c>
      <c r="AP46" s="292">
        <f t="shared" si="17"/>
        <v>60</v>
      </c>
      <c r="AQ46" s="321" t="s">
        <v>761</v>
      </c>
      <c r="AR46" s="322"/>
    </row>
    <row r="47" spans="1:44" s="224" customFormat="1" ht="13.5" customHeight="1" x14ac:dyDescent="0.15">
      <c r="A47" s="290" t="s">
        <v>745</v>
      </c>
      <c r="B47" s="291" t="s">
        <v>840</v>
      </c>
      <c r="C47" s="290" t="s">
        <v>841</v>
      </c>
      <c r="D47" s="292">
        <f t="shared" si="9"/>
        <v>12991</v>
      </c>
      <c r="E47" s="292">
        <v>12991</v>
      </c>
      <c r="F47" s="292">
        <v>0</v>
      </c>
      <c r="G47" s="292">
        <v>140</v>
      </c>
      <c r="H47" s="292">
        <f>SUM(ごみ搬入量内訳!E47,+ごみ搬入量内訳!AD47)</f>
        <v>2396</v>
      </c>
      <c r="I47" s="292">
        <f>ごみ搬入量内訳!BC47</f>
        <v>170</v>
      </c>
      <c r="J47" s="292">
        <f>資源化量内訳!BO47</f>
        <v>0</v>
      </c>
      <c r="K47" s="292">
        <f t="shared" si="10"/>
        <v>2566</v>
      </c>
      <c r="L47" s="295">
        <f t="shared" si="11"/>
        <v>541.1544135402487</v>
      </c>
      <c r="M47" s="292">
        <f>IF(D47&lt;&gt;0,(ごみ搬入量内訳!BR47+ごみ処理概要!J47)/ごみ処理概要!D47/365*1000000,"-")</f>
        <v>541.1544135402487</v>
      </c>
      <c r="N47" s="292">
        <f>IF(D47&lt;&gt;0,ごみ搬入量内訳!CM47/ごみ処理概要!D47/365*1000000,"-")</f>
        <v>0</v>
      </c>
      <c r="O47" s="292">
        <f>ごみ搬入量内訳!DH47</f>
        <v>0</v>
      </c>
      <c r="P47" s="292">
        <f>ごみ処理量内訳!E47</f>
        <v>1804</v>
      </c>
      <c r="Q47" s="292">
        <f>ごみ処理量内訳!N47</f>
        <v>64</v>
      </c>
      <c r="R47" s="292">
        <f t="shared" si="12"/>
        <v>289</v>
      </c>
      <c r="S47" s="292">
        <f>ごみ処理量内訳!G47</f>
        <v>20</v>
      </c>
      <c r="T47" s="292">
        <f>ごみ処理量内訳!L47</f>
        <v>211</v>
      </c>
      <c r="U47" s="292">
        <f>ごみ処理量内訳!H47</f>
        <v>54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4</v>
      </c>
      <c r="Z47" s="292">
        <f>資源化量内訳!Y47</f>
        <v>409</v>
      </c>
      <c r="AA47" s="292">
        <f t="shared" si="13"/>
        <v>2566</v>
      </c>
      <c r="AB47" s="297">
        <f t="shared" si="14"/>
        <v>97.505845674201083</v>
      </c>
      <c r="AC47" s="292">
        <f>施設資源化量内訳!Y47</f>
        <v>0</v>
      </c>
      <c r="AD47" s="292">
        <f>施設資源化量内訳!AT47</f>
        <v>20</v>
      </c>
      <c r="AE47" s="292">
        <f>施設資源化量内訳!BO47</f>
        <v>3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211</v>
      </c>
      <c r="AJ47" s="292">
        <f t="shared" si="15"/>
        <v>234</v>
      </c>
      <c r="AK47" s="297">
        <f t="shared" si="16"/>
        <v>25.058456742010911</v>
      </c>
      <c r="AL47" s="297">
        <f>IF((AA47+J47)&lt;&gt;0,(資源化量内訳!D47-資源化量内訳!R47-資源化量内訳!T47-資源化量内訳!V47-資源化量内訳!U47)/(AA47+J47)*100,"-")</f>
        <v>25.058456742010911</v>
      </c>
      <c r="AM47" s="292">
        <f>ごみ処理量内訳!AA47</f>
        <v>64</v>
      </c>
      <c r="AN47" s="292">
        <f>ごみ処理量内訳!AB47</f>
        <v>235</v>
      </c>
      <c r="AO47" s="292">
        <f>ごみ処理量内訳!AC47</f>
        <v>4</v>
      </c>
      <c r="AP47" s="292">
        <f t="shared" si="17"/>
        <v>303</v>
      </c>
      <c r="AQ47" s="321" t="s">
        <v>761</v>
      </c>
      <c r="AR47" s="322"/>
    </row>
    <row r="48" spans="1:44" s="224" customFormat="1" ht="13.5" customHeight="1" x14ac:dyDescent="0.15">
      <c r="A48" s="290" t="s">
        <v>745</v>
      </c>
      <c r="B48" s="291" t="s">
        <v>842</v>
      </c>
      <c r="C48" s="290" t="s">
        <v>843</v>
      </c>
      <c r="D48" s="292">
        <f t="shared" si="9"/>
        <v>12967</v>
      </c>
      <c r="E48" s="292">
        <v>12967</v>
      </c>
      <c r="F48" s="292">
        <v>0</v>
      </c>
      <c r="G48" s="292">
        <v>92</v>
      </c>
      <c r="H48" s="292">
        <f>SUM(ごみ搬入量内訳!E48,+ごみ搬入量内訳!AD48)</f>
        <v>1955</v>
      </c>
      <c r="I48" s="292">
        <f>ごみ搬入量内訳!BC48</f>
        <v>283</v>
      </c>
      <c r="J48" s="292">
        <f>資源化量内訳!BO48</f>
        <v>0</v>
      </c>
      <c r="K48" s="292">
        <f t="shared" si="10"/>
        <v>2238</v>
      </c>
      <c r="L48" s="295">
        <f t="shared" si="11"/>
        <v>472.85469648454296</v>
      </c>
      <c r="M48" s="292">
        <f>IF(D48&lt;&gt;0,(ごみ搬入量内訳!BR48+ごみ処理概要!J48)/ごみ処理概要!D48/365*1000000,"-")</f>
        <v>472.85469648454296</v>
      </c>
      <c r="N48" s="292">
        <f>IF(D48&lt;&gt;0,ごみ搬入量内訳!CM48/ごみ処理概要!D48/365*1000000,"-")</f>
        <v>0</v>
      </c>
      <c r="O48" s="292">
        <f>ごみ搬入量内訳!DH48</f>
        <v>0</v>
      </c>
      <c r="P48" s="292">
        <f>ごみ処理量内訳!E48</f>
        <v>1608</v>
      </c>
      <c r="Q48" s="292">
        <f>ごみ処理量内訳!N48</f>
        <v>52</v>
      </c>
      <c r="R48" s="292">
        <f t="shared" si="12"/>
        <v>335</v>
      </c>
      <c r="S48" s="292">
        <f>ごみ処理量内訳!G48</f>
        <v>0</v>
      </c>
      <c r="T48" s="292">
        <f>ごみ処理量内訳!L48</f>
        <v>318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17</v>
      </c>
      <c r="Z48" s="292">
        <f>資源化量内訳!Y48</f>
        <v>243</v>
      </c>
      <c r="AA48" s="292">
        <f t="shared" si="13"/>
        <v>2238</v>
      </c>
      <c r="AB48" s="297">
        <f t="shared" si="14"/>
        <v>97.676496872207323</v>
      </c>
      <c r="AC48" s="292">
        <f>施設資源化量内訳!Y48</f>
        <v>0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318</v>
      </c>
      <c r="AJ48" s="292">
        <f t="shared" si="15"/>
        <v>318</v>
      </c>
      <c r="AK48" s="297">
        <f t="shared" si="16"/>
        <v>25.067024128686327</v>
      </c>
      <c r="AL48" s="297">
        <f>IF((AA48+J48)&lt;&gt;0,(資源化量内訳!D48-資源化量内訳!R48-資源化量内訳!T48-資源化量内訳!V48-資源化量内訳!U48)/(AA48+J48)*100,"-")</f>
        <v>25.067024128686327</v>
      </c>
      <c r="AM48" s="292">
        <f>ごみ処理量内訳!AA48</f>
        <v>52</v>
      </c>
      <c r="AN48" s="292">
        <f>ごみ処理量内訳!AB48</f>
        <v>190</v>
      </c>
      <c r="AO48" s="292">
        <f>ごみ処理量内訳!AC48</f>
        <v>17</v>
      </c>
      <c r="AP48" s="292">
        <f t="shared" si="17"/>
        <v>259</v>
      </c>
      <c r="AQ48" s="321" t="s">
        <v>761</v>
      </c>
      <c r="AR48" s="322"/>
    </row>
    <row r="49" spans="1:44" s="224" customFormat="1" ht="13.5" customHeight="1" x14ac:dyDescent="0.15">
      <c r="A49" s="290" t="s">
        <v>745</v>
      </c>
      <c r="B49" s="291" t="s">
        <v>844</v>
      </c>
      <c r="C49" s="290" t="s">
        <v>845</v>
      </c>
      <c r="D49" s="292">
        <f t="shared" si="9"/>
        <v>4386</v>
      </c>
      <c r="E49" s="292">
        <v>4386</v>
      </c>
      <c r="F49" s="292">
        <v>0</v>
      </c>
      <c r="G49" s="292">
        <v>42</v>
      </c>
      <c r="H49" s="292">
        <f>SUM(ごみ搬入量内訳!E49,+ごみ搬入量内訳!AD49)</f>
        <v>549</v>
      </c>
      <c r="I49" s="292">
        <f>ごみ搬入量内訳!BC49</f>
        <v>113</v>
      </c>
      <c r="J49" s="292">
        <f>資源化量内訳!BO49</f>
        <v>83</v>
      </c>
      <c r="K49" s="292">
        <f t="shared" si="10"/>
        <v>745</v>
      </c>
      <c r="L49" s="295">
        <f t="shared" si="11"/>
        <v>465.36614008457798</v>
      </c>
      <c r="M49" s="292">
        <f>IF(D49&lt;&gt;0,(ごみ搬入量内訳!BR49+ごみ処理概要!J49)/ごみ処理概要!D49/365*1000000,"-")</f>
        <v>465.36614008457798</v>
      </c>
      <c r="N49" s="292">
        <f>IF(D49&lt;&gt;0,ごみ搬入量内訳!CM49/ごみ処理概要!D49/365*1000000,"-")</f>
        <v>0</v>
      </c>
      <c r="O49" s="292">
        <f>ごみ搬入量内訳!DH49</f>
        <v>0</v>
      </c>
      <c r="P49" s="292">
        <f>ごみ処理量内訳!E49</f>
        <v>497</v>
      </c>
      <c r="Q49" s="292">
        <f>ごみ処理量内訳!N49</f>
        <v>84</v>
      </c>
      <c r="R49" s="292">
        <f t="shared" si="12"/>
        <v>1</v>
      </c>
      <c r="S49" s="292">
        <f>ごみ処理量内訳!G49</f>
        <v>0</v>
      </c>
      <c r="T49" s="292">
        <f>ごみ処理量内訳!L49</f>
        <v>1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80</v>
      </c>
      <c r="AA49" s="292">
        <f t="shared" si="13"/>
        <v>662</v>
      </c>
      <c r="AB49" s="297">
        <f t="shared" si="14"/>
        <v>87.311178247734134</v>
      </c>
      <c r="AC49" s="292">
        <f>施設資源化量内訳!Y49</f>
        <v>0</v>
      </c>
      <c r="AD49" s="292">
        <f>施設資源化量内訳!AT49</f>
        <v>0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1</v>
      </c>
      <c r="AJ49" s="292">
        <f t="shared" si="15"/>
        <v>1</v>
      </c>
      <c r="AK49" s="297">
        <f t="shared" si="16"/>
        <v>22.013422818791948</v>
      </c>
      <c r="AL49" s="297">
        <f>IF((AA49+J49)&lt;&gt;0,(資源化量内訳!D49-資源化量内訳!R49-資源化量内訳!T49-資源化量内訳!V49-資源化量内訳!U49)/(AA49+J49)*100,"-")</f>
        <v>21.879194630872483</v>
      </c>
      <c r="AM49" s="292">
        <f>ごみ処理量内訳!AA49</f>
        <v>84</v>
      </c>
      <c r="AN49" s="292">
        <f>ごみ処理量内訳!AB49</f>
        <v>63</v>
      </c>
      <c r="AO49" s="292">
        <f>ごみ処理量内訳!AC49</f>
        <v>0</v>
      </c>
      <c r="AP49" s="292">
        <f t="shared" si="17"/>
        <v>147</v>
      </c>
      <c r="AQ49" s="321" t="s">
        <v>761</v>
      </c>
      <c r="AR49" s="322"/>
    </row>
    <row r="50" spans="1:44" s="224" customFormat="1" ht="13.5" customHeight="1" x14ac:dyDescent="0.15">
      <c r="A50" s="290" t="s">
        <v>745</v>
      </c>
      <c r="B50" s="291" t="s">
        <v>846</v>
      </c>
      <c r="C50" s="290" t="s">
        <v>847</v>
      </c>
      <c r="D50" s="292">
        <f t="shared" si="9"/>
        <v>6267</v>
      </c>
      <c r="E50" s="292">
        <v>6267</v>
      </c>
      <c r="F50" s="292">
        <v>0</v>
      </c>
      <c r="G50" s="292">
        <v>138</v>
      </c>
      <c r="H50" s="292">
        <f>SUM(ごみ搬入量内訳!E50,+ごみ搬入量内訳!AD50)</f>
        <v>826</v>
      </c>
      <c r="I50" s="292">
        <f>ごみ搬入量内訳!BC50</f>
        <v>861</v>
      </c>
      <c r="J50" s="292">
        <f>資源化量内訳!BO50</f>
        <v>120</v>
      </c>
      <c r="K50" s="292">
        <f t="shared" si="10"/>
        <v>1807</v>
      </c>
      <c r="L50" s="295">
        <f t="shared" si="11"/>
        <v>789.96089540559274</v>
      </c>
      <c r="M50" s="292">
        <f>IF(D50&lt;&gt;0,(ごみ搬入量内訳!BR50+ごみ処理概要!J50)/ごみ処理概要!D50/365*1000000,"-")</f>
        <v>413.56004817581112</v>
      </c>
      <c r="N50" s="292">
        <f>IF(D50&lt;&gt;0,ごみ搬入量内訳!CM50/ごみ処理概要!D50/365*1000000,"-")</f>
        <v>376.40084722978156</v>
      </c>
      <c r="O50" s="292">
        <f>ごみ搬入量内訳!DH50</f>
        <v>0</v>
      </c>
      <c r="P50" s="292">
        <f>ごみ処理量内訳!E50</f>
        <v>1478</v>
      </c>
      <c r="Q50" s="292">
        <f>ごみ処理量内訳!N50</f>
        <v>26</v>
      </c>
      <c r="R50" s="292">
        <f t="shared" si="12"/>
        <v>6</v>
      </c>
      <c r="S50" s="292">
        <f>ごみ処理量内訳!G50</f>
        <v>2</v>
      </c>
      <c r="T50" s="292">
        <f>ごみ処理量内訳!L50</f>
        <v>4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177</v>
      </c>
      <c r="AA50" s="292">
        <f t="shared" si="13"/>
        <v>1687</v>
      </c>
      <c r="AB50" s="297">
        <f t="shared" si="14"/>
        <v>98.458802608180207</v>
      </c>
      <c r="AC50" s="292">
        <f>施設資源化量内訳!Y50</f>
        <v>0</v>
      </c>
      <c r="AD50" s="292">
        <f>施設資源化量内訳!AT50</f>
        <v>0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4</v>
      </c>
      <c r="AJ50" s="292">
        <f t="shared" si="15"/>
        <v>4</v>
      </c>
      <c r="AK50" s="297">
        <f t="shared" si="16"/>
        <v>16.657443276148314</v>
      </c>
      <c r="AL50" s="297">
        <f>IF((AA50+J50)&lt;&gt;0,(資源化量内訳!D50-資源化量内訳!R50-資源化量内訳!T50-資源化量内訳!V50-資源化量内訳!U50)/(AA50+J50)*100,"-")</f>
        <v>16.657443276148314</v>
      </c>
      <c r="AM50" s="292">
        <f>ごみ処理量内訳!AA50</f>
        <v>26</v>
      </c>
      <c r="AN50" s="292">
        <f>ごみ処理量内訳!AB50</f>
        <v>89</v>
      </c>
      <c r="AO50" s="292">
        <f>ごみ処理量内訳!AC50</f>
        <v>2</v>
      </c>
      <c r="AP50" s="292">
        <f t="shared" si="17"/>
        <v>117</v>
      </c>
      <c r="AQ50" s="321" t="s">
        <v>761</v>
      </c>
      <c r="AR50" s="322"/>
    </row>
    <row r="51" spans="1:44" s="224" customFormat="1" ht="13.5" customHeight="1" x14ac:dyDescent="0.15">
      <c r="A51" s="290" t="s">
        <v>745</v>
      </c>
      <c r="B51" s="291" t="s">
        <v>848</v>
      </c>
      <c r="C51" s="290" t="s">
        <v>849</v>
      </c>
      <c r="D51" s="292">
        <f t="shared" si="9"/>
        <v>396</v>
      </c>
      <c r="E51" s="292">
        <v>396</v>
      </c>
      <c r="F51" s="292">
        <v>0</v>
      </c>
      <c r="G51" s="292">
        <v>3</v>
      </c>
      <c r="H51" s="292">
        <f>SUM(ごみ搬入量内訳!E51,+ごみ搬入量内訳!AD51)</f>
        <v>61</v>
      </c>
      <c r="I51" s="292">
        <f>ごみ搬入量内訳!BC51</f>
        <v>1</v>
      </c>
      <c r="J51" s="292">
        <f>資源化量内訳!BO51</f>
        <v>0</v>
      </c>
      <c r="K51" s="292">
        <f t="shared" si="10"/>
        <v>62</v>
      </c>
      <c r="L51" s="295">
        <f t="shared" si="11"/>
        <v>428.9470042894701</v>
      </c>
      <c r="M51" s="292">
        <f>IF(D51&lt;&gt;0,(ごみ搬入量内訳!BR51+ごみ処理概要!J51)/ごみ処理概要!D51/365*1000000,"-")</f>
        <v>428.9470042894701</v>
      </c>
      <c r="N51" s="292">
        <f>IF(D51&lt;&gt;0,ごみ搬入量内訳!CM51/ごみ処理概要!D51/365*1000000,"-")</f>
        <v>0</v>
      </c>
      <c r="O51" s="292">
        <f>ごみ搬入量内訳!DH51</f>
        <v>0</v>
      </c>
      <c r="P51" s="292">
        <f>ごみ処理量内訳!E51</f>
        <v>46</v>
      </c>
      <c r="Q51" s="292">
        <f>ごみ処理量内訳!N51</f>
        <v>1</v>
      </c>
      <c r="R51" s="292">
        <f t="shared" si="12"/>
        <v>0</v>
      </c>
      <c r="S51" s="292">
        <f>ごみ処理量内訳!G51</f>
        <v>0</v>
      </c>
      <c r="T51" s="292">
        <f>ごみ処理量内訳!L51</f>
        <v>0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15</v>
      </c>
      <c r="AA51" s="292">
        <f t="shared" si="13"/>
        <v>62</v>
      </c>
      <c r="AB51" s="297">
        <f t="shared" si="14"/>
        <v>98.387096774193552</v>
      </c>
      <c r="AC51" s="292">
        <f>施設資源化量内訳!Y51</f>
        <v>0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0</v>
      </c>
      <c r="AJ51" s="292">
        <f t="shared" si="15"/>
        <v>0</v>
      </c>
      <c r="AK51" s="297">
        <f t="shared" si="16"/>
        <v>24.193548387096776</v>
      </c>
      <c r="AL51" s="297">
        <f>IF((AA51+J51)&lt;&gt;0,(資源化量内訳!D51-資源化量内訳!R51-資源化量内訳!T51-資源化量内訳!V51-資源化量内訳!U51)/(AA51+J51)*100,"-")</f>
        <v>24.193548387096776</v>
      </c>
      <c r="AM51" s="292">
        <f>ごみ処理量内訳!AA51</f>
        <v>1</v>
      </c>
      <c r="AN51" s="292">
        <f>ごみ処理量内訳!AB51</f>
        <v>6</v>
      </c>
      <c r="AO51" s="292">
        <f>ごみ処理量内訳!AC51</f>
        <v>0</v>
      </c>
      <c r="AP51" s="292">
        <f t="shared" si="17"/>
        <v>7</v>
      </c>
      <c r="AQ51" s="321" t="s">
        <v>761</v>
      </c>
      <c r="AR51" s="322"/>
    </row>
    <row r="52" spans="1:44" s="224" customFormat="1" ht="13.5" customHeight="1" x14ac:dyDescent="0.15">
      <c r="A52" s="290" t="s">
        <v>745</v>
      </c>
      <c r="B52" s="291" t="s">
        <v>850</v>
      </c>
      <c r="C52" s="290" t="s">
        <v>851</v>
      </c>
      <c r="D52" s="292">
        <f t="shared" si="9"/>
        <v>881</v>
      </c>
      <c r="E52" s="292">
        <v>881</v>
      </c>
      <c r="F52" s="292">
        <v>0</v>
      </c>
      <c r="G52" s="292">
        <v>15</v>
      </c>
      <c r="H52" s="292">
        <f>SUM(ごみ搬入量内訳!E52,+ごみ搬入量内訳!AD52)</f>
        <v>170</v>
      </c>
      <c r="I52" s="292">
        <f>ごみ搬入量内訳!BC52</f>
        <v>35</v>
      </c>
      <c r="J52" s="292">
        <f>資源化量内訳!BO52</f>
        <v>0</v>
      </c>
      <c r="K52" s="292">
        <f t="shared" si="10"/>
        <v>205</v>
      </c>
      <c r="L52" s="295">
        <f t="shared" si="11"/>
        <v>637.50719139209798</v>
      </c>
      <c r="M52" s="292">
        <f>IF(D52&lt;&gt;0,(ごみ搬入量内訳!BR52+ごみ処理概要!J52)/ごみ処理概要!D52/365*1000000,"-")</f>
        <v>603.29948843935131</v>
      </c>
      <c r="N52" s="292">
        <f>IF(D52&lt;&gt;0,ごみ搬入量内訳!CM52/ごみ処理概要!D52/365*1000000,"-")</f>
        <v>34.207702952746722</v>
      </c>
      <c r="O52" s="292">
        <f>ごみ搬入量内訳!DH52</f>
        <v>0</v>
      </c>
      <c r="P52" s="292">
        <f>ごみ処理量内訳!E52</f>
        <v>171</v>
      </c>
      <c r="Q52" s="292">
        <f>ごみ処理量内訳!N52</f>
        <v>0</v>
      </c>
      <c r="R52" s="292">
        <f t="shared" si="12"/>
        <v>30</v>
      </c>
      <c r="S52" s="292">
        <f>ごみ処理量内訳!G52</f>
        <v>9</v>
      </c>
      <c r="T52" s="292">
        <f>ごみ処理量内訳!L52</f>
        <v>18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3</v>
      </c>
      <c r="Z52" s="292">
        <f>資源化量内訳!Y52</f>
        <v>4</v>
      </c>
      <c r="AA52" s="292">
        <f t="shared" si="13"/>
        <v>205</v>
      </c>
      <c r="AB52" s="297">
        <f t="shared" si="14"/>
        <v>100</v>
      </c>
      <c r="AC52" s="292">
        <f>施設資源化量内訳!Y52</f>
        <v>25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12</v>
      </c>
      <c r="AJ52" s="292">
        <f t="shared" si="15"/>
        <v>37</v>
      </c>
      <c r="AK52" s="297">
        <f t="shared" si="16"/>
        <v>20</v>
      </c>
      <c r="AL52" s="297">
        <f>IF((AA52+J52)&lt;&gt;0,(資源化量内訳!D52-資源化量内訳!R52-資源化量内訳!T52-資源化量内訳!V52-資源化量内訳!U52)/(AA52+J52)*100,"-")</f>
        <v>7.8048780487804876</v>
      </c>
      <c r="AM52" s="292">
        <f>ごみ処理量内訳!AA52</f>
        <v>0</v>
      </c>
      <c r="AN52" s="292">
        <f>ごみ処理量内訳!AB52</f>
        <v>25</v>
      </c>
      <c r="AO52" s="292">
        <f>ごみ処理量内訳!AC52</f>
        <v>0</v>
      </c>
      <c r="AP52" s="292">
        <f t="shared" si="17"/>
        <v>25</v>
      </c>
      <c r="AQ52" s="321" t="s">
        <v>761</v>
      </c>
      <c r="AR52" s="322"/>
    </row>
    <row r="53" spans="1:44" s="224" customFormat="1" ht="13.5" customHeight="1" x14ac:dyDescent="0.15">
      <c r="A53" s="290" t="s">
        <v>745</v>
      </c>
      <c r="B53" s="291" t="s">
        <v>852</v>
      </c>
      <c r="C53" s="290" t="s">
        <v>853</v>
      </c>
      <c r="D53" s="292">
        <f t="shared" si="9"/>
        <v>3686</v>
      </c>
      <c r="E53" s="292">
        <v>3686</v>
      </c>
      <c r="F53" s="292">
        <v>0</v>
      </c>
      <c r="G53" s="292">
        <v>39</v>
      </c>
      <c r="H53" s="292">
        <f>SUM(ごみ搬入量内訳!E53,+ごみ搬入量内訳!AD53)</f>
        <v>560</v>
      </c>
      <c r="I53" s="292">
        <f>ごみ搬入量内訳!BC53</f>
        <v>72</v>
      </c>
      <c r="J53" s="292">
        <f>資源化量内訳!BO53</f>
        <v>0</v>
      </c>
      <c r="K53" s="292">
        <f t="shared" si="10"/>
        <v>632</v>
      </c>
      <c r="L53" s="295">
        <f t="shared" si="11"/>
        <v>469.7522651424494</v>
      </c>
      <c r="M53" s="292">
        <f>IF(D53&lt;&gt;0,(ごみ搬入量内訳!BR53+ごみ処理概要!J53)/ごみ処理概要!D53/365*1000000,"-")</f>
        <v>469.7522651424494</v>
      </c>
      <c r="N53" s="292">
        <f>IF(D53&lt;&gt;0,ごみ搬入量内訳!CM53/ごみ処理概要!D53/365*1000000,"-")</f>
        <v>0</v>
      </c>
      <c r="O53" s="292">
        <f>ごみ搬入量内訳!DH53</f>
        <v>0</v>
      </c>
      <c r="P53" s="292">
        <f>ごみ処理量内訳!E53</f>
        <v>389</v>
      </c>
      <c r="Q53" s="292">
        <f>ごみ処理量内訳!N53</f>
        <v>59</v>
      </c>
      <c r="R53" s="292">
        <f t="shared" si="12"/>
        <v>2</v>
      </c>
      <c r="S53" s="292">
        <f>ごみ処理量内訳!G53</f>
        <v>0</v>
      </c>
      <c r="T53" s="292">
        <f>ごみ処理量内訳!L53</f>
        <v>0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2</v>
      </c>
      <c r="Y53" s="292">
        <f>ごみ処理量内訳!M53</f>
        <v>0</v>
      </c>
      <c r="Z53" s="292">
        <f>資源化量内訳!Y53</f>
        <v>182</v>
      </c>
      <c r="AA53" s="292">
        <f t="shared" si="13"/>
        <v>632</v>
      </c>
      <c r="AB53" s="297">
        <f t="shared" si="14"/>
        <v>90.664556962025316</v>
      </c>
      <c r="AC53" s="292">
        <f>施設資源化量内訳!Y53</f>
        <v>0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2</v>
      </c>
      <c r="AI53" s="292">
        <f>施設資源化量内訳!EU53</f>
        <v>0</v>
      </c>
      <c r="AJ53" s="292">
        <f t="shared" si="15"/>
        <v>2</v>
      </c>
      <c r="AK53" s="297">
        <f t="shared" si="16"/>
        <v>29.11392405063291</v>
      </c>
      <c r="AL53" s="297">
        <f>IF((AA53+J53)&lt;&gt;0,(資源化量内訳!D53-資源化量内訳!R53-資源化量内訳!T53-資源化量内訳!V53-資源化量内訳!U53)/(AA53+J53)*100,"-")</f>
        <v>29.11392405063291</v>
      </c>
      <c r="AM53" s="292">
        <f>ごみ処理量内訳!AA53</f>
        <v>59</v>
      </c>
      <c r="AN53" s="292">
        <f>ごみ処理量内訳!AB53</f>
        <v>48</v>
      </c>
      <c r="AO53" s="292">
        <f>ごみ処理量内訳!AC53</f>
        <v>0</v>
      </c>
      <c r="AP53" s="292">
        <f t="shared" si="17"/>
        <v>107</v>
      </c>
      <c r="AQ53" s="321" t="s">
        <v>761</v>
      </c>
      <c r="AR53" s="322"/>
    </row>
    <row r="54" spans="1:44" s="224" customFormat="1" ht="13.5" customHeight="1" x14ac:dyDescent="0.15">
      <c r="A54" s="290" t="s">
        <v>745</v>
      </c>
      <c r="B54" s="291" t="s">
        <v>854</v>
      </c>
      <c r="C54" s="290" t="s">
        <v>855</v>
      </c>
      <c r="D54" s="292">
        <f t="shared" si="9"/>
        <v>507</v>
      </c>
      <c r="E54" s="292">
        <v>507</v>
      </c>
      <c r="F54" s="292">
        <v>0</v>
      </c>
      <c r="G54" s="292">
        <v>6</v>
      </c>
      <c r="H54" s="292">
        <f>SUM(ごみ搬入量内訳!E54,+ごみ搬入量内訳!AD54)</f>
        <v>102</v>
      </c>
      <c r="I54" s="292">
        <f>ごみ搬入量内訳!BC54</f>
        <v>3</v>
      </c>
      <c r="J54" s="292">
        <f>資源化量内訳!BO54</f>
        <v>0</v>
      </c>
      <c r="K54" s="292">
        <f t="shared" si="10"/>
        <v>105</v>
      </c>
      <c r="L54" s="295">
        <f t="shared" si="11"/>
        <v>567.39888141363383</v>
      </c>
      <c r="M54" s="292">
        <f>IF(D54&lt;&gt;0,(ごみ搬入量内訳!BR54+ごみ処理概要!J54)/ごみ処理概要!D54/365*1000000,"-")</f>
        <v>432.30390964848289</v>
      </c>
      <c r="N54" s="292">
        <f>IF(D54&lt;&gt;0,ごみ搬入量内訳!CM54/ごみ処理概要!D54/365*1000000,"-")</f>
        <v>135.09497176515089</v>
      </c>
      <c r="O54" s="292">
        <f>ごみ搬入量内訳!DH54</f>
        <v>0</v>
      </c>
      <c r="P54" s="292">
        <f>ごみ処理量内訳!E54</f>
        <v>62</v>
      </c>
      <c r="Q54" s="292">
        <f>ごみ処理量内訳!N54</f>
        <v>0</v>
      </c>
      <c r="R54" s="292">
        <f t="shared" si="12"/>
        <v>8</v>
      </c>
      <c r="S54" s="292">
        <f>ごみ処理量内訳!G54</f>
        <v>8</v>
      </c>
      <c r="T54" s="292">
        <f>ごみ処理量内訳!L54</f>
        <v>0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35</v>
      </c>
      <c r="AA54" s="292">
        <f t="shared" si="13"/>
        <v>105</v>
      </c>
      <c r="AB54" s="297">
        <f t="shared" si="14"/>
        <v>100</v>
      </c>
      <c r="AC54" s="292">
        <f>施設資源化量内訳!Y54</f>
        <v>0</v>
      </c>
      <c r="AD54" s="292">
        <f>施設資源化量内訳!AT54</f>
        <v>8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0</v>
      </c>
      <c r="AJ54" s="292">
        <f t="shared" si="15"/>
        <v>8</v>
      </c>
      <c r="AK54" s="297">
        <f t="shared" si="16"/>
        <v>40.952380952380949</v>
      </c>
      <c r="AL54" s="297">
        <f>IF((AA54+J54)&lt;&gt;0,(資源化量内訳!D54-資源化量内訳!R54-資源化量内訳!T54-資源化量内訳!V54-資源化量内訳!U54)/(AA54+J54)*100,"-")</f>
        <v>40.952380952380949</v>
      </c>
      <c r="AM54" s="292">
        <f>ごみ処理量内訳!AA54</f>
        <v>0</v>
      </c>
      <c r="AN54" s="292">
        <f>ごみ処理量内訳!AB54</f>
        <v>7</v>
      </c>
      <c r="AO54" s="292">
        <f>ごみ処理量内訳!AC54</f>
        <v>0</v>
      </c>
      <c r="AP54" s="292">
        <f t="shared" si="17"/>
        <v>7</v>
      </c>
      <c r="AQ54" s="321" t="s">
        <v>761</v>
      </c>
      <c r="AR54" s="322"/>
    </row>
    <row r="55" spans="1:44" s="224" customFormat="1" ht="13.5" customHeight="1" x14ac:dyDescent="0.15">
      <c r="A55" s="290" t="s">
        <v>745</v>
      </c>
      <c r="B55" s="291" t="s">
        <v>856</v>
      </c>
      <c r="C55" s="290" t="s">
        <v>857</v>
      </c>
      <c r="D55" s="292">
        <f t="shared" si="9"/>
        <v>1299</v>
      </c>
      <c r="E55" s="292">
        <v>1281</v>
      </c>
      <c r="F55" s="292">
        <v>18</v>
      </c>
      <c r="G55" s="292">
        <v>18</v>
      </c>
      <c r="H55" s="292">
        <f>SUM(ごみ搬入量内訳!E55,+ごみ搬入量内訳!AD55)</f>
        <v>184</v>
      </c>
      <c r="I55" s="292">
        <f>ごみ搬入量内訳!BC55</f>
        <v>16</v>
      </c>
      <c r="J55" s="292">
        <f>資源化量内訳!BO55</f>
        <v>0</v>
      </c>
      <c r="K55" s="292">
        <f t="shared" si="10"/>
        <v>200</v>
      </c>
      <c r="L55" s="295">
        <f t="shared" si="11"/>
        <v>421.82078943760746</v>
      </c>
      <c r="M55" s="292">
        <f>IF(D55&lt;&gt;0,(ごみ搬入量内訳!BR55+ごみ処理概要!J55)/ごみ処理概要!D55/365*1000000,"-")</f>
        <v>421.82078943760746</v>
      </c>
      <c r="N55" s="292">
        <f>IF(D55&lt;&gt;0,ごみ搬入量内訳!CM55/ごみ処理概要!D55/365*1000000,"-")</f>
        <v>0</v>
      </c>
      <c r="O55" s="292">
        <f>ごみ搬入量内訳!DH55</f>
        <v>2</v>
      </c>
      <c r="P55" s="292">
        <f>ごみ処理量内訳!E55</f>
        <v>158</v>
      </c>
      <c r="Q55" s="292">
        <f>ごみ処理量内訳!N55</f>
        <v>6</v>
      </c>
      <c r="R55" s="292">
        <f t="shared" si="12"/>
        <v>0</v>
      </c>
      <c r="S55" s="292">
        <f>ごみ処理量内訳!G55</f>
        <v>0</v>
      </c>
      <c r="T55" s="292">
        <f>ごみ処理量内訳!L55</f>
        <v>0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35</v>
      </c>
      <c r="AA55" s="292">
        <f t="shared" si="13"/>
        <v>199</v>
      </c>
      <c r="AB55" s="297">
        <f t="shared" si="14"/>
        <v>96.984924623115575</v>
      </c>
      <c r="AC55" s="292">
        <f>施設資源化量内訳!Y55</f>
        <v>20</v>
      </c>
      <c r="AD55" s="292">
        <f>施設資源化量内訳!AT55</f>
        <v>0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0</v>
      </c>
      <c r="AJ55" s="292">
        <f t="shared" si="15"/>
        <v>20</v>
      </c>
      <c r="AK55" s="297">
        <f t="shared" si="16"/>
        <v>27.638190954773869</v>
      </c>
      <c r="AL55" s="297">
        <f>IF((AA55+J55)&lt;&gt;0,(資源化量内訳!D55-資源化量内訳!R55-資源化量内訳!T55-資源化量内訳!V55-資源化量内訳!U55)/(AA55+J55)*100,"-")</f>
        <v>27.638190954773869</v>
      </c>
      <c r="AM55" s="292">
        <f>ごみ処理量内訳!AA55</f>
        <v>6</v>
      </c>
      <c r="AN55" s="292">
        <f>ごみ処理量内訳!AB55</f>
        <v>20</v>
      </c>
      <c r="AO55" s="292">
        <f>ごみ処理量内訳!AC55</f>
        <v>0</v>
      </c>
      <c r="AP55" s="292">
        <f t="shared" si="17"/>
        <v>26</v>
      </c>
      <c r="AQ55" s="321" t="s">
        <v>761</v>
      </c>
      <c r="AR55" s="322"/>
    </row>
    <row r="56" spans="1:44" s="224" customFormat="1" ht="13.5" customHeight="1" x14ac:dyDescent="0.15">
      <c r="A56" s="290" t="s">
        <v>745</v>
      </c>
      <c r="B56" s="291" t="s">
        <v>858</v>
      </c>
      <c r="C56" s="290" t="s">
        <v>859</v>
      </c>
      <c r="D56" s="292">
        <f t="shared" si="9"/>
        <v>1592</v>
      </c>
      <c r="E56" s="292">
        <v>1592</v>
      </c>
      <c r="F56" s="292">
        <v>0</v>
      </c>
      <c r="G56" s="292">
        <v>26</v>
      </c>
      <c r="H56" s="292">
        <f>SUM(ごみ搬入量内訳!E56,+ごみ搬入量内訳!AD56)</f>
        <v>160</v>
      </c>
      <c r="I56" s="292">
        <f>ごみ搬入量内訳!BC56</f>
        <v>33</v>
      </c>
      <c r="J56" s="292">
        <f>資源化量内訳!BO56</f>
        <v>44</v>
      </c>
      <c r="K56" s="292">
        <f t="shared" si="10"/>
        <v>237</v>
      </c>
      <c r="L56" s="295">
        <f t="shared" si="11"/>
        <v>407.86122392785842</v>
      </c>
      <c r="M56" s="292">
        <f>IF(D56&lt;&gt;0,(ごみ搬入量内訳!BR56+ごみ処理概要!J56)/ごみ処理概要!D56/365*1000000,"-")</f>
        <v>407.86122392785842</v>
      </c>
      <c r="N56" s="292">
        <f>IF(D56&lt;&gt;0,ごみ搬入量内訳!CM56/ごみ処理概要!D56/365*1000000,"-")</f>
        <v>0</v>
      </c>
      <c r="O56" s="292">
        <f>ごみ搬入量内訳!DH56</f>
        <v>0</v>
      </c>
      <c r="P56" s="292">
        <f>ごみ処理量内訳!E56</f>
        <v>140</v>
      </c>
      <c r="Q56" s="292">
        <f>ごみ処理量内訳!N56</f>
        <v>20</v>
      </c>
      <c r="R56" s="292">
        <f t="shared" si="12"/>
        <v>9</v>
      </c>
      <c r="S56" s="292">
        <f>ごみ処理量内訳!G56</f>
        <v>2</v>
      </c>
      <c r="T56" s="292">
        <f>ごみ処理量内訳!L56</f>
        <v>0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7</v>
      </c>
      <c r="Z56" s="292">
        <f>資源化量内訳!Y56</f>
        <v>24</v>
      </c>
      <c r="AA56" s="292">
        <f t="shared" si="13"/>
        <v>193</v>
      </c>
      <c r="AB56" s="297">
        <f t="shared" si="14"/>
        <v>89.637305699481857</v>
      </c>
      <c r="AC56" s="292">
        <f>施設資源化量内訳!Y56</f>
        <v>0</v>
      </c>
      <c r="AD56" s="292">
        <f>施設資源化量内訳!AT56</f>
        <v>1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 t="shared" si="15"/>
        <v>1</v>
      </c>
      <c r="AK56" s="297">
        <f t="shared" si="16"/>
        <v>29.11392405063291</v>
      </c>
      <c r="AL56" s="297">
        <f>IF((AA56+J56)&lt;&gt;0,(資源化量内訳!D56-資源化量内訳!R56-資源化量内訳!T56-資源化量内訳!V56-資源化量内訳!U56)/(AA56+J56)*100,"-")</f>
        <v>29.11392405063291</v>
      </c>
      <c r="AM56" s="292">
        <f>ごみ処理量内訳!AA56</f>
        <v>20</v>
      </c>
      <c r="AN56" s="292">
        <f>ごみ処理量内訳!AB56</f>
        <v>17</v>
      </c>
      <c r="AO56" s="292">
        <f>ごみ処理量内訳!AC56</f>
        <v>8</v>
      </c>
      <c r="AP56" s="292">
        <f t="shared" si="17"/>
        <v>45</v>
      </c>
      <c r="AQ56" s="321" t="s">
        <v>761</v>
      </c>
      <c r="AR56" s="322"/>
    </row>
    <row r="57" spans="1:44" s="224" customFormat="1" ht="13.5" customHeight="1" x14ac:dyDescent="0.15">
      <c r="A57" s="290" t="s">
        <v>745</v>
      </c>
      <c r="B57" s="291" t="s">
        <v>860</v>
      </c>
      <c r="C57" s="290" t="s">
        <v>861</v>
      </c>
      <c r="D57" s="292">
        <f t="shared" si="9"/>
        <v>6173</v>
      </c>
      <c r="E57" s="292">
        <v>6173</v>
      </c>
      <c r="F57" s="292">
        <v>0</v>
      </c>
      <c r="G57" s="292">
        <v>59</v>
      </c>
      <c r="H57" s="292">
        <f>SUM(ごみ搬入量内訳!E57,+ごみ搬入量内訳!AD57)</f>
        <v>1013</v>
      </c>
      <c r="I57" s="292">
        <f>ごみ搬入量内訳!BC57</f>
        <v>126</v>
      </c>
      <c r="J57" s="292">
        <f>資源化量内訳!BO57</f>
        <v>0</v>
      </c>
      <c r="K57" s="292">
        <f t="shared" si="10"/>
        <v>1139</v>
      </c>
      <c r="L57" s="295">
        <f t="shared" si="11"/>
        <v>505.51562371707104</v>
      </c>
      <c r="M57" s="292">
        <f>IF(D57&lt;&gt;0,(ごみ搬入量内訳!BR57+ごみ処理概要!J57)/ごみ処理概要!D57/365*1000000,"-")</f>
        <v>505.51562371707104</v>
      </c>
      <c r="N57" s="292">
        <f>IF(D57&lt;&gt;0,ごみ搬入量内訳!CM57/ごみ処理概要!D57/365*1000000,"-")</f>
        <v>0</v>
      </c>
      <c r="O57" s="292">
        <f>ごみ搬入量内訳!DH57</f>
        <v>0</v>
      </c>
      <c r="P57" s="292">
        <f>ごみ処理量内訳!E57</f>
        <v>863</v>
      </c>
      <c r="Q57" s="292">
        <f>ごみ処理量内訳!N57</f>
        <v>54</v>
      </c>
      <c r="R57" s="292">
        <f t="shared" si="12"/>
        <v>22</v>
      </c>
      <c r="S57" s="292">
        <f>ごみ処理量内訳!G57</f>
        <v>6</v>
      </c>
      <c r="T57" s="292">
        <f>ごみ処理量内訳!L57</f>
        <v>0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16</v>
      </c>
      <c r="Z57" s="292">
        <f>資源化量内訳!Y57</f>
        <v>200</v>
      </c>
      <c r="AA57" s="292">
        <f t="shared" si="13"/>
        <v>1139</v>
      </c>
      <c r="AB57" s="297">
        <f t="shared" si="14"/>
        <v>95.258999122036869</v>
      </c>
      <c r="AC57" s="292">
        <f>施設資源化量内訳!Y57</f>
        <v>0</v>
      </c>
      <c r="AD57" s="292">
        <f>施設資源化量内訳!AT57</f>
        <v>0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0</v>
      </c>
      <c r="AJ57" s="292">
        <f t="shared" si="15"/>
        <v>0</v>
      </c>
      <c r="AK57" s="297">
        <f t="shared" si="16"/>
        <v>17.559262510974538</v>
      </c>
      <c r="AL57" s="297">
        <f>IF((AA57+J57)&lt;&gt;0,(資源化量内訳!D57-資源化量内訳!R57-資源化量内訳!T57-資源化量内訳!V57-資源化量内訳!U57)/(AA57+J57)*100,"-")</f>
        <v>17.559262510974538</v>
      </c>
      <c r="AM57" s="292">
        <f>ごみ処理量内訳!AA57</f>
        <v>54</v>
      </c>
      <c r="AN57" s="292">
        <f>ごみ処理量内訳!AB57</f>
        <v>76</v>
      </c>
      <c r="AO57" s="292">
        <f>ごみ処理量内訳!AC57</f>
        <v>22</v>
      </c>
      <c r="AP57" s="292">
        <f t="shared" si="17"/>
        <v>152</v>
      </c>
      <c r="AQ57" s="321" t="s">
        <v>761</v>
      </c>
      <c r="AR57" s="322"/>
    </row>
    <row r="58" spans="1:44" s="224" customFormat="1" ht="13.5" customHeight="1" x14ac:dyDescent="0.15">
      <c r="A58" s="290" t="s">
        <v>745</v>
      </c>
      <c r="B58" s="291" t="s">
        <v>862</v>
      </c>
      <c r="C58" s="290" t="s">
        <v>863</v>
      </c>
      <c r="D58" s="292">
        <f t="shared" si="9"/>
        <v>6724</v>
      </c>
      <c r="E58" s="292">
        <v>6724</v>
      </c>
      <c r="F58" s="292">
        <v>0</v>
      </c>
      <c r="G58" s="292">
        <v>125</v>
      </c>
      <c r="H58" s="292">
        <f>SUM(ごみ搬入量内訳!E58,+ごみ搬入量内訳!AD58)</f>
        <v>1043</v>
      </c>
      <c r="I58" s="292">
        <f>ごみ搬入量内訳!BC58</f>
        <v>120</v>
      </c>
      <c r="J58" s="292">
        <f>資源化量内訳!BO58</f>
        <v>32</v>
      </c>
      <c r="K58" s="292">
        <f t="shared" si="10"/>
        <v>1195</v>
      </c>
      <c r="L58" s="295">
        <f t="shared" si="11"/>
        <v>486.90847750442089</v>
      </c>
      <c r="M58" s="292">
        <f>IF(D58&lt;&gt;0,(ごみ搬入量内訳!BR58+ごみ処理概要!J58)/ごみ処理概要!D58/365*1000000,"-")</f>
        <v>438.01390235753337</v>
      </c>
      <c r="N58" s="292">
        <f>IF(D58&lt;&gt;0,ごみ搬入量内訳!CM58/ごみ処理概要!D58/365*1000000,"-")</f>
        <v>48.894575146887455</v>
      </c>
      <c r="O58" s="292">
        <f>ごみ搬入量内訳!DH58</f>
        <v>335</v>
      </c>
      <c r="P58" s="292">
        <f>ごみ処理量内訳!E58</f>
        <v>765</v>
      </c>
      <c r="Q58" s="292">
        <f>ごみ処理量内訳!N58</f>
        <v>20</v>
      </c>
      <c r="R58" s="292">
        <f t="shared" si="12"/>
        <v>12</v>
      </c>
      <c r="S58" s="292">
        <f>ごみ処理量内訳!G58</f>
        <v>9</v>
      </c>
      <c r="T58" s="292">
        <f>ごみ処理量内訳!L58</f>
        <v>3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366</v>
      </c>
      <c r="AA58" s="292">
        <f t="shared" si="13"/>
        <v>1163</v>
      </c>
      <c r="AB58" s="297">
        <f t="shared" si="14"/>
        <v>98.280309544282034</v>
      </c>
      <c r="AC58" s="292">
        <f>施設資源化量内訳!Y58</f>
        <v>0</v>
      </c>
      <c r="AD58" s="292">
        <f>施設資源化量内訳!AT58</f>
        <v>7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0</v>
      </c>
      <c r="AJ58" s="292">
        <f t="shared" si="15"/>
        <v>7</v>
      </c>
      <c r="AK58" s="297">
        <f t="shared" si="16"/>
        <v>33.89121338912134</v>
      </c>
      <c r="AL58" s="297">
        <f>IF((AA58+J58)&lt;&gt;0,(資源化量内訳!D58-資源化量内訳!R58-資源化量内訳!T58-資源化量内訳!V58-資源化量内訳!U58)/(AA58+J58)*100,"-")</f>
        <v>33.89121338912134</v>
      </c>
      <c r="AM58" s="292">
        <f>ごみ処理量内訳!AA58</f>
        <v>20</v>
      </c>
      <c r="AN58" s="292">
        <f>ごみ処理量内訳!AB58</f>
        <v>92</v>
      </c>
      <c r="AO58" s="292">
        <f>ごみ処理量内訳!AC58</f>
        <v>3</v>
      </c>
      <c r="AP58" s="292">
        <f t="shared" si="17"/>
        <v>115</v>
      </c>
      <c r="AQ58" s="321" t="s">
        <v>761</v>
      </c>
      <c r="AR58" s="322"/>
    </row>
    <row r="59" spans="1:44" s="224" customFormat="1" ht="13.5" customHeight="1" x14ac:dyDescent="0.15">
      <c r="A59" s="290" t="s">
        <v>745</v>
      </c>
      <c r="B59" s="291" t="s">
        <v>864</v>
      </c>
      <c r="C59" s="290" t="s">
        <v>865</v>
      </c>
      <c r="D59" s="292">
        <f t="shared" si="9"/>
        <v>988</v>
      </c>
      <c r="E59" s="292">
        <v>988</v>
      </c>
      <c r="F59" s="292">
        <v>0</v>
      </c>
      <c r="G59" s="292">
        <v>12</v>
      </c>
      <c r="H59" s="292">
        <f>SUM(ごみ搬入量内訳!E59,+ごみ搬入量内訳!AD59)</f>
        <v>168</v>
      </c>
      <c r="I59" s="292">
        <f>ごみ搬入量内訳!BC59</f>
        <v>8</v>
      </c>
      <c r="J59" s="292">
        <f>資源化量内訳!BO59</f>
        <v>0</v>
      </c>
      <c r="K59" s="292">
        <f t="shared" si="10"/>
        <v>176</v>
      </c>
      <c r="L59" s="295">
        <f t="shared" si="11"/>
        <v>488.04836115578723</v>
      </c>
      <c r="M59" s="292">
        <f>IF(D59&lt;&gt;0,(ごみ搬入量内訳!BR59+ごみ処理概要!J59)/ごみ処理概要!D59/365*1000000,"-")</f>
        <v>488.04836115578723</v>
      </c>
      <c r="N59" s="292">
        <f>IF(D59&lt;&gt;0,ごみ搬入量内訳!CM59/ごみ処理概要!D59/365*1000000,"-")</f>
        <v>0</v>
      </c>
      <c r="O59" s="292">
        <f>ごみ搬入量内訳!DH59</f>
        <v>0</v>
      </c>
      <c r="P59" s="292">
        <f>ごみ処理量内訳!E59</f>
        <v>103</v>
      </c>
      <c r="Q59" s="292">
        <f>ごみ処理量内訳!N59</f>
        <v>11</v>
      </c>
      <c r="R59" s="292">
        <f t="shared" si="12"/>
        <v>3</v>
      </c>
      <c r="S59" s="292">
        <f>ごみ処理量内訳!G59</f>
        <v>2</v>
      </c>
      <c r="T59" s="292">
        <f>ごみ処理量内訳!L59</f>
        <v>1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59</v>
      </c>
      <c r="AA59" s="292">
        <f t="shared" si="13"/>
        <v>176</v>
      </c>
      <c r="AB59" s="297">
        <f t="shared" si="14"/>
        <v>93.75</v>
      </c>
      <c r="AC59" s="292">
        <f>施設資源化量内訳!Y59</f>
        <v>14</v>
      </c>
      <c r="AD59" s="292">
        <f>施設資源化量内訳!AT59</f>
        <v>2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1</v>
      </c>
      <c r="AJ59" s="292">
        <f t="shared" si="15"/>
        <v>17</v>
      </c>
      <c r="AK59" s="297">
        <f t="shared" si="16"/>
        <v>43.18181818181818</v>
      </c>
      <c r="AL59" s="297">
        <f>IF((AA59+J59)&lt;&gt;0,(資源化量内訳!D59-資源化量内訳!R59-資源化量内訳!T59-資源化量内訳!V59-資源化量内訳!U59)/(AA59+J59)*100,"-")</f>
        <v>43.18181818181818</v>
      </c>
      <c r="AM59" s="292">
        <f>ごみ処理量内訳!AA59</f>
        <v>11</v>
      </c>
      <c r="AN59" s="292">
        <f>ごみ処理量内訳!AB59</f>
        <v>14</v>
      </c>
      <c r="AO59" s="292">
        <f>ごみ処理量内訳!AC59</f>
        <v>0</v>
      </c>
      <c r="AP59" s="292">
        <f t="shared" si="17"/>
        <v>25</v>
      </c>
      <c r="AQ59" s="321" t="s">
        <v>761</v>
      </c>
      <c r="AR59" s="322"/>
    </row>
    <row r="60" spans="1:44" s="224" customFormat="1" ht="13.5" customHeight="1" x14ac:dyDescent="0.15">
      <c r="A60" s="290" t="s">
        <v>745</v>
      </c>
      <c r="B60" s="291" t="s">
        <v>866</v>
      </c>
      <c r="C60" s="290" t="s">
        <v>867</v>
      </c>
      <c r="D60" s="292">
        <f t="shared" si="9"/>
        <v>4207</v>
      </c>
      <c r="E60" s="292">
        <v>4207</v>
      </c>
      <c r="F60" s="292">
        <v>0</v>
      </c>
      <c r="G60" s="292">
        <v>65</v>
      </c>
      <c r="H60" s="292">
        <f>SUM(ごみ搬入量内訳!E60,+ごみ搬入量内訳!AD60)</f>
        <v>879</v>
      </c>
      <c r="I60" s="292">
        <f>ごみ搬入量内訳!BC60</f>
        <v>383</v>
      </c>
      <c r="J60" s="292">
        <f>資源化量内訳!BO60</f>
        <v>0</v>
      </c>
      <c r="K60" s="292">
        <f t="shared" si="10"/>
        <v>1262</v>
      </c>
      <c r="L60" s="295">
        <f t="shared" si="11"/>
        <v>821.85268518548662</v>
      </c>
      <c r="M60" s="292">
        <f>IF(D60&lt;&gt;0,(ごみ搬入量内訳!BR60+ごみ処理概要!J60)/ごみ処理概要!D60/365*1000000,"-")</f>
        <v>732.63412902826656</v>
      </c>
      <c r="N60" s="292">
        <f>IF(D60&lt;&gt;0,ごみ搬入量内訳!CM60/ごみ処理概要!D60/365*1000000,"-")</f>
        <v>89.218556157220036</v>
      </c>
      <c r="O60" s="292">
        <f>ごみ搬入量内訳!DH60</f>
        <v>0</v>
      </c>
      <c r="P60" s="292">
        <f>ごみ処理量内訳!E60</f>
        <v>723</v>
      </c>
      <c r="Q60" s="292">
        <f>ごみ処理量内訳!N60</f>
        <v>0</v>
      </c>
      <c r="R60" s="292">
        <f t="shared" si="12"/>
        <v>203</v>
      </c>
      <c r="S60" s="292">
        <f>ごみ処理量内訳!G60</f>
        <v>0</v>
      </c>
      <c r="T60" s="292">
        <f>ごみ処理量内訳!L60</f>
        <v>78</v>
      </c>
      <c r="U60" s="292">
        <f>ごみ処理量内訳!H60</f>
        <v>124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1</v>
      </c>
      <c r="Y60" s="292">
        <f>ごみ処理量内訳!M60</f>
        <v>0</v>
      </c>
      <c r="Z60" s="292">
        <f>資源化量内訳!Y60</f>
        <v>336</v>
      </c>
      <c r="AA60" s="292">
        <f t="shared" si="13"/>
        <v>1262</v>
      </c>
      <c r="AB60" s="297">
        <f t="shared" si="14"/>
        <v>100</v>
      </c>
      <c r="AC60" s="292">
        <f>施設資源化量内訳!Y60</f>
        <v>0</v>
      </c>
      <c r="AD60" s="292">
        <f>施設資源化量内訳!AT60</f>
        <v>0</v>
      </c>
      <c r="AE60" s="292">
        <f>施設資源化量内訳!BO60</f>
        <v>124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1</v>
      </c>
      <c r="AI60" s="292">
        <f>施設資源化量内訳!EU60</f>
        <v>41</v>
      </c>
      <c r="AJ60" s="292">
        <f t="shared" si="15"/>
        <v>166</v>
      </c>
      <c r="AK60" s="297">
        <f t="shared" si="16"/>
        <v>39.778129952456418</v>
      </c>
      <c r="AL60" s="297">
        <f>IF((AA60+J60)&lt;&gt;0,(資源化量内訳!D60-資源化量内訳!R60-資源化量内訳!T60-資源化量内訳!V60-資源化量内訳!U60)/(AA60+J60)*100,"-")</f>
        <v>39.778129952456418</v>
      </c>
      <c r="AM60" s="292">
        <f>ごみ処理量内訳!AA60</f>
        <v>0</v>
      </c>
      <c r="AN60" s="292">
        <f>ごみ処理量内訳!AB60</f>
        <v>83</v>
      </c>
      <c r="AO60" s="292">
        <f>ごみ処理量内訳!AC60</f>
        <v>10</v>
      </c>
      <c r="AP60" s="292">
        <f t="shared" si="17"/>
        <v>93</v>
      </c>
      <c r="AQ60" s="321" t="s">
        <v>761</v>
      </c>
      <c r="AR60" s="322"/>
    </row>
    <row r="61" spans="1:44" s="224" customFormat="1" ht="13.5" customHeight="1" x14ac:dyDescent="0.15">
      <c r="A61" s="290" t="s">
        <v>745</v>
      </c>
      <c r="B61" s="291" t="s">
        <v>868</v>
      </c>
      <c r="C61" s="290" t="s">
        <v>869</v>
      </c>
      <c r="D61" s="292">
        <f t="shared" si="9"/>
        <v>3992</v>
      </c>
      <c r="E61" s="292">
        <v>3992</v>
      </c>
      <c r="F61" s="292">
        <v>0</v>
      </c>
      <c r="G61" s="292">
        <v>21</v>
      </c>
      <c r="H61" s="292">
        <f>SUM(ごみ搬入量内訳!E61,+ごみ搬入量内訳!AD61)</f>
        <v>812</v>
      </c>
      <c r="I61" s="292">
        <f>ごみ搬入量内訳!BC61</f>
        <v>176</v>
      </c>
      <c r="J61" s="292">
        <f>資源化量内訳!BO61</f>
        <v>48</v>
      </c>
      <c r="K61" s="292">
        <f t="shared" si="10"/>
        <v>1036</v>
      </c>
      <c r="L61" s="295">
        <f t="shared" si="11"/>
        <v>711.011063222335</v>
      </c>
      <c r="M61" s="292">
        <f>IF(D61&lt;&gt;0,(ごみ搬入量内訳!BR61+ごみ処理概要!J61)/ごみ処理概要!D61/365*1000000,"-")</f>
        <v>656.10673401597717</v>
      </c>
      <c r="N61" s="292">
        <f>IF(D61&lt;&gt;0,ごみ搬入量内訳!CM61/ごみ処理概要!D61/365*1000000,"-")</f>
        <v>54.904329206357922</v>
      </c>
      <c r="O61" s="292">
        <f>ごみ搬入量内訳!DH61</f>
        <v>0</v>
      </c>
      <c r="P61" s="292">
        <f>ごみ処理量内訳!E61</f>
        <v>585</v>
      </c>
      <c r="Q61" s="292">
        <f>ごみ処理量内訳!N61</f>
        <v>0</v>
      </c>
      <c r="R61" s="292">
        <f t="shared" si="12"/>
        <v>157</v>
      </c>
      <c r="S61" s="292">
        <f>ごみ処理量内訳!G61</f>
        <v>0</v>
      </c>
      <c r="T61" s="292">
        <f>ごみ処理量内訳!L61</f>
        <v>64</v>
      </c>
      <c r="U61" s="292">
        <f>ごみ処理量内訳!H61</f>
        <v>93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246</v>
      </c>
      <c r="AA61" s="292">
        <f t="shared" si="13"/>
        <v>988</v>
      </c>
      <c r="AB61" s="297">
        <f t="shared" si="14"/>
        <v>100</v>
      </c>
      <c r="AC61" s="292">
        <f>施設資源化量内訳!Y61</f>
        <v>0</v>
      </c>
      <c r="AD61" s="292">
        <f>施設資源化量内訳!AT61</f>
        <v>0</v>
      </c>
      <c r="AE61" s="292">
        <f>施設資源化量内訳!BO61</f>
        <v>93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34</v>
      </c>
      <c r="AJ61" s="292">
        <f t="shared" si="15"/>
        <v>127</v>
      </c>
      <c r="AK61" s="297">
        <f t="shared" si="16"/>
        <v>40.637065637065639</v>
      </c>
      <c r="AL61" s="297">
        <f>IF((AA61+J61)&lt;&gt;0,(資源化量内訳!D61-資源化量内訳!R61-資源化量内訳!T61-資源化量内訳!V61-資源化量内訳!U61)/(AA61+J61)*100,"-")</f>
        <v>40.637065637065639</v>
      </c>
      <c r="AM61" s="292">
        <f>ごみ処理量内訳!AA61</f>
        <v>0</v>
      </c>
      <c r="AN61" s="292">
        <f>ごみ処理量内訳!AB61</f>
        <v>67</v>
      </c>
      <c r="AO61" s="292">
        <f>ごみ処理量内訳!AC61</f>
        <v>9</v>
      </c>
      <c r="AP61" s="292">
        <f t="shared" si="17"/>
        <v>76</v>
      </c>
      <c r="AQ61" s="321" t="s">
        <v>761</v>
      </c>
      <c r="AR61" s="322"/>
    </row>
    <row r="62" spans="1:44" s="224" customFormat="1" ht="13.5" customHeight="1" x14ac:dyDescent="0.15">
      <c r="A62" s="290" t="s">
        <v>745</v>
      </c>
      <c r="B62" s="291" t="s">
        <v>870</v>
      </c>
      <c r="C62" s="290" t="s">
        <v>871</v>
      </c>
      <c r="D62" s="292">
        <f t="shared" si="9"/>
        <v>2796</v>
      </c>
      <c r="E62" s="292">
        <v>2796</v>
      </c>
      <c r="F62" s="292">
        <v>0</v>
      </c>
      <c r="G62" s="292">
        <v>23</v>
      </c>
      <c r="H62" s="292">
        <f>SUM(ごみ搬入量内訳!E62,+ごみ搬入量内訳!AD62)</f>
        <v>602</v>
      </c>
      <c r="I62" s="292">
        <f>ごみ搬入量内訳!BC62</f>
        <v>102</v>
      </c>
      <c r="J62" s="292">
        <f>資源化量内訳!BO62</f>
        <v>2</v>
      </c>
      <c r="K62" s="292">
        <f t="shared" si="10"/>
        <v>706</v>
      </c>
      <c r="L62" s="295">
        <f t="shared" si="11"/>
        <v>691.79062065181165</v>
      </c>
      <c r="M62" s="292">
        <f>IF(D62&lt;&gt;0,(ごみ搬入量内訳!BR62+ごみ処理概要!J62)/ごみ処理概要!D62/365*1000000,"-")</f>
        <v>675.13277284574826</v>
      </c>
      <c r="N62" s="292">
        <f>IF(D62&lt;&gt;0,ごみ搬入量内訳!CM62/ごみ処理概要!D62/365*1000000,"-")</f>
        <v>16.657847806063458</v>
      </c>
      <c r="O62" s="292">
        <f>ごみ搬入量内訳!DH62</f>
        <v>0</v>
      </c>
      <c r="P62" s="292">
        <f>ごみ処理量内訳!E62</f>
        <v>428</v>
      </c>
      <c r="Q62" s="292">
        <f>ごみ処理量内訳!N62</f>
        <v>0</v>
      </c>
      <c r="R62" s="292">
        <f t="shared" si="12"/>
        <v>101</v>
      </c>
      <c r="S62" s="292">
        <f>ごみ処理量内訳!G62</f>
        <v>0</v>
      </c>
      <c r="T62" s="292">
        <f>ごみ処理量内訳!L62</f>
        <v>55</v>
      </c>
      <c r="U62" s="292">
        <f>ごみ処理量内訳!H62</f>
        <v>46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175</v>
      </c>
      <c r="AA62" s="292">
        <f t="shared" si="13"/>
        <v>704</v>
      </c>
      <c r="AB62" s="297">
        <f t="shared" si="14"/>
        <v>100</v>
      </c>
      <c r="AC62" s="292">
        <f>施設資源化量内訳!Y62</f>
        <v>0</v>
      </c>
      <c r="AD62" s="292">
        <f>施設資源化量内訳!AT62</f>
        <v>0</v>
      </c>
      <c r="AE62" s="292">
        <f>施設資源化量内訳!BO62</f>
        <v>46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29</v>
      </c>
      <c r="AJ62" s="292">
        <f t="shared" si="15"/>
        <v>75</v>
      </c>
      <c r="AK62" s="297">
        <f t="shared" si="16"/>
        <v>35.694050991501413</v>
      </c>
      <c r="AL62" s="297">
        <f>IF((AA62+J62)&lt;&gt;0,(資源化量内訳!D62-資源化量内訳!R62-資源化量内訳!T62-資源化量内訳!V62-資源化量内訳!U62)/(AA62+J62)*100,"-")</f>
        <v>35.694050991501413</v>
      </c>
      <c r="AM62" s="292">
        <f>ごみ処理量内訳!AA62</f>
        <v>0</v>
      </c>
      <c r="AN62" s="292">
        <f>ごみ処理量内訳!AB62</f>
        <v>50</v>
      </c>
      <c r="AO62" s="292">
        <f>ごみ処理量内訳!AC62</f>
        <v>7</v>
      </c>
      <c r="AP62" s="292">
        <f t="shared" si="17"/>
        <v>57</v>
      </c>
      <c r="AQ62" s="321" t="s">
        <v>761</v>
      </c>
      <c r="AR62" s="322"/>
    </row>
    <row r="63" spans="1:44" s="224" customFormat="1" ht="13.5" customHeight="1" x14ac:dyDescent="0.15">
      <c r="A63" s="290" t="s">
        <v>745</v>
      </c>
      <c r="B63" s="291" t="s">
        <v>872</v>
      </c>
      <c r="C63" s="290" t="s">
        <v>873</v>
      </c>
      <c r="D63" s="292">
        <f t="shared" si="9"/>
        <v>715</v>
      </c>
      <c r="E63" s="292">
        <v>715</v>
      </c>
      <c r="F63" s="292">
        <v>0</v>
      </c>
      <c r="G63" s="292">
        <v>13</v>
      </c>
      <c r="H63" s="292">
        <f>SUM(ごみ搬入量内訳!E63,+ごみ搬入量内訳!AD63)</f>
        <v>149</v>
      </c>
      <c r="I63" s="292">
        <f>ごみ搬入量内訳!BC63</f>
        <v>108</v>
      </c>
      <c r="J63" s="292">
        <f>資源化量内訳!BO63</f>
        <v>6</v>
      </c>
      <c r="K63" s="292">
        <f t="shared" si="10"/>
        <v>263</v>
      </c>
      <c r="L63" s="295">
        <f t="shared" si="11"/>
        <v>1007.7593639237475</v>
      </c>
      <c r="M63" s="292">
        <f>IF(D63&lt;&gt;0,(ごみ搬入量内訳!BR63+ごみ処理概要!J63)/ごみ処理概要!D63/365*1000000,"-")</f>
        <v>743.36622281827761</v>
      </c>
      <c r="N63" s="292">
        <f>IF(D63&lt;&gt;0,ごみ搬入量内訳!CM63/ごみ処理概要!D63/365*1000000,"-")</f>
        <v>264.39314110546991</v>
      </c>
      <c r="O63" s="292">
        <f>ごみ搬入量内訳!DH63</f>
        <v>0</v>
      </c>
      <c r="P63" s="292">
        <f>ごみ処理量内訳!E63</f>
        <v>167</v>
      </c>
      <c r="Q63" s="292">
        <f>ごみ処理量内訳!N63</f>
        <v>0</v>
      </c>
      <c r="R63" s="292">
        <f t="shared" si="12"/>
        <v>37</v>
      </c>
      <c r="S63" s="292">
        <f>ごみ処理量内訳!G63</f>
        <v>0</v>
      </c>
      <c r="T63" s="292">
        <f>ごみ処理量内訳!L63</f>
        <v>23</v>
      </c>
      <c r="U63" s="292">
        <f>ごみ処理量内訳!H63</f>
        <v>14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0</v>
      </c>
      <c r="Y63" s="292">
        <f>ごみ処理量内訳!M63</f>
        <v>0</v>
      </c>
      <c r="Z63" s="292">
        <f>資源化量内訳!Y63</f>
        <v>53</v>
      </c>
      <c r="AA63" s="292">
        <f t="shared" si="13"/>
        <v>257</v>
      </c>
      <c r="AB63" s="297">
        <f t="shared" si="14"/>
        <v>100</v>
      </c>
      <c r="AC63" s="292">
        <f>施設資源化量内訳!Y63</f>
        <v>0</v>
      </c>
      <c r="AD63" s="292">
        <f>施設資源化量内訳!AT63</f>
        <v>0</v>
      </c>
      <c r="AE63" s="292">
        <f>施設資源化量内訳!BO63</f>
        <v>14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0</v>
      </c>
      <c r="AI63" s="292">
        <f>施設資源化量内訳!EU63</f>
        <v>12</v>
      </c>
      <c r="AJ63" s="292">
        <f t="shared" si="15"/>
        <v>26</v>
      </c>
      <c r="AK63" s="297">
        <f t="shared" si="16"/>
        <v>32.319391634980988</v>
      </c>
      <c r="AL63" s="297">
        <f>IF((AA63+J63)&lt;&gt;0,(資源化量内訳!D63-資源化量内訳!R63-資源化量内訳!T63-資源化量内訳!V63-資源化量内訳!U63)/(AA63+J63)*100,"-")</f>
        <v>32.319391634980988</v>
      </c>
      <c r="AM63" s="292">
        <f>ごみ処理量内訳!AA63</f>
        <v>0</v>
      </c>
      <c r="AN63" s="292">
        <f>ごみ処理量内訳!AB63</f>
        <v>18</v>
      </c>
      <c r="AO63" s="292">
        <f>ごみ処理量内訳!AC63</f>
        <v>3</v>
      </c>
      <c r="AP63" s="292">
        <f t="shared" si="17"/>
        <v>21</v>
      </c>
      <c r="AQ63" s="321" t="s">
        <v>761</v>
      </c>
      <c r="AR63" s="322"/>
    </row>
    <row r="64" spans="1:44" s="224" customFormat="1" ht="13.5" customHeight="1" x14ac:dyDescent="0.15">
      <c r="A64" s="290" t="s">
        <v>745</v>
      </c>
      <c r="B64" s="291" t="s">
        <v>874</v>
      </c>
      <c r="C64" s="290" t="s">
        <v>875</v>
      </c>
      <c r="D64" s="292">
        <f t="shared" si="9"/>
        <v>3577</v>
      </c>
      <c r="E64" s="292">
        <v>3577</v>
      </c>
      <c r="F64" s="292">
        <v>0</v>
      </c>
      <c r="G64" s="292">
        <v>52</v>
      </c>
      <c r="H64" s="292">
        <f>SUM(ごみ搬入量内訳!E64,+ごみ搬入量内訳!AD64)</f>
        <v>743</v>
      </c>
      <c r="I64" s="292">
        <f>ごみ搬入量内訳!BC64</f>
        <v>298</v>
      </c>
      <c r="J64" s="292">
        <f>資源化量内訳!BO64</f>
        <v>40</v>
      </c>
      <c r="K64" s="292">
        <f t="shared" si="10"/>
        <v>1081</v>
      </c>
      <c r="L64" s="295">
        <f t="shared" si="11"/>
        <v>827.96864288969482</v>
      </c>
      <c r="M64" s="292">
        <f>IF(D64&lt;&gt;0,(ごみ搬入量内訳!BR64+ごみ処理概要!J64)/ごみ処理概要!D64/365*1000000,"-")</f>
        <v>751.37579895910324</v>
      </c>
      <c r="N64" s="292">
        <f>IF(D64&lt;&gt;0,ごみ搬入量内訳!CM64/ごみ処理概要!D64/365*1000000,"-")</f>
        <v>76.592843930591556</v>
      </c>
      <c r="O64" s="292">
        <f>ごみ搬入量内訳!DH64</f>
        <v>0</v>
      </c>
      <c r="P64" s="292">
        <f>ごみ処理量内訳!E64</f>
        <v>658</v>
      </c>
      <c r="Q64" s="292">
        <f>ごみ処理量内訳!N64</f>
        <v>0</v>
      </c>
      <c r="R64" s="292">
        <f t="shared" si="12"/>
        <v>133</v>
      </c>
      <c r="S64" s="292">
        <f>ごみ処理量内訳!G64</f>
        <v>0</v>
      </c>
      <c r="T64" s="292">
        <f>ごみ処理量内訳!L64</f>
        <v>71</v>
      </c>
      <c r="U64" s="292">
        <f>ごみ処理量内訳!H64</f>
        <v>62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250</v>
      </c>
      <c r="AA64" s="292">
        <f t="shared" si="13"/>
        <v>1041</v>
      </c>
      <c r="AB64" s="297">
        <f t="shared" si="14"/>
        <v>100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62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37</v>
      </c>
      <c r="AJ64" s="292">
        <f t="shared" si="15"/>
        <v>99</v>
      </c>
      <c r="AK64" s="297">
        <f t="shared" si="16"/>
        <v>35.985198889916745</v>
      </c>
      <c r="AL64" s="297">
        <f>IF((AA64+J64)&lt;&gt;0,(資源化量内訳!D64-資源化量内訳!R64-資源化量内訳!T64-資源化量内訳!V64-資源化量内訳!U64)/(AA64+J64)*100,"-")</f>
        <v>35.985198889916745</v>
      </c>
      <c r="AM64" s="292">
        <f>ごみ処理量内訳!AA64</f>
        <v>0</v>
      </c>
      <c r="AN64" s="292">
        <f>ごみ処理量内訳!AB64</f>
        <v>74</v>
      </c>
      <c r="AO64" s="292">
        <f>ごみ処理量内訳!AC64</f>
        <v>10</v>
      </c>
      <c r="AP64" s="292">
        <f t="shared" si="17"/>
        <v>84</v>
      </c>
      <c r="AQ64" s="321" t="s">
        <v>761</v>
      </c>
      <c r="AR64" s="322"/>
    </row>
    <row r="65" spans="1:44" s="224" customFormat="1" ht="13.5" customHeight="1" x14ac:dyDescent="0.15">
      <c r="A65" s="290" t="s">
        <v>745</v>
      </c>
      <c r="B65" s="291" t="s">
        <v>876</v>
      </c>
      <c r="C65" s="290" t="s">
        <v>877</v>
      </c>
      <c r="D65" s="292">
        <f t="shared" si="9"/>
        <v>10691</v>
      </c>
      <c r="E65" s="292">
        <v>10691</v>
      </c>
      <c r="F65" s="292">
        <v>0</v>
      </c>
      <c r="G65" s="292">
        <v>133</v>
      </c>
      <c r="H65" s="292">
        <f>SUM(ごみ搬入量内訳!E65,+ごみ搬入量内訳!AD65)</f>
        <v>2069</v>
      </c>
      <c r="I65" s="292">
        <f>ごみ搬入量内訳!BC65</f>
        <v>1637</v>
      </c>
      <c r="J65" s="292">
        <f>資源化量内訳!BO65</f>
        <v>48</v>
      </c>
      <c r="K65" s="292">
        <f t="shared" si="10"/>
        <v>3754</v>
      </c>
      <c r="L65" s="295">
        <f t="shared" si="11"/>
        <v>962.01772583007346</v>
      </c>
      <c r="M65" s="292">
        <f>IF(D65&lt;&gt;0,(ごみ搬入量内訳!BR65+ごみ処理概要!J65)/ごみ処理概要!D65/365*1000000,"-")</f>
        <v>704.98422050040813</v>
      </c>
      <c r="N65" s="292">
        <f>IF(D65&lt;&gt;0,ごみ搬入量内訳!CM65/ごみ処理概要!D65/365*1000000,"-")</f>
        <v>257.03350532966533</v>
      </c>
      <c r="O65" s="292">
        <f>ごみ搬入量内訳!DH65</f>
        <v>0</v>
      </c>
      <c r="P65" s="292">
        <f>ごみ処理量内訳!E65</f>
        <v>2814</v>
      </c>
      <c r="Q65" s="292">
        <f>ごみ処理量内訳!N65</f>
        <v>0</v>
      </c>
      <c r="R65" s="292">
        <f t="shared" si="12"/>
        <v>377</v>
      </c>
      <c r="S65" s="292">
        <f>ごみ処理量内訳!G65</f>
        <v>0</v>
      </c>
      <c r="T65" s="292">
        <f>ごみ処理量内訳!L65</f>
        <v>238</v>
      </c>
      <c r="U65" s="292">
        <f>ごみ処理量内訳!H65</f>
        <v>138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1</v>
      </c>
      <c r="Y65" s="292">
        <f>ごみ処理量内訳!M65</f>
        <v>0</v>
      </c>
      <c r="Z65" s="292">
        <f>資源化量内訳!Y65</f>
        <v>515</v>
      </c>
      <c r="AA65" s="292">
        <f t="shared" si="13"/>
        <v>3706</v>
      </c>
      <c r="AB65" s="297">
        <f t="shared" si="14"/>
        <v>100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138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1</v>
      </c>
      <c r="AI65" s="292">
        <f>施設資源化量内訳!EU65</f>
        <v>126</v>
      </c>
      <c r="AJ65" s="292">
        <f t="shared" si="15"/>
        <v>265</v>
      </c>
      <c r="AK65" s="297">
        <f t="shared" si="16"/>
        <v>22.056473095364947</v>
      </c>
      <c r="AL65" s="297">
        <f>IF((AA65+J65)&lt;&gt;0,(資源化量内訳!D65-資源化量内訳!R65-資源化量内訳!T65-資源化量内訳!V65-資源化量内訳!U65)/(AA65+J65)*100,"-")</f>
        <v>22.056473095364947</v>
      </c>
      <c r="AM65" s="292">
        <f>ごみ処理量内訳!AA65</f>
        <v>0</v>
      </c>
      <c r="AN65" s="292">
        <f>ごみ処理量内訳!AB65</f>
        <v>322</v>
      </c>
      <c r="AO65" s="292">
        <f>ごみ処理量内訳!AC65</f>
        <v>34</v>
      </c>
      <c r="AP65" s="292">
        <f t="shared" si="17"/>
        <v>356</v>
      </c>
      <c r="AQ65" s="321" t="s">
        <v>761</v>
      </c>
      <c r="AR65" s="322"/>
    </row>
    <row r="66" spans="1:44" s="224" customFormat="1" ht="13.5" customHeight="1" x14ac:dyDescent="0.15">
      <c r="A66" s="290" t="s">
        <v>745</v>
      </c>
      <c r="B66" s="291" t="s">
        <v>878</v>
      </c>
      <c r="C66" s="290" t="s">
        <v>879</v>
      </c>
      <c r="D66" s="292">
        <f t="shared" si="9"/>
        <v>2692</v>
      </c>
      <c r="E66" s="292">
        <v>2692</v>
      </c>
      <c r="F66" s="292">
        <v>0</v>
      </c>
      <c r="G66" s="292">
        <v>20</v>
      </c>
      <c r="H66" s="292">
        <f>SUM(ごみ搬入量内訳!E66,+ごみ搬入量内訳!AD66)</f>
        <v>521</v>
      </c>
      <c r="I66" s="292">
        <f>ごみ搬入量内訳!BC66</f>
        <v>19</v>
      </c>
      <c r="J66" s="292">
        <f>資源化量内訳!BO66</f>
        <v>0</v>
      </c>
      <c r="K66" s="292">
        <f t="shared" si="10"/>
        <v>540</v>
      </c>
      <c r="L66" s="295">
        <f t="shared" si="11"/>
        <v>549.5735716175783</v>
      </c>
      <c r="M66" s="292">
        <f>IF(D66&lt;&gt;0,(ごみ搬入量内訳!BR66+ごみ処理概要!J66)/ごみ処理概要!D66/365*1000000,"-")</f>
        <v>300.23000671701033</v>
      </c>
      <c r="N66" s="292">
        <f>IF(D66&lt;&gt;0,ごみ搬入量内訳!CM66/ごみ処理概要!D66/365*1000000,"-")</f>
        <v>249.34356490056791</v>
      </c>
      <c r="O66" s="292">
        <f>ごみ搬入量内訳!DH66</f>
        <v>0</v>
      </c>
      <c r="P66" s="292">
        <f>ごみ処理量内訳!E66</f>
        <v>539</v>
      </c>
      <c r="Q66" s="292">
        <f>ごみ処理量内訳!N66</f>
        <v>0</v>
      </c>
      <c r="R66" s="292">
        <f t="shared" si="12"/>
        <v>1</v>
      </c>
      <c r="S66" s="292">
        <f>ごみ処理量内訳!G66</f>
        <v>0</v>
      </c>
      <c r="T66" s="292">
        <f>ごみ処理量内訳!L66</f>
        <v>1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0</v>
      </c>
      <c r="AA66" s="292">
        <f t="shared" si="13"/>
        <v>540</v>
      </c>
      <c r="AB66" s="297">
        <f t="shared" si="14"/>
        <v>100</v>
      </c>
      <c r="AC66" s="292">
        <f>施設資源化量内訳!Y66</f>
        <v>0</v>
      </c>
      <c r="AD66" s="292">
        <f>施設資源化量内訳!AT66</f>
        <v>0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1</v>
      </c>
      <c r="AJ66" s="292">
        <f t="shared" si="15"/>
        <v>1</v>
      </c>
      <c r="AK66" s="297">
        <f t="shared" si="16"/>
        <v>0.1851851851851852</v>
      </c>
      <c r="AL66" s="297">
        <f>IF((AA66+J66)&lt;&gt;0,(資源化量内訳!D66-資源化量内訳!R66-資源化量内訳!T66-資源化量内訳!V66-資源化量内訳!U66)/(AA66+J66)*100,"-")</f>
        <v>0.1851851851851852</v>
      </c>
      <c r="AM66" s="292">
        <f>ごみ処理量内訳!AA66</f>
        <v>0</v>
      </c>
      <c r="AN66" s="292">
        <f>ごみ処理量内訳!AB66</f>
        <v>45</v>
      </c>
      <c r="AO66" s="292">
        <f>ごみ処理量内訳!AC66</f>
        <v>0</v>
      </c>
      <c r="AP66" s="292">
        <f t="shared" si="17"/>
        <v>45</v>
      </c>
      <c r="AQ66" s="321" t="s">
        <v>761</v>
      </c>
      <c r="AR66" s="322"/>
    </row>
    <row r="67" spans="1:44" s="224" customFormat="1" ht="13.5" customHeight="1" x14ac:dyDescent="0.15">
      <c r="A67" s="290" t="s">
        <v>745</v>
      </c>
      <c r="B67" s="291" t="s">
        <v>880</v>
      </c>
      <c r="C67" s="290" t="s">
        <v>881</v>
      </c>
      <c r="D67" s="292">
        <f t="shared" si="9"/>
        <v>1722</v>
      </c>
      <c r="E67" s="292">
        <v>1722</v>
      </c>
      <c r="F67" s="292">
        <v>0</v>
      </c>
      <c r="G67" s="292">
        <v>10</v>
      </c>
      <c r="H67" s="292">
        <f>SUM(ごみ搬入量内訳!E67,+ごみ搬入量内訳!AD67)</f>
        <v>452</v>
      </c>
      <c r="I67" s="292">
        <f>ごみ搬入量内訳!BC67</f>
        <v>14</v>
      </c>
      <c r="J67" s="292">
        <f>資源化量内訳!BO67</f>
        <v>0</v>
      </c>
      <c r="K67" s="292">
        <f t="shared" si="10"/>
        <v>466</v>
      </c>
      <c r="L67" s="295">
        <f t="shared" si="11"/>
        <v>741.41250218764424</v>
      </c>
      <c r="M67" s="292">
        <f>IF(D67&lt;&gt;0,(ごみ搬入量内訳!BR67+ごみ処理概要!J67)/ごみ処理概要!D67/365*1000000,"-")</f>
        <v>456.62100456621005</v>
      </c>
      <c r="N67" s="292">
        <f>IF(D67&lt;&gt;0,ごみ搬入量内訳!CM67/ごみ処理概要!D67/365*1000000,"-")</f>
        <v>284.79149762143413</v>
      </c>
      <c r="O67" s="292">
        <f>ごみ搬入量内訳!DH67</f>
        <v>0</v>
      </c>
      <c r="P67" s="292">
        <f>ごみ処理量内訳!E67</f>
        <v>397</v>
      </c>
      <c r="Q67" s="292">
        <f>ごみ処理量内訳!N67</f>
        <v>5</v>
      </c>
      <c r="R67" s="292">
        <f t="shared" si="12"/>
        <v>64</v>
      </c>
      <c r="S67" s="292">
        <f>ごみ処理量内訳!G67</f>
        <v>6</v>
      </c>
      <c r="T67" s="292">
        <f>ごみ処理量内訳!L67</f>
        <v>58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0</v>
      </c>
      <c r="Z67" s="292">
        <f>資源化量内訳!Y67</f>
        <v>0</v>
      </c>
      <c r="AA67" s="292">
        <f t="shared" si="13"/>
        <v>466</v>
      </c>
      <c r="AB67" s="297">
        <f t="shared" si="14"/>
        <v>98.927038626609445</v>
      </c>
      <c r="AC67" s="292">
        <f>施設資源化量内訳!Y67</f>
        <v>0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58</v>
      </c>
      <c r="AJ67" s="292">
        <f t="shared" si="15"/>
        <v>58</v>
      </c>
      <c r="AK67" s="297">
        <f t="shared" si="16"/>
        <v>12.446351931330472</v>
      </c>
      <c r="AL67" s="297">
        <f>IF((AA67+J67)&lt;&gt;0,(資源化量内訳!D67-資源化量内訳!R67-資源化量内訳!T67-資源化量内訳!V67-資源化量内訳!U67)/(AA67+J67)*100,"-")</f>
        <v>12.446351931330472</v>
      </c>
      <c r="AM67" s="292">
        <f>ごみ処理量内訳!AA67</f>
        <v>5</v>
      </c>
      <c r="AN67" s="292">
        <f>ごみ処理量内訳!AB67</f>
        <v>33</v>
      </c>
      <c r="AO67" s="292">
        <f>ごみ処理量内訳!AC67</f>
        <v>1</v>
      </c>
      <c r="AP67" s="292">
        <f t="shared" si="17"/>
        <v>39</v>
      </c>
      <c r="AQ67" s="321" t="s">
        <v>761</v>
      </c>
      <c r="AR67" s="322"/>
    </row>
    <row r="68" spans="1:44" s="224" customFormat="1" ht="13.5" customHeight="1" x14ac:dyDescent="0.15">
      <c r="A68" s="290" t="s">
        <v>745</v>
      </c>
      <c r="B68" s="291" t="s">
        <v>882</v>
      </c>
      <c r="C68" s="290" t="s">
        <v>883</v>
      </c>
      <c r="D68" s="292">
        <f t="shared" si="9"/>
        <v>8663</v>
      </c>
      <c r="E68" s="292">
        <v>8614</v>
      </c>
      <c r="F68" s="292">
        <v>49</v>
      </c>
      <c r="G68" s="292">
        <v>170</v>
      </c>
      <c r="H68" s="292">
        <f>SUM(ごみ搬入量内訳!E68,+ごみ搬入量内訳!AD68)</f>
        <v>2383</v>
      </c>
      <c r="I68" s="292">
        <f>ごみ搬入量内訳!BC68</f>
        <v>149</v>
      </c>
      <c r="J68" s="292">
        <f>資源化量内訳!BO68</f>
        <v>0</v>
      </c>
      <c r="K68" s="292">
        <f t="shared" si="10"/>
        <v>2532</v>
      </c>
      <c r="L68" s="295">
        <f t="shared" si="11"/>
        <v>800.76027950708328</v>
      </c>
      <c r="M68" s="292">
        <f>IF(D68&lt;&gt;0,(ごみ搬入量内訳!BR68+ごみ処理概要!J68)/ごみ処理概要!D68/365*1000000,"-")</f>
        <v>542.37909927118801</v>
      </c>
      <c r="N68" s="292">
        <f>IF(D68&lt;&gt;0,ごみ搬入量内訳!CM68/ごみ処理概要!D68/365*1000000,"-")</f>
        <v>258.38118023589539</v>
      </c>
      <c r="O68" s="292">
        <f>ごみ搬入量内訳!DH68</f>
        <v>18</v>
      </c>
      <c r="P68" s="292">
        <f>ごみ処理量内訳!E68</f>
        <v>2354</v>
      </c>
      <c r="Q68" s="292">
        <f>ごみ処理量内訳!N68</f>
        <v>37</v>
      </c>
      <c r="R68" s="292">
        <f t="shared" si="12"/>
        <v>102</v>
      </c>
      <c r="S68" s="292">
        <f>ごみ処理量内訳!G68</f>
        <v>0</v>
      </c>
      <c r="T68" s="292">
        <f>ごみ処理量内訳!L68</f>
        <v>102</v>
      </c>
      <c r="U68" s="292">
        <f>ごみ処理量内訳!H68</f>
        <v>0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39</v>
      </c>
      <c r="AA68" s="292">
        <f t="shared" si="13"/>
        <v>2532</v>
      </c>
      <c r="AB68" s="297">
        <f t="shared" si="14"/>
        <v>98.538704581358601</v>
      </c>
      <c r="AC68" s="292">
        <f>施設資源化量内訳!Y68</f>
        <v>217</v>
      </c>
      <c r="AD68" s="292">
        <f>施設資源化量内訳!AT68</f>
        <v>0</v>
      </c>
      <c r="AE68" s="292">
        <f>施設資源化量内訳!BO68</f>
        <v>0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102</v>
      </c>
      <c r="AJ68" s="292">
        <f t="shared" si="15"/>
        <v>319</v>
      </c>
      <c r="AK68" s="297">
        <f t="shared" si="16"/>
        <v>14.139020537124802</v>
      </c>
      <c r="AL68" s="297">
        <f>IF((AA68+J68)&lt;&gt;0,(資源化量内訳!D68-資源化量内訳!R68-資源化量内訳!T68-資源化量内訳!V68-資源化量内訳!U68)/(AA68+J68)*100,"-")</f>
        <v>14.139020537124802</v>
      </c>
      <c r="AM68" s="292">
        <f>ごみ処理量内訳!AA68</f>
        <v>37</v>
      </c>
      <c r="AN68" s="292">
        <f>ごみ処理量内訳!AB68</f>
        <v>118</v>
      </c>
      <c r="AO68" s="292">
        <f>ごみ処理量内訳!AC68</f>
        <v>0</v>
      </c>
      <c r="AP68" s="292">
        <f t="shared" si="17"/>
        <v>155</v>
      </c>
      <c r="AQ68" s="321" t="s">
        <v>761</v>
      </c>
      <c r="AR68" s="322"/>
    </row>
    <row r="69" spans="1:44" s="224" customFormat="1" ht="13.5" customHeight="1" x14ac:dyDescent="0.15">
      <c r="A69" s="290" t="s">
        <v>745</v>
      </c>
      <c r="B69" s="291" t="s">
        <v>884</v>
      </c>
      <c r="C69" s="290" t="s">
        <v>885</v>
      </c>
      <c r="D69" s="292">
        <f t="shared" si="9"/>
        <v>4506</v>
      </c>
      <c r="E69" s="292">
        <v>4506</v>
      </c>
      <c r="F69" s="292">
        <v>0</v>
      </c>
      <c r="G69" s="292">
        <v>42</v>
      </c>
      <c r="H69" s="292">
        <f>SUM(ごみ搬入量内訳!E69,+ごみ搬入量内訳!AD69)</f>
        <v>933</v>
      </c>
      <c r="I69" s="292">
        <f>ごみ搬入量内訳!BC69</f>
        <v>57</v>
      </c>
      <c r="J69" s="292">
        <f>資源化量内訳!BO69</f>
        <v>0</v>
      </c>
      <c r="K69" s="292">
        <f t="shared" si="10"/>
        <v>990</v>
      </c>
      <c r="L69" s="295">
        <f t="shared" si="11"/>
        <v>601.93714316983755</v>
      </c>
      <c r="M69" s="292">
        <f>IF(D69&lt;&gt;0,(ごみ搬入量内訳!BR69+ごみ処理概要!J69)/ごみ処理概要!D69/365*1000000,"-")</f>
        <v>454.79695261721054</v>
      </c>
      <c r="N69" s="292">
        <f>IF(D69&lt;&gt;0,ごみ搬入量内訳!CM69/ごみ処理概要!D69/365*1000000,"-")</f>
        <v>147.14019055262693</v>
      </c>
      <c r="O69" s="292">
        <f>ごみ搬入量内訳!DH69</f>
        <v>0</v>
      </c>
      <c r="P69" s="292">
        <f>ごみ処理量内訳!E69</f>
        <v>734</v>
      </c>
      <c r="Q69" s="292">
        <f>ごみ処理量内訳!N69</f>
        <v>0</v>
      </c>
      <c r="R69" s="292">
        <f t="shared" si="12"/>
        <v>19</v>
      </c>
      <c r="S69" s="292">
        <f>ごみ処理量内訳!G69</f>
        <v>0</v>
      </c>
      <c r="T69" s="292">
        <f>ごみ処理量内訳!L69</f>
        <v>16</v>
      </c>
      <c r="U69" s="292">
        <f>ごみ処理量内訳!H69</f>
        <v>3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0</v>
      </c>
      <c r="Z69" s="292">
        <f>資源化量内訳!Y69</f>
        <v>237</v>
      </c>
      <c r="AA69" s="292">
        <f t="shared" si="13"/>
        <v>990</v>
      </c>
      <c r="AB69" s="297">
        <f t="shared" si="14"/>
        <v>100</v>
      </c>
      <c r="AC69" s="292">
        <f>施設資源化量内訳!Y69</f>
        <v>35</v>
      </c>
      <c r="AD69" s="292">
        <f>施設資源化量内訳!AT69</f>
        <v>0</v>
      </c>
      <c r="AE69" s="292">
        <f>施設資源化量内訳!BO69</f>
        <v>3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16</v>
      </c>
      <c r="AJ69" s="292">
        <f t="shared" si="15"/>
        <v>54</v>
      </c>
      <c r="AK69" s="297">
        <f t="shared" si="16"/>
        <v>29.393939393939394</v>
      </c>
      <c r="AL69" s="297">
        <f>IF((AA69+J69)&lt;&gt;0,(資源化量内訳!D69-資源化量内訳!R69-資源化量内訳!T69-資源化量内訳!V69-資源化量内訳!U69)/(AA69+J69)*100,"-")</f>
        <v>29.393939393939394</v>
      </c>
      <c r="AM69" s="292">
        <f>ごみ処理量内訳!AA69</f>
        <v>0</v>
      </c>
      <c r="AN69" s="292">
        <f>ごみ処理量内訳!AB69</f>
        <v>67</v>
      </c>
      <c r="AO69" s="292">
        <f>ごみ処理量内訳!AC69</f>
        <v>0</v>
      </c>
      <c r="AP69" s="292">
        <f t="shared" si="17"/>
        <v>67</v>
      </c>
      <c r="AQ69" s="321" t="s">
        <v>761</v>
      </c>
      <c r="AR69" s="322"/>
    </row>
    <row r="70" spans="1:44" s="224" customFormat="1" ht="13.5" customHeight="1" x14ac:dyDescent="0.15">
      <c r="A70" s="290" t="s">
        <v>745</v>
      </c>
      <c r="B70" s="291" t="s">
        <v>886</v>
      </c>
      <c r="C70" s="290" t="s">
        <v>887</v>
      </c>
      <c r="D70" s="292">
        <f t="shared" si="9"/>
        <v>4335</v>
      </c>
      <c r="E70" s="292">
        <v>4335</v>
      </c>
      <c r="F70" s="292">
        <v>0</v>
      </c>
      <c r="G70" s="292">
        <v>34</v>
      </c>
      <c r="H70" s="292">
        <f>SUM(ごみ搬入量内訳!E70,+ごみ搬入量内訳!AD70)</f>
        <v>1324</v>
      </c>
      <c r="I70" s="292">
        <f>ごみ搬入量内訳!BC70</f>
        <v>38</v>
      </c>
      <c r="J70" s="292">
        <f>資源化量内訳!BO70</f>
        <v>0</v>
      </c>
      <c r="K70" s="292">
        <f t="shared" si="10"/>
        <v>1362</v>
      </c>
      <c r="L70" s="295">
        <f t="shared" si="11"/>
        <v>860.78589372896613</v>
      </c>
      <c r="M70" s="292">
        <f>IF(D70&lt;&gt;0,(ごみ搬入量内訳!BR70+ごみ処理概要!J70)/ごみ処理概要!D70/365*1000000,"-")</f>
        <v>504.33710954164093</v>
      </c>
      <c r="N70" s="292">
        <f>IF(D70&lt;&gt;0,ごみ搬入量内訳!CM70/ごみ処理概要!D70/365*1000000,"-")</f>
        <v>356.4487841873252</v>
      </c>
      <c r="O70" s="292">
        <f>ごみ搬入量内訳!DH70</f>
        <v>0</v>
      </c>
      <c r="P70" s="292">
        <f>ごみ処理量内訳!E70</f>
        <v>1036</v>
      </c>
      <c r="Q70" s="292">
        <f>ごみ処理量内訳!N70</f>
        <v>0</v>
      </c>
      <c r="R70" s="292">
        <f t="shared" si="12"/>
        <v>326</v>
      </c>
      <c r="S70" s="292">
        <f>ごみ処理量内訳!G70</f>
        <v>70</v>
      </c>
      <c r="T70" s="292">
        <f>ごみ処理量内訳!L70</f>
        <v>213</v>
      </c>
      <c r="U70" s="292">
        <f>ごみ処理量内訳!H70</f>
        <v>43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0</v>
      </c>
      <c r="Z70" s="292">
        <f>資源化量内訳!Y70</f>
        <v>0</v>
      </c>
      <c r="AA70" s="292">
        <f t="shared" si="13"/>
        <v>1362</v>
      </c>
      <c r="AB70" s="297">
        <f t="shared" si="14"/>
        <v>100</v>
      </c>
      <c r="AC70" s="292">
        <f>施設資源化量内訳!Y70</f>
        <v>0</v>
      </c>
      <c r="AD70" s="292">
        <f>施設資源化量内訳!AT70</f>
        <v>70</v>
      </c>
      <c r="AE70" s="292">
        <f>施設資源化量内訳!BO70</f>
        <v>43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189</v>
      </c>
      <c r="AJ70" s="292">
        <f t="shared" si="15"/>
        <v>302</v>
      </c>
      <c r="AK70" s="297">
        <f t="shared" si="16"/>
        <v>22.173274596182086</v>
      </c>
      <c r="AL70" s="297">
        <f>IF((AA70+J70)&lt;&gt;0,(資源化量内訳!D70-資源化量内訳!R70-資源化量内訳!T70-資源化量内訳!V70-資源化量内訳!U70)/(AA70+J70)*100,"-")</f>
        <v>22.173274596182086</v>
      </c>
      <c r="AM70" s="292">
        <f>ごみ処理量内訳!AA70</f>
        <v>0</v>
      </c>
      <c r="AN70" s="292">
        <f>ごみ処理量内訳!AB70</f>
        <v>85</v>
      </c>
      <c r="AO70" s="292">
        <f>ごみ処理量内訳!AC70</f>
        <v>0</v>
      </c>
      <c r="AP70" s="292">
        <f t="shared" si="17"/>
        <v>85</v>
      </c>
      <c r="AQ70" s="321" t="s">
        <v>761</v>
      </c>
      <c r="AR70" s="322"/>
    </row>
    <row r="71" spans="1:44" s="224" customFormat="1" ht="13.5" customHeight="1" x14ac:dyDescent="0.15">
      <c r="A71" s="290" t="s">
        <v>745</v>
      </c>
      <c r="B71" s="291" t="s">
        <v>888</v>
      </c>
      <c r="C71" s="290" t="s">
        <v>889</v>
      </c>
      <c r="D71" s="292">
        <f t="shared" ref="D71:D102" si="18">+E71+F71</f>
        <v>9714</v>
      </c>
      <c r="E71" s="292">
        <v>9714</v>
      </c>
      <c r="F71" s="292">
        <v>0</v>
      </c>
      <c r="G71" s="292">
        <v>116</v>
      </c>
      <c r="H71" s="292">
        <f>SUM(ごみ搬入量内訳!E71,+ごみ搬入量内訳!AD71)</f>
        <v>2823</v>
      </c>
      <c r="I71" s="292">
        <f>ごみ搬入量内訳!BC71</f>
        <v>85</v>
      </c>
      <c r="J71" s="292">
        <f>資源化量内訳!BO71</f>
        <v>0</v>
      </c>
      <c r="K71" s="292">
        <f t="shared" ref="K71:K102" si="19">SUM(H71:J71)</f>
        <v>2908</v>
      </c>
      <c r="L71" s="295">
        <f t="shared" ref="L71:L102" si="20">IF(D71&lt;&gt;0,K71/D71/365*1000000,"-")</f>
        <v>820.16916694165468</v>
      </c>
      <c r="M71" s="292">
        <f>IF(D71&lt;&gt;0,(ごみ搬入量内訳!BR71+ごみ処理概要!J71)/ごみ処理概要!D71/365*1000000,"-")</f>
        <v>498.36276409418974</v>
      </c>
      <c r="N71" s="292">
        <f>IF(D71&lt;&gt;0,ごみ搬入量内訳!CM71/ごみ処理概要!D71/365*1000000,"-")</f>
        <v>321.80640284746488</v>
      </c>
      <c r="O71" s="292">
        <f>ごみ搬入量内訳!DH71</f>
        <v>0</v>
      </c>
      <c r="P71" s="292">
        <f>ごみ処理量内訳!E71</f>
        <v>2516</v>
      </c>
      <c r="Q71" s="292">
        <f>ごみ処理量内訳!N71</f>
        <v>29</v>
      </c>
      <c r="R71" s="292">
        <f t="shared" ref="R71:R102" si="21">SUM(S71:Y71)</f>
        <v>365</v>
      </c>
      <c r="S71" s="292">
        <f>ごみ処理量内訳!G71</f>
        <v>0</v>
      </c>
      <c r="T71" s="292">
        <f>ごみ処理量内訳!L71</f>
        <v>365</v>
      </c>
      <c r="U71" s="292">
        <f>ごみ処理量内訳!H71</f>
        <v>0</v>
      </c>
      <c r="V71" s="292">
        <f>ごみ処理量内訳!I71</f>
        <v>0</v>
      </c>
      <c r="W71" s="292">
        <f>ごみ処理量内訳!J71</f>
        <v>0</v>
      </c>
      <c r="X71" s="292">
        <f>ごみ処理量内訳!K71</f>
        <v>0</v>
      </c>
      <c r="Y71" s="292">
        <f>ごみ処理量内訳!M71</f>
        <v>0</v>
      </c>
      <c r="Z71" s="292">
        <f>資源化量内訳!Y71</f>
        <v>1</v>
      </c>
      <c r="AA71" s="292">
        <f t="shared" ref="AA71:AA102" si="22">SUM(P71,Q71,R71,Z71)</f>
        <v>2911</v>
      </c>
      <c r="AB71" s="297">
        <f t="shared" ref="AB71:AB102" si="23">IF(AA71&lt;&gt;0,(Z71+P71+R71)/AA71*100,"-")</f>
        <v>99.003778770182066</v>
      </c>
      <c r="AC71" s="292">
        <f>施設資源化量内訳!Y71</f>
        <v>0</v>
      </c>
      <c r="AD71" s="292">
        <f>施設資源化量内訳!AT71</f>
        <v>0</v>
      </c>
      <c r="AE71" s="292">
        <f>施設資源化量内訳!BO71</f>
        <v>0</v>
      </c>
      <c r="AF71" s="292">
        <f>施設資源化量内訳!CJ71</f>
        <v>0</v>
      </c>
      <c r="AG71" s="292">
        <f>施設資源化量内訳!DE71</f>
        <v>0</v>
      </c>
      <c r="AH71" s="292">
        <f>施設資源化量内訳!DZ71</f>
        <v>0</v>
      </c>
      <c r="AI71" s="292">
        <f>施設資源化量内訳!EU71</f>
        <v>362</v>
      </c>
      <c r="AJ71" s="292">
        <f t="shared" ref="AJ71:AJ102" si="24">SUM(AC71:AI71)</f>
        <v>362</v>
      </c>
      <c r="AK71" s="297">
        <f t="shared" ref="AK71:AK102" si="25">IF((AA71+J71)&lt;&gt;0,(Z71+AJ71+J71)/(AA71+J71)*100,"-")</f>
        <v>12.469941600824459</v>
      </c>
      <c r="AL71" s="297">
        <f>IF((AA71+J71)&lt;&gt;0,(資源化量内訳!D71-資源化量内訳!R71-資源化量内訳!T71-資源化量内訳!V71-資源化量内訳!U71)/(AA71+J71)*100,"-")</f>
        <v>12.469941600824459</v>
      </c>
      <c r="AM71" s="292">
        <f>ごみ処理量内訳!AA71</f>
        <v>29</v>
      </c>
      <c r="AN71" s="292">
        <f>ごみ処理量内訳!AB71</f>
        <v>209</v>
      </c>
      <c r="AO71" s="292">
        <f>ごみ処理量内訳!AC71</f>
        <v>0</v>
      </c>
      <c r="AP71" s="292">
        <f t="shared" ref="AP71:AP102" si="26">SUM(AM71:AO71)</f>
        <v>238</v>
      </c>
      <c r="AQ71" s="321" t="s">
        <v>761</v>
      </c>
      <c r="AR71" s="322"/>
    </row>
    <row r="72" spans="1:44" s="224" customFormat="1" ht="13.5" customHeight="1" x14ac:dyDescent="0.15">
      <c r="A72" s="290" t="s">
        <v>745</v>
      </c>
      <c r="B72" s="291" t="s">
        <v>890</v>
      </c>
      <c r="C72" s="290" t="s">
        <v>891</v>
      </c>
      <c r="D72" s="292">
        <f t="shared" si="18"/>
        <v>9706</v>
      </c>
      <c r="E72" s="292">
        <v>9706</v>
      </c>
      <c r="F72" s="292">
        <v>0</v>
      </c>
      <c r="G72" s="292">
        <v>136</v>
      </c>
      <c r="H72" s="292">
        <f>SUM(ごみ搬入量内訳!E72,+ごみ搬入量内訳!AD72)</f>
        <v>2554</v>
      </c>
      <c r="I72" s="292">
        <f>ごみ搬入量内訳!BC72</f>
        <v>115</v>
      </c>
      <c r="J72" s="292">
        <f>資源化量内訳!BO72</f>
        <v>0</v>
      </c>
      <c r="K72" s="292">
        <f t="shared" si="19"/>
        <v>2669</v>
      </c>
      <c r="L72" s="295">
        <f t="shared" si="20"/>
        <v>753.38231682704395</v>
      </c>
      <c r="M72" s="292">
        <f>IF(D72&lt;&gt;0,(ごみ搬入量内訳!BR72+ごみ処理概要!J72)/ごみ処理概要!D72/365*1000000,"-")</f>
        <v>461.23143712828386</v>
      </c>
      <c r="N72" s="292">
        <f>IF(D72&lt;&gt;0,ごみ搬入量内訳!CM72/ごみ処理概要!D72/365*1000000,"-")</f>
        <v>292.15087969875998</v>
      </c>
      <c r="O72" s="292">
        <f>ごみ搬入量内訳!DH72</f>
        <v>0</v>
      </c>
      <c r="P72" s="292">
        <f>ごみ処理量内訳!E72</f>
        <v>2299</v>
      </c>
      <c r="Q72" s="292">
        <f>ごみ処理量内訳!N72</f>
        <v>26</v>
      </c>
      <c r="R72" s="292">
        <f t="shared" si="21"/>
        <v>344</v>
      </c>
      <c r="S72" s="292">
        <f>ごみ処理量内訳!G72</f>
        <v>10</v>
      </c>
      <c r="T72" s="292">
        <f>ごみ処理量内訳!L72</f>
        <v>334</v>
      </c>
      <c r="U72" s="292">
        <f>ごみ処理量内訳!H72</f>
        <v>0</v>
      </c>
      <c r="V72" s="292">
        <f>ごみ処理量内訳!I72</f>
        <v>0</v>
      </c>
      <c r="W72" s="292">
        <f>ごみ処理量内訳!J72</f>
        <v>0</v>
      </c>
      <c r="X72" s="292">
        <f>ごみ処理量内訳!K72</f>
        <v>0</v>
      </c>
      <c r="Y72" s="292">
        <f>ごみ処理量内訳!M72</f>
        <v>0</v>
      </c>
      <c r="Z72" s="292">
        <f>資源化量内訳!Y72</f>
        <v>0</v>
      </c>
      <c r="AA72" s="292">
        <f t="shared" si="22"/>
        <v>2669</v>
      </c>
      <c r="AB72" s="297">
        <f t="shared" si="23"/>
        <v>99.025852379168228</v>
      </c>
      <c r="AC72" s="292">
        <f>施設資源化量内訳!Y72</f>
        <v>0</v>
      </c>
      <c r="AD72" s="292">
        <f>施設資源化量内訳!AT72</f>
        <v>10</v>
      </c>
      <c r="AE72" s="292">
        <f>施設資源化量内訳!BO72</f>
        <v>0</v>
      </c>
      <c r="AF72" s="292">
        <f>施設資源化量内訳!CJ72</f>
        <v>0</v>
      </c>
      <c r="AG72" s="292">
        <f>施設資源化量内訳!DE72</f>
        <v>0</v>
      </c>
      <c r="AH72" s="292">
        <f>施設資源化量内訳!DZ72</f>
        <v>0</v>
      </c>
      <c r="AI72" s="292">
        <f>施設資源化量内訳!EU72</f>
        <v>334</v>
      </c>
      <c r="AJ72" s="292">
        <f t="shared" si="24"/>
        <v>344</v>
      </c>
      <c r="AK72" s="297">
        <f t="shared" si="25"/>
        <v>12.888722367928063</v>
      </c>
      <c r="AL72" s="297">
        <f>IF((AA72+J72)&lt;&gt;0,(資源化量内訳!D72-資源化量内訳!R72-資源化量内訳!T72-資源化量内訳!V72-資源化量内訳!U72)/(AA72+J72)*100,"-")</f>
        <v>12.888722367928063</v>
      </c>
      <c r="AM72" s="292">
        <f>ごみ処理量内訳!AA72</f>
        <v>26</v>
      </c>
      <c r="AN72" s="292">
        <f>ごみ処理量内訳!AB72</f>
        <v>191</v>
      </c>
      <c r="AO72" s="292">
        <f>ごみ処理量内訳!AC72</f>
        <v>0</v>
      </c>
      <c r="AP72" s="292">
        <f t="shared" si="26"/>
        <v>217</v>
      </c>
      <c r="AQ72" s="321" t="s">
        <v>761</v>
      </c>
      <c r="AR72" s="322"/>
    </row>
    <row r="73" spans="1:44" s="224" customFormat="1" ht="13.5" customHeight="1" x14ac:dyDescent="0.15">
      <c r="A73" s="290" t="s">
        <v>745</v>
      </c>
      <c r="B73" s="291" t="s">
        <v>892</v>
      </c>
      <c r="C73" s="290" t="s">
        <v>893</v>
      </c>
      <c r="D73" s="292">
        <f t="shared" si="18"/>
        <v>8613</v>
      </c>
      <c r="E73" s="292">
        <v>8613</v>
      </c>
      <c r="F73" s="292">
        <v>0</v>
      </c>
      <c r="G73" s="292">
        <v>349</v>
      </c>
      <c r="H73" s="292">
        <f>SUM(ごみ搬入量内訳!E73,+ごみ搬入量内訳!AD73)</f>
        <v>2625</v>
      </c>
      <c r="I73" s="292">
        <f>ごみ搬入量内訳!BC73</f>
        <v>436</v>
      </c>
      <c r="J73" s="292">
        <f>資源化量内訳!BO73</f>
        <v>9</v>
      </c>
      <c r="K73" s="292">
        <f t="shared" si="19"/>
        <v>3070</v>
      </c>
      <c r="L73" s="295">
        <f t="shared" si="20"/>
        <v>976.54230861599785</v>
      </c>
      <c r="M73" s="292">
        <f>IF(D73&lt;&gt;0,(ごみ搬入量内訳!BR73+ごみ処理概要!J73)/ごみ処理概要!D73/365*1000000,"-")</f>
        <v>519.44416611398196</v>
      </c>
      <c r="N73" s="292">
        <f>IF(D73&lt;&gt;0,ごみ搬入量内訳!CM73/ごみ処理概要!D73/365*1000000,"-")</f>
        <v>457.09814250201589</v>
      </c>
      <c r="O73" s="292">
        <f>ごみ搬入量内訳!DH73</f>
        <v>105</v>
      </c>
      <c r="P73" s="292">
        <f>ごみ処理量内訳!E73</f>
        <v>2334</v>
      </c>
      <c r="Q73" s="292">
        <f>ごみ処理量内訳!N73</f>
        <v>0</v>
      </c>
      <c r="R73" s="292">
        <f t="shared" si="21"/>
        <v>725</v>
      </c>
      <c r="S73" s="292">
        <f>ごみ処理量内訳!G73</f>
        <v>0</v>
      </c>
      <c r="T73" s="292">
        <f>ごみ処理量内訳!L73</f>
        <v>665</v>
      </c>
      <c r="U73" s="292">
        <f>ごみ処理量内訳!H73</f>
        <v>0</v>
      </c>
      <c r="V73" s="292">
        <f>ごみ処理量内訳!I73</f>
        <v>0</v>
      </c>
      <c r="W73" s="292">
        <f>ごみ処理量内訳!J73</f>
        <v>0</v>
      </c>
      <c r="X73" s="292">
        <f>ごみ処理量内訳!K73</f>
        <v>0</v>
      </c>
      <c r="Y73" s="292">
        <f>ごみ処理量内訳!M73</f>
        <v>60</v>
      </c>
      <c r="Z73" s="292">
        <f>資源化量内訳!Y73</f>
        <v>0</v>
      </c>
      <c r="AA73" s="292">
        <f t="shared" si="22"/>
        <v>3059</v>
      </c>
      <c r="AB73" s="297">
        <f t="shared" si="23"/>
        <v>100</v>
      </c>
      <c r="AC73" s="292">
        <f>施設資源化量内訳!Y73</f>
        <v>0</v>
      </c>
      <c r="AD73" s="292">
        <f>施設資源化量内訳!AT73</f>
        <v>0</v>
      </c>
      <c r="AE73" s="292">
        <f>施設資源化量内訳!BO73</f>
        <v>0</v>
      </c>
      <c r="AF73" s="292">
        <f>施設資源化量内訳!CJ73</f>
        <v>0</v>
      </c>
      <c r="AG73" s="292">
        <f>施設資源化量内訳!DE73</f>
        <v>0</v>
      </c>
      <c r="AH73" s="292">
        <f>施設資源化量内訳!DZ73</f>
        <v>0</v>
      </c>
      <c r="AI73" s="292">
        <f>施設資源化量内訳!EU73</f>
        <v>614</v>
      </c>
      <c r="AJ73" s="292">
        <f t="shared" si="24"/>
        <v>614</v>
      </c>
      <c r="AK73" s="297">
        <f t="shared" si="25"/>
        <v>20.30638852672751</v>
      </c>
      <c r="AL73" s="297">
        <f>IF((AA73+J73)&lt;&gt;0,(資源化量内訳!D73-資源化量内訳!R73-資源化量内訳!T73-資源化量内訳!V73-資源化量内訳!U73)/(AA73+J73)*100,"-")</f>
        <v>20.30638852672751</v>
      </c>
      <c r="AM73" s="292">
        <f>ごみ処理量内訳!AA73</f>
        <v>0</v>
      </c>
      <c r="AN73" s="292">
        <f>ごみ処理量内訳!AB73</f>
        <v>263</v>
      </c>
      <c r="AO73" s="292">
        <f>ごみ処理量内訳!AC73</f>
        <v>60</v>
      </c>
      <c r="AP73" s="292">
        <f t="shared" si="26"/>
        <v>323</v>
      </c>
      <c r="AQ73" s="321" t="s">
        <v>761</v>
      </c>
      <c r="AR73" s="322"/>
    </row>
    <row r="74" spans="1:44" s="224" customFormat="1" ht="13.5" customHeight="1" x14ac:dyDescent="0.15">
      <c r="A74" s="290" t="s">
        <v>745</v>
      </c>
      <c r="B74" s="291" t="s">
        <v>894</v>
      </c>
      <c r="C74" s="290" t="s">
        <v>895</v>
      </c>
      <c r="D74" s="292">
        <f t="shared" si="18"/>
        <v>2799</v>
      </c>
      <c r="E74" s="292">
        <v>2769</v>
      </c>
      <c r="F74" s="292">
        <v>30</v>
      </c>
      <c r="G74" s="292">
        <v>75</v>
      </c>
      <c r="H74" s="292">
        <f>SUM(ごみ搬入量内訳!E74,+ごみ搬入量内訳!AD74)</f>
        <v>764</v>
      </c>
      <c r="I74" s="292">
        <f>ごみ搬入量内訳!BC74</f>
        <v>94</v>
      </c>
      <c r="J74" s="292">
        <f>資源化量内訳!BO74</f>
        <v>1</v>
      </c>
      <c r="K74" s="292">
        <f t="shared" si="19"/>
        <v>859</v>
      </c>
      <c r="L74" s="295">
        <f t="shared" si="20"/>
        <v>840.80909522481124</v>
      </c>
      <c r="M74" s="292">
        <f>IF(D74&lt;&gt;0,(ごみ搬入量内訳!BR74+ごみ処理概要!J74)/ごみ処理概要!D74/365*1000000,"-")</f>
        <v>534.43744585884394</v>
      </c>
      <c r="N74" s="292">
        <f>IF(D74&lt;&gt;0,ごみ搬入量内訳!CM74/ごみ処理概要!D74/365*1000000,"-")</f>
        <v>306.3716493659673</v>
      </c>
      <c r="O74" s="292">
        <f>ごみ搬入量内訳!DH74</f>
        <v>7</v>
      </c>
      <c r="P74" s="292">
        <f>ごみ処理量内訳!E74</f>
        <v>656</v>
      </c>
      <c r="Q74" s="292">
        <f>ごみ処理量内訳!N74</f>
        <v>0</v>
      </c>
      <c r="R74" s="292">
        <f t="shared" si="21"/>
        <v>202</v>
      </c>
      <c r="S74" s="292">
        <f>ごみ処理量内訳!G74</f>
        <v>0</v>
      </c>
      <c r="T74" s="292">
        <f>ごみ処理量内訳!L74</f>
        <v>191</v>
      </c>
      <c r="U74" s="292">
        <f>ごみ処理量内訳!H74</f>
        <v>0</v>
      </c>
      <c r="V74" s="292">
        <f>ごみ処理量内訳!I74</f>
        <v>0</v>
      </c>
      <c r="W74" s="292">
        <f>ごみ処理量内訳!J74</f>
        <v>0</v>
      </c>
      <c r="X74" s="292">
        <f>ごみ処理量内訳!K74</f>
        <v>0</v>
      </c>
      <c r="Y74" s="292">
        <f>ごみ処理量内訳!M74</f>
        <v>11</v>
      </c>
      <c r="Z74" s="292">
        <f>資源化量内訳!Y74</f>
        <v>0</v>
      </c>
      <c r="AA74" s="292">
        <f t="shared" si="22"/>
        <v>858</v>
      </c>
      <c r="AB74" s="297">
        <f t="shared" si="23"/>
        <v>100</v>
      </c>
      <c r="AC74" s="292">
        <f>施設資源化量内訳!Y74</f>
        <v>0</v>
      </c>
      <c r="AD74" s="292">
        <f>施設資源化量内訳!AT74</f>
        <v>0</v>
      </c>
      <c r="AE74" s="292">
        <f>施設資源化量内訳!BO74</f>
        <v>0</v>
      </c>
      <c r="AF74" s="292">
        <f>施設資源化量内訳!CJ74</f>
        <v>0</v>
      </c>
      <c r="AG74" s="292">
        <f>施設資源化量内訳!DE74</f>
        <v>0</v>
      </c>
      <c r="AH74" s="292">
        <f>施設資源化量内訳!DZ74</f>
        <v>0</v>
      </c>
      <c r="AI74" s="292">
        <f>施設資源化量内訳!EU74</f>
        <v>179</v>
      </c>
      <c r="AJ74" s="292">
        <f t="shared" si="24"/>
        <v>179</v>
      </c>
      <c r="AK74" s="297">
        <f t="shared" si="25"/>
        <v>20.954598370197903</v>
      </c>
      <c r="AL74" s="297">
        <f>IF((AA74+J74)&lt;&gt;0,(資源化量内訳!D74-資源化量内訳!R74-資源化量内訳!T74-資源化量内訳!V74-資源化量内訳!U74)/(AA74+J74)*100,"-")</f>
        <v>20.954598370197903</v>
      </c>
      <c r="AM74" s="292">
        <f>ごみ処理量内訳!AA74</f>
        <v>0</v>
      </c>
      <c r="AN74" s="292">
        <f>ごみ処理量内訳!AB74</f>
        <v>74</v>
      </c>
      <c r="AO74" s="292">
        <f>ごみ処理量内訳!AC74</f>
        <v>11</v>
      </c>
      <c r="AP74" s="292">
        <f t="shared" si="26"/>
        <v>85</v>
      </c>
      <c r="AQ74" s="321" t="s">
        <v>761</v>
      </c>
      <c r="AR74" s="322"/>
    </row>
    <row r="75" spans="1:44" s="224" customFormat="1" ht="13.5" customHeight="1" x14ac:dyDescent="0.15">
      <c r="A75" s="290" t="s">
        <v>745</v>
      </c>
      <c r="B75" s="291" t="s">
        <v>896</v>
      </c>
      <c r="C75" s="290" t="s">
        <v>897</v>
      </c>
      <c r="D75" s="292">
        <f t="shared" si="18"/>
        <v>14768</v>
      </c>
      <c r="E75" s="292">
        <v>14768</v>
      </c>
      <c r="F75" s="292">
        <v>0</v>
      </c>
      <c r="G75" s="292">
        <v>467</v>
      </c>
      <c r="H75" s="292">
        <f>SUM(ごみ搬入量内訳!E75,+ごみ搬入量内訳!AD75)</f>
        <v>4126</v>
      </c>
      <c r="I75" s="292">
        <f>ごみ搬入量内訳!BC75</f>
        <v>528</v>
      </c>
      <c r="J75" s="292">
        <f>資源化量内訳!BO75</f>
        <v>124</v>
      </c>
      <c r="K75" s="292">
        <f t="shared" si="19"/>
        <v>4778</v>
      </c>
      <c r="L75" s="295">
        <f t="shared" si="20"/>
        <v>886.40377565710389</v>
      </c>
      <c r="M75" s="292">
        <f>IF(D75&lt;&gt;0,(ごみ搬入量内訳!BR75+ごみ処理概要!J75)/ごみ処理概要!D75/365*1000000,"-")</f>
        <v>582.5257127591683</v>
      </c>
      <c r="N75" s="292">
        <f>IF(D75&lt;&gt;0,ごみ搬入量内訳!CM75/ごみ処理概要!D75/365*1000000,"-")</f>
        <v>303.87806289793554</v>
      </c>
      <c r="O75" s="292">
        <f>ごみ搬入量内訳!DH75</f>
        <v>0</v>
      </c>
      <c r="P75" s="292">
        <f>ごみ処理量内訳!E75</f>
        <v>4059</v>
      </c>
      <c r="Q75" s="292">
        <f>ごみ処理量内訳!N75</f>
        <v>0</v>
      </c>
      <c r="R75" s="292">
        <f t="shared" si="21"/>
        <v>366</v>
      </c>
      <c r="S75" s="292">
        <f>ごみ処理量内訳!G75</f>
        <v>17</v>
      </c>
      <c r="T75" s="292">
        <f>ごみ処理量内訳!L75</f>
        <v>349</v>
      </c>
      <c r="U75" s="292">
        <f>ごみ処理量内訳!H75</f>
        <v>0</v>
      </c>
      <c r="V75" s="292">
        <f>ごみ処理量内訳!I75</f>
        <v>0</v>
      </c>
      <c r="W75" s="292">
        <f>ごみ処理量内訳!J75</f>
        <v>0</v>
      </c>
      <c r="X75" s="292">
        <f>ごみ処理量内訳!K75</f>
        <v>0</v>
      </c>
      <c r="Y75" s="292">
        <f>ごみ処理量内訳!M75</f>
        <v>0</v>
      </c>
      <c r="Z75" s="292">
        <f>資源化量内訳!Y75</f>
        <v>229</v>
      </c>
      <c r="AA75" s="292">
        <f t="shared" si="22"/>
        <v>4654</v>
      </c>
      <c r="AB75" s="297">
        <f t="shared" si="23"/>
        <v>100</v>
      </c>
      <c r="AC75" s="292">
        <f>施設資源化量内訳!Y75</f>
        <v>0</v>
      </c>
      <c r="AD75" s="292">
        <f>施設資源化量内訳!AT75</f>
        <v>7</v>
      </c>
      <c r="AE75" s="292">
        <f>施設資源化量内訳!BO75</f>
        <v>0</v>
      </c>
      <c r="AF75" s="292">
        <f>施設資源化量内訳!CJ75</f>
        <v>0</v>
      </c>
      <c r="AG75" s="292">
        <f>施設資源化量内訳!DE75</f>
        <v>0</v>
      </c>
      <c r="AH75" s="292">
        <f>施設資源化量内訳!DZ75</f>
        <v>0</v>
      </c>
      <c r="AI75" s="292">
        <f>施設資源化量内訳!EU75</f>
        <v>253</v>
      </c>
      <c r="AJ75" s="292">
        <f t="shared" si="24"/>
        <v>260</v>
      </c>
      <c r="AK75" s="297">
        <f t="shared" si="25"/>
        <v>12.829635830891586</v>
      </c>
      <c r="AL75" s="297">
        <f>IF((AA75+J75)&lt;&gt;0,(資源化量内訳!D75-資源化量内訳!R75-資源化量内訳!T75-資源化量内訳!V75-資源化量内訳!U75)/(AA75+J75)*100,"-")</f>
        <v>12.829635830891586</v>
      </c>
      <c r="AM75" s="292">
        <f>ごみ処理量内訳!AA75</f>
        <v>0</v>
      </c>
      <c r="AN75" s="292">
        <f>ごみ処理量内訳!AB75</f>
        <v>402</v>
      </c>
      <c r="AO75" s="292">
        <f>ごみ処理量内訳!AC75</f>
        <v>96</v>
      </c>
      <c r="AP75" s="292">
        <f t="shared" si="26"/>
        <v>498</v>
      </c>
      <c r="AQ75" s="321" t="s">
        <v>761</v>
      </c>
      <c r="AR75" s="322"/>
    </row>
    <row r="76" spans="1:44" s="224" customFormat="1" ht="13.5" customHeight="1" x14ac:dyDescent="0.15">
      <c r="A76" s="290" t="s">
        <v>745</v>
      </c>
      <c r="B76" s="291" t="s">
        <v>898</v>
      </c>
      <c r="C76" s="290" t="s">
        <v>899</v>
      </c>
      <c r="D76" s="292">
        <f t="shared" si="18"/>
        <v>11002</v>
      </c>
      <c r="E76" s="292">
        <v>11002</v>
      </c>
      <c r="F76" s="292">
        <v>0</v>
      </c>
      <c r="G76" s="292">
        <v>48</v>
      </c>
      <c r="H76" s="292">
        <f>SUM(ごみ搬入量内訳!E76,+ごみ搬入量内訳!AD76)</f>
        <v>2722</v>
      </c>
      <c r="I76" s="292">
        <f>ごみ搬入量内訳!BC76</f>
        <v>169</v>
      </c>
      <c r="J76" s="292">
        <f>資源化量内訳!BO76</f>
        <v>0</v>
      </c>
      <c r="K76" s="292">
        <f t="shared" si="19"/>
        <v>2891</v>
      </c>
      <c r="L76" s="295">
        <f t="shared" si="20"/>
        <v>719.91891885161601</v>
      </c>
      <c r="M76" s="292">
        <f>IF(D76&lt;&gt;0,(ごみ搬入量内訳!BR76+ごみ処理概要!J76)/ごみ処理概要!D76/365*1000000,"-")</f>
        <v>528.17295983544705</v>
      </c>
      <c r="N76" s="292">
        <f>IF(D76&lt;&gt;0,ごみ搬入量内訳!CM76/ごみ処理概要!D76/365*1000000,"-")</f>
        <v>191.74595901616891</v>
      </c>
      <c r="O76" s="292">
        <f>ごみ搬入量内訳!DH76</f>
        <v>0</v>
      </c>
      <c r="P76" s="292">
        <f>ごみ処理量内訳!E76</f>
        <v>2504</v>
      </c>
      <c r="Q76" s="292">
        <f>ごみ処理量内訳!N76</f>
        <v>48</v>
      </c>
      <c r="R76" s="292">
        <f t="shared" si="21"/>
        <v>339</v>
      </c>
      <c r="S76" s="292">
        <f>ごみ処理量内訳!G76</f>
        <v>0</v>
      </c>
      <c r="T76" s="292">
        <f>ごみ処理量内訳!L76</f>
        <v>339</v>
      </c>
      <c r="U76" s="292">
        <f>ごみ処理量内訳!H76</f>
        <v>0</v>
      </c>
      <c r="V76" s="292">
        <f>ごみ処理量内訳!I76</f>
        <v>0</v>
      </c>
      <c r="W76" s="292">
        <f>ごみ処理量内訳!J76</f>
        <v>0</v>
      </c>
      <c r="X76" s="292">
        <f>ごみ処理量内訳!K76</f>
        <v>0</v>
      </c>
      <c r="Y76" s="292">
        <f>ごみ処理量内訳!M76</f>
        <v>0</v>
      </c>
      <c r="Z76" s="292">
        <f>資源化量内訳!Y76</f>
        <v>0</v>
      </c>
      <c r="AA76" s="292">
        <f t="shared" si="22"/>
        <v>2891</v>
      </c>
      <c r="AB76" s="297">
        <f t="shared" si="23"/>
        <v>98.339674852992047</v>
      </c>
      <c r="AC76" s="292">
        <f>施設資源化量内訳!Y76</f>
        <v>145</v>
      </c>
      <c r="AD76" s="292">
        <f>施設資源化量内訳!AT76</f>
        <v>0</v>
      </c>
      <c r="AE76" s="292">
        <f>施設資源化量内訳!BO76</f>
        <v>0</v>
      </c>
      <c r="AF76" s="292">
        <f>施設資源化量内訳!CJ76</f>
        <v>0</v>
      </c>
      <c r="AG76" s="292">
        <f>施設資源化量内訳!DE76</f>
        <v>0</v>
      </c>
      <c r="AH76" s="292">
        <f>施設資源化量内訳!DZ76</f>
        <v>0</v>
      </c>
      <c r="AI76" s="292">
        <f>施設資源化量内訳!EU76</f>
        <v>339</v>
      </c>
      <c r="AJ76" s="292">
        <f t="shared" si="24"/>
        <v>484</v>
      </c>
      <c r="AK76" s="297">
        <f t="shared" si="25"/>
        <v>16.741611898996887</v>
      </c>
      <c r="AL76" s="297">
        <f>IF((AA76+J76)&lt;&gt;0,(資源化量内訳!D76-資源化量内訳!R76-資源化量内訳!T76-資源化量内訳!V76-資源化量内訳!U76)/(AA76+J76)*100,"-")</f>
        <v>11.726046350743689</v>
      </c>
      <c r="AM76" s="292">
        <f>ごみ処理量内訳!AA76</f>
        <v>48</v>
      </c>
      <c r="AN76" s="292">
        <f>ごみ処理量内訳!AB76</f>
        <v>137</v>
      </c>
      <c r="AO76" s="292">
        <f>ごみ処理量内訳!AC76</f>
        <v>0</v>
      </c>
      <c r="AP76" s="292">
        <f t="shared" si="26"/>
        <v>185</v>
      </c>
      <c r="AQ76" s="321" t="s">
        <v>761</v>
      </c>
      <c r="AR76" s="322"/>
    </row>
    <row r="77" spans="1:44" s="224" customFormat="1" ht="13.5" customHeight="1" x14ac:dyDescent="0.15">
      <c r="A77" s="290" t="s">
        <v>745</v>
      </c>
      <c r="B77" s="291" t="s">
        <v>900</v>
      </c>
      <c r="C77" s="290" t="s">
        <v>901</v>
      </c>
      <c r="D77" s="292">
        <f t="shared" si="18"/>
        <v>6555</v>
      </c>
      <c r="E77" s="292">
        <v>6555</v>
      </c>
      <c r="F77" s="292">
        <v>0</v>
      </c>
      <c r="G77" s="292">
        <v>96</v>
      </c>
      <c r="H77" s="292">
        <f>SUM(ごみ搬入量内訳!E77,+ごみ搬入量内訳!AD77)</f>
        <v>1283</v>
      </c>
      <c r="I77" s="292">
        <f>ごみ搬入量内訳!BC77</f>
        <v>0</v>
      </c>
      <c r="J77" s="292">
        <f>資源化量内訳!BO77</f>
        <v>0</v>
      </c>
      <c r="K77" s="292">
        <f t="shared" si="19"/>
        <v>1283</v>
      </c>
      <c r="L77" s="295">
        <f t="shared" si="20"/>
        <v>536.24233305121061</v>
      </c>
      <c r="M77" s="292">
        <f>IF(D77&lt;&gt;0,(ごみ搬入量内訳!BR77+ごみ処理概要!J77)/ごみ処理概要!D77/365*1000000,"-")</f>
        <v>521.19578278632855</v>
      </c>
      <c r="N77" s="292">
        <f>IF(D77&lt;&gt;0,ごみ搬入量内訳!CM77/ごみ処理概要!D77/365*1000000,"-")</f>
        <v>15.046550264881978</v>
      </c>
      <c r="O77" s="292">
        <f>ごみ搬入量内訳!DH77</f>
        <v>0</v>
      </c>
      <c r="P77" s="292">
        <f>ごみ処理量内訳!E77</f>
        <v>994</v>
      </c>
      <c r="Q77" s="292">
        <f>ごみ処理量内訳!N77</f>
        <v>36</v>
      </c>
      <c r="R77" s="292">
        <f t="shared" si="21"/>
        <v>477</v>
      </c>
      <c r="S77" s="292">
        <f>ごみ処理量内訳!G77</f>
        <v>0</v>
      </c>
      <c r="T77" s="292">
        <f>ごみ処理量内訳!L77</f>
        <v>229</v>
      </c>
      <c r="U77" s="292">
        <f>ごみ処理量内訳!H77</f>
        <v>248</v>
      </c>
      <c r="V77" s="292">
        <f>ごみ処理量内訳!I77</f>
        <v>0</v>
      </c>
      <c r="W77" s="292">
        <f>ごみ処理量内訳!J77</f>
        <v>0</v>
      </c>
      <c r="X77" s="292">
        <f>ごみ処理量内訳!K77</f>
        <v>0</v>
      </c>
      <c r="Y77" s="292">
        <f>ごみ処理量内訳!M77</f>
        <v>0</v>
      </c>
      <c r="Z77" s="292">
        <f>資源化量内訳!Y77</f>
        <v>0</v>
      </c>
      <c r="AA77" s="292">
        <f t="shared" si="22"/>
        <v>1507</v>
      </c>
      <c r="AB77" s="297">
        <f t="shared" si="23"/>
        <v>97.611147976111482</v>
      </c>
      <c r="AC77" s="292">
        <f>施設資源化量内訳!Y77</f>
        <v>77</v>
      </c>
      <c r="AD77" s="292">
        <f>施設資源化量内訳!AT77</f>
        <v>0</v>
      </c>
      <c r="AE77" s="292">
        <f>施設資源化量内訳!BO77</f>
        <v>248</v>
      </c>
      <c r="AF77" s="292">
        <f>施設資源化量内訳!CJ77</f>
        <v>0</v>
      </c>
      <c r="AG77" s="292">
        <f>施設資源化量内訳!DE77</f>
        <v>0</v>
      </c>
      <c r="AH77" s="292">
        <f>施設資源化量内訳!DZ77</f>
        <v>0</v>
      </c>
      <c r="AI77" s="292">
        <f>施設資源化量内訳!EU77</f>
        <v>229</v>
      </c>
      <c r="AJ77" s="292">
        <f t="shared" si="24"/>
        <v>554</v>
      </c>
      <c r="AK77" s="297">
        <f t="shared" si="25"/>
        <v>36.761778367617779</v>
      </c>
      <c r="AL77" s="297">
        <f>IF((AA77+J77)&lt;&gt;0,(資源化量内訳!D77-資源化量内訳!R77-資源化量内訳!T77-資源化量内訳!V77-資源化量内訳!U77)/(AA77+J77)*100,"-")</f>
        <v>35.368281353682811</v>
      </c>
      <c r="AM77" s="292">
        <f>ごみ処理量内訳!AA77</f>
        <v>36</v>
      </c>
      <c r="AN77" s="292">
        <f>ごみ処理量内訳!AB77</f>
        <v>32</v>
      </c>
      <c r="AO77" s="292">
        <f>ごみ処理量内訳!AC77</f>
        <v>0</v>
      </c>
      <c r="AP77" s="292">
        <f t="shared" si="26"/>
        <v>68</v>
      </c>
      <c r="AQ77" s="321" t="s">
        <v>761</v>
      </c>
      <c r="AR77" s="322"/>
    </row>
    <row r="78" spans="1:44" s="224" customFormat="1" ht="13.5" customHeight="1" x14ac:dyDescent="0.15">
      <c r="A78" s="290" t="s">
        <v>745</v>
      </c>
      <c r="B78" s="291" t="s">
        <v>902</v>
      </c>
      <c r="C78" s="290" t="s">
        <v>903</v>
      </c>
      <c r="D78" s="292">
        <f t="shared" si="18"/>
        <v>11994</v>
      </c>
      <c r="E78" s="292">
        <v>11994</v>
      </c>
      <c r="F78" s="292">
        <v>0</v>
      </c>
      <c r="G78" s="292">
        <v>204</v>
      </c>
      <c r="H78" s="292">
        <f>SUM(ごみ搬入量内訳!E78,+ごみ搬入量内訳!AD78)</f>
        <v>4812</v>
      </c>
      <c r="I78" s="292">
        <f>ごみ搬入量内訳!BC78</f>
        <v>149</v>
      </c>
      <c r="J78" s="292">
        <f>資源化量内訳!BO78</f>
        <v>0</v>
      </c>
      <c r="K78" s="292">
        <f t="shared" si="19"/>
        <v>4961</v>
      </c>
      <c r="L78" s="295">
        <f t="shared" si="20"/>
        <v>1133.2150093311498</v>
      </c>
      <c r="M78" s="292">
        <f>IF(D78&lt;&gt;0,(ごみ搬入量内訳!BR78+ごみ処理概要!J78)/ごみ処理概要!D78/365*1000000,"-")</f>
        <v>1022.4290227305434</v>
      </c>
      <c r="N78" s="292">
        <f>IF(D78&lt;&gt;0,ごみ搬入量内訳!CM78/ごみ処理概要!D78/365*1000000,"-")</f>
        <v>110.78598660060624</v>
      </c>
      <c r="O78" s="292">
        <f>ごみ搬入量内訳!DH78</f>
        <v>0</v>
      </c>
      <c r="P78" s="292">
        <f>ごみ処理量内訳!E78</f>
        <v>3900</v>
      </c>
      <c r="Q78" s="292">
        <f>ごみ処理量内訳!N78</f>
        <v>74</v>
      </c>
      <c r="R78" s="292">
        <f t="shared" si="21"/>
        <v>809</v>
      </c>
      <c r="S78" s="292">
        <f>ごみ処理量内訳!G78</f>
        <v>14</v>
      </c>
      <c r="T78" s="292">
        <f>ごみ処理量内訳!L78</f>
        <v>795</v>
      </c>
      <c r="U78" s="292">
        <f>ごみ処理量内訳!H78</f>
        <v>0</v>
      </c>
      <c r="V78" s="292">
        <f>ごみ処理量内訳!I78</f>
        <v>0</v>
      </c>
      <c r="W78" s="292">
        <f>ごみ処理量内訳!J78</f>
        <v>0</v>
      </c>
      <c r="X78" s="292">
        <f>ごみ処理量内訳!K78</f>
        <v>0</v>
      </c>
      <c r="Y78" s="292">
        <f>ごみ処理量内訳!M78</f>
        <v>0</v>
      </c>
      <c r="Z78" s="292">
        <f>資源化量内訳!Y78</f>
        <v>162</v>
      </c>
      <c r="AA78" s="292">
        <f t="shared" si="22"/>
        <v>4945</v>
      </c>
      <c r="AB78" s="297">
        <f t="shared" si="23"/>
        <v>98.503538928210304</v>
      </c>
      <c r="AC78" s="292">
        <f>施設資源化量内訳!Y78</f>
        <v>226</v>
      </c>
      <c r="AD78" s="292">
        <f>施設資源化量内訳!AT78</f>
        <v>14</v>
      </c>
      <c r="AE78" s="292">
        <f>施設資源化量内訳!BO78</f>
        <v>0</v>
      </c>
      <c r="AF78" s="292">
        <f>施設資源化量内訳!CJ78</f>
        <v>0</v>
      </c>
      <c r="AG78" s="292">
        <f>施設資源化量内訳!DE78</f>
        <v>0</v>
      </c>
      <c r="AH78" s="292">
        <f>施設資源化量内訳!DZ78</f>
        <v>0</v>
      </c>
      <c r="AI78" s="292">
        <f>施設資源化量内訳!EU78</f>
        <v>795</v>
      </c>
      <c r="AJ78" s="292">
        <f t="shared" si="24"/>
        <v>1035</v>
      </c>
      <c r="AK78" s="297">
        <f t="shared" si="25"/>
        <v>24.206268958543983</v>
      </c>
      <c r="AL78" s="297">
        <f>IF((AA78+J78)&lt;&gt;0,(資源化量内訳!D78-資源化量内訳!R78-資源化量内訳!T78-資源化量内訳!V78-資源化量内訳!U78)/(AA78+J78)*100,"-")</f>
        <v>19.635995955510616</v>
      </c>
      <c r="AM78" s="292">
        <f>ごみ処理量内訳!AA78</f>
        <v>74</v>
      </c>
      <c r="AN78" s="292">
        <f>ごみ処理量内訳!AB78</f>
        <v>226</v>
      </c>
      <c r="AO78" s="292">
        <f>ごみ処理量内訳!AC78</f>
        <v>0</v>
      </c>
      <c r="AP78" s="292">
        <f t="shared" si="26"/>
        <v>300</v>
      </c>
      <c r="AQ78" s="321" t="s">
        <v>761</v>
      </c>
      <c r="AR78" s="322"/>
    </row>
    <row r="79" spans="1:44" s="224" customFormat="1" ht="13.5" customHeight="1" x14ac:dyDescent="0.15">
      <c r="A79" s="290" t="s">
        <v>745</v>
      </c>
      <c r="B79" s="291" t="s">
        <v>904</v>
      </c>
      <c r="C79" s="290" t="s">
        <v>905</v>
      </c>
      <c r="D79" s="292">
        <f t="shared" si="18"/>
        <v>4564</v>
      </c>
      <c r="E79" s="292">
        <v>4564</v>
      </c>
      <c r="F79" s="292">
        <v>0</v>
      </c>
      <c r="G79" s="292">
        <v>35</v>
      </c>
      <c r="H79" s="292">
        <f>SUM(ごみ搬入量内訳!E79,+ごみ搬入量内訳!AD79)</f>
        <v>996</v>
      </c>
      <c r="I79" s="292">
        <f>ごみ搬入量内訳!BC79</f>
        <v>1701</v>
      </c>
      <c r="J79" s="292">
        <f>資源化量内訳!BO79</f>
        <v>0</v>
      </c>
      <c r="K79" s="292">
        <f t="shared" si="19"/>
        <v>2697</v>
      </c>
      <c r="L79" s="295">
        <f t="shared" si="20"/>
        <v>1618.9835880566193</v>
      </c>
      <c r="M79" s="292">
        <f>IF(D79&lt;&gt;0,(ごみ搬入量内訳!BR79+ごみ処理概要!J79)/ごみ処理概要!D79/365*1000000,"-")</f>
        <v>608.69460819036419</v>
      </c>
      <c r="N79" s="292">
        <f>IF(D79&lt;&gt;0,ごみ搬入量内訳!CM79/ごみ処理概要!D79/365*1000000,"-")</f>
        <v>1010.2889798662552</v>
      </c>
      <c r="O79" s="292">
        <f>ごみ搬入量内訳!DH79</f>
        <v>0</v>
      </c>
      <c r="P79" s="292">
        <f>ごみ処理量内訳!E79</f>
        <v>848</v>
      </c>
      <c r="Q79" s="292">
        <f>ごみ処理量内訳!N79</f>
        <v>0</v>
      </c>
      <c r="R79" s="292">
        <f t="shared" si="21"/>
        <v>1652</v>
      </c>
      <c r="S79" s="292">
        <f>ごみ処理量内訳!G79</f>
        <v>0</v>
      </c>
      <c r="T79" s="292">
        <f>ごみ処理量内訳!L79</f>
        <v>52</v>
      </c>
      <c r="U79" s="292">
        <f>ごみ処理量内訳!H79</f>
        <v>1600</v>
      </c>
      <c r="V79" s="292">
        <f>ごみ処理量内訳!I79</f>
        <v>0</v>
      </c>
      <c r="W79" s="292">
        <f>ごみ処理量内訳!J79</f>
        <v>0</v>
      </c>
      <c r="X79" s="292">
        <f>ごみ処理量内訳!K79</f>
        <v>0</v>
      </c>
      <c r="Y79" s="292">
        <f>ごみ処理量内訳!M79</f>
        <v>0</v>
      </c>
      <c r="Z79" s="292">
        <f>資源化量内訳!Y79</f>
        <v>181</v>
      </c>
      <c r="AA79" s="292">
        <f t="shared" si="22"/>
        <v>2681</v>
      </c>
      <c r="AB79" s="297">
        <f t="shared" si="23"/>
        <v>100</v>
      </c>
      <c r="AC79" s="292">
        <f>施設資源化量内訳!Y79</f>
        <v>0</v>
      </c>
      <c r="AD79" s="292">
        <f>施設資源化量内訳!AT79</f>
        <v>0</v>
      </c>
      <c r="AE79" s="292">
        <f>施設資源化量内訳!BO79</f>
        <v>1600</v>
      </c>
      <c r="AF79" s="292">
        <f>施設資源化量内訳!CJ79</f>
        <v>0</v>
      </c>
      <c r="AG79" s="292">
        <f>施設資源化量内訳!DE79</f>
        <v>0</v>
      </c>
      <c r="AH79" s="292">
        <f>施設資源化量内訳!DZ79</f>
        <v>0</v>
      </c>
      <c r="AI79" s="292">
        <f>施設資源化量内訳!EU79</f>
        <v>22</v>
      </c>
      <c r="AJ79" s="292">
        <f t="shared" si="24"/>
        <v>1622</v>
      </c>
      <c r="AK79" s="297">
        <f t="shared" si="25"/>
        <v>67.251025736665426</v>
      </c>
      <c r="AL79" s="297">
        <f>IF((AA79+J79)&lt;&gt;0,(資源化量内訳!D79-資源化量内訳!R79-資源化量内訳!T79-資源化量内訳!V79-資源化量内訳!U79)/(AA79+J79)*100,"-")</f>
        <v>67.251025736665426</v>
      </c>
      <c r="AM79" s="292">
        <f>ごみ処理量内訳!AA79</f>
        <v>0</v>
      </c>
      <c r="AN79" s="292">
        <f>ごみ処理量内訳!AB79</f>
        <v>124</v>
      </c>
      <c r="AO79" s="292">
        <f>ごみ処理量内訳!AC79</f>
        <v>0</v>
      </c>
      <c r="AP79" s="292">
        <f t="shared" si="26"/>
        <v>124</v>
      </c>
      <c r="AQ79" s="321" t="s">
        <v>761</v>
      </c>
      <c r="AR79" s="322"/>
    </row>
    <row r="80" spans="1:44" s="224" customFormat="1" ht="13.5" customHeight="1" x14ac:dyDescent="0.15">
      <c r="A80" s="290" t="s">
        <v>745</v>
      </c>
      <c r="B80" s="291" t="s">
        <v>906</v>
      </c>
      <c r="C80" s="290" t="s">
        <v>907</v>
      </c>
      <c r="D80" s="292">
        <f t="shared" si="18"/>
        <v>3503</v>
      </c>
      <c r="E80" s="292">
        <v>3503</v>
      </c>
      <c r="F80" s="292">
        <v>0</v>
      </c>
      <c r="G80" s="292">
        <v>65</v>
      </c>
      <c r="H80" s="292">
        <f>SUM(ごみ搬入量内訳!E80,+ごみ搬入量内訳!AD80)</f>
        <v>1224</v>
      </c>
      <c r="I80" s="292">
        <f>ごみ搬入量内訳!BC80</f>
        <v>99</v>
      </c>
      <c r="J80" s="292">
        <f>資源化量内訳!BO80</f>
        <v>0</v>
      </c>
      <c r="K80" s="292">
        <f t="shared" si="19"/>
        <v>1323</v>
      </c>
      <c r="L80" s="295">
        <f t="shared" si="20"/>
        <v>1034.7295273327363</v>
      </c>
      <c r="M80" s="292">
        <f>IF(D80&lt;&gt;0,(ごみ搬入量内訳!BR80+ごみ処理概要!J80)/ごみ処理概要!D80/365*1000000,"-")</f>
        <v>731.27143466070174</v>
      </c>
      <c r="N80" s="292">
        <f>IF(D80&lt;&gt;0,ごみ搬入量内訳!CM80/ごみ処理概要!D80/365*1000000,"-")</f>
        <v>303.45809267203452</v>
      </c>
      <c r="O80" s="292">
        <f>ごみ搬入量内訳!DH80</f>
        <v>0</v>
      </c>
      <c r="P80" s="292">
        <f>ごみ処理量内訳!E80</f>
        <v>925</v>
      </c>
      <c r="Q80" s="292">
        <f>ごみ処理量内訳!N80</f>
        <v>0</v>
      </c>
      <c r="R80" s="292">
        <f t="shared" si="21"/>
        <v>109</v>
      </c>
      <c r="S80" s="292">
        <f>ごみ処理量内訳!G80</f>
        <v>0</v>
      </c>
      <c r="T80" s="292">
        <f>ごみ処理量内訳!L80</f>
        <v>109</v>
      </c>
      <c r="U80" s="292">
        <f>ごみ処理量内訳!H80</f>
        <v>0</v>
      </c>
      <c r="V80" s="292">
        <f>ごみ処理量内訳!I80</f>
        <v>0</v>
      </c>
      <c r="W80" s="292">
        <f>ごみ処理量内訳!J80</f>
        <v>0</v>
      </c>
      <c r="X80" s="292">
        <f>ごみ処理量内訳!K80</f>
        <v>0</v>
      </c>
      <c r="Y80" s="292">
        <f>ごみ処理量内訳!M80</f>
        <v>0</v>
      </c>
      <c r="Z80" s="292">
        <f>資源化量内訳!Y80</f>
        <v>295</v>
      </c>
      <c r="AA80" s="292">
        <f t="shared" si="22"/>
        <v>1329</v>
      </c>
      <c r="AB80" s="297">
        <f t="shared" si="23"/>
        <v>100</v>
      </c>
      <c r="AC80" s="292">
        <f>施設資源化量内訳!Y80</f>
        <v>0</v>
      </c>
      <c r="AD80" s="292">
        <f>施設資源化量内訳!AT80</f>
        <v>0</v>
      </c>
      <c r="AE80" s="292">
        <f>施設資源化量内訳!BO80</f>
        <v>0</v>
      </c>
      <c r="AF80" s="292">
        <f>施設資源化量内訳!CJ80</f>
        <v>0</v>
      </c>
      <c r="AG80" s="292">
        <f>施設資源化量内訳!DE80</f>
        <v>0</v>
      </c>
      <c r="AH80" s="292">
        <f>施設資源化量内訳!DZ80</f>
        <v>0</v>
      </c>
      <c r="AI80" s="292">
        <f>施設資源化量内訳!EU80</f>
        <v>46</v>
      </c>
      <c r="AJ80" s="292">
        <f t="shared" si="24"/>
        <v>46</v>
      </c>
      <c r="AK80" s="297">
        <f t="shared" si="25"/>
        <v>25.658389766741912</v>
      </c>
      <c r="AL80" s="297">
        <f>IF((AA80+J80)&lt;&gt;0,(資源化量内訳!D80-資源化量内訳!R80-資源化量内訳!T80-資源化量内訳!V80-資源化量内訳!U80)/(AA80+J80)*100,"-")</f>
        <v>25.658389766741912</v>
      </c>
      <c r="AM80" s="292">
        <f>ごみ処理量内訳!AA80</f>
        <v>0</v>
      </c>
      <c r="AN80" s="292">
        <f>ごみ処理量内訳!AB80</f>
        <v>158</v>
      </c>
      <c r="AO80" s="292">
        <f>ごみ処理量内訳!AC80</f>
        <v>0</v>
      </c>
      <c r="AP80" s="292">
        <f t="shared" si="26"/>
        <v>158</v>
      </c>
      <c r="AQ80" s="321" t="s">
        <v>761</v>
      </c>
      <c r="AR80" s="322"/>
    </row>
    <row r="81" spans="1:44" s="224" customFormat="1" ht="13.5" customHeight="1" x14ac:dyDescent="0.15">
      <c r="A81" s="290" t="s">
        <v>745</v>
      </c>
      <c r="B81" s="291" t="s">
        <v>908</v>
      </c>
      <c r="C81" s="290" t="s">
        <v>909</v>
      </c>
      <c r="D81" s="292">
        <f t="shared" si="18"/>
        <v>8011</v>
      </c>
      <c r="E81" s="292">
        <v>8011</v>
      </c>
      <c r="F81" s="292">
        <v>0</v>
      </c>
      <c r="G81" s="292">
        <v>90</v>
      </c>
      <c r="H81" s="292">
        <f>SUM(ごみ搬入量内訳!E81,+ごみ搬入量内訳!AD81)</f>
        <v>1557</v>
      </c>
      <c r="I81" s="292">
        <f>ごみ搬入量内訳!BC81</f>
        <v>942</v>
      </c>
      <c r="J81" s="292">
        <f>資源化量内訳!BO81</f>
        <v>0</v>
      </c>
      <c r="K81" s="292">
        <f t="shared" si="19"/>
        <v>2499</v>
      </c>
      <c r="L81" s="295">
        <f t="shared" si="20"/>
        <v>854.64677848779843</v>
      </c>
      <c r="M81" s="292">
        <f>IF(D81&lt;&gt;0,(ごみ搬入量内訳!BR81+ごみ処理概要!J81)/ごみ処理概要!D81/365*1000000,"-")</f>
        <v>737.00032318575654</v>
      </c>
      <c r="N81" s="292">
        <f>IF(D81&lt;&gt;0,ごみ搬入量内訳!CM81/ごみ処理概要!D81/365*1000000,"-")</f>
        <v>117.64645530204189</v>
      </c>
      <c r="O81" s="292">
        <f>ごみ搬入量内訳!DH81</f>
        <v>0</v>
      </c>
      <c r="P81" s="292">
        <f>ごみ処理量内訳!E81</f>
        <v>1652</v>
      </c>
      <c r="Q81" s="292">
        <f>ごみ処理量内訳!N81</f>
        <v>0</v>
      </c>
      <c r="R81" s="292">
        <f t="shared" si="21"/>
        <v>16</v>
      </c>
      <c r="S81" s="292">
        <f>ごみ処理量内訳!G81</f>
        <v>16</v>
      </c>
      <c r="T81" s="292">
        <f>ごみ処理量内訳!L81</f>
        <v>0</v>
      </c>
      <c r="U81" s="292">
        <f>ごみ処理量内訳!H81</f>
        <v>0</v>
      </c>
      <c r="V81" s="292">
        <f>ごみ処理量内訳!I81</f>
        <v>0</v>
      </c>
      <c r="W81" s="292">
        <f>ごみ処理量内訳!J81</f>
        <v>0</v>
      </c>
      <c r="X81" s="292">
        <f>ごみ処理量内訳!K81</f>
        <v>0</v>
      </c>
      <c r="Y81" s="292">
        <f>ごみ処理量内訳!M81</f>
        <v>0</v>
      </c>
      <c r="Z81" s="292">
        <f>資源化量内訳!Y81</f>
        <v>340</v>
      </c>
      <c r="AA81" s="292">
        <f t="shared" si="22"/>
        <v>2008</v>
      </c>
      <c r="AB81" s="297">
        <f t="shared" si="23"/>
        <v>100</v>
      </c>
      <c r="AC81" s="292">
        <f>施設資源化量内訳!Y81</f>
        <v>0</v>
      </c>
      <c r="AD81" s="292">
        <f>施設資源化量内訳!AT81</f>
        <v>0</v>
      </c>
      <c r="AE81" s="292">
        <f>施設資源化量内訳!BO81</f>
        <v>0</v>
      </c>
      <c r="AF81" s="292">
        <f>施設資源化量内訳!CJ81</f>
        <v>0</v>
      </c>
      <c r="AG81" s="292">
        <f>施設資源化量内訳!DE81</f>
        <v>0</v>
      </c>
      <c r="AH81" s="292">
        <f>施設資源化量内訳!DZ81</f>
        <v>0</v>
      </c>
      <c r="AI81" s="292">
        <f>施設資源化量内訳!EU81</f>
        <v>0</v>
      </c>
      <c r="AJ81" s="292">
        <f t="shared" si="24"/>
        <v>0</v>
      </c>
      <c r="AK81" s="297">
        <f t="shared" si="25"/>
        <v>16.932270916334659</v>
      </c>
      <c r="AL81" s="297">
        <f>IF((AA81+J81)&lt;&gt;0,(資源化量内訳!D81-資源化量内訳!R81-資源化量内訳!T81-資源化量内訳!V81-資源化量内訳!U81)/(AA81+J81)*100,"-")</f>
        <v>16.932270916334659</v>
      </c>
      <c r="AM81" s="292">
        <f>ごみ処理量内訳!AA81</f>
        <v>0</v>
      </c>
      <c r="AN81" s="292">
        <f>ごみ処理量内訳!AB81</f>
        <v>0</v>
      </c>
      <c r="AO81" s="292">
        <f>ごみ処理量内訳!AC81</f>
        <v>16</v>
      </c>
      <c r="AP81" s="292">
        <f t="shared" si="26"/>
        <v>16</v>
      </c>
      <c r="AQ81" s="321" t="s">
        <v>761</v>
      </c>
      <c r="AR81" s="322"/>
    </row>
    <row r="82" spans="1:44" s="224" customFormat="1" ht="13.5" customHeight="1" x14ac:dyDescent="0.15">
      <c r="A82" s="290" t="s">
        <v>745</v>
      </c>
      <c r="B82" s="291" t="s">
        <v>910</v>
      </c>
      <c r="C82" s="290" t="s">
        <v>911</v>
      </c>
      <c r="D82" s="292">
        <f t="shared" si="18"/>
        <v>2386</v>
      </c>
      <c r="E82" s="292">
        <v>2386</v>
      </c>
      <c r="F82" s="292">
        <v>0</v>
      </c>
      <c r="G82" s="292">
        <v>16</v>
      </c>
      <c r="H82" s="292">
        <f>SUM(ごみ搬入量内訳!E82,+ごみ搬入量内訳!AD82)</f>
        <v>466</v>
      </c>
      <c r="I82" s="292">
        <f>ごみ搬入量内訳!BC82</f>
        <v>0</v>
      </c>
      <c r="J82" s="292">
        <f>資源化量内訳!BO82</f>
        <v>10</v>
      </c>
      <c r="K82" s="292">
        <f t="shared" si="19"/>
        <v>476</v>
      </c>
      <c r="L82" s="295">
        <f t="shared" si="20"/>
        <v>546.5673047112723</v>
      </c>
      <c r="M82" s="292">
        <f>IF(D82&lt;&gt;0,(ごみ搬入量内訳!BR82+ごみ処理概要!J82)/ごみ処理概要!D82/365*1000000,"-")</f>
        <v>506.37853230603173</v>
      </c>
      <c r="N82" s="292">
        <f>IF(D82&lt;&gt;0,ごみ搬入量内訳!CM82/ごみ処理概要!D82/365*1000000,"-")</f>
        <v>40.188772405240613</v>
      </c>
      <c r="O82" s="292">
        <f>ごみ搬入量内訳!DH82</f>
        <v>0</v>
      </c>
      <c r="P82" s="292">
        <f>ごみ処理量内訳!E82</f>
        <v>318</v>
      </c>
      <c r="Q82" s="292">
        <f>ごみ処理量内訳!N82</f>
        <v>0</v>
      </c>
      <c r="R82" s="292">
        <f t="shared" si="21"/>
        <v>136</v>
      </c>
      <c r="S82" s="292">
        <f>ごみ処理量内訳!G82</f>
        <v>15</v>
      </c>
      <c r="T82" s="292">
        <f>ごみ処理量内訳!L82</f>
        <v>121</v>
      </c>
      <c r="U82" s="292">
        <f>ごみ処理量内訳!H82</f>
        <v>0</v>
      </c>
      <c r="V82" s="292">
        <f>ごみ処理量内訳!I82</f>
        <v>0</v>
      </c>
      <c r="W82" s="292">
        <f>ごみ処理量内訳!J82</f>
        <v>0</v>
      </c>
      <c r="X82" s="292">
        <f>ごみ処理量内訳!K82</f>
        <v>0</v>
      </c>
      <c r="Y82" s="292">
        <f>ごみ処理量内訳!M82</f>
        <v>0</v>
      </c>
      <c r="Z82" s="292">
        <f>資源化量内訳!Y82</f>
        <v>4</v>
      </c>
      <c r="AA82" s="292">
        <f t="shared" si="22"/>
        <v>458</v>
      </c>
      <c r="AB82" s="297">
        <f t="shared" si="23"/>
        <v>100</v>
      </c>
      <c r="AC82" s="292">
        <f>施設資源化量内訳!Y82</f>
        <v>26</v>
      </c>
      <c r="AD82" s="292">
        <f>施設資源化量内訳!AT82</f>
        <v>0</v>
      </c>
      <c r="AE82" s="292">
        <f>施設資源化量内訳!BO82</f>
        <v>0</v>
      </c>
      <c r="AF82" s="292">
        <f>施設資源化量内訳!CJ82</f>
        <v>0</v>
      </c>
      <c r="AG82" s="292">
        <f>施設資源化量内訳!DE82</f>
        <v>0</v>
      </c>
      <c r="AH82" s="292">
        <f>施設資源化量内訳!DZ82</f>
        <v>0</v>
      </c>
      <c r="AI82" s="292">
        <f>施設資源化量内訳!EU82</f>
        <v>107</v>
      </c>
      <c r="AJ82" s="292">
        <f t="shared" si="24"/>
        <v>133</v>
      </c>
      <c r="AK82" s="297">
        <f t="shared" si="25"/>
        <v>31.410256410256409</v>
      </c>
      <c r="AL82" s="297">
        <f>IF((AA82+J82)&lt;&gt;0,(資源化量内訳!D82-資源化量内訳!R82-資源化量内訳!T82-資源化量内訳!V82-資源化量内訳!U82)/(AA82+J82)*100,"-")</f>
        <v>30.982905982905983</v>
      </c>
      <c r="AM82" s="292">
        <f>ごみ処理量内訳!AA82</f>
        <v>0</v>
      </c>
      <c r="AN82" s="292">
        <f>ごみ処理量内訳!AB82</f>
        <v>11</v>
      </c>
      <c r="AO82" s="292">
        <f>ごみ処理量内訳!AC82</f>
        <v>1</v>
      </c>
      <c r="AP82" s="292">
        <f t="shared" si="26"/>
        <v>12</v>
      </c>
      <c r="AQ82" s="321" t="s">
        <v>761</v>
      </c>
      <c r="AR82" s="322"/>
    </row>
    <row r="83" spans="1:44" s="224" customFormat="1" ht="13.5" customHeight="1" x14ac:dyDescent="0.15">
      <c r="A83" s="290" t="s">
        <v>745</v>
      </c>
      <c r="B83" s="291" t="s">
        <v>912</v>
      </c>
      <c r="C83" s="290" t="s">
        <v>913</v>
      </c>
      <c r="D83" s="292">
        <f t="shared" si="18"/>
        <v>10878</v>
      </c>
      <c r="E83" s="292">
        <v>10878</v>
      </c>
      <c r="F83" s="292">
        <v>0</v>
      </c>
      <c r="G83" s="292">
        <v>55</v>
      </c>
      <c r="H83" s="292">
        <f>SUM(ごみ搬入量内訳!E83,+ごみ搬入量内訳!AD83)</f>
        <v>1993</v>
      </c>
      <c r="I83" s="292">
        <f>ごみ搬入量内訳!BC83</f>
        <v>340</v>
      </c>
      <c r="J83" s="292">
        <f>資源化量内訳!BO83</f>
        <v>57</v>
      </c>
      <c r="K83" s="292">
        <f t="shared" si="19"/>
        <v>2390</v>
      </c>
      <c r="L83" s="295">
        <f t="shared" si="20"/>
        <v>601.94385047614014</v>
      </c>
      <c r="M83" s="292">
        <f>IF(D83&lt;&gt;0,(ごみ搬入量内訳!BR83+ごみ処理概要!J83)/ごみ処理概要!D83/365*1000000,"-")</f>
        <v>503.46684397565025</v>
      </c>
      <c r="N83" s="292">
        <f>IF(D83&lt;&gt;0,ごみ搬入量内訳!CM83/ごみ処理概要!D83/365*1000000,"-")</f>
        <v>98.477006500489864</v>
      </c>
      <c r="O83" s="292">
        <f>ごみ搬入量内訳!DH83</f>
        <v>0</v>
      </c>
      <c r="P83" s="292">
        <f>ごみ処理量内訳!E83</f>
        <v>1815</v>
      </c>
      <c r="Q83" s="292">
        <f>ごみ処理量内訳!N83</f>
        <v>36</v>
      </c>
      <c r="R83" s="292">
        <f t="shared" si="21"/>
        <v>474</v>
      </c>
      <c r="S83" s="292">
        <f>ごみ処理量内訳!G83</f>
        <v>29</v>
      </c>
      <c r="T83" s="292">
        <f>ごみ処理量内訳!L83</f>
        <v>445</v>
      </c>
      <c r="U83" s="292">
        <f>ごみ処理量内訳!H83</f>
        <v>0</v>
      </c>
      <c r="V83" s="292">
        <f>ごみ処理量内訳!I83</f>
        <v>0</v>
      </c>
      <c r="W83" s="292">
        <f>ごみ処理量内訳!J83</f>
        <v>0</v>
      </c>
      <c r="X83" s="292">
        <f>ごみ処理量内訳!K83</f>
        <v>0</v>
      </c>
      <c r="Y83" s="292">
        <f>ごみ処理量内訳!M83</f>
        <v>0</v>
      </c>
      <c r="Z83" s="292">
        <f>資源化量内訳!Y83</f>
        <v>0</v>
      </c>
      <c r="AA83" s="292">
        <f t="shared" si="22"/>
        <v>2325</v>
      </c>
      <c r="AB83" s="297">
        <f t="shared" si="23"/>
        <v>98.451612903225808</v>
      </c>
      <c r="AC83" s="292">
        <f>施設資源化量内訳!Y83</f>
        <v>138</v>
      </c>
      <c r="AD83" s="292">
        <f>施設資源化量内訳!AT83</f>
        <v>29</v>
      </c>
      <c r="AE83" s="292">
        <f>施設資源化量内訳!BO83</f>
        <v>0</v>
      </c>
      <c r="AF83" s="292">
        <f>施設資源化量内訳!CJ83</f>
        <v>0</v>
      </c>
      <c r="AG83" s="292">
        <f>施設資源化量内訳!DE83</f>
        <v>0</v>
      </c>
      <c r="AH83" s="292">
        <f>施設資源化量内訳!DZ83</f>
        <v>0</v>
      </c>
      <c r="AI83" s="292">
        <f>施設資源化量内訳!EU83</f>
        <v>445</v>
      </c>
      <c r="AJ83" s="292">
        <f t="shared" si="24"/>
        <v>612</v>
      </c>
      <c r="AK83" s="297">
        <f t="shared" si="25"/>
        <v>28.085642317380355</v>
      </c>
      <c r="AL83" s="297">
        <f>IF((AA83+J83)&lt;&gt;0,(資源化量内訳!D83-資源化量内訳!R83-資源化量内訳!T83-資源化量内訳!V83-資源化量内訳!U83)/(AA83+J83)*100,"-")</f>
        <v>27.749790092359362</v>
      </c>
      <c r="AM83" s="292">
        <f>ごみ処理量内訳!AA83</f>
        <v>36</v>
      </c>
      <c r="AN83" s="292">
        <f>ごみ処理量内訳!AB83</f>
        <v>57</v>
      </c>
      <c r="AO83" s="292">
        <f>ごみ処理量内訳!AC83</f>
        <v>0</v>
      </c>
      <c r="AP83" s="292">
        <f t="shared" si="26"/>
        <v>93</v>
      </c>
      <c r="AQ83" s="321" t="s">
        <v>761</v>
      </c>
      <c r="AR83" s="322"/>
    </row>
    <row r="84" spans="1:44" s="224" customFormat="1" ht="13.5" customHeight="1" x14ac:dyDescent="0.15">
      <c r="A84" s="290" t="s">
        <v>745</v>
      </c>
      <c r="B84" s="291" t="s">
        <v>914</v>
      </c>
      <c r="C84" s="290" t="s">
        <v>915</v>
      </c>
      <c r="D84" s="292">
        <f t="shared" si="18"/>
        <v>1757</v>
      </c>
      <c r="E84" s="292">
        <v>1757</v>
      </c>
      <c r="F84" s="292">
        <v>0</v>
      </c>
      <c r="G84" s="292">
        <v>20</v>
      </c>
      <c r="H84" s="292">
        <f>SUM(ごみ搬入量内訳!E84,+ごみ搬入量内訳!AD84)</f>
        <v>375</v>
      </c>
      <c r="I84" s="292">
        <f>ごみ搬入量内訳!BC84</f>
        <v>151</v>
      </c>
      <c r="J84" s="292">
        <f>資源化量内訳!BO84</f>
        <v>0</v>
      </c>
      <c r="K84" s="292">
        <f t="shared" si="19"/>
        <v>526</v>
      </c>
      <c r="L84" s="295">
        <f t="shared" si="20"/>
        <v>820.20255572621454</v>
      </c>
      <c r="M84" s="292">
        <f>IF(D84&lt;&gt;0,(ごみ搬入量内訳!BR84+ごみ処理概要!J84)/ごみ処理概要!D84/365*1000000,"-")</f>
        <v>564.47400222982822</v>
      </c>
      <c r="N84" s="292">
        <f>IF(D84&lt;&gt;0,ごみ搬入量内訳!CM84/ごみ処理概要!D84/365*1000000,"-")</f>
        <v>255.7285534963863</v>
      </c>
      <c r="O84" s="292">
        <f>ごみ搬入量内訳!DH84</f>
        <v>0</v>
      </c>
      <c r="P84" s="292">
        <f>ごみ処理量内訳!E84</f>
        <v>412</v>
      </c>
      <c r="Q84" s="292">
        <f>ごみ処理量内訳!N84</f>
        <v>7</v>
      </c>
      <c r="R84" s="292">
        <f t="shared" si="21"/>
        <v>13</v>
      </c>
      <c r="S84" s="292">
        <f>ごみ処理量内訳!G84</f>
        <v>13</v>
      </c>
      <c r="T84" s="292">
        <f>ごみ処理量内訳!L84</f>
        <v>0</v>
      </c>
      <c r="U84" s="292">
        <f>ごみ処理量内訳!H84</f>
        <v>0</v>
      </c>
      <c r="V84" s="292">
        <f>ごみ処理量内訳!I84</f>
        <v>0</v>
      </c>
      <c r="W84" s="292">
        <f>ごみ処理量内訳!J84</f>
        <v>0</v>
      </c>
      <c r="X84" s="292">
        <f>ごみ処理量内訳!K84</f>
        <v>0</v>
      </c>
      <c r="Y84" s="292">
        <f>ごみ処理量内訳!M84</f>
        <v>0</v>
      </c>
      <c r="Z84" s="292">
        <f>資源化量内訳!Y84</f>
        <v>94</v>
      </c>
      <c r="AA84" s="292">
        <f t="shared" si="22"/>
        <v>526</v>
      </c>
      <c r="AB84" s="297">
        <f t="shared" si="23"/>
        <v>98.669201520912551</v>
      </c>
      <c r="AC84" s="292">
        <f>施設資源化量内訳!Y84</f>
        <v>0</v>
      </c>
      <c r="AD84" s="292">
        <f>施設資源化量内訳!AT84</f>
        <v>12</v>
      </c>
      <c r="AE84" s="292">
        <f>施設資源化量内訳!BO84</f>
        <v>0</v>
      </c>
      <c r="AF84" s="292">
        <f>施設資源化量内訳!CJ84</f>
        <v>0</v>
      </c>
      <c r="AG84" s="292">
        <f>施設資源化量内訳!DE84</f>
        <v>0</v>
      </c>
      <c r="AH84" s="292">
        <f>施設資源化量内訳!DZ84</f>
        <v>0</v>
      </c>
      <c r="AI84" s="292">
        <f>施設資源化量内訳!EU84</f>
        <v>0</v>
      </c>
      <c r="AJ84" s="292">
        <f t="shared" si="24"/>
        <v>12</v>
      </c>
      <c r="AK84" s="297">
        <f t="shared" si="25"/>
        <v>20.15209125475285</v>
      </c>
      <c r="AL84" s="297">
        <f>IF((AA84+J84)&lt;&gt;0,(資源化量内訳!D84-資源化量内訳!R84-資源化量内訳!T84-資源化量内訳!V84-資源化量内訳!U84)/(AA84+J84)*100,"-")</f>
        <v>20.15209125475285</v>
      </c>
      <c r="AM84" s="292">
        <f>ごみ処理量内訳!AA84</f>
        <v>7</v>
      </c>
      <c r="AN84" s="292">
        <f>ごみ処理量内訳!AB84</f>
        <v>62</v>
      </c>
      <c r="AO84" s="292">
        <f>ごみ処理量内訳!AC84</f>
        <v>0</v>
      </c>
      <c r="AP84" s="292">
        <f t="shared" si="26"/>
        <v>69</v>
      </c>
      <c r="AQ84" s="321" t="s">
        <v>761</v>
      </c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xmlns:xlrd2="http://schemas.microsoft.com/office/spreadsheetml/2017/richdata2" ref="A8:AQ84">
    <sortCondition ref="A8:A84"/>
    <sortCondition ref="B8:B84"/>
    <sortCondition ref="C8:C8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83" man="1"/>
    <brk id="28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8">
        <f t="shared" ref="D7:D38" si="0">SUM(E7,AD7,BC7)</f>
        <v>597926</v>
      </c>
      <c r="E7" s="308">
        <f t="shared" ref="E7:E38" si="1">SUM(F7,J7,N7,R7,V7,Z7)</f>
        <v>390768</v>
      </c>
      <c r="F7" s="308">
        <f t="shared" ref="F7:F38" si="2"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 t="shared" ref="J7:J38" si="3">SUM(K7:M7)</f>
        <v>288085</v>
      </c>
      <c r="K7" s="308">
        <f>SUM(K$8:K$207)</f>
        <v>6215</v>
      </c>
      <c r="L7" s="308">
        <f>SUM(L$8:L$207)</f>
        <v>281398</v>
      </c>
      <c r="M7" s="308">
        <f>SUM(M$8:M$207)</f>
        <v>472</v>
      </c>
      <c r="N7" s="308">
        <f t="shared" ref="N7:N38" si="4">SUM(O7:Q7)</f>
        <v>18398</v>
      </c>
      <c r="O7" s="308">
        <f>SUM(O$8:O$207)</f>
        <v>1166</v>
      </c>
      <c r="P7" s="308">
        <f>SUM(P$8:P$207)</f>
        <v>17200</v>
      </c>
      <c r="Q7" s="308">
        <f>SUM(Q$8:Q$207)</f>
        <v>32</v>
      </c>
      <c r="R7" s="308">
        <f t="shared" ref="R7:R38" si="5">SUM(S7:U7)</f>
        <v>82391</v>
      </c>
      <c r="S7" s="308">
        <f>SUM(S$8:S$207)</f>
        <v>3253</v>
      </c>
      <c r="T7" s="308">
        <f>SUM(T$8:T$207)</f>
        <v>78155</v>
      </c>
      <c r="U7" s="308">
        <f>SUM(U$8:U$207)</f>
        <v>983</v>
      </c>
      <c r="V7" s="308">
        <f t="shared" ref="V7:V38" si="6">SUM(W7:Y7)</f>
        <v>475</v>
      </c>
      <c r="W7" s="308">
        <f>SUM(W$8:W$207)</f>
        <v>38</v>
      </c>
      <c r="X7" s="308">
        <f>SUM(X$8:X$207)</f>
        <v>437</v>
      </c>
      <c r="Y7" s="308">
        <f>SUM(Y$8:Y$207)</f>
        <v>0</v>
      </c>
      <c r="Z7" s="308">
        <f t="shared" ref="Z7:Z38" si="7">SUM(AA7:AC7)</f>
        <v>1419</v>
      </c>
      <c r="AA7" s="308">
        <f>SUM(AA$8:AA$207)</f>
        <v>309</v>
      </c>
      <c r="AB7" s="308">
        <f>SUM(AB$8:AB$207)</f>
        <v>865</v>
      </c>
      <c r="AC7" s="308">
        <f>SUM(AC$8:AC$207)</f>
        <v>245</v>
      </c>
      <c r="AD7" s="308">
        <f t="shared" ref="AD7:AD38" si="8">SUM(AE7,AI7,AM7,AQ7,AU7,AY7)</f>
        <v>152809</v>
      </c>
      <c r="AE7" s="308">
        <f t="shared" ref="AE7:AE38" si="9">SUM(AF7:AH7)</f>
        <v>2</v>
      </c>
      <c r="AF7" s="308">
        <f>SUM(AF$8:AF$207)</f>
        <v>0</v>
      </c>
      <c r="AG7" s="308">
        <f>SUM(AG$8:AG$207)</f>
        <v>0</v>
      </c>
      <c r="AH7" s="308">
        <f>SUM(AH$8:AH$207)</f>
        <v>2</v>
      </c>
      <c r="AI7" s="308">
        <f t="shared" ref="AI7:AI38" si="10">SUM(AJ7:AL7)</f>
        <v>148947</v>
      </c>
      <c r="AJ7" s="308">
        <f>SUM(AJ$8:AJ$207)</f>
        <v>1287</v>
      </c>
      <c r="AK7" s="308">
        <f>SUM(AK$8:AK$207)</f>
        <v>1318</v>
      </c>
      <c r="AL7" s="308">
        <f>SUM(AL$8:AL$207)</f>
        <v>146342</v>
      </c>
      <c r="AM7" s="308">
        <f t="shared" ref="AM7:AM38" si="11">SUM(AN7:AP7)</f>
        <v>1118</v>
      </c>
      <c r="AN7" s="308">
        <f>SUM(AN$8:AN$207)</f>
        <v>0</v>
      </c>
      <c r="AO7" s="308">
        <f>SUM(AO$8:AO$207)</f>
        <v>7</v>
      </c>
      <c r="AP7" s="308">
        <f>SUM(AP$8:AP$207)</f>
        <v>1111</v>
      </c>
      <c r="AQ7" s="308">
        <f t="shared" ref="AQ7:AQ38" si="12">SUM(AR7:AT7)</f>
        <v>2672</v>
      </c>
      <c r="AR7" s="308">
        <f>SUM(AR$8:AR$207)</f>
        <v>36</v>
      </c>
      <c r="AS7" s="308">
        <f>SUM(AS$8:AS$207)</f>
        <v>227</v>
      </c>
      <c r="AT7" s="308">
        <f>SUM(AT$8:AT$207)</f>
        <v>2409</v>
      </c>
      <c r="AU7" s="308">
        <f t="shared" ref="AU7:AU38" si="13">SUM(AV7:AX7)</f>
        <v>43</v>
      </c>
      <c r="AV7" s="308">
        <f>SUM(AV$8:AV$207)</f>
        <v>0</v>
      </c>
      <c r="AW7" s="308">
        <f>SUM(AW$8:AW$207)</f>
        <v>0</v>
      </c>
      <c r="AX7" s="308">
        <f>SUM(AX$8:AX$207)</f>
        <v>43</v>
      </c>
      <c r="AY7" s="308">
        <f t="shared" ref="AY7:AY38" si="14">SUM(AZ7:BB7)</f>
        <v>27</v>
      </c>
      <c r="AZ7" s="308">
        <f>SUM(AZ$8:AZ$207)</f>
        <v>0</v>
      </c>
      <c r="BA7" s="308">
        <f>SUM(BA$8:BA$207)</f>
        <v>0</v>
      </c>
      <c r="BB7" s="308">
        <f>SUM(BB$8:BB$207)</f>
        <v>27</v>
      </c>
      <c r="BC7" s="308">
        <f t="shared" ref="BC7:BC38" si="15">SUM(BD7,BK7)</f>
        <v>54349</v>
      </c>
      <c r="BD7" s="308">
        <f t="shared" ref="BD7:BD38" si="16">SUM(BE7:BJ7)</f>
        <v>22730</v>
      </c>
      <c r="BE7" s="308">
        <f t="shared" ref="BE7:BJ7" si="17">SUM(BE$8:BE$207)</f>
        <v>8</v>
      </c>
      <c r="BF7" s="308">
        <f t="shared" si="17"/>
        <v>12179</v>
      </c>
      <c r="BG7" s="308">
        <f t="shared" si="17"/>
        <v>2009</v>
      </c>
      <c r="BH7" s="308">
        <f t="shared" si="17"/>
        <v>5039</v>
      </c>
      <c r="BI7" s="308">
        <f t="shared" si="17"/>
        <v>31</v>
      </c>
      <c r="BJ7" s="308">
        <f t="shared" si="17"/>
        <v>3464</v>
      </c>
      <c r="BK7" s="308">
        <f t="shared" ref="BK7:BK38" si="18">SUM(BL7:BQ7)</f>
        <v>31619</v>
      </c>
      <c r="BL7" s="308">
        <f t="shared" ref="BL7:BQ7" si="19">SUM(BL$8:BL$207)</f>
        <v>0</v>
      </c>
      <c r="BM7" s="308">
        <f t="shared" si="19"/>
        <v>25899</v>
      </c>
      <c r="BN7" s="308">
        <f t="shared" si="19"/>
        <v>2213</v>
      </c>
      <c r="BO7" s="308">
        <f t="shared" si="19"/>
        <v>1559</v>
      </c>
      <c r="BP7" s="308">
        <f t="shared" si="19"/>
        <v>1703</v>
      </c>
      <c r="BQ7" s="308">
        <f t="shared" si="19"/>
        <v>245</v>
      </c>
      <c r="BR7" s="308">
        <f t="shared" ref="BR7:BX7" si="20">SUM(BY7,CF7)</f>
        <v>413498</v>
      </c>
      <c r="BS7" s="308">
        <f t="shared" si="20"/>
        <v>8</v>
      </c>
      <c r="BT7" s="308">
        <f t="shared" si="20"/>
        <v>300264</v>
      </c>
      <c r="BU7" s="308">
        <f t="shared" si="20"/>
        <v>20407</v>
      </c>
      <c r="BV7" s="308">
        <f t="shared" si="20"/>
        <v>87430</v>
      </c>
      <c r="BW7" s="308">
        <f t="shared" si="20"/>
        <v>506</v>
      </c>
      <c r="BX7" s="308">
        <f t="shared" si="20"/>
        <v>4883</v>
      </c>
      <c r="BY7" s="308">
        <f t="shared" ref="BY7:BY38" si="21">SUM(BZ7:CE7)</f>
        <v>390768</v>
      </c>
      <c r="BZ7" s="308">
        <f t="shared" ref="BZ7:BZ38" si="22">F7</f>
        <v>0</v>
      </c>
      <c r="CA7" s="308">
        <f t="shared" ref="CA7:CA38" si="23">J7</f>
        <v>288085</v>
      </c>
      <c r="CB7" s="308">
        <f t="shared" ref="CB7:CB38" si="24">N7</f>
        <v>18398</v>
      </c>
      <c r="CC7" s="308">
        <f t="shared" ref="CC7:CC38" si="25">R7</f>
        <v>82391</v>
      </c>
      <c r="CD7" s="308">
        <f t="shared" ref="CD7:CD38" si="26">V7</f>
        <v>475</v>
      </c>
      <c r="CE7" s="308">
        <f t="shared" ref="CE7:CE38" si="27">Z7</f>
        <v>1419</v>
      </c>
      <c r="CF7" s="308">
        <f t="shared" ref="CF7:CF38" si="28">SUM(CG7:CL7)</f>
        <v>22730</v>
      </c>
      <c r="CG7" s="308">
        <f t="shared" ref="CG7:CL7" si="29">BE7</f>
        <v>8</v>
      </c>
      <c r="CH7" s="308">
        <f t="shared" si="29"/>
        <v>12179</v>
      </c>
      <c r="CI7" s="308">
        <f t="shared" si="29"/>
        <v>2009</v>
      </c>
      <c r="CJ7" s="308">
        <f t="shared" si="29"/>
        <v>5039</v>
      </c>
      <c r="CK7" s="308">
        <f t="shared" si="29"/>
        <v>31</v>
      </c>
      <c r="CL7" s="308">
        <f t="shared" si="29"/>
        <v>3464</v>
      </c>
      <c r="CM7" s="308">
        <f t="shared" ref="CM7:CS7" si="30">SUM(CT7,DA7)</f>
        <v>184428</v>
      </c>
      <c r="CN7" s="308">
        <f t="shared" si="30"/>
        <v>2</v>
      </c>
      <c r="CO7" s="308">
        <f t="shared" si="30"/>
        <v>174846</v>
      </c>
      <c r="CP7" s="308">
        <f t="shared" si="30"/>
        <v>3331</v>
      </c>
      <c r="CQ7" s="308">
        <f t="shared" si="30"/>
        <v>4231</v>
      </c>
      <c r="CR7" s="308">
        <f t="shared" si="30"/>
        <v>1746</v>
      </c>
      <c r="CS7" s="308">
        <f t="shared" si="30"/>
        <v>272</v>
      </c>
      <c r="CT7" s="308">
        <f t="shared" ref="CT7:CT38" si="31">SUM(CU7:CZ7)</f>
        <v>152809</v>
      </c>
      <c r="CU7" s="308">
        <f t="shared" ref="CU7:CU38" si="32">AE7</f>
        <v>2</v>
      </c>
      <c r="CV7" s="308">
        <f t="shared" ref="CV7:CV38" si="33">AI7</f>
        <v>148947</v>
      </c>
      <c r="CW7" s="308">
        <f t="shared" ref="CW7:CW38" si="34">AM7</f>
        <v>1118</v>
      </c>
      <c r="CX7" s="308">
        <f t="shared" ref="CX7:CX38" si="35">AQ7</f>
        <v>2672</v>
      </c>
      <c r="CY7" s="308">
        <f t="shared" ref="CY7:CY38" si="36">AU7</f>
        <v>43</v>
      </c>
      <c r="CZ7" s="308">
        <f t="shared" ref="CZ7:CZ38" si="37">AY7</f>
        <v>27</v>
      </c>
      <c r="DA7" s="308">
        <f t="shared" ref="DA7:DA38" si="38">SUM(DB7:DG7)</f>
        <v>31619</v>
      </c>
      <c r="DB7" s="308">
        <f t="shared" ref="DB7:DG7" si="39">BL7</f>
        <v>0</v>
      </c>
      <c r="DC7" s="308">
        <f t="shared" si="39"/>
        <v>25899</v>
      </c>
      <c r="DD7" s="308">
        <f t="shared" si="39"/>
        <v>2213</v>
      </c>
      <c r="DE7" s="308">
        <f t="shared" si="39"/>
        <v>1559</v>
      </c>
      <c r="DF7" s="308">
        <f t="shared" si="39"/>
        <v>1703</v>
      </c>
      <c r="DG7" s="308">
        <f t="shared" si="39"/>
        <v>245</v>
      </c>
      <c r="DH7" s="308">
        <f>SUM(DH$8:DH$207)</f>
        <v>2300</v>
      </c>
      <c r="DI7" s="308">
        <f t="shared" ref="DI7:DI38" si="40">SUM(DJ7:DM7)</f>
        <v>109</v>
      </c>
      <c r="DJ7" s="308">
        <f>SUM(DJ$8:DJ$207)</f>
        <v>18</v>
      </c>
      <c r="DK7" s="308">
        <f>SUM(DK$8:DK$207)</f>
        <v>34</v>
      </c>
      <c r="DL7" s="308">
        <f>SUM(DL$8:DL$207)</f>
        <v>32</v>
      </c>
      <c r="DM7" s="308">
        <f>SUM(DM$8:DM$207)</f>
        <v>25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113866</v>
      </c>
      <c r="E8" s="292">
        <f t="shared" si="1"/>
        <v>75855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52913</v>
      </c>
      <c r="K8" s="292">
        <v>251</v>
      </c>
      <c r="L8" s="292">
        <v>52662</v>
      </c>
      <c r="M8" s="292">
        <v>0</v>
      </c>
      <c r="N8" s="292">
        <f t="shared" si="4"/>
        <v>5249</v>
      </c>
      <c r="O8" s="292">
        <v>55</v>
      </c>
      <c r="P8" s="292">
        <v>5194</v>
      </c>
      <c r="Q8" s="292">
        <v>0</v>
      </c>
      <c r="R8" s="292">
        <f t="shared" si="5"/>
        <v>17693</v>
      </c>
      <c r="S8" s="292">
        <v>5</v>
      </c>
      <c r="T8" s="292">
        <v>17688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0</v>
      </c>
      <c r="AA8" s="292">
        <v>0</v>
      </c>
      <c r="AB8" s="292">
        <v>0</v>
      </c>
      <c r="AC8" s="292">
        <v>0</v>
      </c>
      <c r="AD8" s="292">
        <f t="shared" si="8"/>
        <v>33032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32302</v>
      </c>
      <c r="AJ8" s="292">
        <v>0</v>
      </c>
      <c r="AK8" s="292">
        <v>0</v>
      </c>
      <c r="AL8" s="292">
        <v>32302</v>
      </c>
      <c r="AM8" s="292">
        <f t="shared" si="11"/>
        <v>573</v>
      </c>
      <c r="AN8" s="292">
        <v>0</v>
      </c>
      <c r="AO8" s="292">
        <v>0</v>
      </c>
      <c r="AP8" s="292">
        <v>573</v>
      </c>
      <c r="AQ8" s="292">
        <f t="shared" si="12"/>
        <v>157</v>
      </c>
      <c r="AR8" s="292">
        <v>0</v>
      </c>
      <c r="AS8" s="292">
        <v>0</v>
      </c>
      <c r="AT8" s="292">
        <v>157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4979</v>
      </c>
      <c r="BD8" s="292">
        <f t="shared" si="16"/>
        <v>447</v>
      </c>
      <c r="BE8" s="292">
        <v>0</v>
      </c>
      <c r="BF8" s="292">
        <v>0</v>
      </c>
      <c r="BG8" s="292">
        <v>0</v>
      </c>
      <c r="BH8" s="292">
        <v>447</v>
      </c>
      <c r="BI8" s="292">
        <v>0</v>
      </c>
      <c r="BJ8" s="292">
        <v>0</v>
      </c>
      <c r="BK8" s="292">
        <f t="shared" si="18"/>
        <v>4532</v>
      </c>
      <c r="BL8" s="292">
        <v>0</v>
      </c>
      <c r="BM8" s="292">
        <v>3369</v>
      </c>
      <c r="BN8" s="292">
        <v>1020</v>
      </c>
      <c r="BO8" s="292">
        <v>143</v>
      </c>
      <c r="BP8" s="292">
        <v>0</v>
      </c>
      <c r="BQ8" s="292">
        <v>0</v>
      </c>
      <c r="BR8" s="292">
        <f t="shared" ref="BR8:BR39" si="41">SUM(BY8,CF8)</f>
        <v>76302</v>
      </c>
      <c r="BS8" s="292">
        <f t="shared" ref="BS8:BS39" si="42">SUM(BZ8,CG8)</f>
        <v>0</v>
      </c>
      <c r="BT8" s="292">
        <f t="shared" ref="BT8:BT39" si="43">SUM(CA8,CH8)</f>
        <v>52913</v>
      </c>
      <c r="BU8" s="292">
        <f t="shared" ref="BU8:BU39" si="44">SUM(CB8,CI8)</f>
        <v>5249</v>
      </c>
      <c r="BV8" s="292">
        <f t="shared" ref="BV8:BV39" si="45">SUM(CC8,CJ8)</f>
        <v>18140</v>
      </c>
      <c r="BW8" s="292">
        <f t="shared" ref="BW8:BW39" si="46">SUM(CD8,CK8)</f>
        <v>0</v>
      </c>
      <c r="BX8" s="292">
        <f t="shared" ref="BX8:BX39" si="47">SUM(CE8,CL8)</f>
        <v>0</v>
      </c>
      <c r="BY8" s="292">
        <f t="shared" si="21"/>
        <v>75855</v>
      </c>
      <c r="BZ8" s="292">
        <f t="shared" si="22"/>
        <v>0</v>
      </c>
      <c r="CA8" s="292">
        <f t="shared" si="23"/>
        <v>52913</v>
      </c>
      <c r="CB8" s="292">
        <f t="shared" si="24"/>
        <v>5249</v>
      </c>
      <c r="CC8" s="292">
        <f t="shared" si="25"/>
        <v>17693</v>
      </c>
      <c r="CD8" s="292">
        <f t="shared" si="26"/>
        <v>0</v>
      </c>
      <c r="CE8" s="292">
        <f t="shared" si="27"/>
        <v>0</v>
      </c>
      <c r="CF8" s="292">
        <f t="shared" si="28"/>
        <v>447</v>
      </c>
      <c r="CG8" s="292">
        <f t="shared" ref="CG8:CG39" si="48">BE8</f>
        <v>0</v>
      </c>
      <c r="CH8" s="292">
        <f t="shared" ref="CH8:CH39" si="49">BF8</f>
        <v>0</v>
      </c>
      <c r="CI8" s="292">
        <f t="shared" ref="CI8:CI39" si="50">BG8</f>
        <v>0</v>
      </c>
      <c r="CJ8" s="292">
        <f t="shared" ref="CJ8:CJ39" si="51">BH8</f>
        <v>447</v>
      </c>
      <c r="CK8" s="292">
        <f t="shared" ref="CK8:CK39" si="52">BI8</f>
        <v>0</v>
      </c>
      <c r="CL8" s="292">
        <f t="shared" ref="CL8:CL39" si="53">BJ8</f>
        <v>0</v>
      </c>
      <c r="CM8" s="292">
        <f t="shared" ref="CM8:CM39" si="54">SUM(CT8,DA8)</f>
        <v>37564</v>
      </c>
      <c r="CN8" s="292">
        <f t="shared" ref="CN8:CN39" si="55">SUM(CU8,DB8)</f>
        <v>0</v>
      </c>
      <c r="CO8" s="292">
        <f t="shared" ref="CO8:CO39" si="56">SUM(CV8,DC8)</f>
        <v>35671</v>
      </c>
      <c r="CP8" s="292">
        <f t="shared" ref="CP8:CP39" si="57">SUM(CW8,DD8)</f>
        <v>1593</v>
      </c>
      <c r="CQ8" s="292">
        <f t="shared" ref="CQ8:CQ39" si="58">SUM(CX8,DE8)</f>
        <v>300</v>
      </c>
      <c r="CR8" s="292">
        <f t="shared" ref="CR8:CR39" si="59">SUM(CY8,DF8)</f>
        <v>0</v>
      </c>
      <c r="CS8" s="292">
        <f t="shared" ref="CS8:CS39" si="60">SUM(CZ8,DG8)</f>
        <v>0</v>
      </c>
      <c r="CT8" s="292">
        <f t="shared" si="31"/>
        <v>33032</v>
      </c>
      <c r="CU8" s="292">
        <f t="shared" si="32"/>
        <v>0</v>
      </c>
      <c r="CV8" s="292">
        <f t="shared" si="33"/>
        <v>32302</v>
      </c>
      <c r="CW8" s="292">
        <f t="shared" si="34"/>
        <v>573</v>
      </c>
      <c r="CX8" s="292">
        <f t="shared" si="35"/>
        <v>157</v>
      </c>
      <c r="CY8" s="292">
        <f t="shared" si="36"/>
        <v>0</v>
      </c>
      <c r="CZ8" s="292">
        <f t="shared" si="37"/>
        <v>0</v>
      </c>
      <c r="DA8" s="292">
        <f t="shared" si="38"/>
        <v>4532</v>
      </c>
      <c r="DB8" s="292">
        <f t="shared" ref="DB8:DB39" si="61">BL8</f>
        <v>0</v>
      </c>
      <c r="DC8" s="292">
        <f t="shared" ref="DC8:DC39" si="62">BM8</f>
        <v>3369</v>
      </c>
      <c r="DD8" s="292">
        <f t="shared" ref="DD8:DD39" si="63">BN8</f>
        <v>1020</v>
      </c>
      <c r="DE8" s="292">
        <f t="shared" ref="DE8:DE39" si="64">BO8</f>
        <v>143</v>
      </c>
      <c r="DF8" s="292">
        <f t="shared" ref="DF8:DF39" si="65">BP8</f>
        <v>0</v>
      </c>
      <c r="DG8" s="292">
        <f t="shared" ref="DG8:DG39" si="66">BQ8</f>
        <v>0</v>
      </c>
      <c r="DH8" s="292">
        <v>0</v>
      </c>
      <c r="DI8" s="292">
        <f t="shared" si="40"/>
        <v>6</v>
      </c>
      <c r="DJ8" s="292">
        <v>0</v>
      </c>
      <c r="DK8" s="292">
        <v>0</v>
      </c>
      <c r="DL8" s="292">
        <v>0</v>
      </c>
      <c r="DM8" s="292">
        <v>6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86480</v>
      </c>
      <c r="E9" s="292">
        <f t="shared" si="1"/>
        <v>46000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38304</v>
      </c>
      <c r="K9" s="292">
        <v>2413</v>
      </c>
      <c r="L9" s="292">
        <v>35891</v>
      </c>
      <c r="M9" s="292">
        <v>0</v>
      </c>
      <c r="N9" s="292">
        <f t="shared" si="4"/>
        <v>623</v>
      </c>
      <c r="O9" s="292">
        <v>513</v>
      </c>
      <c r="P9" s="292">
        <v>110</v>
      </c>
      <c r="Q9" s="292">
        <v>0</v>
      </c>
      <c r="R9" s="292">
        <f t="shared" si="5"/>
        <v>7073</v>
      </c>
      <c r="S9" s="292">
        <v>670</v>
      </c>
      <c r="T9" s="292">
        <v>6403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0</v>
      </c>
      <c r="AA9" s="292">
        <v>0</v>
      </c>
      <c r="AB9" s="292">
        <v>0</v>
      </c>
      <c r="AC9" s="292">
        <v>0</v>
      </c>
      <c r="AD9" s="292">
        <f t="shared" si="8"/>
        <v>34648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34362</v>
      </c>
      <c r="AJ9" s="292">
        <v>0</v>
      </c>
      <c r="AK9" s="292">
        <v>0</v>
      </c>
      <c r="AL9" s="292">
        <v>34362</v>
      </c>
      <c r="AM9" s="292">
        <f t="shared" si="11"/>
        <v>286</v>
      </c>
      <c r="AN9" s="292">
        <v>0</v>
      </c>
      <c r="AO9" s="292">
        <v>0</v>
      </c>
      <c r="AP9" s="292">
        <v>286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5832</v>
      </c>
      <c r="BD9" s="292">
        <f t="shared" si="16"/>
        <v>469</v>
      </c>
      <c r="BE9" s="292">
        <v>0</v>
      </c>
      <c r="BF9" s="292">
        <v>0</v>
      </c>
      <c r="BG9" s="292">
        <v>0</v>
      </c>
      <c r="BH9" s="292">
        <v>469</v>
      </c>
      <c r="BI9" s="292">
        <v>0</v>
      </c>
      <c r="BJ9" s="292">
        <v>0</v>
      </c>
      <c r="BK9" s="292">
        <f t="shared" si="18"/>
        <v>5363</v>
      </c>
      <c r="BL9" s="292">
        <v>0</v>
      </c>
      <c r="BM9" s="292">
        <v>4811</v>
      </c>
      <c r="BN9" s="292">
        <v>552</v>
      </c>
      <c r="BO9" s="292">
        <v>0</v>
      </c>
      <c r="BP9" s="292">
        <v>0</v>
      </c>
      <c r="BQ9" s="292">
        <v>0</v>
      </c>
      <c r="BR9" s="292">
        <f t="shared" si="41"/>
        <v>46469</v>
      </c>
      <c r="BS9" s="292">
        <f t="shared" si="42"/>
        <v>0</v>
      </c>
      <c r="BT9" s="292">
        <f t="shared" si="43"/>
        <v>38304</v>
      </c>
      <c r="BU9" s="292">
        <f t="shared" si="44"/>
        <v>623</v>
      </c>
      <c r="BV9" s="292">
        <f t="shared" si="45"/>
        <v>7542</v>
      </c>
      <c r="BW9" s="292">
        <f t="shared" si="46"/>
        <v>0</v>
      </c>
      <c r="BX9" s="292">
        <f t="shared" si="47"/>
        <v>0</v>
      </c>
      <c r="BY9" s="292">
        <f t="shared" si="21"/>
        <v>46000</v>
      </c>
      <c r="BZ9" s="292">
        <f t="shared" si="22"/>
        <v>0</v>
      </c>
      <c r="CA9" s="292">
        <f t="shared" si="23"/>
        <v>38304</v>
      </c>
      <c r="CB9" s="292">
        <f t="shared" si="24"/>
        <v>623</v>
      </c>
      <c r="CC9" s="292">
        <f t="shared" si="25"/>
        <v>7073</v>
      </c>
      <c r="CD9" s="292">
        <f t="shared" si="26"/>
        <v>0</v>
      </c>
      <c r="CE9" s="292">
        <f t="shared" si="27"/>
        <v>0</v>
      </c>
      <c r="CF9" s="292">
        <f t="shared" si="28"/>
        <v>469</v>
      </c>
      <c r="CG9" s="292">
        <f t="shared" si="48"/>
        <v>0</v>
      </c>
      <c r="CH9" s="292">
        <f t="shared" si="49"/>
        <v>0</v>
      </c>
      <c r="CI9" s="292">
        <f t="shared" si="50"/>
        <v>0</v>
      </c>
      <c r="CJ9" s="292">
        <f t="shared" si="51"/>
        <v>469</v>
      </c>
      <c r="CK9" s="292">
        <f t="shared" si="52"/>
        <v>0</v>
      </c>
      <c r="CL9" s="292">
        <f t="shared" si="53"/>
        <v>0</v>
      </c>
      <c r="CM9" s="292">
        <f t="shared" si="54"/>
        <v>40011</v>
      </c>
      <c r="CN9" s="292">
        <f t="shared" si="55"/>
        <v>0</v>
      </c>
      <c r="CO9" s="292">
        <f t="shared" si="56"/>
        <v>39173</v>
      </c>
      <c r="CP9" s="292">
        <f t="shared" si="57"/>
        <v>838</v>
      </c>
      <c r="CQ9" s="292">
        <f t="shared" si="58"/>
        <v>0</v>
      </c>
      <c r="CR9" s="292">
        <f t="shared" si="59"/>
        <v>0</v>
      </c>
      <c r="CS9" s="292">
        <f t="shared" si="60"/>
        <v>0</v>
      </c>
      <c r="CT9" s="292">
        <f t="shared" si="31"/>
        <v>34648</v>
      </c>
      <c r="CU9" s="292">
        <f t="shared" si="32"/>
        <v>0</v>
      </c>
      <c r="CV9" s="292">
        <f t="shared" si="33"/>
        <v>34362</v>
      </c>
      <c r="CW9" s="292">
        <f t="shared" si="34"/>
        <v>286</v>
      </c>
      <c r="CX9" s="292">
        <f t="shared" si="35"/>
        <v>0</v>
      </c>
      <c r="CY9" s="292">
        <f t="shared" si="36"/>
        <v>0</v>
      </c>
      <c r="CZ9" s="292">
        <f t="shared" si="37"/>
        <v>0</v>
      </c>
      <c r="DA9" s="292">
        <f t="shared" si="38"/>
        <v>5363</v>
      </c>
      <c r="DB9" s="292">
        <f t="shared" si="61"/>
        <v>0</v>
      </c>
      <c r="DC9" s="292">
        <f t="shared" si="62"/>
        <v>4811</v>
      </c>
      <c r="DD9" s="292">
        <f t="shared" si="63"/>
        <v>552</v>
      </c>
      <c r="DE9" s="292">
        <f t="shared" si="64"/>
        <v>0</v>
      </c>
      <c r="DF9" s="292">
        <f t="shared" si="65"/>
        <v>0</v>
      </c>
      <c r="DG9" s="292">
        <f t="shared" si="66"/>
        <v>0</v>
      </c>
      <c r="DH9" s="292">
        <v>0</v>
      </c>
      <c r="DI9" s="292">
        <f t="shared" si="40"/>
        <v>3</v>
      </c>
      <c r="DJ9" s="292">
        <v>3</v>
      </c>
      <c r="DK9" s="292">
        <v>0</v>
      </c>
      <c r="DL9" s="292">
        <v>0</v>
      </c>
      <c r="DM9" s="292">
        <v>0</v>
      </c>
    </row>
    <row r="10" spans="1:117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43118</v>
      </c>
      <c r="E10" s="292">
        <f t="shared" si="1"/>
        <v>31251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21456</v>
      </c>
      <c r="K10" s="292">
        <v>1</v>
      </c>
      <c r="L10" s="292">
        <v>21455</v>
      </c>
      <c r="M10" s="292">
        <v>0</v>
      </c>
      <c r="N10" s="292">
        <f t="shared" si="4"/>
        <v>2686</v>
      </c>
      <c r="O10" s="292">
        <v>15</v>
      </c>
      <c r="P10" s="292">
        <v>2671</v>
      </c>
      <c r="Q10" s="292">
        <v>0</v>
      </c>
      <c r="R10" s="292">
        <f t="shared" si="5"/>
        <v>7026</v>
      </c>
      <c r="S10" s="292">
        <v>0</v>
      </c>
      <c r="T10" s="292">
        <v>7026</v>
      </c>
      <c r="U10" s="292">
        <v>0</v>
      </c>
      <c r="V10" s="292">
        <f t="shared" si="6"/>
        <v>83</v>
      </c>
      <c r="W10" s="292">
        <v>17</v>
      </c>
      <c r="X10" s="292">
        <v>66</v>
      </c>
      <c r="Y10" s="292">
        <v>0</v>
      </c>
      <c r="Z10" s="292">
        <f t="shared" si="7"/>
        <v>0</v>
      </c>
      <c r="AA10" s="292">
        <v>0</v>
      </c>
      <c r="AB10" s="292">
        <v>0</v>
      </c>
      <c r="AC10" s="292">
        <v>0</v>
      </c>
      <c r="AD10" s="292">
        <f t="shared" si="8"/>
        <v>9276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9276</v>
      </c>
      <c r="AJ10" s="292">
        <v>0</v>
      </c>
      <c r="AK10" s="292">
        <v>0</v>
      </c>
      <c r="AL10" s="292">
        <v>9276</v>
      </c>
      <c r="AM10" s="292">
        <f t="shared" si="11"/>
        <v>0</v>
      </c>
      <c r="AN10" s="292">
        <v>0</v>
      </c>
      <c r="AO10" s="292">
        <v>0</v>
      </c>
      <c r="AP10" s="292">
        <v>0</v>
      </c>
      <c r="AQ10" s="292">
        <f t="shared" si="12"/>
        <v>0</v>
      </c>
      <c r="AR10" s="292">
        <v>0</v>
      </c>
      <c r="AS10" s="292">
        <v>0</v>
      </c>
      <c r="AT10" s="292">
        <v>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0</v>
      </c>
      <c r="AZ10" s="292">
        <v>0</v>
      </c>
      <c r="BA10" s="292">
        <v>0</v>
      </c>
      <c r="BB10" s="292">
        <v>0</v>
      </c>
      <c r="BC10" s="292">
        <f t="shared" si="15"/>
        <v>2591</v>
      </c>
      <c r="BD10" s="292">
        <f t="shared" si="16"/>
        <v>321</v>
      </c>
      <c r="BE10" s="292">
        <v>0</v>
      </c>
      <c r="BF10" s="292">
        <v>321</v>
      </c>
      <c r="BG10" s="292">
        <v>0</v>
      </c>
      <c r="BH10" s="292">
        <v>0</v>
      </c>
      <c r="BI10" s="292">
        <v>0</v>
      </c>
      <c r="BJ10" s="292">
        <v>0</v>
      </c>
      <c r="BK10" s="292">
        <f t="shared" si="18"/>
        <v>2270</v>
      </c>
      <c r="BL10" s="292">
        <v>0</v>
      </c>
      <c r="BM10" s="292">
        <v>2270</v>
      </c>
      <c r="BN10" s="292">
        <v>0</v>
      </c>
      <c r="BO10" s="292">
        <v>0</v>
      </c>
      <c r="BP10" s="292">
        <v>0</v>
      </c>
      <c r="BQ10" s="292">
        <v>0</v>
      </c>
      <c r="BR10" s="292">
        <f t="shared" si="41"/>
        <v>31572</v>
      </c>
      <c r="BS10" s="292">
        <f t="shared" si="42"/>
        <v>0</v>
      </c>
      <c r="BT10" s="292">
        <f t="shared" si="43"/>
        <v>21777</v>
      </c>
      <c r="BU10" s="292">
        <f t="shared" si="44"/>
        <v>2686</v>
      </c>
      <c r="BV10" s="292">
        <f t="shared" si="45"/>
        <v>7026</v>
      </c>
      <c r="BW10" s="292">
        <f t="shared" si="46"/>
        <v>83</v>
      </c>
      <c r="BX10" s="292">
        <f t="shared" si="47"/>
        <v>0</v>
      </c>
      <c r="BY10" s="292">
        <f t="shared" si="21"/>
        <v>31251</v>
      </c>
      <c r="BZ10" s="292">
        <f t="shared" si="22"/>
        <v>0</v>
      </c>
      <c r="CA10" s="292">
        <f t="shared" si="23"/>
        <v>21456</v>
      </c>
      <c r="CB10" s="292">
        <f t="shared" si="24"/>
        <v>2686</v>
      </c>
      <c r="CC10" s="292">
        <f t="shared" si="25"/>
        <v>7026</v>
      </c>
      <c r="CD10" s="292">
        <f t="shared" si="26"/>
        <v>83</v>
      </c>
      <c r="CE10" s="292">
        <f t="shared" si="27"/>
        <v>0</v>
      </c>
      <c r="CF10" s="292">
        <f t="shared" si="28"/>
        <v>321</v>
      </c>
      <c r="CG10" s="292">
        <f t="shared" si="48"/>
        <v>0</v>
      </c>
      <c r="CH10" s="292">
        <f t="shared" si="49"/>
        <v>321</v>
      </c>
      <c r="CI10" s="292">
        <f t="shared" si="50"/>
        <v>0</v>
      </c>
      <c r="CJ10" s="292">
        <f t="shared" si="51"/>
        <v>0</v>
      </c>
      <c r="CK10" s="292">
        <f t="shared" si="52"/>
        <v>0</v>
      </c>
      <c r="CL10" s="292">
        <f t="shared" si="53"/>
        <v>0</v>
      </c>
      <c r="CM10" s="292">
        <f t="shared" si="54"/>
        <v>11546</v>
      </c>
      <c r="CN10" s="292">
        <f t="shared" si="55"/>
        <v>0</v>
      </c>
      <c r="CO10" s="292">
        <f t="shared" si="56"/>
        <v>11546</v>
      </c>
      <c r="CP10" s="292">
        <f t="shared" si="57"/>
        <v>0</v>
      </c>
      <c r="CQ10" s="292">
        <f t="shared" si="58"/>
        <v>0</v>
      </c>
      <c r="CR10" s="292">
        <f t="shared" si="59"/>
        <v>0</v>
      </c>
      <c r="CS10" s="292">
        <f t="shared" si="60"/>
        <v>0</v>
      </c>
      <c r="CT10" s="292">
        <f t="shared" si="31"/>
        <v>9276</v>
      </c>
      <c r="CU10" s="292">
        <f t="shared" si="32"/>
        <v>0</v>
      </c>
      <c r="CV10" s="292">
        <f t="shared" si="33"/>
        <v>9276</v>
      </c>
      <c r="CW10" s="292">
        <f t="shared" si="34"/>
        <v>0</v>
      </c>
      <c r="CX10" s="292">
        <f t="shared" si="35"/>
        <v>0</v>
      </c>
      <c r="CY10" s="292">
        <f t="shared" si="36"/>
        <v>0</v>
      </c>
      <c r="CZ10" s="292">
        <f t="shared" si="37"/>
        <v>0</v>
      </c>
      <c r="DA10" s="292">
        <f t="shared" si="38"/>
        <v>2270</v>
      </c>
      <c r="DB10" s="292">
        <f t="shared" si="61"/>
        <v>0</v>
      </c>
      <c r="DC10" s="292">
        <f t="shared" si="62"/>
        <v>2270</v>
      </c>
      <c r="DD10" s="292">
        <f t="shared" si="63"/>
        <v>0</v>
      </c>
      <c r="DE10" s="292">
        <f t="shared" si="64"/>
        <v>0</v>
      </c>
      <c r="DF10" s="292">
        <f t="shared" si="65"/>
        <v>0</v>
      </c>
      <c r="DG10" s="292">
        <f t="shared" si="66"/>
        <v>0</v>
      </c>
      <c r="DH10" s="292">
        <v>0</v>
      </c>
      <c r="DI10" s="292">
        <f t="shared" si="40"/>
        <v>1</v>
      </c>
      <c r="DJ10" s="292">
        <v>1</v>
      </c>
      <c r="DK10" s="292">
        <v>0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768</v>
      </c>
      <c r="C11" s="290" t="s">
        <v>769</v>
      </c>
      <c r="D11" s="292">
        <f t="shared" si="0"/>
        <v>12786</v>
      </c>
      <c r="E11" s="292">
        <f t="shared" si="1"/>
        <v>8814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6975</v>
      </c>
      <c r="K11" s="292">
        <v>4</v>
      </c>
      <c r="L11" s="292">
        <v>6971</v>
      </c>
      <c r="M11" s="292">
        <v>0</v>
      </c>
      <c r="N11" s="292">
        <f t="shared" si="4"/>
        <v>123</v>
      </c>
      <c r="O11" s="292">
        <v>0</v>
      </c>
      <c r="P11" s="292">
        <v>123</v>
      </c>
      <c r="Q11" s="292">
        <v>0</v>
      </c>
      <c r="R11" s="292">
        <f t="shared" si="5"/>
        <v>1716</v>
      </c>
      <c r="S11" s="292">
        <v>0</v>
      </c>
      <c r="T11" s="292">
        <v>935</v>
      </c>
      <c r="U11" s="292">
        <v>781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0</v>
      </c>
      <c r="AA11" s="292">
        <v>0</v>
      </c>
      <c r="AB11" s="292">
        <v>0</v>
      </c>
      <c r="AC11" s="292">
        <v>0</v>
      </c>
      <c r="AD11" s="292">
        <f t="shared" si="8"/>
        <v>3101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3101</v>
      </c>
      <c r="AJ11" s="292">
        <v>0</v>
      </c>
      <c r="AK11" s="292">
        <v>0</v>
      </c>
      <c r="AL11" s="292">
        <v>3101</v>
      </c>
      <c r="AM11" s="292">
        <f t="shared" si="11"/>
        <v>0</v>
      </c>
      <c r="AN11" s="292">
        <v>0</v>
      </c>
      <c r="AO11" s="292">
        <v>0</v>
      </c>
      <c r="AP11" s="292">
        <v>0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871</v>
      </c>
      <c r="BD11" s="292">
        <f t="shared" si="16"/>
        <v>705</v>
      </c>
      <c r="BE11" s="292">
        <v>0</v>
      </c>
      <c r="BF11" s="292">
        <v>450</v>
      </c>
      <c r="BG11" s="292">
        <v>36</v>
      </c>
      <c r="BH11" s="292">
        <v>219</v>
      </c>
      <c r="BI11" s="292">
        <v>0</v>
      </c>
      <c r="BJ11" s="292">
        <v>0</v>
      </c>
      <c r="BK11" s="292">
        <f t="shared" si="18"/>
        <v>166</v>
      </c>
      <c r="BL11" s="292">
        <v>0</v>
      </c>
      <c r="BM11" s="292">
        <v>166</v>
      </c>
      <c r="BN11" s="292">
        <v>0</v>
      </c>
      <c r="BO11" s="292">
        <v>0</v>
      </c>
      <c r="BP11" s="292">
        <v>0</v>
      </c>
      <c r="BQ11" s="292">
        <v>0</v>
      </c>
      <c r="BR11" s="292">
        <f t="shared" si="41"/>
        <v>9519</v>
      </c>
      <c r="BS11" s="292">
        <f t="shared" si="42"/>
        <v>0</v>
      </c>
      <c r="BT11" s="292">
        <f t="shared" si="43"/>
        <v>7425</v>
      </c>
      <c r="BU11" s="292">
        <f t="shared" si="44"/>
        <v>159</v>
      </c>
      <c r="BV11" s="292">
        <f t="shared" si="45"/>
        <v>1935</v>
      </c>
      <c r="BW11" s="292">
        <f t="shared" si="46"/>
        <v>0</v>
      </c>
      <c r="BX11" s="292">
        <f t="shared" si="47"/>
        <v>0</v>
      </c>
      <c r="BY11" s="292">
        <f t="shared" si="21"/>
        <v>8814</v>
      </c>
      <c r="BZ11" s="292">
        <f t="shared" si="22"/>
        <v>0</v>
      </c>
      <c r="CA11" s="292">
        <f t="shared" si="23"/>
        <v>6975</v>
      </c>
      <c r="CB11" s="292">
        <f t="shared" si="24"/>
        <v>123</v>
      </c>
      <c r="CC11" s="292">
        <f t="shared" si="25"/>
        <v>1716</v>
      </c>
      <c r="CD11" s="292">
        <f t="shared" si="26"/>
        <v>0</v>
      </c>
      <c r="CE11" s="292">
        <f t="shared" si="27"/>
        <v>0</v>
      </c>
      <c r="CF11" s="292">
        <f t="shared" si="28"/>
        <v>705</v>
      </c>
      <c r="CG11" s="292">
        <f t="shared" si="48"/>
        <v>0</v>
      </c>
      <c r="CH11" s="292">
        <f t="shared" si="49"/>
        <v>450</v>
      </c>
      <c r="CI11" s="292">
        <f t="shared" si="50"/>
        <v>36</v>
      </c>
      <c r="CJ11" s="292">
        <f t="shared" si="51"/>
        <v>219</v>
      </c>
      <c r="CK11" s="292">
        <f t="shared" si="52"/>
        <v>0</v>
      </c>
      <c r="CL11" s="292">
        <f t="shared" si="53"/>
        <v>0</v>
      </c>
      <c r="CM11" s="292">
        <f t="shared" si="54"/>
        <v>3267</v>
      </c>
      <c r="CN11" s="292">
        <f t="shared" si="55"/>
        <v>0</v>
      </c>
      <c r="CO11" s="292">
        <f t="shared" si="56"/>
        <v>3267</v>
      </c>
      <c r="CP11" s="292">
        <f t="shared" si="57"/>
        <v>0</v>
      </c>
      <c r="CQ11" s="292">
        <f t="shared" si="58"/>
        <v>0</v>
      </c>
      <c r="CR11" s="292">
        <f t="shared" si="59"/>
        <v>0</v>
      </c>
      <c r="CS11" s="292">
        <f t="shared" si="60"/>
        <v>0</v>
      </c>
      <c r="CT11" s="292">
        <f t="shared" si="31"/>
        <v>3101</v>
      </c>
      <c r="CU11" s="292">
        <f t="shared" si="32"/>
        <v>0</v>
      </c>
      <c r="CV11" s="292">
        <f t="shared" si="33"/>
        <v>3101</v>
      </c>
      <c r="CW11" s="292">
        <f t="shared" si="34"/>
        <v>0</v>
      </c>
      <c r="CX11" s="292">
        <f t="shared" si="35"/>
        <v>0</v>
      </c>
      <c r="CY11" s="292">
        <f t="shared" si="36"/>
        <v>0</v>
      </c>
      <c r="CZ11" s="292">
        <f t="shared" si="37"/>
        <v>0</v>
      </c>
      <c r="DA11" s="292">
        <f t="shared" si="38"/>
        <v>166</v>
      </c>
      <c r="DB11" s="292">
        <f t="shared" si="61"/>
        <v>0</v>
      </c>
      <c r="DC11" s="292">
        <f t="shared" si="62"/>
        <v>166</v>
      </c>
      <c r="DD11" s="292">
        <f t="shared" si="63"/>
        <v>0</v>
      </c>
      <c r="DE11" s="292">
        <f t="shared" si="64"/>
        <v>0</v>
      </c>
      <c r="DF11" s="292">
        <f t="shared" si="65"/>
        <v>0</v>
      </c>
      <c r="DG11" s="292">
        <f t="shared" si="66"/>
        <v>0</v>
      </c>
      <c r="DH11" s="292">
        <v>0</v>
      </c>
      <c r="DI11" s="292">
        <f t="shared" si="40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 x14ac:dyDescent="0.15">
      <c r="A12" s="290" t="s">
        <v>745</v>
      </c>
      <c r="B12" s="291" t="s">
        <v>770</v>
      </c>
      <c r="C12" s="290" t="s">
        <v>771</v>
      </c>
      <c r="D12" s="292">
        <f t="shared" si="0"/>
        <v>27296</v>
      </c>
      <c r="E12" s="292">
        <f t="shared" si="1"/>
        <v>19247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13700</v>
      </c>
      <c r="K12" s="292">
        <v>0</v>
      </c>
      <c r="L12" s="292">
        <v>13700</v>
      </c>
      <c r="M12" s="292">
        <v>0</v>
      </c>
      <c r="N12" s="292">
        <f t="shared" si="4"/>
        <v>822</v>
      </c>
      <c r="O12" s="292">
        <v>0</v>
      </c>
      <c r="P12" s="292">
        <v>822</v>
      </c>
      <c r="Q12" s="292">
        <v>0</v>
      </c>
      <c r="R12" s="292">
        <f t="shared" si="5"/>
        <v>4725</v>
      </c>
      <c r="S12" s="292">
        <v>0</v>
      </c>
      <c r="T12" s="292">
        <v>4725</v>
      </c>
      <c r="U12" s="292">
        <v>0</v>
      </c>
      <c r="V12" s="292">
        <f t="shared" si="6"/>
        <v>0</v>
      </c>
      <c r="W12" s="292">
        <v>0</v>
      </c>
      <c r="X12" s="292">
        <v>0</v>
      </c>
      <c r="Y12" s="292">
        <v>0</v>
      </c>
      <c r="Z12" s="292">
        <f t="shared" si="7"/>
        <v>0</v>
      </c>
      <c r="AA12" s="292">
        <v>0</v>
      </c>
      <c r="AB12" s="292">
        <v>0</v>
      </c>
      <c r="AC12" s="292">
        <v>0</v>
      </c>
      <c r="AD12" s="292">
        <f t="shared" si="8"/>
        <v>0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0</v>
      </c>
      <c r="AJ12" s="292">
        <v>0</v>
      </c>
      <c r="AK12" s="292">
        <v>0</v>
      </c>
      <c r="AL12" s="292">
        <v>0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8049</v>
      </c>
      <c r="BD12" s="292">
        <f t="shared" si="16"/>
        <v>2121</v>
      </c>
      <c r="BE12" s="292">
        <v>0</v>
      </c>
      <c r="BF12" s="292">
        <v>1753</v>
      </c>
      <c r="BG12" s="292">
        <v>368</v>
      </c>
      <c r="BH12" s="292">
        <v>0</v>
      </c>
      <c r="BI12" s="292">
        <v>0</v>
      </c>
      <c r="BJ12" s="292">
        <v>0</v>
      </c>
      <c r="BK12" s="292">
        <f t="shared" si="18"/>
        <v>5928</v>
      </c>
      <c r="BL12" s="292">
        <v>0</v>
      </c>
      <c r="BM12" s="292">
        <v>5928</v>
      </c>
      <c r="BN12" s="292">
        <v>0</v>
      </c>
      <c r="BO12" s="292">
        <v>0</v>
      </c>
      <c r="BP12" s="292">
        <v>0</v>
      </c>
      <c r="BQ12" s="292">
        <v>0</v>
      </c>
      <c r="BR12" s="292">
        <f t="shared" si="41"/>
        <v>21368</v>
      </c>
      <c r="BS12" s="292">
        <f t="shared" si="42"/>
        <v>0</v>
      </c>
      <c r="BT12" s="292">
        <f t="shared" si="43"/>
        <v>15453</v>
      </c>
      <c r="BU12" s="292">
        <f t="shared" si="44"/>
        <v>1190</v>
      </c>
      <c r="BV12" s="292">
        <f t="shared" si="45"/>
        <v>4725</v>
      </c>
      <c r="BW12" s="292">
        <f t="shared" si="46"/>
        <v>0</v>
      </c>
      <c r="BX12" s="292">
        <f t="shared" si="47"/>
        <v>0</v>
      </c>
      <c r="BY12" s="292">
        <f t="shared" si="21"/>
        <v>19247</v>
      </c>
      <c r="BZ12" s="292">
        <f t="shared" si="22"/>
        <v>0</v>
      </c>
      <c r="CA12" s="292">
        <f t="shared" si="23"/>
        <v>13700</v>
      </c>
      <c r="CB12" s="292">
        <f t="shared" si="24"/>
        <v>822</v>
      </c>
      <c r="CC12" s="292">
        <f t="shared" si="25"/>
        <v>4725</v>
      </c>
      <c r="CD12" s="292">
        <f t="shared" si="26"/>
        <v>0</v>
      </c>
      <c r="CE12" s="292">
        <f t="shared" si="27"/>
        <v>0</v>
      </c>
      <c r="CF12" s="292">
        <f t="shared" si="28"/>
        <v>2121</v>
      </c>
      <c r="CG12" s="292">
        <f t="shared" si="48"/>
        <v>0</v>
      </c>
      <c r="CH12" s="292">
        <f t="shared" si="49"/>
        <v>1753</v>
      </c>
      <c r="CI12" s="292">
        <f t="shared" si="50"/>
        <v>368</v>
      </c>
      <c r="CJ12" s="292">
        <f t="shared" si="51"/>
        <v>0</v>
      </c>
      <c r="CK12" s="292">
        <f t="shared" si="52"/>
        <v>0</v>
      </c>
      <c r="CL12" s="292">
        <f t="shared" si="53"/>
        <v>0</v>
      </c>
      <c r="CM12" s="292">
        <f t="shared" si="54"/>
        <v>5928</v>
      </c>
      <c r="CN12" s="292">
        <f t="shared" si="55"/>
        <v>0</v>
      </c>
      <c r="CO12" s="292">
        <f t="shared" si="56"/>
        <v>5928</v>
      </c>
      <c r="CP12" s="292">
        <f t="shared" si="57"/>
        <v>0</v>
      </c>
      <c r="CQ12" s="292">
        <f t="shared" si="58"/>
        <v>0</v>
      </c>
      <c r="CR12" s="292">
        <f t="shared" si="59"/>
        <v>0</v>
      </c>
      <c r="CS12" s="292">
        <f t="shared" si="60"/>
        <v>0</v>
      </c>
      <c r="CT12" s="292">
        <f t="shared" si="31"/>
        <v>0</v>
      </c>
      <c r="CU12" s="292">
        <f t="shared" si="32"/>
        <v>0</v>
      </c>
      <c r="CV12" s="292">
        <f t="shared" si="33"/>
        <v>0</v>
      </c>
      <c r="CW12" s="292">
        <f t="shared" si="34"/>
        <v>0</v>
      </c>
      <c r="CX12" s="292">
        <f t="shared" si="35"/>
        <v>0</v>
      </c>
      <c r="CY12" s="292">
        <f t="shared" si="36"/>
        <v>0</v>
      </c>
      <c r="CZ12" s="292">
        <f t="shared" si="37"/>
        <v>0</v>
      </c>
      <c r="DA12" s="292">
        <f t="shared" si="38"/>
        <v>5928</v>
      </c>
      <c r="DB12" s="292">
        <f t="shared" si="61"/>
        <v>0</v>
      </c>
      <c r="DC12" s="292">
        <f t="shared" si="62"/>
        <v>5928</v>
      </c>
      <c r="DD12" s="292">
        <f t="shared" si="63"/>
        <v>0</v>
      </c>
      <c r="DE12" s="292">
        <f t="shared" si="64"/>
        <v>0</v>
      </c>
      <c r="DF12" s="292">
        <f t="shared" si="65"/>
        <v>0</v>
      </c>
      <c r="DG12" s="292">
        <f t="shared" si="66"/>
        <v>0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16510</v>
      </c>
      <c r="E13" s="292">
        <f t="shared" si="1"/>
        <v>10345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7702</v>
      </c>
      <c r="K13" s="292">
        <v>0</v>
      </c>
      <c r="L13" s="292">
        <v>7702</v>
      </c>
      <c r="M13" s="292">
        <v>0</v>
      </c>
      <c r="N13" s="292">
        <f t="shared" si="4"/>
        <v>220</v>
      </c>
      <c r="O13" s="292">
        <v>0</v>
      </c>
      <c r="P13" s="292">
        <v>220</v>
      </c>
      <c r="Q13" s="292">
        <v>0</v>
      </c>
      <c r="R13" s="292">
        <f t="shared" si="5"/>
        <v>2423</v>
      </c>
      <c r="S13" s="292">
        <v>0</v>
      </c>
      <c r="T13" s="292">
        <v>2423</v>
      </c>
      <c r="U13" s="292">
        <v>0</v>
      </c>
      <c r="V13" s="292">
        <f t="shared" si="6"/>
        <v>0</v>
      </c>
      <c r="W13" s="292">
        <v>0</v>
      </c>
      <c r="X13" s="292">
        <v>0</v>
      </c>
      <c r="Y13" s="292">
        <v>0</v>
      </c>
      <c r="Z13" s="292">
        <f t="shared" si="7"/>
        <v>0</v>
      </c>
      <c r="AA13" s="292">
        <v>0</v>
      </c>
      <c r="AB13" s="292">
        <v>0</v>
      </c>
      <c r="AC13" s="292">
        <v>0</v>
      </c>
      <c r="AD13" s="292">
        <f t="shared" si="8"/>
        <v>4906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4890</v>
      </c>
      <c r="AJ13" s="292">
        <v>0</v>
      </c>
      <c r="AK13" s="292">
        <v>0</v>
      </c>
      <c r="AL13" s="292">
        <v>4890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16</v>
      </c>
      <c r="AR13" s="292">
        <v>0</v>
      </c>
      <c r="AS13" s="292">
        <v>0</v>
      </c>
      <c r="AT13" s="292">
        <v>16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1259</v>
      </c>
      <c r="BD13" s="292">
        <f t="shared" si="16"/>
        <v>899</v>
      </c>
      <c r="BE13" s="292">
        <v>0</v>
      </c>
      <c r="BF13" s="292">
        <v>596</v>
      </c>
      <c r="BG13" s="292">
        <v>0</v>
      </c>
      <c r="BH13" s="292">
        <v>303</v>
      </c>
      <c r="BI13" s="292">
        <v>0</v>
      </c>
      <c r="BJ13" s="292">
        <v>0</v>
      </c>
      <c r="BK13" s="292">
        <f t="shared" si="18"/>
        <v>360</v>
      </c>
      <c r="BL13" s="292">
        <v>0</v>
      </c>
      <c r="BM13" s="292">
        <v>168</v>
      </c>
      <c r="BN13" s="292">
        <v>0</v>
      </c>
      <c r="BO13" s="292">
        <v>192</v>
      </c>
      <c r="BP13" s="292">
        <v>0</v>
      </c>
      <c r="BQ13" s="292">
        <v>0</v>
      </c>
      <c r="BR13" s="292">
        <f t="shared" si="41"/>
        <v>11244</v>
      </c>
      <c r="BS13" s="292">
        <f t="shared" si="42"/>
        <v>0</v>
      </c>
      <c r="BT13" s="292">
        <f t="shared" si="43"/>
        <v>8298</v>
      </c>
      <c r="BU13" s="292">
        <f t="shared" si="44"/>
        <v>220</v>
      </c>
      <c r="BV13" s="292">
        <f t="shared" si="45"/>
        <v>2726</v>
      </c>
      <c r="BW13" s="292">
        <f t="shared" si="46"/>
        <v>0</v>
      </c>
      <c r="BX13" s="292">
        <f t="shared" si="47"/>
        <v>0</v>
      </c>
      <c r="BY13" s="292">
        <f t="shared" si="21"/>
        <v>10345</v>
      </c>
      <c r="BZ13" s="292">
        <f t="shared" si="22"/>
        <v>0</v>
      </c>
      <c r="CA13" s="292">
        <f t="shared" si="23"/>
        <v>7702</v>
      </c>
      <c r="CB13" s="292">
        <f t="shared" si="24"/>
        <v>220</v>
      </c>
      <c r="CC13" s="292">
        <f t="shared" si="25"/>
        <v>2423</v>
      </c>
      <c r="CD13" s="292">
        <f t="shared" si="26"/>
        <v>0</v>
      </c>
      <c r="CE13" s="292">
        <f t="shared" si="27"/>
        <v>0</v>
      </c>
      <c r="CF13" s="292">
        <f t="shared" si="28"/>
        <v>899</v>
      </c>
      <c r="CG13" s="292">
        <f t="shared" si="48"/>
        <v>0</v>
      </c>
      <c r="CH13" s="292">
        <f t="shared" si="49"/>
        <v>596</v>
      </c>
      <c r="CI13" s="292">
        <f t="shared" si="50"/>
        <v>0</v>
      </c>
      <c r="CJ13" s="292">
        <f t="shared" si="51"/>
        <v>303</v>
      </c>
      <c r="CK13" s="292">
        <f t="shared" si="52"/>
        <v>0</v>
      </c>
      <c r="CL13" s="292">
        <f t="shared" si="53"/>
        <v>0</v>
      </c>
      <c r="CM13" s="292">
        <f t="shared" si="54"/>
        <v>5266</v>
      </c>
      <c r="CN13" s="292">
        <f t="shared" si="55"/>
        <v>0</v>
      </c>
      <c r="CO13" s="292">
        <f t="shared" si="56"/>
        <v>5058</v>
      </c>
      <c r="CP13" s="292">
        <f t="shared" si="57"/>
        <v>0</v>
      </c>
      <c r="CQ13" s="292">
        <f t="shared" si="58"/>
        <v>208</v>
      </c>
      <c r="CR13" s="292">
        <f t="shared" si="59"/>
        <v>0</v>
      </c>
      <c r="CS13" s="292">
        <f t="shared" si="60"/>
        <v>0</v>
      </c>
      <c r="CT13" s="292">
        <f t="shared" si="31"/>
        <v>4906</v>
      </c>
      <c r="CU13" s="292">
        <f t="shared" si="32"/>
        <v>0</v>
      </c>
      <c r="CV13" s="292">
        <f t="shared" si="33"/>
        <v>4890</v>
      </c>
      <c r="CW13" s="292">
        <f t="shared" si="34"/>
        <v>0</v>
      </c>
      <c r="CX13" s="292">
        <f t="shared" si="35"/>
        <v>16</v>
      </c>
      <c r="CY13" s="292">
        <f t="shared" si="36"/>
        <v>0</v>
      </c>
      <c r="CZ13" s="292">
        <f t="shared" si="37"/>
        <v>0</v>
      </c>
      <c r="DA13" s="292">
        <f t="shared" si="38"/>
        <v>360</v>
      </c>
      <c r="DB13" s="292">
        <f t="shared" si="61"/>
        <v>0</v>
      </c>
      <c r="DC13" s="292">
        <f t="shared" si="62"/>
        <v>168</v>
      </c>
      <c r="DD13" s="292">
        <f t="shared" si="63"/>
        <v>0</v>
      </c>
      <c r="DE13" s="292">
        <f t="shared" si="64"/>
        <v>192</v>
      </c>
      <c r="DF13" s="292">
        <f t="shared" si="65"/>
        <v>0</v>
      </c>
      <c r="DG13" s="292">
        <f t="shared" si="66"/>
        <v>0</v>
      </c>
      <c r="DH13" s="292">
        <v>0</v>
      </c>
      <c r="DI13" s="292">
        <f t="shared" si="40"/>
        <v>1</v>
      </c>
      <c r="DJ13" s="292">
        <v>0</v>
      </c>
      <c r="DK13" s="292">
        <v>1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12966</v>
      </c>
      <c r="E14" s="292">
        <f t="shared" si="1"/>
        <v>8843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6735</v>
      </c>
      <c r="K14" s="292">
        <v>42</v>
      </c>
      <c r="L14" s="292">
        <v>6693</v>
      </c>
      <c r="M14" s="292">
        <v>0</v>
      </c>
      <c r="N14" s="292">
        <f t="shared" si="4"/>
        <v>324</v>
      </c>
      <c r="O14" s="292">
        <v>0</v>
      </c>
      <c r="P14" s="292">
        <v>324</v>
      </c>
      <c r="Q14" s="292">
        <v>0</v>
      </c>
      <c r="R14" s="292">
        <f t="shared" si="5"/>
        <v>1664</v>
      </c>
      <c r="S14" s="292">
        <v>10</v>
      </c>
      <c r="T14" s="292">
        <v>1654</v>
      </c>
      <c r="U14" s="292">
        <v>0</v>
      </c>
      <c r="V14" s="292">
        <f t="shared" si="6"/>
        <v>4</v>
      </c>
      <c r="W14" s="292">
        <v>4</v>
      </c>
      <c r="X14" s="292">
        <v>0</v>
      </c>
      <c r="Y14" s="292">
        <v>0</v>
      </c>
      <c r="Z14" s="292">
        <f t="shared" si="7"/>
        <v>116</v>
      </c>
      <c r="AA14" s="292">
        <v>0</v>
      </c>
      <c r="AB14" s="292">
        <v>116</v>
      </c>
      <c r="AC14" s="292">
        <v>0</v>
      </c>
      <c r="AD14" s="292">
        <f t="shared" si="8"/>
        <v>3212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3200</v>
      </c>
      <c r="AJ14" s="292">
        <v>0</v>
      </c>
      <c r="AK14" s="292">
        <v>0</v>
      </c>
      <c r="AL14" s="292">
        <v>3200</v>
      </c>
      <c r="AM14" s="292">
        <f t="shared" si="11"/>
        <v>12</v>
      </c>
      <c r="AN14" s="292">
        <v>0</v>
      </c>
      <c r="AO14" s="292">
        <v>0</v>
      </c>
      <c r="AP14" s="292">
        <v>12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911</v>
      </c>
      <c r="BD14" s="292">
        <f t="shared" si="16"/>
        <v>404</v>
      </c>
      <c r="BE14" s="292">
        <v>0</v>
      </c>
      <c r="BF14" s="292">
        <v>0</v>
      </c>
      <c r="BG14" s="292">
        <v>78</v>
      </c>
      <c r="BH14" s="292">
        <v>326</v>
      </c>
      <c r="BI14" s="292">
        <v>0</v>
      </c>
      <c r="BJ14" s="292">
        <v>0</v>
      </c>
      <c r="BK14" s="292">
        <f t="shared" si="18"/>
        <v>507</v>
      </c>
      <c r="BL14" s="292">
        <v>0</v>
      </c>
      <c r="BM14" s="292">
        <v>453</v>
      </c>
      <c r="BN14" s="292">
        <v>22</v>
      </c>
      <c r="BO14" s="292">
        <v>32</v>
      </c>
      <c r="BP14" s="292">
        <v>0</v>
      </c>
      <c r="BQ14" s="292">
        <v>0</v>
      </c>
      <c r="BR14" s="292">
        <f t="shared" si="41"/>
        <v>9247</v>
      </c>
      <c r="BS14" s="292">
        <f t="shared" si="42"/>
        <v>0</v>
      </c>
      <c r="BT14" s="292">
        <f t="shared" si="43"/>
        <v>6735</v>
      </c>
      <c r="BU14" s="292">
        <f t="shared" si="44"/>
        <v>402</v>
      </c>
      <c r="BV14" s="292">
        <f t="shared" si="45"/>
        <v>1990</v>
      </c>
      <c r="BW14" s="292">
        <f t="shared" si="46"/>
        <v>4</v>
      </c>
      <c r="BX14" s="292">
        <f t="shared" si="47"/>
        <v>116</v>
      </c>
      <c r="BY14" s="292">
        <f t="shared" si="21"/>
        <v>8843</v>
      </c>
      <c r="BZ14" s="292">
        <f t="shared" si="22"/>
        <v>0</v>
      </c>
      <c r="CA14" s="292">
        <f t="shared" si="23"/>
        <v>6735</v>
      </c>
      <c r="CB14" s="292">
        <f t="shared" si="24"/>
        <v>324</v>
      </c>
      <c r="CC14" s="292">
        <f t="shared" si="25"/>
        <v>1664</v>
      </c>
      <c r="CD14" s="292">
        <f t="shared" si="26"/>
        <v>4</v>
      </c>
      <c r="CE14" s="292">
        <f t="shared" si="27"/>
        <v>116</v>
      </c>
      <c r="CF14" s="292">
        <f t="shared" si="28"/>
        <v>404</v>
      </c>
      <c r="CG14" s="292">
        <f t="shared" si="48"/>
        <v>0</v>
      </c>
      <c r="CH14" s="292">
        <f t="shared" si="49"/>
        <v>0</v>
      </c>
      <c r="CI14" s="292">
        <f t="shared" si="50"/>
        <v>78</v>
      </c>
      <c r="CJ14" s="292">
        <f t="shared" si="51"/>
        <v>326</v>
      </c>
      <c r="CK14" s="292">
        <f t="shared" si="52"/>
        <v>0</v>
      </c>
      <c r="CL14" s="292">
        <f t="shared" si="53"/>
        <v>0</v>
      </c>
      <c r="CM14" s="292">
        <f t="shared" si="54"/>
        <v>3719</v>
      </c>
      <c r="CN14" s="292">
        <f t="shared" si="55"/>
        <v>0</v>
      </c>
      <c r="CO14" s="292">
        <f t="shared" si="56"/>
        <v>3653</v>
      </c>
      <c r="CP14" s="292">
        <f t="shared" si="57"/>
        <v>34</v>
      </c>
      <c r="CQ14" s="292">
        <f t="shared" si="58"/>
        <v>32</v>
      </c>
      <c r="CR14" s="292">
        <f t="shared" si="59"/>
        <v>0</v>
      </c>
      <c r="CS14" s="292">
        <f t="shared" si="60"/>
        <v>0</v>
      </c>
      <c r="CT14" s="292">
        <f t="shared" si="31"/>
        <v>3212</v>
      </c>
      <c r="CU14" s="292">
        <f t="shared" si="32"/>
        <v>0</v>
      </c>
      <c r="CV14" s="292">
        <f t="shared" si="33"/>
        <v>3200</v>
      </c>
      <c r="CW14" s="292">
        <f t="shared" si="34"/>
        <v>12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507</v>
      </c>
      <c r="DB14" s="292">
        <f t="shared" si="61"/>
        <v>0</v>
      </c>
      <c r="DC14" s="292">
        <f t="shared" si="62"/>
        <v>453</v>
      </c>
      <c r="DD14" s="292">
        <f t="shared" si="63"/>
        <v>22</v>
      </c>
      <c r="DE14" s="292">
        <f t="shared" si="64"/>
        <v>32</v>
      </c>
      <c r="DF14" s="292">
        <f t="shared" si="65"/>
        <v>0</v>
      </c>
      <c r="DG14" s="292">
        <f t="shared" si="66"/>
        <v>0</v>
      </c>
      <c r="DH14" s="292">
        <v>0</v>
      </c>
      <c r="DI14" s="292">
        <f t="shared" si="40"/>
        <v>14</v>
      </c>
      <c r="DJ14" s="292">
        <v>14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11793</v>
      </c>
      <c r="E15" s="292">
        <f t="shared" si="1"/>
        <v>7469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4404</v>
      </c>
      <c r="K15" s="292">
        <v>0</v>
      </c>
      <c r="L15" s="292">
        <v>4404</v>
      </c>
      <c r="M15" s="292">
        <v>0</v>
      </c>
      <c r="N15" s="292">
        <f t="shared" si="4"/>
        <v>365</v>
      </c>
      <c r="O15" s="292">
        <v>0</v>
      </c>
      <c r="P15" s="292">
        <v>365</v>
      </c>
      <c r="Q15" s="292">
        <v>0</v>
      </c>
      <c r="R15" s="292">
        <f t="shared" si="5"/>
        <v>2700</v>
      </c>
      <c r="S15" s="292">
        <v>0</v>
      </c>
      <c r="T15" s="292">
        <v>2700</v>
      </c>
      <c r="U15" s="292">
        <v>0</v>
      </c>
      <c r="V15" s="292">
        <f t="shared" si="6"/>
        <v>0</v>
      </c>
      <c r="W15" s="292">
        <v>0</v>
      </c>
      <c r="X15" s="292">
        <v>0</v>
      </c>
      <c r="Y15" s="292">
        <v>0</v>
      </c>
      <c r="Z15" s="292">
        <f t="shared" si="7"/>
        <v>0</v>
      </c>
      <c r="AA15" s="292">
        <v>0</v>
      </c>
      <c r="AB15" s="292">
        <v>0</v>
      </c>
      <c r="AC15" s="292">
        <v>0</v>
      </c>
      <c r="AD15" s="292">
        <f t="shared" si="8"/>
        <v>2873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1957</v>
      </c>
      <c r="AJ15" s="292">
        <v>0</v>
      </c>
      <c r="AK15" s="292">
        <v>0</v>
      </c>
      <c r="AL15" s="292">
        <v>1957</v>
      </c>
      <c r="AM15" s="292">
        <f t="shared" si="11"/>
        <v>0</v>
      </c>
      <c r="AN15" s="292">
        <v>0</v>
      </c>
      <c r="AO15" s="292">
        <v>0</v>
      </c>
      <c r="AP15" s="292">
        <v>0</v>
      </c>
      <c r="AQ15" s="292">
        <f t="shared" si="12"/>
        <v>916</v>
      </c>
      <c r="AR15" s="292">
        <v>0</v>
      </c>
      <c r="AS15" s="292">
        <v>0</v>
      </c>
      <c r="AT15" s="292">
        <v>916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1451</v>
      </c>
      <c r="BD15" s="292">
        <f t="shared" si="16"/>
        <v>1157</v>
      </c>
      <c r="BE15" s="292">
        <v>0</v>
      </c>
      <c r="BF15" s="292">
        <v>709</v>
      </c>
      <c r="BG15" s="292">
        <v>64</v>
      </c>
      <c r="BH15" s="292">
        <v>157</v>
      </c>
      <c r="BI15" s="292">
        <v>0</v>
      </c>
      <c r="BJ15" s="292">
        <v>227</v>
      </c>
      <c r="BK15" s="292">
        <f t="shared" si="18"/>
        <v>294</v>
      </c>
      <c r="BL15" s="292">
        <v>0</v>
      </c>
      <c r="BM15" s="292">
        <v>218</v>
      </c>
      <c r="BN15" s="292">
        <v>0</v>
      </c>
      <c r="BO15" s="292">
        <v>76</v>
      </c>
      <c r="BP15" s="292">
        <v>0</v>
      </c>
      <c r="BQ15" s="292">
        <v>0</v>
      </c>
      <c r="BR15" s="292">
        <f t="shared" si="41"/>
        <v>8626</v>
      </c>
      <c r="BS15" s="292">
        <f t="shared" si="42"/>
        <v>0</v>
      </c>
      <c r="BT15" s="292">
        <f t="shared" si="43"/>
        <v>5113</v>
      </c>
      <c r="BU15" s="292">
        <f t="shared" si="44"/>
        <v>429</v>
      </c>
      <c r="BV15" s="292">
        <f t="shared" si="45"/>
        <v>2857</v>
      </c>
      <c r="BW15" s="292">
        <f t="shared" si="46"/>
        <v>0</v>
      </c>
      <c r="BX15" s="292">
        <f t="shared" si="47"/>
        <v>227</v>
      </c>
      <c r="BY15" s="292">
        <f t="shared" si="21"/>
        <v>7469</v>
      </c>
      <c r="BZ15" s="292">
        <f t="shared" si="22"/>
        <v>0</v>
      </c>
      <c r="CA15" s="292">
        <f t="shared" si="23"/>
        <v>4404</v>
      </c>
      <c r="CB15" s="292">
        <f t="shared" si="24"/>
        <v>365</v>
      </c>
      <c r="CC15" s="292">
        <f t="shared" si="25"/>
        <v>2700</v>
      </c>
      <c r="CD15" s="292">
        <f t="shared" si="26"/>
        <v>0</v>
      </c>
      <c r="CE15" s="292">
        <f t="shared" si="27"/>
        <v>0</v>
      </c>
      <c r="CF15" s="292">
        <f t="shared" si="28"/>
        <v>1157</v>
      </c>
      <c r="CG15" s="292">
        <f t="shared" si="48"/>
        <v>0</v>
      </c>
      <c r="CH15" s="292">
        <f t="shared" si="49"/>
        <v>709</v>
      </c>
      <c r="CI15" s="292">
        <f t="shared" si="50"/>
        <v>64</v>
      </c>
      <c r="CJ15" s="292">
        <f t="shared" si="51"/>
        <v>157</v>
      </c>
      <c r="CK15" s="292">
        <f t="shared" si="52"/>
        <v>0</v>
      </c>
      <c r="CL15" s="292">
        <f t="shared" si="53"/>
        <v>227</v>
      </c>
      <c r="CM15" s="292">
        <f t="shared" si="54"/>
        <v>3167</v>
      </c>
      <c r="CN15" s="292">
        <f t="shared" si="55"/>
        <v>0</v>
      </c>
      <c r="CO15" s="292">
        <f t="shared" si="56"/>
        <v>2175</v>
      </c>
      <c r="CP15" s="292">
        <f t="shared" si="57"/>
        <v>0</v>
      </c>
      <c r="CQ15" s="292">
        <f t="shared" si="58"/>
        <v>992</v>
      </c>
      <c r="CR15" s="292">
        <f t="shared" si="59"/>
        <v>0</v>
      </c>
      <c r="CS15" s="292">
        <f t="shared" si="60"/>
        <v>0</v>
      </c>
      <c r="CT15" s="292">
        <f t="shared" si="31"/>
        <v>2873</v>
      </c>
      <c r="CU15" s="292">
        <f t="shared" si="32"/>
        <v>0</v>
      </c>
      <c r="CV15" s="292">
        <f t="shared" si="33"/>
        <v>1957</v>
      </c>
      <c r="CW15" s="292">
        <f t="shared" si="34"/>
        <v>0</v>
      </c>
      <c r="CX15" s="292">
        <f t="shared" si="35"/>
        <v>916</v>
      </c>
      <c r="CY15" s="292">
        <f t="shared" si="36"/>
        <v>0</v>
      </c>
      <c r="CZ15" s="292">
        <f t="shared" si="37"/>
        <v>0</v>
      </c>
      <c r="DA15" s="292">
        <f t="shared" si="38"/>
        <v>294</v>
      </c>
      <c r="DB15" s="292">
        <f t="shared" si="61"/>
        <v>0</v>
      </c>
      <c r="DC15" s="292">
        <f t="shared" si="62"/>
        <v>218</v>
      </c>
      <c r="DD15" s="292">
        <f t="shared" si="63"/>
        <v>0</v>
      </c>
      <c r="DE15" s="292">
        <f t="shared" si="64"/>
        <v>76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15719</v>
      </c>
      <c r="E16" s="292">
        <f t="shared" si="1"/>
        <v>11086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8339</v>
      </c>
      <c r="K16" s="292">
        <v>0</v>
      </c>
      <c r="L16" s="292">
        <v>8339</v>
      </c>
      <c r="M16" s="292">
        <v>0</v>
      </c>
      <c r="N16" s="292">
        <f t="shared" si="4"/>
        <v>532</v>
      </c>
      <c r="O16" s="292">
        <v>0</v>
      </c>
      <c r="P16" s="292">
        <v>532</v>
      </c>
      <c r="Q16" s="292">
        <v>0</v>
      </c>
      <c r="R16" s="292">
        <f t="shared" si="5"/>
        <v>2211</v>
      </c>
      <c r="S16" s="292">
        <v>1192</v>
      </c>
      <c r="T16" s="292">
        <v>1019</v>
      </c>
      <c r="U16" s="292">
        <v>0</v>
      </c>
      <c r="V16" s="292">
        <f t="shared" si="6"/>
        <v>0</v>
      </c>
      <c r="W16" s="292">
        <v>0</v>
      </c>
      <c r="X16" s="292">
        <v>0</v>
      </c>
      <c r="Y16" s="292">
        <v>0</v>
      </c>
      <c r="Z16" s="292">
        <f t="shared" si="7"/>
        <v>4</v>
      </c>
      <c r="AA16" s="292">
        <v>0</v>
      </c>
      <c r="AB16" s="292">
        <v>4</v>
      </c>
      <c r="AC16" s="292">
        <v>0</v>
      </c>
      <c r="AD16" s="292">
        <f t="shared" si="8"/>
        <v>3056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3053</v>
      </c>
      <c r="AJ16" s="292">
        <v>0</v>
      </c>
      <c r="AK16" s="292">
        <v>0</v>
      </c>
      <c r="AL16" s="292">
        <v>3053</v>
      </c>
      <c r="AM16" s="292">
        <f t="shared" si="11"/>
        <v>3</v>
      </c>
      <c r="AN16" s="292">
        <v>0</v>
      </c>
      <c r="AO16" s="292">
        <v>0</v>
      </c>
      <c r="AP16" s="292">
        <v>3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1577</v>
      </c>
      <c r="BD16" s="292">
        <f t="shared" si="16"/>
        <v>1140</v>
      </c>
      <c r="BE16" s="292">
        <v>0</v>
      </c>
      <c r="BF16" s="292">
        <v>688</v>
      </c>
      <c r="BG16" s="292">
        <v>10</v>
      </c>
      <c r="BH16" s="292">
        <v>0</v>
      </c>
      <c r="BI16" s="292">
        <v>0</v>
      </c>
      <c r="BJ16" s="292">
        <v>442</v>
      </c>
      <c r="BK16" s="292">
        <f t="shared" si="18"/>
        <v>437</v>
      </c>
      <c r="BL16" s="292">
        <v>0</v>
      </c>
      <c r="BM16" s="292">
        <v>437</v>
      </c>
      <c r="BN16" s="292">
        <v>0</v>
      </c>
      <c r="BO16" s="292">
        <v>0</v>
      </c>
      <c r="BP16" s="292">
        <v>0</v>
      </c>
      <c r="BQ16" s="292">
        <v>0</v>
      </c>
      <c r="BR16" s="292">
        <f t="shared" si="41"/>
        <v>12226</v>
      </c>
      <c r="BS16" s="292">
        <f t="shared" si="42"/>
        <v>0</v>
      </c>
      <c r="BT16" s="292">
        <f t="shared" si="43"/>
        <v>9027</v>
      </c>
      <c r="BU16" s="292">
        <f t="shared" si="44"/>
        <v>542</v>
      </c>
      <c r="BV16" s="292">
        <f t="shared" si="45"/>
        <v>2211</v>
      </c>
      <c r="BW16" s="292">
        <f t="shared" si="46"/>
        <v>0</v>
      </c>
      <c r="BX16" s="292">
        <f t="shared" si="47"/>
        <v>446</v>
      </c>
      <c r="BY16" s="292">
        <f t="shared" si="21"/>
        <v>11086</v>
      </c>
      <c r="BZ16" s="292">
        <f t="shared" si="22"/>
        <v>0</v>
      </c>
      <c r="CA16" s="292">
        <f t="shared" si="23"/>
        <v>8339</v>
      </c>
      <c r="CB16" s="292">
        <f t="shared" si="24"/>
        <v>532</v>
      </c>
      <c r="CC16" s="292">
        <f t="shared" si="25"/>
        <v>2211</v>
      </c>
      <c r="CD16" s="292">
        <f t="shared" si="26"/>
        <v>0</v>
      </c>
      <c r="CE16" s="292">
        <f t="shared" si="27"/>
        <v>4</v>
      </c>
      <c r="CF16" s="292">
        <f t="shared" si="28"/>
        <v>1140</v>
      </c>
      <c r="CG16" s="292">
        <f t="shared" si="48"/>
        <v>0</v>
      </c>
      <c r="CH16" s="292">
        <f t="shared" si="49"/>
        <v>688</v>
      </c>
      <c r="CI16" s="292">
        <f t="shared" si="50"/>
        <v>10</v>
      </c>
      <c r="CJ16" s="292">
        <f t="shared" si="51"/>
        <v>0</v>
      </c>
      <c r="CK16" s="292">
        <f t="shared" si="52"/>
        <v>0</v>
      </c>
      <c r="CL16" s="292">
        <f t="shared" si="53"/>
        <v>442</v>
      </c>
      <c r="CM16" s="292">
        <f t="shared" si="54"/>
        <v>3493</v>
      </c>
      <c r="CN16" s="292">
        <f t="shared" si="55"/>
        <v>0</v>
      </c>
      <c r="CO16" s="292">
        <f t="shared" si="56"/>
        <v>3490</v>
      </c>
      <c r="CP16" s="292">
        <f t="shared" si="57"/>
        <v>3</v>
      </c>
      <c r="CQ16" s="292">
        <f t="shared" si="58"/>
        <v>0</v>
      </c>
      <c r="CR16" s="292">
        <f t="shared" si="59"/>
        <v>0</v>
      </c>
      <c r="CS16" s="292">
        <f t="shared" si="60"/>
        <v>0</v>
      </c>
      <c r="CT16" s="292">
        <f t="shared" si="31"/>
        <v>3056</v>
      </c>
      <c r="CU16" s="292">
        <f t="shared" si="32"/>
        <v>0</v>
      </c>
      <c r="CV16" s="292">
        <f t="shared" si="33"/>
        <v>3053</v>
      </c>
      <c r="CW16" s="292">
        <f t="shared" si="34"/>
        <v>3</v>
      </c>
      <c r="CX16" s="292">
        <f t="shared" si="35"/>
        <v>0</v>
      </c>
      <c r="CY16" s="292">
        <f t="shared" si="36"/>
        <v>0</v>
      </c>
      <c r="CZ16" s="292">
        <f t="shared" si="37"/>
        <v>0</v>
      </c>
      <c r="DA16" s="292">
        <f t="shared" si="38"/>
        <v>437</v>
      </c>
      <c r="DB16" s="292">
        <f t="shared" si="61"/>
        <v>0</v>
      </c>
      <c r="DC16" s="292">
        <f t="shared" si="62"/>
        <v>437</v>
      </c>
      <c r="DD16" s="292">
        <f t="shared" si="63"/>
        <v>0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887</v>
      </c>
      <c r="DI16" s="292">
        <f t="shared" si="40"/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7761</v>
      </c>
      <c r="E17" s="292">
        <f t="shared" si="1"/>
        <v>4889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3703</v>
      </c>
      <c r="K17" s="292">
        <v>0</v>
      </c>
      <c r="L17" s="292">
        <v>3703</v>
      </c>
      <c r="M17" s="292">
        <v>0</v>
      </c>
      <c r="N17" s="292">
        <f t="shared" si="4"/>
        <v>185</v>
      </c>
      <c r="O17" s="292">
        <v>0</v>
      </c>
      <c r="P17" s="292">
        <v>185</v>
      </c>
      <c r="Q17" s="292">
        <v>0</v>
      </c>
      <c r="R17" s="292">
        <f t="shared" si="5"/>
        <v>987</v>
      </c>
      <c r="S17" s="292">
        <v>0</v>
      </c>
      <c r="T17" s="292">
        <v>987</v>
      </c>
      <c r="U17" s="292">
        <v>0</v>
      </c>
      <c r="V17" s="292">
        <f t="shared" si="6"/>
        <v>9</v>
      </c>
      <c r="W17" s="292">
        <v>0</v>
      </c>
      <c r="X17" s="292">
        <v>9</v>
      </c>
      <c r="Y17" s="292">
        <v>0</v>
      </c>
      <c r="Z17" s="292">
        <f t="shared" si="7"/>
        <v>5</v>
      </c>
      <c r="AA17" s="292">
        <v>0</v>
      </c>
      <c r="AB17" s="292">
        <v>5</v>
      </c>
      <c r="AC17" s="292">
        <v>0</v>
      </c>
      <c r="AD17" s="292">
        <f t="shared" si="8"/>
        <v>2146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2127</v>
      </c>
      <c r="AJ17" s="292">
        <v>0</v>
      </c>
      <c r="AK17" s="292">
        <v>0</v>
      </c>
      <c r="AL17" s="292">
        <v>2127</v>
      </c>
      <c r="AM17" s="292">
        <f t="shared" si="11"/>
        <v>19</v>
      </c>
      <c r="AN17" s="292">
        <v>0</v>
      </c>
      <c r="AO17" s="292">
        <v>0</v>
      </c>
      <c r="AP17" s="292">
        <v>19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726</v>
      </c>
      <c r="BD17" s="292">
        <f t="shared" si="16"/>
        <v>708</v>
      </c>
      <c r="BE17" s="292">
        <v>0</v>
      </c>
      <c r="BF17" s="292">
        <v>119</v>
      </c>
      <c r="BG17" s="292">
        <v>1</v>
      </c>
      <c r="BH17" s="292">
        <v>524</v>
      </c>
      <c r="BI17" s="292">
        <v>0</v>
      </c>
      <c r="BJ17" s="292">
        <v>64</v>
      </c>
      <c r="BK17" s="292">
        <f t="shared" si="18"/>
        <v>18</v>
      </c>
      <c r="BL17" s="292">
        <v>0</v>
      </c>
      <c r="BM17" s="292">
        <v>18</v>
      </c>
      <c r="BN17" s="292">
        <v>0</v>
      </c>
      <c r="BO17" s="292">
        <v>0</v>
      </c>
      <c r="BP17" s="292">
        <v>0</v>
      </c>
      <c r="BQ17" s="292">
        <v>0</v>
      </c>
      <c r="BR17" s="292">
        <f t="shared" si="41"/>
        <v>5597</v>
      </c>
      <c r="BS17" s="292">
        <f t="shared" si="42"/>
        <v>0</v>
      </c>
      <c r="BT17" s="292">
        <f t="shared" si="43"/>
        <v>3822</v>
      </c>
      <c r="BU17" s="292">
        <f t="shared" si="44"/>
        <v>186</v>
      </c>
      <c r="BV17" s="292">
        <f t="shared" si="45"/>
        <v>1511</v>
      </c>
      <c r="BW17" s="292">
        <f t="shared" si="46"/>
        <v>9</v>
      </c>
      <c r="BX17" s="292">
        <f t="shared" si="47"/>
        <v>69</v>
      </c>
      <c r="BY17" s="292">
        <f t="shared" si="21"/>
        <v>4889</v>
      </c>
      <c r="BZ17" s="292">
        <f t="shared" si="22"/>
        <v>0</v>
      </c>
      <c r="CA17" s="292">
        <f t="shared" si="23"/>
        <v>3703</v>
      </c>
      <c r="CB17" s="292">
        <f t="shared" si="24"/>
        <v>185</v>
      </c>
      <c r="CC17" s="292">
        <f t="shared" si="25"/>
        <v>987</v>
      </c>
      <c r="CD17" s="292">
        <f t="shared" si="26"/>
        <v>9</v>
      </c>
      <c r="CE17" s="292">
        <f t="shared" si="27"/>
        <v>5</v>
      </c>
      <c r="CF17" s="292">
        <f t="shared" si="28"/>
        <v>708</v>
      </c>
      <c r="CG17" s="292">
        <f t="shared" si="48"/>
        <v>0</v>
      </c>
      <c r="CH17" s="292">
        <f t="shared" si="49"/>
        <v>119</v>
      </c>
      <c r="CI17" s="292">
        <f t="shared" si="50"/>
        <v>1</v>
      </c>
      <c r="CJ17" s="292">
        <f t="shared" si="51"/>
        <v>524</v>
      </c>
      <c r="CK17" s="292">
        <f t="shared" si="52"/>
        <v>0</v>
      </c>
      <c r="CL17" s="292">
        <f t="shared" si="53"/>
        <v>64</v>
      </c>
      <c r="CM17" s="292">
        <f t="shared" si="54"/>
        <v>2164</v>
      </c>
      <c r="CN17" s="292">
        <f t="shared" si="55"/>
        <v>0</v>
      </c>
      <c r="CO17" s="292">
        <f t="shared" si="56"/>
        <v>2145</v>
      </c>
      <c r="CP17" s="292">
        <f t="shared" si="57"/>
        <v>19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2146</v>
      </c>
      <c r="CU17" s="292">
        <f t="shared" si="32"/>
        <v>0</v>
      </c>
      <c r="CV17" s="292">
        <f t="shared" si="33"/>
        <v>2127</v>
      </c>
      <c r="CW17" s="292">
        <f t="shared" si="34"/>
        <v>19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18</v>
      </c>
      <c r="DB17" s="292">
        <f t="shared" si="61"/>
        <v>0</v>
      </c>
      <c r="DC17" s="292">
        <f t="shared" si="62"/>
        <v>18</v>
      </c>
      <c r="DD17" s="292">
        <f t="shared" si="63"/>
        <v>0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0</v>
      </c>
      <c r="DI17" s="292">
        <f t="shared" si="40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12259</v>
      </c>
      <c r="E18" s="292">
        <f t="shared" si="1"/>
        <v>8185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6902</v>
      </c>
      <c r="K18" s="292">
        <v>0</v>
      </c>
      <c r="L18" s="292">
        <v>6746</v>
      </c>
      <c r="M18" s="292">
        <v>156</v>
      </c>
      <c r="N18" s="292">
        <f t="shared" si="4"/>
        <v>144</v>
      </c>
      <c r="O18" s="292">
        <v>0</v>
      </c>
      <c r="P18" s="292">
        <v>144</v>
      </c>
      <c r="Q18" s="292">
        <v>0</v>
      </c>
      <c r="R18" s="292">
        <f t="shared" si="5"/>
        <v>1139</v>
      </c>
      <c r="S18" s="292">
        <v>0</v>
      </c>
      <c r="T18" s="292">
        <v>1139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0</v>
      </c>
      <c r="AA18" s="292">
        <v>0</v>
      </c>
      <c r="AB18" s="292">
        <v>0</v>
      </c>
      <c r="AC18" s="292">
        <v>0</v>
      </c>
      <c r="AD18" s="292">
        <f t="shared" si="8"/>
        <v>3084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3036</v>
      </c>
      <c r="AJ18" s="292">
        <v>0</v>
      </c>
      <c r="AK18" s="292">
        <v>252</v>
      </c>
      <c r="AL18" s="292">
        <v>2784</v>
      </c>
      <c r="AM18" s="292">
        <f t="shared" si="11"/>
        <v>5</v>
      </c>
      <c r="AN18" s="292">
        <v>0</v>
      </c>
      <c r="AO18" s="292">
        <v>5</v>
      </c>
      <c r="AP18" s="292">
        <v>0</v>
      </c>
      <c r="AQ18" s="292">
        <f t="shared" si="12"/>
        <v>43</v>
      </c>
      <c r="AR18" s="292">
        <v>0</v>
      </c>
      <c r="AS18" s="292">
        <v>43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990</v>
      </c>
      <c r="BD18" s="292">
        <f t="shared" si="16"/>
        <v>554</v>
      </c>
      <c r="BE18" s="292">
        <v>0</v>
      </c>
      <c r="BF18" s="292">
        <v>541</v>
      </c>
      <c r="BG18" s="292">
        <v>0</v>
      </c>
      <c r="BH18" s="292">
        <v>13</v>
      </c>
      <c r="BI18" s="292">
        <v>0</v>
      </c>
      <c r="BJ18" s="292">
        <v>0</v>
      </c>
      <c r="BK18" s="292">
        <f t="shared" si="18"/>
        <v>436</v>
      </c>
      <c r="BL18" s="292">
        <v>0</v>
      </c>
      <c r="BM18" s="292">
        <v>436</v>
      </c>
      <c r="BN18" s="292">
        <v>0</v>
      </c>
      <c r="BO18" s="292">
        <v>0</v>
      </c>
      <c r="BP18" s="292">
        <v>0</v>
      </c>
      <c r="BQ18" s="292">
        <v>0</v>
      </c>
      <c r="BR18" s="292">
        <f t="shared" si="41"/>
        <v>8739</v>
      </c>
      <c r="BS18" s="292">
        <f t="shared" si="42"/>
        <v>0</v>
      </c>
      <c r="BT18" s="292">
        <f t="shared" si="43"/>
        <v>7443</v>
      </c>
      <c r="BU18" s="292">
        <f t="shared" si="44"/>
        <v>144</v>
      </c>
      <c r="BV18" s="292">
        <f t="shared" si="45"/>
        <v>1152</v>
      </c>
      <c r="BW18" s="292">
        <f t="shared" si="46"/>
        <v>0</v>
      </c>
      <c r="BX18" s="292">
        <f t="shared" si="47"/>
        <v>0</v>
      </c>
      <c r="BY18" s="292">
        <f t="shared" si="21"/>
        <v>8185</v>
      </c>
      <c r="BZ18" s="292">
        <f t="shared" si="22"/>
        <v>0</v>
      </c>
      <c r="CA18" s="292">
        <f t="shared" si="23"/>
        <v>6902</v>
      </c>
      <c r="CB18" s="292">
        <f t="shared" si="24"/>
        <v>144</v>
      </c>
      <c r="CC18" s="292">
        <f t="shared" si="25"/>
        <v>1139</v>
      </c>
      <c r="CD18" s="292">
        <f t="shared" si="26"/>
        <v>0</v>
      </c>
      <c r="CE18" s="292">
        <f t="shared" si="27"/>
        <v>0</v>
      </c>
      <c r="CF18" s="292">
        <f t="shared" si="28"/>
        <v>554</v>
      </c>
      <c r="CG18" s="292">
        <f t="shared" si="48"/>
        <v>0</v>
      </c>
      <c r="CH18" s="292">
        <f t="shared" si="49"/>
        <v>541</v>
      </c>
      <c r="CI18" s="292">
        <f t="shared" si="50"/>
        <v>0</v>
      </c>
      <c r="CJ18" s="292">
        <f t="shared" si="51"/>
        <v>13</v>
      </c>
      <c r="CK18" s="292">
        <f t="shared" si="52"/>
        <v>0</v>
      </c>
      <c r="CL18" s="292">
        <f t="shared" si="53"/>
        <v>0</v>
      </c>
      <c r="CM18" s="292">
        <f t="shared" si="54"/>
        <v>3520</v>
      </c>
      <c r="CN18" s="292">
        <f t="shared" si="55"/>
        <v>0</v>
      </c>
      <c r="CO18" s="292">
        <f t="shared" si="56"/>
        <v>3472</v>
      </c>
      <c r="CP18" s="292">
        <f t="shared" si="57"/>
        <v>5</v>
      </c>
      <c r="CQ18" s="292">
        <f t="shared" si="58"/>
        <v>43</v>
      </c>
      <c r="CR18" s="292">
        <f t="shared" si="59"/>
        <v>0</v>
      </c>
      <c r="CS18" s="292">
        <f t="shared" si="60"/>
        <v>0</v>
      </c>
      <c r="CT18" s="292">
        <f t="shared" si="31"/>
        <v>3084</v>
      </c>
      <c r="CU18" s="292">
        <f t="shared" si="32"/>
        <v>0</v>
      </c>
      <c r="CV18" s="292">
        <f t="shared" si="33"/>
        <v>3036</v>
      </c>
      <c r="CW18" s="292">
        <f t="shared" si="34"/>
        <v>5</v>
      </c>
      <c r="CX18" s="292">
        <f t="shared" si="35"/>
        <v>43</v>
      </c>
      <c r="CY18" s="292">
        <f t="shared" si="36"/>
        <v>0</v>
      </c>
      <c r="CZ18" s="292">
        <f t="shared" si="37"/>
        <v>0</v>
      </c>
      <c r="DA18" s="292">
        <f t="shared" si="38"/>
        <v>436</v>
      </c>
      <c r="DB18" s="292">
        <f t="shared" si="61"/>
        <v>0</v>
      </c>
      <c r="DC18" s="292">
        <f t="shared" si="62"/>
        <v>436</v>
      </c>
      <c r="DD18" s="292">
        <f t="shared" si="63"/>
        <v>0</v>
      </c>
      <c r="DE18" s="292">
        <f t="shared" si="64"/>
        <v>0</v>
      </c>
      <c r="DF18" s="292">
        <f t="shared" si="65"/>
        <v>0</v>
      </c>
      <c r="DG18" s="292">
        <f t="shared" si="66"/>
        <v>0</v>
      </c>
      <c r="DH18" s="292">
        <v>0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8899</v>
      </c>
      <c r="E19" s="292">
        <f t="shared" si="1"/>
        <v>5414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4201</v>
      </c>
      <c r="K19" s="292">
        <v>0</v>
      </c>
      <c r="L19" s="292">
        <v>4201</v>
      </c>
      <c r="M19" s="292">
        <v>0</v>
      </c>
      <c r="N19" s="292">
        <f t="shared" si="4"/>
        <v>201</v>
      </c>
      <c r="O19" s="292">
        <v>0</v>
      </c>
      <c r="P19" s="292">
        <v>201</v>
      </c>
      <c r="Q19" s="292">
        <v>0</v>
      </c>
      <c r="R19" s="292">
        <f t="shared" si="5"/>
        <v>805</v>
      </c>
      <c r="S19" s="292">
        <v>0</v>
      </c>
      <c r="T19" s="292">
        <v>805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207</v>
      </c>
      <c r="AA19" s="292">
        <v>0</v>
      </c>
      <c r="AB19" s="292">
        <v>0</v>
      </c>
      <c r="AC19" s="292">
        <v>207</v>
      </c>
      <c r="AD19" s="292">
        <f t="shared" si="8"/>
        <v>201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53</v>
      </c>
      <c r="AJ19" s="292">
        <v>0</v>
      </c>
      <c r="AK19" s="292">
        <v>53</v>
      </c>
      <c r="AL19" s="292">
        <v>0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148</v>
      </c>
      <c r="AR19" s="292">
        <v>0</v>
      </c>
      <c r="AS19" s="292">
        <v>148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3284</v>
      </c>
      <c r="BD19" s="292">
        <f t="shared" si="16"/>
        <v>1454</v>
      </c>
      <c r="BE19" s="292">
        <v>0</v>
      </c>
      <c r="BF19" s="292">
        <v>870</v>
      </c>
      <c r="BG19" s="292">
        <v>100</v>
      </c>
      <c r="BH19" s="292">
        <v>484</v>
      </c>
      <c r="BI19" s="292">
        <v>0</v>
      </c>
      <c r="BJ19" s="292">
        <v>0</v>
      </c>
      <c r="BK19" s="292">
        <f t="shared" si="18"/>
        <v>1830</v>
      </c>
      <c r="BL19" s="292">
        <v>0</v>
      </c>
      <c r="BM19" s="292">
        <v>1830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41"/>
        <v>6868</v>
      </c>
      <c r="BS19" s="292">
        <f t="shared" si="42"/>
        <v>0</v>
      </c>
      <c r="BT19" s="292">
        <f t="shared" si="43"/>
        <v>5071</v>
      </c>
      <c r="BU19" s="292">
        <f t="shared" si="44"/>
        <v>301</v>
      </c>
      <c r="BV19" s="292">
        <f t="shared" si="45"/>
        <v>1289</v>
      </c>
      <c r="BW19" s="292">
        <f t="shared" si="46"/>
        <v>0</v>
      </c>
      <c r="BX19" s="292">
        <f t="shared" si="47"/>
        <v>207</v>
      </c>
      <c r="BY19" s="292">
        <f t="shared" si="21"/>
        <v>5414</v>
      </c>
      <c r="BZ19" s="292">
        <f t="shared" si="22"/>
        <v>0</v>
      </c>
      <c r="CA19" s="292">
        <f t="shared" si="23"/>
        <v>4201</v>
      </c>
      <c r="CB19" s="292">
        <f t="shared" si="24"/>
        <v>201</v>
      </c>
      <c r="CC19" s="292">
        <f t="shared" si="25"/>
        <v>805</v>
      </c>
      <c r="CD19" s="292">
        <f t="shared" si="26"/>
        <v>0</v>
      </c>
      <c r="CE19" s="292">
        <f t="shared" si="27"/>
        <v>207</v>
      </c>
      <c r="CF19" s="292">
        <f t="shared" si="28"/>
        <v>1454</v>
      </c>
      <c r="CG19" s="292">
        <f t="shared" si="48"/>
        <v>0</v>
      </c>
      <c r="CH19" s="292">
        <f t="shared" si="49"/>
        <v>870</v>
      </c>
      <c r="CI19" s="292">
        <f t="shared" si="50"/>
        <v>100</v>
      </c>
      <c r="CJ19" s="292">
        <f t="shared" si="51"/>
        <v>484</v>
      </c>
      <c r="CK19" s="292">
        <f t="shared" si="52"/>
        <v>0</v>
      </c>
      <c r="CL19" s="292">
        <f t="shared" si="53"/>
        <v>0</v>
      </c>
      <c r="CM19" s="292">
        <f t="shared" si="54"/>
        <v>2031</v>
      </c>
      <c r="CN19" s="292">
        <f t="shared" si="55"/>
        <v>0</v>
      </c>
      <c r="CO19" s="292">
        <f t="shared" si="56"/>
        <v>1883</v>
      </c>
      <c r="CP19" s="292">
        <f t="shared" si="57"/>
        <v>0</v>
      </c>
      <c r="CQ19" s="292">
        <f t="shared" si="58"/>
        <v>148</v>
      </c>
      <c r="CR19" s="292">
        <f t="shared" si="59"/>
        <v>0</v>
      </c>
      <c r="CS19" s="292">
        <f t="shared" si="60"/>
        <v>0</v>
      </c>
      <c r="CT19" s="292">
        <f t="shared" si="31"/>
        <v>201</v>
      </c>
      <c r="CU19" s="292">
        <f t="shared" si="32"/>
        <v>0</v>
      </c>
      <c r="CV19" s="292">
        <f t="shared" si="33"/>
        <v>53</v>
      </c>
      <c r="CW19" s="292">
        <f t="shared" si="34"/>
        <v>0</v>
      </c>
      <c r="CX19" s="292">
        <f t="shared" si="35"/>
        <v>148</v>
      </c>
      <c r="CY19" s="292">
        <f t="shared" si="36"/>
        <v>0</v>
      </c>
      <c r="CZ19" s="292">
        <f t="shared" si="37"/>
        <v>0</v>
      </c>
      <c r="DA19" s="292">
        <f t="shared" si="38"/>
        <v>1830</v>
      </c>
      <c r="DB19" s="292">
        <f t="shared" si="61"/>
        <v>0</v>
      </c>
      <c r="DC19" s="292">
        <f t="shared" si="62"/>
        <v>1830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0</v>
      </c>
      <c r="DH19" s="292">
        <v>398</v>
      </c>
      <c r="DI19" s="292">
        <f t="shared" si="40"/>
        <v>19</v>
      </c>
      <c r="DJ19" s="292">
        <v>0</v>
      </c>
      <c r="DK19" s="292">
        <v>0</v>
      </c>
      <c r="DL19" s="292">
        <v>0</v>
      </c>
      <c r="DM19" s="292">
        <v>19</v>
      </c>
    </row>
    <row r="20" spans="1:117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5844</v>
      </c>
      <c r="E20" s="292">
        <f t="shared" si="1"/>
        <v>3798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2815</v>
      </c>
      <c r="K20" s="292">
        <v>0</v>
      </c>
      <c r="L20" s="292">
        <v>2815</v>
      </c>
      <c r="M20" s="292">
        <v>0</v>
      </c>
      <c r="N20" s="292">
        <f t="shared" si="4"/>
        <v>265</v>
      </c>
      <c r="O20" s="292">
        <v>0</v>
      </c>
      <c r="P20" s="292">
        <v>265</v>
      </c>
      <c r="Q20" s="292">
        <v>0</v>
      </c>
      <c r="R20" s="292">
        <f t="shared" si="5"/>
        <v>718</v>
      </c>
      <c r="S20" s="292">
        <v>0</v>
      </c>
      <c r="T20" s="292">
        <v>718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0</v>
      </c>
      <c r="AA20" s="292">
        <v>0</v>
      </c>
      <c r="AB20" s="292">
        <v>0</v>
      </c>
      <c r="AC20" s="292">
        <v>0</v>
      </c>
      <c r="AD20" s="292">
        <f t="shared" si="8"/>
        <v>1596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1563</v>
      </c>
      <c r="AJ20" s="292">
        <v>0</v>
      </c>
      <c r="AK20" s="292">
        <v>0</v>
      </c>
      <c r="AL20" s="292">
        <v>1563</v>
      </c>
      <c r="AM20" s="292">
        <f t="shared" si="11"/>
        <v>33</v>
      </c>
      <c r="AN20" s="292">
        <v>0</v>
      </c>
      <c r="AO20" s="292">
        <v>0</v>
      </c>
      <c r="AP20" s="292">
        <v>33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450</v>
      </c>
      <c r="BD20" s="292">
        <f t="shared" si="16"/>
        <v>450</v>
      </c>
      <c r="BE20" s="292">
        <v>0</v>
      </c>
      <c r="BF20" s="292">
        <v>178</v>
      </c>
      <c r="BG20" s="292">
        <v>44</v>
      </c>
      <c r="BH20" s="292">
        <v>0</v>
      </c>
      <c r="BI20" s="292">
        <v>0</v>
      </c>
      <c r="BJ20" s="292">
        <v>228</v>
      </c>
      <c r="BK20" s="292">
        <f t="shared" si="18"/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 t="shared" si="41"/>
        <v>4248</v>
      </c>
      <c r="BS20" s="292">
        <f t="shared" si="42"/>
        <v>0</v>
      </c>
      <c r="BT20" s="292">
        <f t="shared" si="43"/>
        <v>2993</v>
      </c>
      <c r="BU20" s="292">
        <f t="shared" si="44"/>
        <v>309</v>
      </c>
      <c r="BV20" s="292">
        <f t="shared" si="45"/>
        <v>718</v>
      </c>
      <c r="BW20" s="292">
        <f t="shared" si="46"/>
        <v>0</v>
      </c>
      <c r="BX20" s="292">
        <f t="shared" si="47"/>
        <v>228</v>
      </c>
      <c r="BY20" s="292">
        <f t="shared" si="21"/>
        <v>3798</v>
      </c>
      <c r="BZ20" s="292">
        <f t="shared" si="22"/>
        <v>0</v>
      </c>
      <c r="CA20" s="292">
        <f t="shared" si="23"/>
        <v>2815</v>
      </c>
      <c r="CB20" s="292">
        <f t="shared" si="24"/>
        <v>265</v>
      </c>
      <c r="CC20" s="292">
        <f t="shared" si="25"/>
        <v>718</v>
      </c>
      <c r="CD20" s="292">
        <f t="shared" si="26"/>
        <v>0</v>
      </c>
      <c r="CE20" s="292">
        <f t="shared" si="27"/>
        <v>0</v>
      </c>
      <c r="CF20" s="292">
        <f t="shared" si="28"/>
        <v>450</v>
      </c>
      <c r="CG20" s="292">
        <f t="shared" si="48"/>
        <v>0</v>
      </c>
      <c r="CH20" s="292">
        <f t="shared" si="49"/>
        <v>178</v>
      </c>
      <c r="CI20" s="292">
        <f t="shared" si="50"/>
        <v>44</v>
      </c>
      <c r="CJ20" s="292">
        <f t="shared" si="51"/>
        <v>0</v>
      </c>
      <c r="CK20" s="292">
        <f t="shared" si="52"/>
        <v>0</v>
      </c>
      <c r="CL20" s="292">
        <f t="shared" si="53"/>
        <v>228</v>
      </c>
      <c r="CM20" s="292">
        <f t="shared" si="54"/>
        <v>1596</v>
      </c>
      <c r="CN20" s="292">
        <f t="shared" si="55"/>
        <v>0</v>
      </c>
      <c r="CO20" s="292">
        <f t="shared" si="56"/>
        <v>1563</v>
      </c>
      <c r="CP20" s="292">
        <f t="shared" si="57"/>
        <v>33</v>
      </c>
      <c r="CQ20" s="292">
        <f t="shared" si="58"/>
        <v>0</v>
      </c>
      <c r="CR20" s="292">
        <f t="shared" si="59"/>
        <v>0</v>
      </c>
      <c r="CS20" s="292">
        <f t="shared" si="60"/>
        <v>0</v>
      </c>
      <c r="CT20" s="292">
        <f t="shared" si="31"/>
        <v>1596</v>
      </c>
      <c r="CU20" s="292">
        <f t="shared" si="32"/>
        <v>0</v>
      </c>
      <c r="CV20" s="292">
        <f t="shared" si="33"/>
        <v>1563</v>
      </c>
      <c r="CW20" s="292">
        <f t="shared" si="34"/>
        <v>33</v>
      </c>
      <c r="CX20" s="292">
        <f t="shared" si="35"/>
        <v>0</v>
      </c>
      <c r="CY20" s="292">
        <f t="shared" si="36"/>
        <v>0</v>
      </c>
      <c r="CZ20" s="292">
        <f t="shared" si="37"/>
        <v>0</v>
      </c>
      <c r="DA20" s="292">
        <f t="shared" si="38"/>
        <v>0</v>
      </c>
      <c r="DB20" s="292">
        <f t="shared" si="61"/>
        <v>0</v>
      </c>
      <c r="DC20" s="292">
        <f t="shared" si="62"/>
        <v>0</v>
      </c>
      <c r="DD20" s="292">
        <f t="shared" si="63"/>
        <v>0</v>
      </c>
      <c r="DE20" s="292">
        <f t="shared" si="64"/>
        <v>0</v>
      </c>
      <c r="DF20" s="292">
        <f t="shared" si="65"/>
        <v>0</v>
      </c>
      <c r="DG20" s="292">
        <f t="shared" si="66"/>
        <v>0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17814</v>
      </c>
      <c r="E21" s="292">
        <f t="shared" si="1"/>
        <v>10289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8912</v>
      </c>
      <c r="K21" s="292">
        <v>0</v>
      </c>
      <c r="L21" s="292">
        <v>8912</v>
      </c>
      <c r="M21" s="292">
        <v>0</v>
      </c>
      <c r="N21" s="292">
        <f t="shared" si="4"/>
        <v>143</v>
      </c>
      <c r="O21" s="292">
        <v>0</v>
      </c>
      <c r="P21" s="292">
        <v>143</v>
      </c>
      <c r="Q21" s="292">
        <v>0</v>
      </c>
      <c r="R21" s="292">
        <f t="shared" si="5"/>
        <v>1188</v>
      </c>
      <c r="S21" s="292">
        <v>0</v>
      </c>
      <c r="T21" s="292">
        <v>1188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46</v>
      </c>
      <c r="AA21" s="292">
        <v>0</v>
      </c>
      <c r="AB21" s="292">
        <v>46</v>
      </c>
      <c r="AC21" s="292">
        <v>0</v>
      </c>
      <c r="AD21" s="292">
        <f t="shared" si="8"/>
        <v>5896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5896</v>
      </c>
      <c r="AJ21" s="292">
        <v>570</v>
      </c>
      <c r="AK21" s="292">
        <v>0</v>
      </c>
      <c r="AL21" s="292">
        <v>5326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1629</v>
      </c>
      <c r="BD21" s="292">
        <f t="shared" si="16"/>
        <v>1469</v>
      </c>
      <c r="BE21" s="292">
        <v>0</v>
      </c>
      <c r="BF21" s="292">
        <v>1057</v>
      </c>
      <c r="BG21" s="292">
        <v>0</v>
      </c>
      <c r="BH21" s="292">
        <v>0</v>
      </c>
      <c r="BI21" s="292">
        <v>0</v>
      </c>
      <c r="BJ21" s="292">
        <v>412</v>
      </c>
      <c r="BK21" s="292">
        <f t="shared" si="18"/>
        <v>160</v>
      </c>
      <c r="BL21" s="292">
        <v>0</v>
      </c>
      <c r="BM21" s="292">
        <v>160</v>
      </c>
      <c r="BN21" s="292">
        <v>0</v>
      </c>
      <c r="BO21" s="292">
        <v>0</v>
      </c>
      <c r="BP21" s="292">
        <v>0</v>
      </c>
      <c r="BQ21" s="292">
        <v>0</v>
      </c>
      <c r="BR21" s="292">
        <f t="shared" si="41"/>
        <v>11758</v>
      </c>
      <c r="BS21" s="292">
        <f t="shared" si="42"/>
        <v>0</v>
      </c>
      <c r="BT21" s="292">
        <f t="shared" si="43"/>
        <v>9969</v>
      </c>
      <c r="BU21" s="292">
        <f t="shared" si="44"/>
        <v>143</v>
      </c>
      <c r="BV21" s="292">
        <f t="shared" si="45"/>
        <v>1188</v>
      </c>
      <c r="BW21" s="292">
        <f t="shared" si="46"/>
        <v>0</v>
      </c>
      <c r="BX21" s="292">
        <f t="shared" si="47"/>
        <v>458</v>
      </c>
      <c r="BY21" s="292">
        <f t="shared" si="21"/>
        <v>10289</v>
      </c>
      <c r="BZ21" s="292">
        <f t="shared" si="22"/>
        <v>0</v>
      </c>
      <c r="CA21" s="292">
        <f t="shared" si="23"/>
        <v>8912</v>
      </c>
      <c r="CB21" s="292">
        <f t="shared" si="24"/>
        <v>143</v>
      </c>
      <c r="CC21" s="292">
        <f t="shared" si="25"/>
        <v>1188</v>
      </c>
      <c r="CD21" s="292">
        <f t="shared" si="26"/>
        <v>0</v>
      </c>
      <c r="CE21" s="292">
        <f t="shared" si="27"/>
        <v>46</v>
      </c>
      <c r="CF21" s="292">
        <f t="shared" si="28"/>
        <v>1469</v>
      </c>
      <c r="CG21" s="292">
        <f t="shared" si="48"/>
        <v>0</v>
      </c>
      <c r="CH21" s="292">
        <f t="shared" si="49"/>
        <v>1057</v>
      </c>
      <c r="CI21" s="292">
        <f t="shared" si="50"/>
        <v>0</v>
      </c>
      <c r="CJ21" s="292">
        <f t="shared" si="51"/>
        <v>0</v>
      </c>
      <c r="CK21" s="292">
        <f t="shared" si="52"/>
        <v>0</v>
      </c>
      <c r="CL21" s="292">
        <f t="shared" si="53"/>
        <v>412</v>
      </c>
      <c r="CM21" s="292">
        <f t="shared" si="54"/>
        <v>6056</v>
      </c>
      <c r="CN21" s="292">
        <f t="shared" si="55"/>
        <v>0</v>
      </c>
      <c r="CO21" s="292">
        <f t="shared" si="56"/>
        <v>6056</v>
      </c>
      <c r="CP21" s="292">
        <f t="shared" si="57"/>
        <v>0</v>
      </c>
      <c r="CQ21" s="292">
        <f t="shared" si="58"/>
        <v>0</v>
      </c>
      <c r="CR21" s="292">
        <f t="shared" si="59"/>
        <v>0</v>
      </c>
      <c r="CS21" s="292">
        <f t="shared" si="60"/>
        <v>0</v>
      </c>
      <c r="CT21" s="292">
        <f t="shared" si="31"/>
        <v>5896</v>
      </c>
      <c r="CU21" s="292">
        <f t="shared" si="32"/>
        <v>0</v>
      </c>
      <c r="CV21" s="292">
        <f t="shared" si="33"/>
        <v>5896</v>
      </c>
      <c r="CW21" s="292">
        <f t="shared" si="34"/>
        <v>0</v>
      </c>
      <c r="CX21" s="292">
        <f t="shared" si="35"/>
        <v>0</v>
      </c>
      <c r="CY21" s="292">
        <f t="shared" si="36"/>
        <v>0</v>
      </c>
      <c r="CZ21" s="292">
        <f t="shared" si="37"/>
        <v>0</v>
      </c>
      <c r="DA21" s="292">
        <f t="shared" si="38"/>
        <v>160</v>
      </c>
      <c r="DB21" s="292">
        <f t="shared" si="61"/>
        <v>0</v>
      </c>
      <c r="DC21" s="292">
        <f t="shared" si="62"/>
        <v>160</v>
      </c>
      <c r="DD21" s="292">
        <f t="shared" si="63"/>
        <v>0</v>
      </c>
      <c r="DE21" s="292">
        <f t="shared" si="64"/>
        <v>0</v>
      </c>
      <c r="DF21" s="292">
        <f t="shared" si="65"/>
        <v>0</v>
      </c>
      <c r="DG21" s="292">
        <f t="shared" si="66"/>
        <v>0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19267</v>
      </c>
      <c r="E22" s="292">
        <f t="shared" si="1"/>
        <v>11393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7354</v>
      </c>
      <c r="K22" s="292">
        <v>0</v>
      </c>
      <c r="L22" s="292">
        <v>7354</v>
      </c>
      <c r="M22" s="292">
        <v>0</v>
      </c>
      <c r="N22" s="292">
        <f t="shared" si="4"/>
        <v>139</v>
      </c>
      <c r="O22" s="292">
        <v>0</v>
      </c>
      <c r="P22" s="292">
        <v>139</v>
      </c>
      <c r="Q22" s="292">
        <v>0</v>
      </c>
      <c r="R22" s="292">
        <f t="shared" si="5"/>
        <v>3877</v>
      </c>
      <c r="S22" s="292">
        <v>0</v>
      </c>
      <c r="T22" s="292">
        <v>3877</v>
      </c>
      <c r="U22" s="292">
        <v>0</v>
      </c>
      <c r="V22" s="292">
        <f t="shared" si="6"/>
        <v>23</v>
      </c>
      <c r="W22" s="292">
        <v>0</v>
      </c>
      <c r="X22" s="292">
        <v>23</v>
      </c>
      <c r="Y22" s="292">
        <v>0</v>
      </c>
      <c r="Z22" s="292">
        <f t="shared" si="7"/>
        <v>0</v>
      </c>
      <c r="AA22" s="292">
        <v>0</v>
      </c>
      <c r="AB22" s="292">
        <v>0</v>
      </c>
      <c r="AC22" s="292">
        <v>0</v>
      </c>
      <c r="AD22" s="292">
        <f t="shared" si="8"/>
        <v>6851</v>
      </c>
      <c r="AE22" s="292">
        <f t="shared" si="9"/>
        <v>2</v>
      </c>
      <c r="AF22" s="292">
        <v>0</v>
      </c>
      <c r="AG22" s="292">
        <v>0</v>
      </c>
      <c r="AH22" s="292">
        <v>2</v>
      </c>
      <c r="AI22" s="292">
        <f t="shared" si="10"/>
        <v>6827</v>
      </c>
      <c r="AJ22" s="292">
        <v>0</v>
      </c>
      <c r="AK22" s="292">
        <v>0</v>
      </c>
      <c r="AL22" s="292">
        <v>6827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22</v>
      </c>
      <c r="AZ22" s="292">
        <v>0</v>
      </c>
      <c r="BA22" s="292">
        <v>0</v>
      </c>
      <c r="BB22" s="292">
        <v>22</v>
      </c>
      <c r="BC22" s="292">
        <f t="shared" si="15"/>
        <v>1023</v>
      </c>
      <c r="BD22" s="292">
        <f t="shared" si="16"/>
        <v>1014</v>
      </c>
      <c r="BE22" s="292">
        <v>8</v>
      </c>
      <c r="BF22" s="292">
        <v>366</v>
      </c>
      <c r="BG22" s="292">
        <v>56</v>
      </c>
      <c r="BH22" s="292">
        <v>50</v>
      </c>
      <c r="BI22" s="292">
        <v>0</v>
      </c>
      <c r="BJ22" s="292">
        <v>534</v>
      </c>
      <c r="BK22" s="292">
        <f t="shared" si="18"/>
        <v>9</v>
      </c>
      <c r="BL22" s="292">
        <v>0</v>
      </c>
      <c r="BM22" s="292">
        <v>9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41"/>
        <v>12407</v>
      </c>
      <c r="BS22" s="292">
        <f t="shared" si="42"/>
        <v>8</v>
      </c>
      <c r="BT22" s="292">
        <f t="shared" si="43"/>
        <v>7720</v>
      </c>
      <c r="BU22" s="292">
        <f t="shared" si="44"/>
        <v>195</v>
      </c>
      <c r="BV22" s="292">
        <f t="shared" si="45"/>
        <v>3927</v>
      </c>
      <c r="BW22" s="292">
        <f t="shared" si="46"/>
        <v>23</v>
      </c>
      <c r="BX22" s="292">
        <f t="shared" si="47"/>
        <v>534</v>
      </c>
      <c r="BY22" s="292">
        <f t="shared" si="21"/>
        <v>11393</v>
      </c>
      <c r="BZ22" s="292">
        <f t="shared" si="22"/>
        <v>0</v>
      </c>
      <c r="CA22" s="292">
        <f t="shared" si="23"/>
        <v>7354</v>
      </c>
      <c r="CB22" s="292">
        <f t="shared" si="24"/>
        <v>139</v>
      </c>
      <c r="CC22" s="292">
        <f t="shared" si="25"/>
        <v>3877</v>
      </c>
      <c r="CD22" s="292">
        <f t="shared" si="26"/>
        <v>23</v>
      </c>
      <c r="CE22" s="292">
        <f t="shared" si="27"/>
        <v>0</v>
      </c>
      <c r="CF22" s="292">
        <f t="shared" si="28"/>
        <v>1014</v>
      </c>
      <c r="CG22" s="292">
        <f t="shared" si="48"/>
        <v>8</v>
      </c>
      <c r="CH22" s="292">
        <f t="shared" si="49"/>
        <v>366</v>
      </c>
      <c r="CI22" s="292">
        <f t="shared" si="50"/>
        <v>56</v>
      </c>
      <c r="CJ22" s="292">
        <f t="shared" si="51"/>
        <v>50</v>
      </c>
      <c r="CK22" s="292">
        <f t="shared" si="52"/>
        <v>0</v>
      </c>
      <c r="CL22" s="292">
        <f t="shared" si="53"/>
        <v>534</v>
      </c>
      <c r="CM22" s="292">
        <f t="shared" si="54"/>
        <v>6860</v>
      </c>
      <c r="CN22" s="292">
        <f t="shared" si="55"/>
        <v>2</v>
      </c>
      <c r="CO22" s="292">
        <f t="shared" si="56"/>
        <v>6836</v>
      </c>
      <c r="CP22" s="292">
        <f t="shared" si="57"/>
        <v>0</v>
      </c>
      <c r="CQ22" s="292">
        <f t="shared" si="58"/>
        <v>0</v>
      </c>
      <c r="CR22" s="292">
        <f t="shared" si="59"/>
        <v>0</v>
      </c>
      <c r="CS22" s="292">
        <f t="shared" si="60"/>
        <v>22</v>
      </c>
      <c r="CT22" s="292">
        <f t="shared" si="31"/>
        <v>6851</v>
      </c>
      <c r="CU22" s="292">
        <f t="shared" si="32"/>
        <v>2</v>
      </c>
      <c r="CV22" s="292">
        <f t="shared" si="33"/>
        <v>6827</v>
      </c>
      <c r="CW22" s="292">
        <f t="shared" si="34"/>
        <v>0</v>
      </c>
      <c r="CX22" s="292">
        <f t="shared" si="35"/>
        <v>0</v>
      </c>
      <c r="CY22" s="292">
        <f t="shared" si="36"/>
        <v>0</v>
      </c>
      <c r="CZ22" s="292">
        <f t="shared" si="37"/>
        <v>22</v>
      </c>
      <c r="DA22" s="292">
        <f t="shared" si="38"/>
        <v>9</v>
      </c>
      <c r="DB22" s="292">
        <f t="shared" si="61"/>
        <v>0</v>
      </c>
      <c r="DC22" s="292">
        <f t="shared" si="62"/>
        <v>9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32</v>
      </c>
      <c r="DJ22" s="292">
        <v>0</v>
      </c>
      <c r="DK22" s="292">
        <v>0</v>
      </c>
      <c r="DL22" s="292">
        <v>32</v>
      </c>
      <c r="DM22" s="292">
        <v>0</v>
      </c>
    </row>
    <row r="23" spans="1:117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23447</v>
      </c>
      <c r="E23" s="292">
        <f t="shared" si="1"/>
        <v>18037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12711</v>
      </c>
      <c r="K23" s="292">
        <v>0</v>
      </c>
      <c r="L23" s="292">
        <v>12711</v>
      </c>
      <c r="M23" s="292">
        <v>0</v>
      </c>
      <c r="N23" s="292">
        <f t="shared" si="4"/>
        <v>1636</v>
      </c>
      <c r="O23" s="292">
        <v>0</v>
      </c>
      <c r="P23" s="292">
        <v>1636</v>
      </c>
      <c r="Q23" s="292">
        <v>0</v>
      </c>
      <c r="R23" s="292">
        <f t="shared" si="5"/>
        <v>3690</v>
      </c>
      <c r="S23" s="292">
        <v>0</v>
      </c>
      <c r="T23" s="292">
        <v>3690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0</v>
      </c>
      <c r="AA23" s="292">
        <v>0</v>
      </c>
      <c r="AB23" s="292">
        <v>0</v>
      </c>
      <c r="AC23" s="292">
        <v>0</v>
      </c>
      <c r="AD23" s="292">
        <f t="shared" si="8"/>
        <v>4353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4345</v>
      </c>
      <c r="AJ23" s="292">
        <v>0</v>
      </c>
      <c r="AK23" s="292">
        <v>0</v>
      </c>
      <c r="AL23" s="292">
        <v>4345</v>
      </c>
      <c r="AM23" s="292">
        <f t="shared" si="11"/>
        <v>8</v>
      </c>
      <c r="AN23" s="292">
        <v>0</v>
      </c>
      <c r="AO23" s="292">
        <v>0</v>
      </c>
      <c r="AP23" s="292">
        <v>8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1057</v>
      </c>
      <c r="BD23" s="292">
        <f t="shared" si="16"/>
        <v>562</v>
      </c>
      <c r="BE23" s="292">
        <v>0</v>
      </c>
      <c r="BF23" s="292">
        <v>256</v>
      </c>
      <c r="BG23" s="292">
        <v>306</v>
      </c>
      <c r="BH23" s="292">
        <v>0</v>
      </c>
      <c r="BI23" s="292">
        <v>0</v>
      </c>
      <c r="BJ23" s="292">
        <v>0</v>
      </c>
      <c r="BK23" s="292">
        <f t="shared" si="18"/>
        <v>495</v>
      </c>
      <c r="BL23" s="292">
        <v>0</v>
      </c>
      <c r="BM23" s="292">
        <v>278</v>
      </c>
      <c r="BN23" s="292">
        <v>0</v>
      </c>
      <c r="BO23" s="292">
        <v>217</v>
      </c>
      <c r="BP23" s="292">
        <v>0</v>
      </c>
      <c r="BQ23" s="292">
        <v>0</v>
      </c>
      <c r="BR23" s="292">
        <f t="shared" si="41"/>
        <v>18599</v>
      </c>
      <c r="BS23" s="292">
        <f t="shared" si="42"/>
        <v>0</v>
      </c>
      <c r="BT23" s="292">
        <f t="shared" si="43"/>
        <v>12967</v>
      </c>
      <c r="BU23" s="292">
        <f t="shared" si="44"/>
        <v>1942</v>
      </c>
      <c r="BV23" s="292">
        <f t="shared" si="45"/>
        <v>3690</v>
      </c>
      <c r="BW23" s="292">
        <f t="shared" si="46"/>
        <v>0</v>
      </c>
      <c r="BX23" s="292">
        <f t="shared" si="47"/>
        <v>0</v>
      </c>
      <c r="BY23" s="292">
        <f t="shared" si="21"/>
        <v>18037</v>
      </c>
      <c r="BZ23" s="292">
        <f t="shared" si="22"/>
        <v>0</v>
      </c>
      <c r="CA23" s="292">
        <f t="shared" si="23"/>
        <v>12711</v>
      </c>
      <c r="CB23" s="292">
        <f t="shared" si="24"/>
        <v>1636</v>
      </c>
      <c r="CC23" s="292">
        <f t="shared" si="25"/>
        <v>3690</v>
      </c>
      <c r="CD23" s="292">
        <f t="shared" si="26"/>
        <v>0</v>
      </c>
      <c r="CE23" s="292">
        <f t="shared" si="27"/>
        <v>0</v>
      </c>
      <c r="CF23" s="292">
        <f t="shared" si="28"/>
        <v>562</v>
      </c>
      <c r="CG23" s="292">
        <f t="shared" si="48"/>
        <v>0</v>
      </c>
      <c r="CH23" s="292">
        <f t="shared" si="49"/>
        <v>256</v>
      </c>
      <c r="CI23" s="292">
        <f t="shared" si="50"/>
        <v>306</v>
      </c>
      <c r="CJ23" s="292">
        <f t="shared" si="51"/>
        <v>0</v>
      </c>
      <c r="CK23" s="292">
        <f t="shared" si="52"/>
        <v>0</v>
      </c>
      <c r="CL23" s="292">
        <f t="shared" si="53"/>
        <v>0</v>
      </c>
      <c r="CM23" s="292">
        <f t="shared" si="54"/>
        <v>4848</v>
      </c>
      <c r="CN23" s="292">
        <f t="shared" si="55"/>
        <v>0</v>
      </c>
      <c r="CO23" s="292">
        <f t="shared" si="56"/>
        <v>4623</v>
      </c>
      <c r="CP23" s="292">
        <f t="shared" si="57"/>
        <v>8</v>
      </c>
      <c r="CQ23" s="292">
        <f t="shared" si="58"/>
        <v>217</v>
      </c>
      <c r="CR23" s="292">
        <f t="shared" si="59"/>
        <v>0</v>
      </c>
      <c r="CS23" s="292">
        <f t="shared" si="60"/>
        <v>0</v>
      </c>
      <c r="CT23" s="292">
        <f t="shared" si="31"/>
        <v>4353</v>
      </c>
      <c r="CU23" s="292">
        <f t="shared" si="32"/>
        <v>0</v>
      </c>
      <c r="CV23" s="292">
        <f t="shared" si="33"/>
        <v>4345</v>
      </c>
      <c r="CW23" s="292">
        <f t="shared" si="34"/>
        <v>8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495</v>
      </c>
      <c r="DB23" s="292">
        <f t="shared" si="61"/>
        <v>0</v>
      </c>
      <c r="DC23" s="292">
        <f t="shared" si="62"/>
        <v>278</v>
      </c>
      <c r="DD23" s="292">
        <f t="shared" si="63"/>
        <v>0</v>
      </c>
      <c r="DE23" s="292">
        <f t="shared" si="64"/>
        <v>217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16068</v>
      </c>
      <c r="E24" s="292">
        <f t="shared" si="1"/>
        <v>10628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7793</v>
      </c>
      <c r="K24" s="292">
        <v>0</v>
      </c>
      <c r="L24" s="292">
        <v>7793</v>
      </c>
      <c r="M24" s="292">
        <v>0</v>
      </c>
      <c r="N24" s="292">
        <f t="shared" si="4"/>
        <v>400</v>
      </c>
      <c r="O24" s="292">
        <v>0</v>
      </c>
      <c r="P24" s="292">
        <v>400</v>
      </c>
      <c r="Q24" s="292">
        <v>0</v>
      </c>
      <c r="R24" s="292">
        <f t="shared" si="5"/>
        <v>2414</v>
      </c>
      <c r="S24" s="292">
        <v>0</v>
      </c>
      <c r="T24" s="292">
        <v>2414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21</v>
      </c>
      <c r="AA24" s="292">
        <v>0</v>
      </c>
      <c r="AB24" s="292">
        <v>21</v>
      </c>
      <c r="AC24" s="292">
        <v>0</v>
      </c>
      <c r="AD24" s="292">
        <f t="shared" si="8"/>
        <v>4508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4452</v>
      </c>
      <c r="AJ24" s="292">
        <v>0</v>
      </c>
      <c r="AK24" s="292">
        <v>0</v>
      </c>
      <c r="AL24" s="292">
        <v>4452</v>
      </c>
      <c r="AM24" s="292">
        <f t="shared" si="11"/>
        <v>56</v>
      </c>
      <c r="AN24" s="292">
        <v>0</v>
      </c>
      <c r="AO24" s="292">
        <v>0</v>
      </c>
      <c r="AP24" s="292">
        <v>56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932</v>
      </c>
      <c r="BD24" s="292">
        <f t="shared" si="16"/>
        <v>596</v>
      </c>
      <c r="BE24" s="292">
        <v>0</v>
      </c>
      <c r="BF24" s="292">
        <v>551</v>
      </c>
      <c r="BG24" s="292">
        <v>43</v>
      </c>
      <c r="BH24" s="292">
        <v>2</v>
      </c>
      <c r="BI24" s="292">
        <v>0</v>
      </c>
      <c r="BJ24" s="292">
        <v>0</v>
      </c>
      <c r="BK24" s="292">
        <f t="shared" si="18"/>
        <v>336</v>
      </c>
      <c r="BL24" s="292">
        <v>0</v>
      </c>
      <c r="BM24" s="292">
        <v>335</v>
      </c>
      <c r="BN24" s="292">
        <v>1</v>
      </c>
      <c r="BO24" s="292">
        <v>0</v>
      </c>
      <c r="BP24" s="292">
        <v>0</v>
      </c>
      <c r="BQ24" s="292">
        <v>0</v>
      </c>
      <c r="BR24" s="292">
        <f t="shared" si="41"/>
        <v>11224</v>
      </c>
      <c r="BS24" s="292">
        <f t="shared" si="42"/>
        <v>0</v>
      </c>
      <c r="BT24" s="292">
        <f t="shared" si="43"/>
        <v>8344</v>
      </c>
      <c r="BU24" s="292">
        <f t="shared" si="44"/>
        <v>443</v>
      </c>
      <c r="BV24" s="292">
        <f t="shared" si="45"/>
        <v>2416</v>
      </c>
      <c r="BW24" s="292">
        <f t="shared" si="46"/>
        <v>0</v>
      </c>
      <c r="BX24" s="292">
        <f t="shared" si="47"/>
        <v>21</v>
      </c>
      <c r="BY24" s="292">
        <f t="shared" si="21"/>
        <v>10628</v>
      </c>
      <c r="BZ24" s="292">
        <f t="shared" si="22"/>
        <v>0</v>
      </c>
      <c r="CA24" s="292">
        <f t="shared" si="23"/>
        <v>7793</v>
      </c>
      <c r="CB24" s="292">
        <f t="shared" si="24"/>
        <v>400</v>
      </c>
      <c r="CC24" s="292">
        <f t="shared" si="25"/>
        <v>2414</v>
      </c>
      <c r="CD24" s="292">
        <f t="shared" si="26"/>
        <v>0</v>
      </c>
      <c r="CE24" s="292">
        <f t="shared" si="27"/>
        <v>21</v>
      </c>
      <c r="CF24" s="292">
        <f t="shared" si="28"/>
        <v>596</v>
      </c>
      <c r="CG24" s="292">
        <f t="shared" si="48"/>
        <v>0</v>
      </c>
      <c r="CH24" s="292">
        <f t="shared" si="49"/>
        <v>551</v>
      </c>
      <c r="CI24" s="292">
        <f t="shared" si="50"/>
        <v>43</v>
      </c>
      <c r="CJ24" s="292">
        <f t="shared" si="51"/>
        <v>2</v>
      </c>
      <c r="CK24" s="292">
        <f t="shared" si="52"/>
        <v>0</v>
      </c>
      <c r="CL24" s="292">
        <f t="shared" si="53"/>
        <v>0</v>
      </c>
      <c r="CM24" s="292">
        <f t="shared" si="54"/>
        <v>4844</v>
      </c>
      <c r="CN24" s="292">
        <f t="shared" si="55"/>
        <v>0</v>
      </c>
      <c r="CO24" s="292">
        <f t="shared" si="56"/>
        <v>4787</v>
      </c>
      <c r="CP24" s="292">
        <f t="shared" si="57"/>
        <v>57</v>
      </c>
      <c r="CQ24" s="292">
        <f t="shared" si="58"/>
        <v>0</v>
      </c>
      <c r="CR24" s="292">
        <f t="shared" si="59"/>
        <v>0</v>
      </c>
      <c r="CS24" s="292">
        <f t="shared" si="60"/>
        <v>0</v>
      </c>
      <c r="CT24" s="292">
        <f t="shared" si="31"/>
        <v>4508</v>
      </c>
      <c r="CU24" s="292">
        <f t="shared" si="32"/>
        <v>0</v>
      </c>
      <c r="CV24" s="292">
        <f t="shared" si="33"/>
        <v>4452</v>
      </c>
      <c r="CW24" s="292">
        <f t="shared" si="34"/>
        <v>56</v>
      </c>
      <c r="CX24" s="292">
        <f t="shared" si="35"/>
        <v>0</v>
      </c>
      <c r="CY24" s="292">
        <f t="shared" si="36"/>
        <v>0</v>
      </c>
      <c r="CZ24" s="292">
        <f t="shared" si="37"/>
        <v>0</v>
      </c>
      <c r="DA24" s="292">
        <f t="shared" si="38"/>
        <v>336</v>
      </c>
      <c r="DB24" s="292">
        <f t="shared" si="61"/>
        <v>0</v>
      </c>
      <c r="DC24" s="292">
        <f t="shared" si="62"/>
        <v>335</v>
      </c>
      <c r="DD24" s="292">
        <f t="shared" si="63"/>
        <v>1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6100</v>
      </c>
      <c r="E25" s="292">
        <f t="shared" si="1"/>
        <v>4982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2789</v>
      </c>
      <c r="K25" s="292">
        <v>0</v>
      </c>
      <c r="L25" s="292">
        <v>2789</v>
      </c>
      <c r="M25" s="292">
        <v>0</v>
      </c>
      <c r="N25" s="292">
        <f t="shared" si="4"/>
        <v>445</v>
      </c>
      <c r="O25" s="292">
        <v>0</v>
      </c>
      <c r="P25" s="292">
        <v>445</v>
      </c>
      <c r="Q25" s="292">
        <v>0</v>
      </c>
      <c r="R25" s="292">
        <f t="shared" si="5"/>
        <v>1748</v>
      </c>
      <c r="S25" s="292">
        <v>0</v>
      </c>
      <c r="T25" s="292">
        <v>1748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0</v>
      </c>
      <c r="AA25" s="292">
        <v>0</v>
      </c>
      <c r="AB25" s="292">
        <v>0</v>
      </c>
      <c r="AC25" s="292">
        <v>0</v>
      </c>
      <c r="AD25" s="292">
        <f t="shared" si="8"/>
        <v>632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632</v>
      </c>
      <c r="AJ25" s="292">
        <v>0</v>
      </c>
      <c r="AK25" s="292">
        <v>632</v>
      </c>
      <c r="AL25" s="292">
        <v>0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486</v>
      </c>
      <c r="BD25" s="292">
        <f t="shared" si="16"/>
        <v>374</v>
      </c>
      <c r="BE25" s="292">
        <v>0</v>
      </c>
      <c r="BF25" s="292">
        <v>261</v>
      </c>
      <c r="BG25" s="292">
        <v>78</v>
      </c>
      <c r="BH25" s="292">
        <v>35</v>
      </c>
      <c r="BI25" s="292">
        <v>0</v>
      </c>
      <c r="BJ25" s="292">
        <v>0</v>
      </c>
      <c r="BK25" s="292">
        <f t="shared" si="18"/>
        <v>112</v>
      </c>
      <c r="BL25" s="292">
        <v>0</v>
      </c>
      <c r="BM25" s="292">
        <v>112</v>
      </c>
      <c r="BN25" s="292">
        <v>0</v>
      </c>
      <c r="BO25" s="292">
        <v>0</v>
      </c>
      <c r="BP25" s="292">
        <v>0</v>
      </c>
      <c r="BQ25" s="292">
        <v>0</v>
      </c>
      <c r="BR25" s="292">
        <f t="shared" si="41"/>
        <v>5356</v>
      </c>
      <c r="BS25" s="292">
        <f t="shared" si="42"/>
        <v>0</v>
      </c>
      <c r="BT25" s="292">
        <f t="shared" si="43"/>
        <v>3050</v>
      </c>
      <c r="BU25" s="292">
        <f t="shared" si="44"/>
        <v>523</v>
      </c>
      <c r="BV25" s="292">
        <f t="shared" si="45"/>
        <v>1783</v>
      </c>
      <c r="BW25" s="292">
        <f t="shared" si="46"/>
        <v>0</v>
      </c>
      <c r="BX25" s="292">
        <f t="shared" si="47"/>
        <v>0</v>
      </c>
      <c r="BY25" s="292">
        <f t="shared" si="21"/>
        <v>4982</v>
      </c>
      <c r="BZ25" s="292">
        <f t="shared" si="22"/>
        <v>0</v>
      </c>
      <c r="CA25" s="292">
        <f t="shared" si="23"/>
        <v>2789</v>
      </c>
      <c r="CB25" s="292">
        <f t="shared" si="24"/>
        <v>445</v>
      </c>
      <c r="CC25" s="292">
        <f t="shared" si="25"/>
        <v>1748</v>
      </c>
      <c r="CD25" s="292">
        <f t="shared" si="26"/>
        <v>0</v>
      </c>
      <c r="CE25" s="292">
        <f t="shared" si="27"/>
        <v>0</v>
      </c>
      <c r="CF25" s="292">
        <f t="shared" si="28"/>
        <v>374</v>
      </c>
      <c r="CG25" s="292">
        <f t="shared" si="48"/>
        <v>0</v>
      </c>
      <c r="CH25" s="292">
        <f t="shared" si="49"/>
        <v>261</v>
      </c>
      <c r="CI25" s="292">
        <f t="shared" si="50"/>
        <v>78</v>
      </c>
      <c r="CJ25" s="292">
        <f t="shared" si="51"/>
        <v>35</v>
      </c>
      <c r="CK25" s="292">
        <f t="shared" si="52"/>
        <v>0</v>
      </c>
      <c r="CL25" s="292">
        <f t="shared" si="53"/>
        <v>0</v>
      </c>
      <c r="CM25" s="292">
        <f t="shared" si="54"/>
        <v>744</v>
      </c>
      <c r="CN25" s="292">
        <f t="shared" si="55"/>
        <v>0</v>
      </c>
      <c r="CO25" s="292">
        <f t="shared" si="56"/>
        <v>744</v>
      </c>
      <c r="CP25" s="292">
        <f t="shared" si="57"/>
        <v>0</v>
      </c>
      <c r="CQ25" s="292">
        <f t="shared" si="58"/>
        <v>0</v>
      </c>
      <c r="CR25" s="292">
        <f t="shared" si="59"/>
        <v>0</v>
      </c>
      <c r="CS25" s="292">
        <f t="shared" si="60"/>
        <v>0</v>
      </c>
      <c r="CT25" s="292">
        <f t="shared" si="31"/>
        <v>632</v>
      </c>
      <c r="CU25" s="292">
        <f t="shared" si="32"/>
        <v>0</v>
      </c>
      <c r="CV25" s="292">
        <f t="shared" si="33"/>
        <v>632</v>
      </c>
      <c r="CW25" s="292">
        <f t="shared" si="34"/>
        <v>0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112</v>
      </c>
      <c r="DB25" s="292">
        <f t="shared" si="61"/>
        <v>0</v>
      </c>
      <c r="DC25" s="292">
        <f t="shared" si="62"/>
        <v>112</v>
      </c>
      <c r="DD25" s="292">
        <f t="shared" si="63"/>
        <v>0</v>
      </c>
      <c r="DE25" s="292">
        <f t="shared" si="64"/>
        <v>0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28467</v>
      </c>
      <c r="E26" s="292">
        <f t="shared" si="1"/>
        <v>15842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13442</v>
      </c>
      <c r="K26" s="292">
        <v>0</v>
      </c>
      <c r="L26" s="292">
        <v>13442</v>
      </c>
      <c r="M26" s="292">
        <v>0</v>
      </c>
      <c r="N26" s="292">
        <f t="shared" si="4"/>
        <v>447</v>
      </c>
      <c r="O26" s="292">
        <v>0</v>
      </c>
      <c r="P26" s="292">
        <v>447</v>
      </c>
      <c r="Q26" s="292">
        <v>0</v>
      </c>
      <c r="R26" s="292">
        <f t="shared" si="5"/>
        <v>1943</v>
      </c>
      <c r="S26" s="292">
        <v>0</v>
      </c>
      <c r="T26" s="292">
        <v>1943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10</v>
      </c>
      <c r="AA26" s="292">
        <v>0</v>
      </c>
      <c r="AB26" s="292">
        <v>10</v>
      </c>
      <c r="AC26" s="292">
        <v>0</v>
      </c>
      <c r="AD26" s="292">
        <f t="shared" si="8"/>
        <v>10686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10565</v>
      </c>
      <c r="AJ26" s="292">
        <v>0</v>
      </c>
      <c r="AK26" s="292">
        <v>0</v>
      </c>
      <c r="AL26" s="292">
        <v>10565</v>
      </c>
      <c r="AM26" s="292">
        <f t="shared" si="11"/>
        <v>71</v>
      </c>
      <c r="AN26" s="292">
        <v>0</v>
      </c>
      <c r="AO26" s="292">
        <v>0</v>
      </c>
      <c r="AP26" s="292">
        <v>71</v>
      </c>
      <c r="AQ26" s="292">
        <f t="shared" si="12"/>
        <v>46</v>
      </c>
      <c r="AR26" s="292">
        <v>0</v>
      </c>
      <c r="AS26" s="292">
        <v>0</v>
      </c>
      <c r="AT26" s="292">
        <v>46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4</v>
      </c>
      <c r="AZ26" s="292">
        <v>0</v>
      </c>
      <c r="BA26" s="292">
        <v>0</v>
      </c>
      <c r="BB26" s="292">
        <v>4</v>
      </c>
      <c r="BC26" s="292">
        <f t="shared" si="15"/>
        <v>1939</v>
      </c>
      <c r="BD26" s="292">
        <f t="shared" si="16"/>
        <v>1067</v>
      </c>
      <c r="BE26" s="292">
        <v>0</v>
      </c>
      <c r="BF26" s="292">
        <v>255</v>
      </c>
      <c r="BG26" s="292">
        <v>191</v>
      </c>
      <c r="BH26" s="292">
        <v>598</v>
      </c>
      <c r="BI26" s="292">
        <v>0</v>
      </c>
      <c r="BJ26" s="292">
        <v>23</v>
      </c>
      <c r="BK26" s="292">
        <f t="shared" si="18"/>
        <v>872</v>
      </c>
      <c r="BL26" s="292">
        <v>0</v>
      </c>
      <c r="BM26" s="292">
        <v>862</v>
      </c>
      <c r="BN26" s="292">
        <v>2</v>
      </c>
      <c r="BO26" s="292">
        <v>2</v>
      </c>
      <c r="BP26" s="292">
        <v>0</v>
      </c>
      <c r="BQ26" s="292">
        <v>6</v>
      </c>
      <c r="BR26" s="292">
        <f t="shared" si="41"/>
        <v>16909</v>
      </c>
      <c r="BS26" s="292">
        <f t="shared" si="42"/>
        <v>0</v>
      </c>
      <c r="BT26" s="292">
        <f t="shared" si="43"/>
        <v>13697</v>
      </c>
      <c r="BU26" s="292">
        <f t="shared" si="44"/>
        <v>638</v>
      </c>
      <c r="BV26" s="292">
        <f t="shared" si="45"/>
        <v>2541</v>
      </c>
      <c r="BW26" s="292">
        <f t="shared" si="46"/>
        <v>0</v>
      </c>
      <c r="BX26" s="292">
        <f t="shared" si="47"/>
        <v>33</v>
      </c>
      <c r="BY26" s="292">
        <f t="shared" si="21"/>
        <v>15842</v>
      </c>
      <c r="BZ26" s="292">
        <f t="shared" si="22"/>
        <v>0</v>
      </c>
      <c r="CA26" s="292">
        <f t="shared" si="23"/>
        <v>13442</v>
      </c>
      <c r="CB26" s="292">
        <f t="shared" si="24"/>
        <v>447</v>
      </c>
      <c r="CC26" s="292">
        <f t="shared" si="25"/>
        <v>1943</v>
      </c>
      <c r="CD26" s="292">
        <f t="shared" si="26"/>
        <v>0</v>
      </c>
      <c r="CE26" s="292">
        <f t="shared" si="27"/>
        <v>10</v>
      </c>
      <c r="CF26" s="292">
        <f t="shared" si="28"/>
        <v>1067</v>
      </c>
      <c r="CG26" s="292">
        <f t="shared" si="48"/>
        <v>0</v>
      </c>
      <c r="CH26" s="292">
        <f t="shared" si="49"/>
        <v>255</v>
      </c>
      <c r="CI26" s="292">
        <f t="shared" si="50"/>
        <v>191</v>
      </c>
      <c r="CJ26" s="292">
        <f t="shared" si="51"/>
        <v>598</v>
      </c>
      <c r="CK26" s="292">
        <f t="shared" si="52"/>
        <v>0</v>
      </c>
      <c r="CL26" s="292">
        <f t="shared" si="53"/>
        <v>23</v>
      </c>
      <c r="CM26" s="292">
        <f t="shared" si="54"/>
        <v>11558</v>
      </c>
      <c r="CN26" s="292">
        <f t="shared" si="55"/>
        <v>0</v>
      </c>
      <c r="CO26" s="292">
        <f t="shared" si="56"/>
        <v>11427</v>
      </c>
      <c r="CP26" s="292">
        <f t="shared" si="57"/>
        <v>73</v>
      </c>
      <c r="CQ26" s="292">
        <f t="shared" si="58"/>
        <v>48</v>
      </c>
      <c r="CR26" s="292">
        <f t="shared" si="59"/>
        <v>0</v>
      </c>
      <c r="CS26" s="292">
        <f t="shared" si="60"/>
        <v>10</v>
      </c>
      <c r="CT26" s="292">
        <f t="shared" si="31"/>
        <v>10686</v>
      </c>
      <c r="CU26" s="292">
        <f t="shared" si="32"/>
        <v>0</v>
      </c>
      <c r="CV26" s="292">
        <f t="shared" si="33"/>
        <v>10565</v>
      </c>
      <c r="CW26" s="292">
        <f t="shared" si="34"/>
        <v>71</v>
      </c>
      <c r="CX26" s="292">
        <f t="shared" si="35"/>
        <v>46</v>
      </c>
      <c r="CY26" s="292">
        <f t="shared" si="36"/>
        <v>0</v>
      </c>
      <c r="CZ26" s="292">
        <f t="shared" si="37"/>
        <v>4</v>
      </c>
      <c r="DA26" s="292">
        <f t="shared" si="38"/>
        <v>872</v>
      </c>
      <c r="DB26" s="292">
        <f t="shared" si="61"/>
        <v>0</v>
      </c>
      <c r="DC26" s="292">
        <f t="shared" si="62"/>
        <v>862</v>
      </c>
      <c r="DD26" s="292">
        <f t="shared" si="63"/>
        <v>2</v>
      </c>
      <c r="DE26" s="292">
        <f t="shared" si="64"/>
        <v>2</v>
      </c>
      <c r="DF26" s="292">
        <f t="shared" si="65"/>
        <v>0</v>
      </c>
      <c r="DG26" s="292">
        <f t="shared" si="66"/>
        <v>6</v>
      </c>
      <c r="DH26" s="292">
        <v>548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1138</v>
      </c>
      <c r="E27" s="292">
        <f t="shared" si="1"/>
        <v>911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388</v>
      </c>
      <c r="K27" s="292">
        <v>0</v>
      </c>
      <c r="L27" s="292">
        <v>388</v>
      </c>
      <c r="M27" s="292">
        <v>0</v>
      </c>
      <c r="N27" s="292">
        <f t="shared" si="4"/>
        <v>78</v>
      </c>
      <c r="O27" s="292">
        <v>0</v>
      </c>
      <c r="P27" s="292">
        <v>78</v>
      </c>
      <c r="Q27" s="292">
        <v>0</v>
      </c>
      <c r="R27" s="292">
        <f t="shared" si="5"/>
        <v>192</v>
      </c>
      <c r="S27" s="292">
        <v>0</v>
      </c>
      <c r="T27" s="292">
        <v>192</v>
      </c>
      <c r="U27" s="292">
        <v>0</v>
      </c>
      <c r="V27" s="292">
        <f t="shared" si="6"/>
        <v>253</v>
      </c>
      <c r="W27" s="292">
        <v>0</v>
      </c>
      <c r="X27" s="292">
        <v>253</v>
      </c>
      <c r="Y27" s="292">
        <v>0</v>
      </c>
      <c r="Z27" s="292">
        <f t="shared" si="7"/>
        <v>0</v>
      </c>
      <c r="AA27" s="292">
        <v>0</v>
      </c>
      <c r="AB27" s="292">
        <v>0</v>
      </c>
      <c r="AC27" s="292">
        <v>0</v>
      </c>
      <c r="AD27" s="292">
        <f t="shared" si="8"/>
        <v>0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0</v>
      </c>
      <c r="AJ27" s="292">
        <v>0</v>
      </c>
      <c r="AK27" s="292">
        <v>0</v>
      </c>
      <c r="AL27" s="292">
        <v>0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227</v>
      </c>
      <c r="BD27" s="292">
        <f t="shared" si="16"/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 t="shared" si="18"/>
        <v>227</v>
      </c>
      <c r="BL27" s="292">
        <v>0</v>
      </c>
      <c r="BM27" s="292">
        <v>89</v>
      </c>
      <c r="BN27" s="292">
        <v>0</v>
      </c>
      <c r="BO27" s="292">
        <v>35</v>
      </c>
      <c r="BP27" s="292">
        <v>103</v>
      </c>
      <c r="BQ27" s="292">
        <v>0</v>
      </c>
      <c r="BR27" s="292">
        <f t="shared" si="41"/>
        <v>911</v>
      </c>
      <c r="BS27" s="292">
        <f t="shared" si="42"/>
        <v>0</v>
      </c>
      <c r="BT27" s="292">
        <f t="shared" si="43"/>
        <v>388</v>
      </c>
      <c r="BU27" s="292">
        <f t="shared" si="44"/>
        <v>78</v>
      </c>
      <c r="BV27" s="292">
        <f t="shared" si="45"/>
        <v>192</v>
      </c>
      <c r="BW27" s="292">
        <f t="shared" si="46"/>
        <v>253</v>
      </c>
      <c r="BX27" s="292">
        <f t="shared" si="47"/>
        <v>0</v>
      </c>
      <c r="BY27" s="292">
        <f t="shared" si="21"/>
        <v>911</v>
      </c>
      <c r="BZ27" s="292">
        <f t="shared" si="22"/>
        <v>0</v>
      </c>
      <c r="CA27" s="292">
        <f t="shared" si="23"/>
        <v>388</v>
      </c>
      <c r="CB27" s="292">
        <f t="shared" si="24"/>
        <v>78</v>
      </c>
      <c r="CC27" s="292">
        <f t="shared" si="25"/>
        <v>192</v>
      </c>
      <c r="CD27" s="292">
        <f t="shared" si="26"/>
        <v>253</v>
      </c>
      <c r="CE27" s="292">
        <f t="shared" si="27"/>
        <v>0</v>
      </c>
      <c r="CF27" s="292">
        <f t="shared" si="28"/>
        <v>0</v>
      </c>
      <c r="CG27" s="292">
        <f t="shared" si="48"/>
        <v>0</v>
      </c>
      <c r="CH27" s="292">
        <f t="shared" si="49"/>
        <v>0</v>
      </c>
      <c r="CI27" s="292">
        <f t="shared" si="50"/>
        <v>0</v>
      </c>
      <c r="CJ27" s="292">
        <f t="shared" si="51"/>
        <v>0</v>
      </c>
      <c r="CK27" s="292">
        <f t="shared" si="52"/>
        <v>0</v>
      </c>
      <c r="CL27" s="292">
        <f t="shared" si="53"/>
        <v>0</v>
      </c>
      <c r="CM27" s="292">
        <f t="shared" si="54"/>
        <v>227</v>
      </c>
      <c r="CN27" s="292">
        <f t="shared" si="55"/>
        <v>0</v>
      </c>
      <c r="CO27" s="292">
        <f t="shared" si="56"/>
        <v>89</v>
      </c>
      <c r="CP27" s="292">
        <f t="shared" si="57"/>
        <v>0</v>
      </c>
      <c r="CQ27" s="292">
        <f t="shared" si="58"/>
        <v>35</v>
      </c>
      <c r="CR27" s="292">
        <f t="shared" si="59"/>
        <v>103</v>
      </c>
      <c r="CS27" s="292">
        <f t="shared" si="60"/>
        <v>0</v>
      </c>
      <c r="CT27" s="292">
        <f t="shared" si="31"/>
        <v>0</v>
      </c>
      <c r="CU27" s="292">
        <f t="shared" si="32"/>
        <v>0</v>
      </c>
      <c r="CV27" s="292">
        <f t="shared" si="33"/>
        <v>0</v>
      </c>
      <c r="CW27" s="292">
        <f t="shared" si="34"/>
        <v>0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227</v>
      </c>
      <c r="DB27" s="292">
        <f t="shared" si="61"/>
        <v>0</v>
      </c>
      <c r="DC27" s="292">
        <f t="shared" si="62"/>
        <v>89</v>
      </c>
      <c r="DD27" s="292">
        <f t="shared" si="63"/>
        <v>0</v>
      </c>
      <c r="DE27" s="292">
        <f t="shared" si="64"/>
        <v>35</v>
      </c>
      <c r="DF27" s="292">
        <f t="shared" si="65"/>
        <v>103</v>
      </c>
      <c r="DG27" s="292">
        <f t="shared" si="66"/>
        <v>0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540</v>
      </c>
      <c r="E28" s="292">
        <f t="shared" si="1"/>
        <v>540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282</v>
      </c>
      <c r="K28" s="292">
        <v>0</v>
      </c>
      <c r="L28" s="292">
        <v>0</v>
      </c>
      <c r="M28" s="292">
        <v>282</v>
      </c>
      <c r="N28" s="292">
        <f t="shared" si="4"/>
        <v>32</v>
      </c>
      <c r="O28" s="292">
        <v>0</v>
      </c>
      <c r="P28" s="292">
        <v>0</v>
      </c>
      <c r="Q28" s="292">
        <v>32</v>
      </c>
      <c r="R28" s="292">
        <f t="shared" si="5"/>
        <v>196</v>
      </c>
      <c r="S28" s="292">
        <v>0</v>
      </c>
      <c r="T28" s="292">
        <v>0</v>
      </c>
      <c r="U28" s="292">
        <v>196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30</v>
      </c>
      <c r="AA28" s="292">
        <v>0</v>
      </c>
      <c r="AB28" s="292">
        <v>0</v>
      </c>
      <c r="AC28" s="292">
        <v>30</v>
      </c>
      <c r="AD28" s="292">
        <f t="shared" si="8"/>
        <v>0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0</v>
      </c>
      <c r="AJ28" s="292">
        <v>0</v>
      </c>
      <c r="AK28" s="292">
        <v>0</v>
      </c>
      <c r="AL28" s="292">
        <v>0</v>
      </c>
      <c r="AM28" s="292">
        <f t="shared" si="11"/>
        <v>0</v>
      </c>
      <c r="AN28" s="292">
        <v>0</v>
      </c>
      <c r="AO28" s="292">
        <v>0</v>
      </c>
      <c r="AP28" s="292">
        <v>0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0</v>
      </c>
      <c r="AZ28" s="292">
        <v>0</v>
      </c>
      <c r="BA28" s="292">
        <v>0</v>
      </c>
      <c r="BB28" s="292">
        <v>0</v>
      </c>
      <c r="BC28" s="292">
        <f t="shared" si="15"/>
        <v>0</v>
      </c>
      <c r="BD28" s="292">
        <f t="shared" si="16"/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 t="shared" si="18"/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 t="shared" si="41"/>
        <v>540</v>
      </c>
      <c r="BS28" s="292">
        <f t="shared" si="42"/>
        <v>0</v>
      </c>
      <c r="BT28" s="292">
        <f t="shared" si="43"/>
        <v>282</v>
      </c>
      <c r="BU28" s="292">
        <f t="shared" si="44"/>
        <v>32</v>
      </c>
      <c r="BV28" s="292">
        <f t="shared" si="45"/>
        <v>196</v>
      </c>
      <c r="BW28" s="292">
        <f t="shared" si="46"/>
        <v>0</v>
      </c>
      <c r="BX28" s="292">
        <f t="shared" si="47"/>
        <v>30</v>
      </c>
      <c r="BY28" s="292">
        <f t="shared" si="21"/>
        <v>540</v>
      </c>
      <c r="BZ28" s="292">
        <f t="shared" si="22"/>
        <v>0</v>
      </c>
      <c r="CA28" s="292">
        <f t="shared" si="23"/>
        <v>282</v>
      </c>
      <c r="CB28" s="292">
        <f t="shared" si="24"/>
        <v>32</v>
      </c>
      <c r="CC28" s="292">
        <f t="shared" si="25"/>
        <v>196</v>
      </c>
      <c r="CD28" s="292">
        <f t="shared" si="26"/>
        <v>0</v>
      </c>
      <c r="CE28" s="292">
        <f t="shared" si="27"/>
        <v>30</v>
      </c>
      <c r="CF28" s="292">
        <f t="shared" si="28"/>
        <v>0</v>
      </c>
      <c r="CG28" s="292">
        <f t="shared" si="48"/>
        <v>0</v>
      </c>
      <c r="CH28" s="292">
        <f t="shared" si="49"/>
        <v>0</v>
      </c>
      <c r="CI28" s="292">
        <f t="shared" si="50"/>
        <v>0</v>
      </c>
      <c r="CJ28" s="292">
        <f t="shared" si="51"/>
        <v>0</v>
      </c>
      <c r="CK28" s="292">
        <f t="shared" si="52"/>
        <v>0</v>
      </c>
      <c r="CL28" s="292">
        <f t="shared" si="53"/>
        <v>0</v>
      </c>
      <c r="CM28" s="292">
        <f t="shared" si="54"/>
        <v>0</v>
      </c>
      <c r="CN28" s="292">
        <f t="shared" si="55"/>
        <v>0</v>
      </c>
      <c r="CO28" s="292">
        <f t="shared" si="56"/>
        <v>0</v>
      </c>
      <c r="CP28" s="292">
        <f t="shared" si="57"/>
        <v>0</v>
      </c>
      <c r="CQ28" s="292">
        <f t="shared" si="58"/>
        <v>0</v>
      </c>
      <c r="CR28" s="292">
        <f t="shared" si="59"/>
        <v>0</v>
      </c>
      <c r="CS28" s="292">
        <f t="shared" si="60"/>
        <v>0</v>
      </c>
      <c r="CT28" s="292">
        <f t="shared" si="31"/>
        <v>0</v>
      </c>
      <c r="CU28" s="292">
        <f t="shared" si="32"/>
        <v>0</v>
      </c>
      <c r="CV28" s="292">
        <f t="shared" si="33"/>
        <v>0</v>
      </c>
      <c r="CW28" s="292">
        <f t="shared" si="34"/>
        <v>0</v>
      </c>
      <c r="CX28" s="292">
        <f t="shared" si="35"/>
        <v>0</v>
      </c>
      <c r="CY28" s="292">
        <f t="shared" si="36"/>
        <v>0</v>
      </c>
      <c r="CZ28" s="292">
        <f t="shared" si="37"/>
        <v>0</v>
      </c>
      <c r="DA28" s="292">
        <f t="shared" si="38"/>
        <v>0</v>
      </c>
      <c r="DB28" s="292">
        <f t="shared" si="61"/>
        <v>0</v>
      </c>
      <c r="DC28" s="292">
        <f t="shared" si="62"/>
        <v>0</v>
      </c>
      <c r="DD28" s="292">
        <f t="shared" si="63"/>
        <v>0</v>
      </c>
      <c r="DE28" s="292">
        <f t="shared" si="64"/>
        <v>0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403</v>
      </c>
      <c r="E29" s="292">
        <f t="shared" si="1"/>
        <v>403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208</v>
      </c>
      <c r="K29" s="292">
        <v>0</v>
      </c>
      <c r="L29" s="292">
        <v>208</v>
      </c>
      <c r="M29" s="292">
        <v>0</v>
      </c>
      <c r="N29" s="292">
        <f t="shared" si="4"/>
        <v>52</v>
      </c>
      <c r="O29" s="292">
        <v>0</v>
      </c>
      <c r="P29" s="292">
        <v>52</v>
      </c>
      <c r="Q29" s="292">
        <v>0</v>
      </c>
      <c r="R29" s="292">
        <f t="shared" si="5"/>
        <v>127</v>
      </c>
      <c r="S29" s="292">
        <v>0</v>
      </c>
      <c r="T29" s="292">
        <v>127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16</v>
      </c>
      <c r="AA29" s="292">
        <v>0</v>
      </c>
      <c r="AB29" s="292">
        <v>16</v>
      </c>
      <c r="AC29" s="292">
        <v>0</v>
      </c>
      <c r="AD29" s="292">
        <f t="shared" si="8"/>
        <v>0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0</v>
      </c>
      <c r="AJ29" s="292">
        <v>0</v>
      </c>
      <c r="AK29" s="292">
        <v>0</v>
      </c>
      <c r="AL29" s="292">
        <v>0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0</v>
      </c>
      <c r="BD29" s="292">
        <f t="shared" si="16"/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 t="shared" si="18"/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 t="shared" si="41"/>
        <v>403</v>
      </c>
      <c r="BS29" s="292">
        <f t="shared" si="42"/>
        <v>0</v>
      </c>
      <c r="BT29" s="292">
        <f t="shared" si="43"/>
        <v>208</v>
      </c>
      <c r="BU29" s="292">
        <f t="shared" si="44"/>
        <v>52</v>
      </c>
      <c r="BV29" s="292">
        <f t="shared" si="45"/>
        <v>127</v>
      </c>
      <c r="BW29" s="292">
        <f t="shared" si="46"/>
        <v>0</v>
      </c>
      <c r="BX29" s="292">
        <f t="shared" si="47"/>
        <v>16</v>
      </c>
      <c r="BY29" s="292">
        <f t="shared" si="21"/>
        <v>403</v>
      </c>
      <c r="BZ29" s="292">
        <f t="shared" si="22"/>
        <v>0</v>
      </c>
      <c r="CA29" s="292">
        <f t="shared" si="23"/>
        <v>208</v>
      </c>
      <c r="CB29" s="292">
        <f t="shared" si="24"/>
        <v>52</v>
      </c>
      <c r="CC29" s="292">
        <f t="shared" si="25"/>
        <v>127</v>
      </c>
      <c r="CD29" s="292">
        <f t="shared" si="26"/>
        <v>0</v>
      </c>
      <c r="CE29" s="292">
        <f t="shared" si="27"/>
        <v>16</v>
      </c>
      <c r="CF29" s="292">
        <f t="shared" si="28"/>
        <v>0</v>
      </c>
      <c r="CG29" s="292">
        <f t="shared" si="48"/>
        <v>0</v>
      </c>
      <c r="CH29" s="292">
        <f t="shared" si="49"/>
        <v>0</v>
      </c>
      <c r="CI29" s="292">
        <f t="shared" si="50"/>
        <v>0</v>
      </c>
      <c r="CJ29" s="292">
        <f t="shared" si="51"/>
        <v>0</v>
      </c>
      <c r="CK29" s="292">
        <f t="shared" si="52"/>
        <v>0</v>
      </c>
      <c r="CL29" s="292">
        <f t="shared" si="53"/>
        <v>0</v>
      </c>
      <c r="CM29" s="292">
        <f t="shared" si="54"/>
        <v>0</v>
      </c>
      <c r="CN29" s="292">
        <f t="shared" si="55"/>
        <v>0</v>
      </c>
      <c r="CO29" s="292">
        <f t="shared" si="56"/>
        <v>0</v>
      </c>
      <c r="CP29" s="292">
        <f t="shared" si="57"/>
        <v>0</v>
      </c>
      <c r="CQ29" s="292">
        <f t="shared" si="58"/>
        <v>0</v>
      </c>
      <c r="CR29" s="292">
        <f t="shared" si="59"/>
        <v>0</v>
      </c>
      <c r="CS29" s="292">
        <f t="shared" si="60"/>
        <v>0</v>
      </c>
      <c r="CT29" s="292">
        <f t="shared" si="31"/>
        <v>0</v>
      </c>
      <c r="CU29" s="292">
        <f t="shared" si="32"/>
        <v>0</v>
      </c>
      <c r="CV29" s="292">
        <f t="shared" si="33"/>
        <v>0</v>
      </c>
      <c r="CW29" s="292">
        <f t="shared" si="34"/>
        <v>0</v>
      </c>
      <c r="CX29" s="292">
        <f t="shared" si="35"/>
        <v>0</v>
      </c>
      <c r="CY29" s="292">
        <f t="shared" si="36"/>
        <v>0</v>
      </c>
      <c r="CZ29" s="292">
        <f t="shared" si="37"/>
        <v>0</v>
      </c>
      <c r="DA29" s="292">
        <f t="shared" si="38"/>
        <v>0</v>
      </c>
      <c r="DB29" s="292">
        <f t="shared" si="61"/>
        <v>0</v>
      </c>
      <c r="DC29" s="292">
        <f t="shared" si="62"/>
        <v>0</v>
      </c>
      <c r="DD29" s="292">
        <f t="shared" si="63"/>
        <v>0</v>
      </c>
      <c r="DE29" s="292">
        <f t="shared" si="64"/>
        <v>0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207</v>
      </c>
      <c r="E30" s="292">
        <f t="shared" si="1"/>
        <v>207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131</v>
      </c>
      <c r="K30" s="292">
        <v>0</v>
      </c>
      <c r="L30" s="292">
        <v>131</v>
      </c>
      <c r="M30" s="292">
        <v>0</v>
      </c>
      <c r="N30" s="292">
        <f t="shared" si="4"/>
        <v>17</v>
      </c>
      <c r="O30" s="292">
        <v>0</v>
      </c>
      <c r="P30" s="292">
        <v>17</v>
      </c>
      <c r="Q30" s="292">
        <v>0</v>
      </c>
      <c r="R30" s="292">
        <f t="shared" si="5"/>
        <v>51</v>
      </c>
      <c r="S30" s="292">
        <v>0</v>
      </c>
      <c r="T30" s="292">
        <v>51</v>
      </c>
      <c r="U30" s="292">
        <v>0</v>
      </c>
      <c r="V30" s="292">
        <f t="shared" si="6"/>
        <v>1</v>
      </c>
      <c r="W30" s="292">
        <v>0</v>
      </c>
      <c r="X30" s="292">
        <v>1</v>
      </c>
      <c r="Y30" s="292">
        <v>0</v>
      </c>
      <c r="Z30" s="292">
        <f t="shared" si="7"/>
        <v>7</v>
      </c>
      <c r="AA30" s="292">
        <v>0</v>
      </c>
      <c r="AB30" s="292">
        <v>7</v>
      </c>
      <c r="AC30" s="292">
        <v>0</v>
      </c>
      <c r="AD30" s="292">
        <f t="shared" si="8"/>
        <v>0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0</v>
      </c>
      <c r="AJ30" s="292">
        <v>0</v>
      </c>
      <c r="AK30" s="292">
        <v>0</v>
      </c>
      <c r="AL30" s="292">
        <v>0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0</v>
      </c>
      <c r="BD30" s="292">
        <f t="shared" si="16"/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 t="shared" si="18"/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 t="shared" si="41"/>
        <v>207</v>
      </c>
      <c r="BS30" s="292">
        <f t="shared" si="42"/>
        <v>0</v>
      </c>
      <c r="BT30" s="292">
        <f t="shared" si="43"/>
        <v>131</v>
      </c>
      <c r="BU30" s="292">
        <f t="shared" si="44"/>
        <v>17</v>
      </c>
      <c r="BV30" s="292">
        <f t="shared" si="45"/>
        <v>51</v>
      </c>
      <c r="BW30" s="292">
        <f t="shared" si="46"/>
        <v>1</v>
      </c>
      <c r="BX30" s="292">
        <f t="shared" si="47"/>
        <v>7</v>
      </c>
      <c r="BY30" s="292">
        <f t="shared" si="21"/>
        <v>207</v>
      </c>
      <c r="BZ30" s="292">
        <f t="shared" si="22"/>
        <v>0</v>
      </c>
      <c r="CA30" s="292">
        <f t="shared" si="23"/>
        <v>131</v>
      </c>
      <c r="CB30" s="292">
        <f t="shared" si="24"/>
        <v>17</v>
      </c>
      <c r="CC30" s="292">
        <f t="shared" si="25"/>
        <v>51</v>
      </c>
      <c r="CD30" s="292">
        <f t="shared" si="26"/>
        <v>1</v>
      </c>
      <c r="CE30" s="292">
        <f t="shared" si="27"/>
        <v>7</v>
      </c>
      <c r="CF30" s="292">
        <f t="shared" si="28"/>
        <v>0</v>
      </c>
      <c r="CG30" s="292">
        <f t="shared" si="48"/>
        <v>0</v>
      </c>
      <c r="CH30" s="292">
        <f t="shared" si="49"/>
        <v>0</v>
      </c>
      <c r="CI30" s="292">
        <f t="shared" si="50"/>
        <v>0</v>
      </c>
      <c r="CJ30" s="292">
        <f t="shared" si="51"/>
        <v>0</v>
      </c>
      <c r="CK30" s="292">
        <f t="shared" si="52"/>
        <v>0</v>
      </c>
      <c r="CL30" s="292">
        <f t="shared" si="53"/>
        <v>0</v>
      </c>
      <c r="CM30" s="292">
        <f t="shared" si="54"/>
        <v>0</v>
      </c>
      <c r="CN30" s="292">
        <f t="shared" si="55"/>
        <v>0</v>
      </c>
      <c r="CO30" s="292">
        <f t="shared" si="56"/>
        <v>0</v>
      </c>
      <c r="CP30" s="292">
        <f t="shared" si="57"/>
        <v>0</v>
      </c>
      <c r="CQ30" s="292">
        <f t="shared" si="58"/>
        <v>0</v>
      </c>
      <c r="CR30" s="292">
        <f t="shared" si="59"/>
        <v>0</v>
      </c>
      <c r="CS30" s="292">
        <f t="shared" si="60"/>
        <v>0</v>
      </c>
      <c r="CT30" s="292">
        <f t="shared" si="31"/>
        <v>0</v>
      </c>
      <c r="CU30" s="292">
        <f t="shared" si="32"/>
        <v>0</v>
      </c>
      <c r="CV30" s="292">
        <f t="shared" si="33"/>
        <v>0</v>
      </c>
      <c r="CW30" s="292">
        <f t="shared" si="34"/>
        <v>0</v>
      </c>
      <c r="CX30" s="292">
        <f t="shared" si="35"/>
        <v>0</v>
      </c>
      <c r="CY30" s="292">
        <f t="shared" si="36"/>
        <v>0</v>
      </c>
      <c r="CZ30" s="292">
        <f t="shared" si="37"/>
        <v>0</v>
      </c>
      <c r="DA30" s="292">
        <f t="shared" si="38"/>
        <v>0</v>
      </c>
      <c r="DB30" s="292">
        <f t="shared" si="61"/>
        <v>0</v>
      </c>
      <c r="DC30" s="292">
        <f t="shared" si="62"/>
        <v>0</v>
      </c>
      <c r="DD30" s="292">
        <f t="shared" si="63"/>
        <v>0</v>
      </c>
      <c r="DE30" s="292">
        <f t="shared" si="64"/>
        <v>0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135</v>
      </c>
      <c r="E31" s="292">
        <f t="shared" si="1"/>
        <v>135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100</v>
      </c>
      <c r="K31" s="292">
        <v>0</v>
      </c>
      <c r="L31" s="292">
        <v>100</v>
      </c>
      <c r="M31" s="292">
        <v>0</v>
      </c>
      <c r="N31" s="292">
        <f t="shared" si="4"/>
        <v>4</v>
      </c>
      <c r="O31" s="292">
        <v>0</v>
      </c>
      <c r="P31" s="292">
        <v>4</v>
      </c>
      <c r="Q31" s="292">
        <v>0</v>
      </c>
      <c r="R31" s="292">
        <f t="shared" si="5"/>
        <v>23</v>
      </c>
      <c r="S31" s="292">
        <v>0</v>
      </c>
      <c r="T31" s="292">
        <v>23</v>
      </c>
      <c r="U31" s="292">
        <v>0</v>
      </c>
      <c r="V31" s="292">
        <f t="shared" si="6"/>
        <v>1</v>
      </c>
      <c r="W31" s="292">
        <v>0</v>
      </c>
      <c r="X31" s="292">
        <v>1</v>
      </c>
      <c r="Y31" s="292">
        <v>0</v>
      </c>
      <c r="Z31" s="292">
        <f t="shared" si="7"/>
        <v>7</v>
      </c>
      <c r="AA31" s="292">
        <v>0</v>
      </c>
      <c r="AB31" s="292">
        <v>7</v>
      </c>
      <c r="AC31" s="292">
        <v>0</v>
      </c>
      <c r="AD31" s="292">
        <f t="shared" si="8"/>
        <v>0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0</v>
      </c>
      <c r="AJ31" s="292">
        <v>0</v>
      </c>
      <c r="AK31" s="292">
        <v>0</v>
      </c>
      <c r="AL31" s="292">
        <v>0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0</v>
      </c>
      <c r="BD31" s="292">
        <f t="shared" si="16"/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 t="shared" si="18"/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 t="shared" si="41"/>
        <v>135</v>
      </c>
      <c r="BS31" s="292">
        <f t="shared" si="42"/>
        <v>0</v>
      </c>
      <c r="BT31" s="292">
        <f t="shared" si="43"/>
        <v>100</v>
      </c>
      <c r="BU31" s="292">
        <f t="shared" si="44"/>
        <v>4</v>
      </c>
      <c r="BV31" s="292">
        <f t="shared" si="45"/>
        <v>23</v>
      </c>
      <c r="BW31" s="292">
        <f t="shared" si="46"/>
        <v>1</v>
      </c>
      <c r="BX31" s="292">
        <f t="shared" si="47"/>
        <v>7</v>
      </c>
      <c r="BY31" s="292">
        <f t="shared" si="21"/>
        <v>135</v>
      </c>
      <c r="BZ31" s="292">
        <f t="shared" si="22"/>
        <v>0</v>
      </c>
      <c r="CA31" s="292">
        <f t="shared" si="23"/>
        <v>100</v>
      </c>
      <c r="CB31" s="292">
        <f t="shared" si="24"/>
        <v>4</v>
      </c>
      <c r="CC31" s="292">
        <f t="shared" si="25"/>
        <v>23</v>
      </c>
      <c r="CD31" s="292">
        <f t="shared" si="26"/>
        <v>1</v>
      </c>
      <c r="CE31" s="292">
        <f t="shared" si="27"/>
        <v>7</v>
      </c>
      <c r="CF31" s="292">
        <f t="shared" si="28"/>
        <v>0</v>
      </c>
      <c r="CG31" s="292">
        <f t="shared" si="48"/>
        <v>0</v>
      </c>
      <c r="CH31" s="292">
        <f t="shared" si="49"/>
        <v>0</v>
      </c>
      <c r="CI31" s="292">
        <f t="shared" si="50"/>
        <v>0</v>
      </c>
      <c r="CJ31" s="292">
        <f t="shared" si="51"/>
        <v>0</v>
      </c>
      <c r="CK31" s="292">
        <f t="shared" si="52"/>
        <v>0</v>
      </c>
      <c r="CL31" s="292">
        <f t="shared" si="53"/>
        <v>0</v>
      </c>
      <c r="CM31" s="292">
        <f t="shared" si="54"/>
        <v>0</v>
      </c>
      <c r="CN31" s="292">
        <f t="shared" si="55"/>
        <v>0</v>
      </c>
      <c r="CO31" s="292">
        <f t="shared" si="56"/>
        <v>0</v>
      </c>
      <c r="CP31" s="292">
        <f t="shared" si="57"/>
        <v>0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0</v>
      </c>
      <c r="CU31" s="292">
        <f t="shared" si="32"/>
        <v>0</v>
      </c>
      <c r="CV31" s="292">
        <f t="shared" si="33"/>
        <v>0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0</v>
      </c>
      <c r="DB31" s="292">
        <f t="shared" si="61"/>
        <v>0</v>
      </c>
      <c r="DC31" s="292">
        <f t="shared" si="62"/>
        <v>0</v>
      </c>
      <c r="DD31" s="292">
        <f t="shared" si="63"/>
        <v>0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2206</v>
      </c>
      <c r="E32" s="292">
        <f t="shared" si="1"/>
        <v>2052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1493</v>
      </c>
      <c r="K32" s="292">
        <v>0</v>
      </c>
      <c r="L32" s="292">
        <v>1493</v>
      </c>
      <c r="M32" s="292">
        <v>0</v>
      </c>
      <c r="N32" s="292">
        <f t="shared" si="4"/>
        <v>45</v>
      </c>
      <c r="O32" s="292">
        <v>0</v>
      </c>
      <c r="P32" s="292">
        <v>45</v>
      </c>
      <c r="Q32" s="292">
        <v>0</v>
      </c>
      <c r="R32" s="292">
        <f t="shared" si="5"/>
        <v>441</v>
      </c>
      <c r="S32" s="292">
        <v>0</v>
      </c>
      <c r="T32" s="292">
        <v>441</v>
      </c>
      <c r="U32" s="292">
        <v>0</v>
      </c>
      <c r="V32" s="292">
        <f t="shared" si="6"/>
        <v>5</v>
      </c>
      <c r="W32" s="292">
        <v>0</v>
      </c>
      <c r="X32" s="292">
        <v>5</v>
      </c>
      <c r="Y32" s="292">
        <v>0</v>
      </c>
      <c r="Z32" s="292">
        <f t="shared" si="7"/>
        <v>68</v>
      </c>
      <c r="AA32" s="292">
        <v>0</v>
      </c>
      <c r="AB32" s="292">
        <v>68</v>
      </c>
      <c r="AC32" s="292">
        <v>0</v>
      </c>
      <c r="AD32" s="292">
        <f t="shared" si="8"/>
        <v>154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146</v>
      </c>
      <c r="AJ32" s="292">
        <v>0</v>
      </c>
      <c r="AK32" s="292">
        <v>146</v>
      </c>
      <c r="AL32" s="292">
        <v>0</v>
      </c>
      <c r="AM32" s="292">
        <f t="shared" si="11"/>
        <v>1</v>
      </c>
      <c r="AN32" s="292">
        <v>0</v>
      </c>
      <c r="AO32" s="292">
        <v>1</v>
      </c>
      <c r="AP32" s="292">
        <v>0</v>
      </c>
      <c r="AQ32" s="292">
        <f t="shared" si="12"/>
        <v>7</v>
      </c>
      <c r="AR32" s="292">
        <v>0</v>
      </c>
      <c r="AS32" s="292">
        <v>7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0</v>
      </c>
      <c r="BD32" s="292">
        <f t="shared" si="16"/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 t="shared" si="18"/>
        <v>0</v>
      </c>
      <c r="BL32" s="292">
        <v>0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 t="shared" si="41"/>
        <v>2052</v>
      </c>
      <c r="BS32" s="292">
        <f t="shared" si="42"/>
        <v>0</v>
      </c>
      <c r="BT32" s="292">
        <f t="shared" si="43"/>
        <v>1493</v>
      </c>
      <c r="BU32" s="292">
        <f t="shared" si="44"/>
        <v>45</v>
      </c>
      <c r="BV32" s="292">
        <f t="shared" si="45"/>
        <v>441</v>
      </c>
      <c r="BW32" s="292">
        <f t="shared" si="46"/>
        <v>5</v>
      </c>
      <c r="BX32" s="292">
        <f t="shared" si="47"/>
        <v>68</v>
      </c>
      <c r="BY32" s="292">
        <f t="shared" si="21"/>
        <v>2052</v>
      </c>
      <c r="BZ32" s="292">
        <f t="shared" si="22"/>
        <v>0</v>
      </c>
      <c r="CA32" s="292">
        <f t="shared" si="23"/>
        <v>1493</v>
      </c>
      <c r="CB32" s="292">
        <f t="shared" si="24"/>
        <v>45</v>
      </c>
      <c r="CC32" s="292">
        <f t="shared" si="25"/>
        <v>441</v>
      </c>
      <c r="CD32" s="292">
        <f t="shared" si="26"/>
        <v>5</v>
      </c>
      <c r="CE32" s="292">
        <f t="shared" si="27"/>
        <v>68</v>
      </c>
      <c r="CF32" s="292">
        <f t="shared" si="28"/>
        <v>0</v>
      </c>
      <c r="CG32" s="292">
        <f t="shared" si="48"/>
        <v>0</v>
      </c>
      <c r="CH32" s="292">
        <f t="shared" si="49"/>
        <v>0</v>
      </c>
      <c r="CI32" s="292">
        <f t="shared" si="50"/>
        <v>0</v>
      </c>
      <c r="CJ32" s="292">
        <f t="shared" si="51"/>
        <v>0</v>
      </c>
      <c r="CK32" s="292">
        <f t="shared" si="52"/>
        <v>0</v>
      </c>
      <c r="CL32" s="292">
        <f t="shared" si="53"/>
        <v>0</v>
      </c>
      <c r="CM32" s="292">
        <f t="shared" si="54"/>
        <v>154</v>
      </c>
      <c r="CN32" s="292">
        <f t="shared" si="55"/>
        <v>0</v>
      </c>
      <c r="CO32" s="292">
        <f t="shared" si="56"/>
        <v>146</v>
      </c>
      <c r="CP32" s="292">
        <f t="shared" si="57"/>
        <v>1</v>
      </c>
      <c r="CQ32" s="292">
        <f t="shared" si="58"/>
        <v>7</v>
      </c>
      <c r="CR32" s="292">
        <f t="shared" si="59"/>
        <v>0</v>
      </c>
      <c r="CS32" s="292">
        <f t="shared" si="60"/>
        <v>0</v>
      </c>
      <c r="CT32" s="292">
        <f t="shared" si="31"/>
        <v>154</v>
      </c>
      <c r="CU32" s="292">
        <f t="shared" si="32"/>
        <v>0</v>
      </c>
      <c r="CV32" s="292">
        <f t="shared" si="33"/>
        <v>146</v>
      </c>
      <c r="CW32" s="292">
        <f t="shared" si="34"/>
        <v>1</v>
      </c>
      <c r="CX32" s="292">
        <f t="shared" si="35"/>
        <v>7</v>
      </c>
      <c r="CY32" s="292">
        <f t="shared" si="36"/>
        <v>0</v>
      </c>
      <c r="CZ32" s="292">
        <f t="shared" si="37"/>
        <v>0</v>
      </c>
      <c r="DA32" s="292">
        <f t="shared" si="38"/>
        <v>0</v>
      </c>
      <c r="DB32" s="292">
        <f t="shared" si="61"/>
        <v>0</v>
      </c>
      <c r="DC32" s="292">
        <f t="shared" si="62"/>
        <v>0</v>
      </c>
      <c r="DD32" s="292">
        <f t="shared" si="63"/>
        <v>0</v>
      </c>
      <c r="DE32" s="292">
        <f t="shared" si="64"/>
        <v>0</v>
      </c>
      <c r="DF32" s="292">
        <f t="shared" si="65"/>
        <v>0</v>
      </c>
      <c r="DG32" s="292">
        <f t="shared" si="66"/>
        <v>0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11704</v>
      </c>
      <c r="E33" s="292">
        <f t="shared" si="1"/>
        <v>6750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5266</v>
      </c>
      <c r="K33" s="292">
        <v>1369</v>
      </c>
      <c r="L33" s="292">
        <v>3897</v>
      </c>
      <c r="M33" s="292">
        <v>0</v>
      </c>
      <c r="N33" s="292">
        <f t="shared" si="4"/>
        <v>517</v>
      </c>
      <c r="O33" s="292">
        <v>517</v>
      </c>
      <c r="P33" s="292">
        <v>0</v>
      </c>
      <c r="Q33" s="292">
        <v>0</v>
      </c>
      <c r="R33" s="292">
        <f t="shared" si="5"/>
        <v>674</v>
      </c>
      <c r="S33" s="292">
        <v>524</v>
      </c>
      <c r="T33" s="292">
        <v>150</v>
      </c>
      <c r="U33" s="292">
        <v>0</v>
      </c>
      <c r="V33" s="292">
        <f t="shared" si="6"/>
        <v>8</v>
      </c>
      <c r="W33" s="292">
        <v>8</v>
      </c>
      <c r="X33" s="292">
        <v>0</v>
      </c>
      <c r="Y33" s="292">
        <v>0</v>
      </c>
      <c r="Z33" s="292">
        <f t="shared" si="7"/>
        <v>285</v>
      </c>
      <c r="AA33" s="292">
        <v>285</v>
      </c>
      <c r="AB33" s="292">
        <v>0</v>
      </c>
      <c r="AC33" s="292">
        <v>0</v>
      </c>
      <c r="AD33" s="292">
        <f t="shared" si="8"/>
        <v>3196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2637</v>
      </c>
      <c r="AJ33" s="292">
        <v>659</v>
      </c>
      <c r="AK33" s="292">
        <v>0</v>
      </c>
      <c r="AL33" s="292">
        <v>1978</v>
      </c>
      <c r="AM33" s="292">
        <f t="shared" si="11"/>
        <v>0</v>
      </c>
      <c r="AN33" s="292">
        <v>0</v>
      </c>
      <c r="AO33" s="292">
        <v>0</v>
      </c>
      <c r="AP33" s="292">
        <v>0</v>
      </c>
      <c r="AQ33" s="292">
        <f t="shared" si="12"/>
        <v>559</v>
      </c>
      <c r="AR33" s="292">
        <v>0</v>
      </c>
      <c r="AS33" s="292">
        <v>0</v>
      </c>
      <c r="AT33" s="292">
        <v>559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1758</v>
      </c>
      <c r="BD33" s="292">
        <f t="shared" si="16"/>
        <v>482</v>
      </c>
      <c r="BE33" s="292">
        <v>0</v>
      </c>
      <c r="BF33" s="292">
        <v>0</v>
      </c>
      <c r="BG33" s="292">
        <v>157</v>
      </c>
      <c r="BH33" s="292">
        <v>227</v>
      </c>
      <c r="BI33" s="292">
        <v>3</v>
      </c>
      <c r="BJ33" s="292">
        <v>95</v>
      </c>
      <c r="BK33" s="292">
        <f t="shared" si="18"/>
        <v>1276</v>
      </c>
      <c r="BL33" s="292">
        <v>0</v>
      </c>
      <c r="BM33" s="292">
        <v>0</v>
      </c>
      <c r="BN33" s="292">
        <v>511</v>
      </c>
      <c r="BO33" s="292">
        <v>729</v>
      </c>
      <c r="BP33" s="292">
        <v>0</v>
      </c>
      <c r="BQ33" s="292">
        <v>36</v>
      </c>
      <c r="BR33" s="292">
        <f t="shared" si="41"/>
        <v>7232</v>
      </c>
      <c r="BS33" s="292">
        <f t="shared" si="42"/>
        <v>0</v>
      </c>
      <c r="BT33" s="292">
        <f t="shared" si="43"/>
        <v>5266</v>
      </c>
      <c r="BU33" s="292">
        <f t="shared" si="44"/>
        <v>674</v>
      </c>
      <c r="BV33" s="292">
        <f t="shared" si="45"/>
        <v>901</v>
      </c>
      <c r="BW33" s="292">
        <f t="shared" si="46"/>
        <v>11</v>
      </c>
      <c r="BX33" s="292">
        <f t="shared" si="47"/>
        <v>380</v>
      </c>
      <c r="BY33" s="292">
        <f t="shared" si="21"/>
        <v>6750</v>
      </c>
      <c r="BZ33" s="292">
        <f t="shared" si="22"/>
        <v>0</v>
      </c>
      <c r="CA33" s="292">
        <f t="shared" si="23"/>
        <v>5266</v>
      </c>
      <c r="CB33" s="292">
        <f t="shared" si="24"/>
        <v>517</v>
      </c>
      <c r="CC33" s="292">
        <f t="shared" si="25"/>
        <v>674</v>
      </c>
      <c r="CD33" s="292">
        <f t="shared" si="26"/>
        <v>8</v>
      </c>
      <c r="CE33" s="292">
        <f t="shared" si="27"/>
        <v>285</v>
      </c>
      <c r="CF33" s="292">
        <f t="shared" si="28"/>
        <v>482</v>
      </c>
      <c r="CG33" s="292">
        <f t="shared" si="48"/>
        <v>0</v>
      </c>
      <c r="CH33" s="292">
        <f t="shared" si="49"/>
        <v>0</v>
      </c>
      <c r="CI33" s="292">
        <f t="shared" si="50"/>
        <v>157</v>
      </c>
      <c r="CJ33" s="292">
        <f t="shared" si="51"/>
        <v>227</v>
      </c>
      <c r="CK33" s="292">
        <f t="shared" si="52"/>
        <v>3</v>
      </c>
      <c r="CL33" s="292">
        <f t="shared" si="53"/>
        <v>95</v>
      </c>
      <c r="CM33" s="292">
        <f t="shared" si="54"/>
        <v>4472</v>
      </c>
      <c r="CN33" s="292">
        <f t="shared" si="55"/>
        <v>0</v>
      </c>
      <c r="CO33" s="292">
        <f t="shared" si="56"/>
        <v>2637</v>
      </c>
      <c r="CP33" s="292">
        <f t="shared" si="57"/>
        <v>511</v>
      </c>
      <c r="CQ33" s="292">
        <f t="shared" si="58"/>
        <v>1288</v>
      </c>
      <c r="CR33" s="292">
        <f t="shared" si="59"/>
        <v>0</v>
      </c>
      <c r="CS33" s="292">
        <f t="shared" si="60"/>
        <v>36</v>
      </c>
      <c r="CT33" s="292">
        <f t="shared" si="31"/>
        <v>3196</v>
      </c>
      <c r="CU33" s="292">
        <f t="shared" si="32"/>
        <v>0</v>
      </c>
      <c r="CV33" s="292">
        <f t="shared" si="33"/>
        <v>2637</v>
      </c>
      <c r="CW33" s="292">
        <f t="shared" si="34"/>
        <v>0</v>
      </c>
      <c r="CX33" s="292">
        <f t="shared" si="35"/>
        <v>559</v>
      </c>
      <c r="CY33" s="292">
        <f t="shared" si="36"/>
        <v>0</v>
      </c>
      <c r="CZ33" s="292">
        <f t="shared" si="37"/>
        <v>0</v>
      </c>
      <c r="DA33" s="292">
        <f t="shared" si="38"/>
        <v>1276</v>
      </c>
      <c r="DB33" s="292">
        <f t="shared" si="61"/>
        <v>0</v>
      </c>
      <c r="DC33" s="292">
        <f t="shared" si="62"/>
        <v>0</v>
      </c>
      <c r="DD33" s="292">
        <f t="shared" si="63"/>
        <v>511</v>
      </c>
      <c r="DE33" s="292">
        <f t="shared" si="64"/>
        <v>729</v>
      </c>
      <c r="DF33" s="292">
        <f t="shared" si="65"/>
        <v>0</v>
      </c>
      <c r="DG33" s="292">
        <f t="shared" si="66"/>
        <v>36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3032</v>
      </c>
      <c r="E34" s="292">
        <f t="shared" si="1"/>
        <v>1902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1017</v>
      </c>
      <c r="K34" s="292">
        <v>0</v>
      </c>
      <c r="L34" s="292">
        <v>1017</v>
      </c>
      <c r="M34" s="292">
        <v>0</v>
      </c>
      <c r="N34" s="292">
        <f t="shared" si="4"/>
        <v>25</v>
      </c>
      <c r="O34" s="292">
        <v>0</v>
      </c>
      <c r="P34" s="292">
        <v>25</v>
      </c>
      <c r="Q34" s="292">
        <v>0</v>
      </c>
      <c r="R34" s="292">
        <f t="shared" si="5"/>
        <v>860</v>
      </c>
      <c r="S34" s="292">
        <v>0</v>
      </c>
      <c r="T34" s="292">
        <v>860</v>
      </c>
      <c r="U34" s="292">
        <v>0</v>
      </c>
      <c r="V34" s="292">
        <f t="shared" si="6"/>
        <v>0</v>
      </c>
      <c r="W34" s="292">
        <v>0</v>
      </c>
      <c r="X34" s="292">
        <v>0</v>
      </c>
      <c r="Y34" s="292">
        <v>0</v>
      </c>
      <c r="Z34" s="292">
        <f t="shared" si="7"/>
        <v>0</v>
      </c>
      <c r="AA34" s="292">
        <v>0</v>
      </c>
      <c r="AB34" s="292">
        <v>0</v>
      </c>
      <c r="AC34" s="292">
        <v>0</v>
      </c>
      <c r="AD34" s="292">
        <f t="shared" si="8"/>
        <v>909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640</v>
      </c>
      <c r="AJ34" s="292">
        <v>0</v>
      </c>
      <c r="AK34" s="292">
        <v>0</v>
      </c>
      <c r="AL34" s="292">
        <v>640</v>
      </c>
      <c r="AM34" s="292">
        <f t="shared" si="11"/>
        <v>8</v>
      </c>
      <c r="AN34" s="292">
        <v>0</v>
      </c>
      <c r="AO34" s="292">
        <v>0</v>
      </c>
      <c r="AP34" s="292">
        <v>8</v>
      </c>
      <c r="AQ34" s="292">
        <f t="shared" si="12"/>
        <v>261</v>
      </c>
      <c r="AR34" s="292">
        <v>0</v>
      </c>
      <c r="AS34" s="292">
        <v>0</v>
      </c>
      <c r="AT34" s="292">
        <v>261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221</v>
      </c>
      <c r="BD34" s="292">
        <f t="shared" si="16"/>
        <v>174</v>
      </c>
      <c r="BE34" s="292">
        <v>0</v>
      </c>
      <c r="BF34" s="292">
        <v>0</v>
      </c>
      <c r="BG34" s="292">
        <v>87</v>
      </c>
      <c r="BH34" s="292">
        <v>51</v>
      </c>
      <c r="BI34" s="292">
        <v>5</v>
      </c>
      <c r="BJ34" s="292">
        <v>31</v>
      </c>
      <c r="BK34" s="292">
        <f t="shared" si="18"/>
        <v>47</v>
      </c>
      <c r="BL34" s="292">
        <v>0</v>
      </c>
      <c r="BM34" s="292">
        <v>8</v>
      </c>
      <c r="BN34" s="292">
        <v>25</v>
      </c>
      <c r="BO34" s="292">
        <v>14</v>
      </c>
      <c r="BP34" s="292">
        <v>0</v>
      </c>
      <c r="BQ34" s="292">
        <v>0</v>
      </c>
      <c r="BR34" s="292">
        <f t="shared" si="41"/>
        <v>2076</v>
      </c>
      <c r="BS34" s="292">
        <f t="shared" si="42"/>
        <v>0</v>
      </c>
      <c r="BT34" s="292">
        <f t="shared" si="43"/>
        <v>1017</v>
      </c>
      <c r="BU34" s="292">
        <f t="shared" si="44"/>
        <v>112</v>
      </c>
      <c r="BV34" s="292">
        <f t="shared" si="45"/>
        <v>911</v>
      </c>
      <c r="BW34" s="292">
        <f t="shared" si="46"/>
        <v>5</v>
      </c>
      <c r="BX34" s="292">
        <f t="shared" si="47"/>
        <v>31</v>
      </c>
      <c r="BY34" s="292">
        <f t="shared" si="21"/>
        <v>1902</v>
      </c>
      <c r="BZ34" s="292">
        <f t="shared" si="22"/>
        <v>0</v>
      </c>
      <c r="CA34" s="292">
        <f t="shared" si="23"/>
        <v>1017</v>
      </c>
      <c r="CB34" s="292">
        <f t="shared" si="24"/>
        <v>25</v>
      </c>
      <c r="CC34" s="292">
        <f t="shared" si="25"/>
        <v>860</v>
      </c>
      <c r="CD34" s="292">
        <f t="shared" si="26"/>
        <v>0</v>
      </c>
      <c r="CE34" s="292">
        <f t="shared" si="27"/>
        <v>0</v>
      </c>
      <c r="CF34" s="292">
        <f t="shared" si="28"/>
        <v>174</v>
      </c>
      <c r="CG34" s="292">
        <f t="shared" si="48"/>
        <v>0</v>
      </c>
      <c r="CH34" s="292">
        <f t="shared" si="49"/>
        <v>0</v>
      </c>
      <c r="CI34" s="292">
        <f t="shared" si="50"/>
        <v>87</v>
      </c>
      <c r="CJ34" s="292">
        <f t="shared" si="51"/>
        <v>51</v>
      </c>
      <c r="CK34" s="292">
        <f t="shared" si="52"/>
        <v>5</v>
      </c>
      <c r="CL34" s="292">
        <f t="shared" si="53"/>
        <v>31</v>
      </c>
      <c r="CM34" s="292">
        <f t="shared" si="54"/>
        <v>956</v>
      </c>
      <c r="CN34" s="292">
        <f t="shared" si="55"/>
        <v>0</v>
      </c>
      <c r="CO34" s="292">
        <f t="shared" si="56"/>
        <v>648</v>
      </c>
      <c r="CP34" s="292">
        <f t="shared" si="57"/>
        <v>33</v>
      </c>
      <c r="CQ34" s="292">
        <f t="shared" si="58"/>
        <v>275</v>
      </c>
      <c r="CR34" s="292">
        <f t="shared" si="59"/>
        <v>0</v>
      </c>
      <c r="CS34" s="292">
        <f t="shared" si="60"/>
        <v>0</v>
      </c>
      <c r="CT34" s="292">
        <f t="shared" si="31"/>
        <v>909</v>
      </c>
      <c r="CU34" s="292">
        <f t="shared" si="32"/>
        <v>0</v>
      </c>
      <c r="CV34" s="292">
        <f t="shared" si="33"/>
        <v>640</v>
      </c>
      <c r="CW34" s="292">
        <f t="shared" si="34"/>
        <v>8</v>
      </c>
      <c r="CX34" s="292">
        <f t="shared" si="35"/>
        <v>261</v>
      </c>
      <c r="CY34" s="292">
        <f t="shared" si="36"/>
        <v>0</v>
      </c>
      <c r="CZ34" s="292">
        <f t="shared" si="37"/>
        <v>0</v>
      </c>
      <c r="DA34" s="292">
        <f t="shared" si="38"/>
        <v>47</v>
      </c>
      <c r="DB34" s="292">
        <f t="shared" si="61"/>
        <v>0</v>
      </c>
      <c r="DC34" s="292">
        <f t="shared" si="62"/>
        <v>8</v>
      </c>
      <c r="DD34" s="292">
        <f t="shared" si="63"/>
        <v>25</v>
      </c>
      <c r="DE34" s="292">
        <f t="shared" si="64"/>
        <v>14</v>
      </c>
      <c r="DF34" s="292">
        <f t="shared" si="65"/>
        <v>0</v>
      </c>
      <c r="DG34" s="292">
        <f t="shared" si="66"/>
        <v>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1936</v>
      </c>
      <c r="E35" s="292">
        <f t="shared" si="1"/>
        <v>1593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1114</v>
      </c>
      <c r="K35" s="292">
        <v>1093</v>
      </c>
      <c r="L35" s="292">
        <v>21</v>
      </c>
      <c r="M35" s="292">
        <v>0</v>
      </c>
      <c r="N35" s="292">
        <f t="shared" si="4"/>
        <v>66</v>
      </c>
      <c r="O35" s="292">
        <v>66</v>
      </c>
      <c r="P35" s="292">
        <v>0</v>
      </c>
      <c r="Q35" s="292">
        <v>0</v>
      </c>
      <c r="R35" s="292">
        <f t="shared" si="5"/>
        <v>385</v>
      </c>
      <c r="S35" s="292">
        <v>385</v>
      </c>
      <c r="T35" s="292">
        <v>0</v>
      </c>
      <c r="U35" s="292">
        <v>0</v>
      </c>
      <c r="V35" s="292">
        <f t="shared" si="6"/>
        <v>4</v>
      </c>
      <c r="W35" s="292">
        <v>4</v>
      </c>
      <c r="X35" s="292">
        <v>0</v>
      </c>
      <c r="Y35" s="292">
        <v>0</v>
      </c>
      <c r="Z35" s="292">
        <f t="shared" si="7"/>
        <v>24</v>
      </c>
      <c r="AA35" s="292">
        <v>24</v>
      </c>
      <c r="AB35" s="292">
        <v>0</v>
      </c>
      <c r="AC35" s="292">
        <v>0</v>
      </c>
      <c r="AD35" s="292">
        <f t="shared" si="8"/>
        <v>293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293</v>
      </c>
      <c r="AJ35" s="292">
        <v>0</v>
      </c>
      <c r="AK35" s="292">
        <v>0</v>
      </c>
      <c r="AL35" s="292">
        <v>293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50</v>
      </c>
      <c r="BD35" s="292">
        <f t="shared" si="16"/>
        <v>31</v>
      </c>
      <c r="BE35" s="292">
        <v>0</v>
      </c>
      <c r="BF35" s="292">
        <v>0</v>
      </c>
      <c r="BG35" s="292">
        <v>6</v>
      </c>
      <c r="BH35" s="292">
        <v>2</v>
      </c>
      <c r="BI35" s="292">
        <v>0</v>
      </c>
      <c r="BJ35" s="292">
        <v>23</v>
      </c>
      <c r="BK35" s="292">
        <f t="shared" si="18"/>
        <v>19</v>
      </c>
      <c r="BL35" s="292">
        <v>0</v>
      </c>
      <c r="BM35" s="292">
        <v>19</v>
      </c>
      <c r="BN35" s="292">
        <v>0</v>
      </c>
      <c r="BO35" s="292">
        <v>0</v>
      </c>
      <c r="BP35" s="292">
        <v>0</v>
      </c>
      <c r="BQ35" s="292">
        <v>0</v>
      </c>
      <c r="BR35" s="292">
        <f t="shared" si="41"/>
        <v>1624</v>
      </c>
      <c r="BS35" s="292">
        <f t="shared" si="42"/>
        <v>0</v>
      </c>
      <c r="BT35" s="292">
        <f t="shared" si="43"/>
        <v>1114</v>
      </c>
      <c r="BU35" s="292">
        <f t="shared" si="44"/>
        <v>72</v>
      </c>
      <c r="BV35" s="292">
        <f t="shared" si="45"/>
        <v>387</v>
      </c>
      <c r="BW35" s="292">
        <f t="shared" si="46"/>
        <v>4</v>
      </c>
      <c r="BX35" s="292">
        <f t="shared" si="47"/>
        <v>47</v>
      </c>
      <c r="BY35" s="292">
        <f t="shared" si="21"/>
        <v>1593</v>
      </c>
      <c r="BZ35" s="292">
        <f t="shared" si="22"/>
        <v>0</v>
      </c>
      <c r="CA35" s="292">
        <f t="shared" si="23"/>
        <v>1114</v>
      </c>
      <c r="CB35" s="292">
        <f t="shared" si="24"/>
        <v>66</v>
      </c>
      <c r="CC35" s="292">
        <f t="shared" si="25"/>
        <v>385</v>
      </c>
      <c r="CD35" s="292">
        <f t="shared" si="26"/>
        <v>4</v>
      </c>
      <c r="CE35" s="292">
        <f t="shared" si="27"/>
        <v>24</v>
      </c>
      <c r="CF35" s="292">
        <f t="shared" si="28"/>
        <v>31</v>
      </c>
      <c r="CG35" s="292">
        <f t="shared" si="48"/>
        <v>0</v>
      </c>
      <c r="CH35" s="292">
        <f t="shared" si="49"/>
        <v>0</v>
      </c>
      <c r="CI35" s="292">
        <f t="shared" si="50"/>
        <v>6</v>
      </c>
      <c r="CJ35" s="292">
        <f t="shared" si="51"/>
        <v>2</v>
      </c>
      <c r="CK35" s="292">
        <f t="shared" si="52"/>
        <v>0</v>
      </c>
      <c r="CL35" s="292">
        <f t="shared" si="53"/>
        <v>23</v>
      </c>
      <c r="CM35" s="292">
        <f t="shared" si="54"/>
        <v>312</v>
      </c>
      <c r="CN35" s="292">
        <f t="shared" si="55"/>
        <v>0</v>
      </c>
      <c r="CO35" s="292">
        <f t="shared" si="56"/>
        <v>312</v>
      </c>
      <c r="CP35" s="292">
        <f t="shared" si="57"/>
        <v>0</v>
      </c>
      <c r="CQ35" s="292">
        <f t="shared" si="58"/>
        <v>0</v>
      </c>
      <c r="CR35" s="292">
        <f t="shared" si="59"/>
        <v>0</v>
      </c>
      <c r="CS35" s="292">
        <f t="shared" si="60"/>
        <v>0</v>
      </c>
      <c r="CT35" s="292">
        <f t="shared" si="31"/>
        <v>293</v>
      </c>
      <c r="CU35" s="292">
        <f t="shared" si="32"/>
        <v>0</v>
      </c>
      <c r="CV35" s="292">
        <f t="shared" si="33"/>
        <v>293</v>
      </c>
      <c r="CW35" s="292">
        <f t="shared" si="34"/>
        <v>0</v>
      </c>
      <c r="CX35" s="292">
        <f t="shared" si="35"/>
        <v>0</v>
      </c>
      <c r="CY35" s="292">
        <f t="shared" si="36"/>
        <v>0</v>
      </c>
      <c r="CZ35" s="292">
        <f t="shared" si="37"/>
        <v>0</v>
      </c>
      <c r="DA35" s="292">
        <f t="shared" si="38"/>
        <v>19</v>
      </c>
      <c r="DB35" s="292">
        <f t="shared" si="61"/>
        <v>0</v>
      </c>
      <c r="DC35" s="292">
        <f t="shared" si="62"/>
        <v>19</v>
      </c>
      <c r="DD35" s="292">
        <f t="shared" si="63"/>
        <v>0</v>
      </c>
      <c r="DE35" s="292">
        <f t="shared" si="64"/>
        <v>0</v>
      </c>
      <c r="DF35" s="292">
        <f t="shared" si="65"/>
        <v>0</v>
      </c>
      <c r="DG35" s="292">
        <f t="shared" si="66"/>
        <v>0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1092</v>
      </c>
      <c r="E36" s="292">
        <f t="shared" si="1"/>
        <v>931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506</v>
      </c>
      <c r="K36" s="292">
        <v>0</v>
      </c>
      <c r="L36" s="292">
        <v>506</v>
      </c>
      <c r="M36" s="292">
        <v>0</v>
      </c>
      <c r="N36" s="292">
        <f t="shared" si="4"/>
        <v>281</v>
      </c>
      <c r="O36" s="292">
        <v>0</v>
      </c>
      <c r="P36" s="292">
        <v>281</v>
      </c>
      <c r="Q36" s="292">
        <v>0</v>
      </c>
      <c r="R36" s="292">
        <f t="shared" si="5"/>
        <v>119</v>
      </c>
      <c r="S36" s="292">
        <v>0</v>
      </c>
      <c r="T36" s="292">
        <v>119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25</v>
      </c>
      <c r="AA36" s="292">
        <v>0</v>
      </c>
      <c r="AB36" s="292">
        <v>25</v>
      </c>
      <c r="AC36" s="292">
        <v>0</v>
      </c>
      <c r="AD36" s="292">
        <f t="shared" si="8"/>
        <v>148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148</v>
      </c>
      <c r="AJ36" s="292">
        <v>0</v>
      </c>
      <c r="AK36" s="292">
        <v>0</v>
      </c>
      <c r="AL36" s="292">
        <v>148</v>
      </c>
      <c r="AM36" s="292">
        <f t="shared" si="11"/>
        <v>0</v>
      </c>
      <c r="AN36" s="292">
        <v>0</v>
      </c>
      <c r="AO36" s="292">
        <v>0</v>
      </c>
      <c r="AP36" s="292">
        <v>0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13</v>
      </c>
      <c r="BD36" s="292">
        <f t="shared" si="16"/>
        <v>7</v>
      </c>
      <c r="BE36" s="292">
        <v>0</v>
      </c>
      <c r="BF36" s="292">
        <v>7</v>
      </c>
      <c r="BG36" s="292">
        <v>0</v>
      </c>
      <c r="BH36" s="292">
        <v>0</v>
      </c>
      <c r="BI36" s="292">
        <v>0</v>
      </c>
      <c r="BJ36" s="292">
        <v>0</v>
      </c>
      <c r="BK36" s="292">
        <f t="shared" si="18"/>
        <v>6</v>
      </c>
      <c r="BL36" s="292">
        <v>0</v>
      </c>
      <c r="BM36" s="292">
        <v>6</v>
      </c>
      <c r="BN36" s="292">
        <v>0</v>
      </c>
      <c r="BO36" s="292">
        <v>0</v>
      </c>
      <c r="BP36" s="292">
        <v>0</v>
      </c>
      <c r="BQ36" s="292">
        <v>0</v>
      </c>
      <c r="BR36" s="292">
        <f t="shared" si="41"/>
        <v>938</v>
      </c>
      <c r="BS36" s="292">
        <f t="shared" si="42"/>
        <v>0</v>
      </c>
      <c r="BT36" s="292">
        <f t="shared" si="43"/>
        <v>513</v>
      </c>
      <c r="BU36" s="292">
        <f t="shared" si="44"/>
        <v>281</v>
      </c>
      <c r="BV36" s="292">
        <f t="shared" si="45"/>
        <v>119</v>
      </c>
      <c r="BW36" s="292">
        <f t="shared" si="46"/>
        <v>0</v>
      </c>
      <c r="BX36" s="292">
        <f t="shared" si="47"/>
        <v>25</v>
      </c>
      <c r="BY36" s="292">
        <f t="shared" si="21"/>
        <v>931</v>
      </c>
      <c r="BZ36" s="292">
        <f t="shared" si="22"/>
        <v>0</v>
      </c>
      <c r="CA36" s="292">
        <f t="shared" si="23"/>
        <v>506</v>
      </c>
      <c r="CB36" s="292">
        <f t="shared" si="24"/>
        <v>281</v>
      </c>
      <c r="CC36" s="292">
        <f t="shared" si="25"/>
        <v>119</v>
      </c>
      <c r="CD36" s="292">
        <f t="shared" si="26"/>
        <v>0</v>
      </c>
      <c r="CE36" s="292">
        <f t="shared" si="27"/>
        <v>25</v>
      </c>
      <c r="CF36" s="292">
        <f t="shared" si="28"/>
        <v>7</v>
      </c>
      <c r="CG36" s="292">
        <f t="shared" si="48"/>
        <v>0</v>
      </c>
      <c r="CH36" s="292">
        <f t="shared" si="49"/>
        <v>7</v>
      </c>
      <c r="CI36" s="292">
        <f t="shared" si="50"/>
        <v>0</v>
      </c>
      <c r="CJ36" s="292">
        <f t="shared" si="51"/>
        <v>0</v>
      </c>
      <c r="CK36" s="292">
        <f t="shared" si="52"/>
        <v>0</v>
      </c>
      <c r="CL36" s="292">
        <f t="shared" si="53"/>
        <v>0</v>
      </c>
      <c r="CM36" s="292">
        <f t="shared" si="54"/>
        <v>154</v>
      </c>
      <c r="CN36" s="292">
        <f t="shared" si="55"/>
        <v>0</v>
      </c>
      <c r="CO36" s="292">
        <f t="shared" si="56"/>
        <v>154</v>
      </c>
      <c r="CP36" s="292">
        <f t="shared" si="57"/>
        <v>0</v>
      </c>
      <c r="CQ36" s="292">
        <f t="shared" si="58"/>
        <v>0</v>
      </c>
      <c r="CR36" s="292">
        <f t="shared" si="59"/>
        <v>0</v>
      </c>
      <c r="CS36" s="292">
        <f t="shared" si="60"/>
        <v>0</v>
      </c>
      <c r="CT36" s="292">
        <f t="shared" si="31"/>
        <v>148</v>
      </c>
      <c r="CU36" s="292">
        <f t="shared" si="32"/>
        <v>0</v>
      </c>
      <c r="CV36" s="292">
        <f t="shared" si="33"/>
        <v>148</v>
      </c>
      <c r="CW36" s="292">
        <f t="shared" si="34"/>
        <v>0</v>
      </c>
      <c r="CX36" s="292">
        <f t="shared" si="35"/>
        <v>0</v>
      </c>
      <c r="CY36" s="292">
        <f t="shared" si="36"/>
        <v>0</v>
      </c>
      <c r="CZ36" s="292">
        <f t="shared" si="37"/>
        <v>0</v>
      </c>
      <c r="DA36" s="292">
        <f t="shared" si="38"/>
        <v>6</v>
      </c>
      <c r="DB36" s="292">
        <f t="shared" si="61"/>
        <v>0</v>
      </c>
      <c r="DC36" s="292">
        <f t="shared" si="62"/>
        <v>6</v>
      </c>
      <c r="DD36" s="292">
        <f t="shared" si="63"/>
        <v>0</v>
      </c>
      <c r="DE36" s="292">
        <f t="shared" si="64"/>
        <v>0</v>
      </c>
      <c r="DF36" s="292">
        <f t="shared" si="65"/>
        <v>0</v>
      </c>
      <c r="DG36" s="292">
        <f t="shared" si="66"/>
        <v>0</v>
      </c>
      <c r="DH36" s="292">
        <v>0</v>
      </c>
      <c r="DI36" s="292">
        <f t="shared" si="40"/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1569</v>
      </c>
      <c r="E37" s="292">
        <f t="shared" si="1"/>
        <v>1334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840</v>
      </c>
      <c r="K37" s="292">
        <v>0</v>
      </c>
      <c r="L37" s="292">
        <v>840</v>
      </c>
      <c r="M37" s="292">
        <v>0</v>
      </c>
      <c r="N37" s="292">
        <f t="shared" si="4"/>
        <v>20</v>
      </c>
      <c r="O37" s="292">
        <v>0</v>
      </c>
      <c r="P37" s="292">
        <v>20</v>
      </c>
      <c r="Q37" s="292">
        <v>0</v>
      </c>
      <c r="R37" s="292">
        <f t="shared" si="5"/>
        <v>466</v>
      </c>
      <c r="S37" s="292">
        <v>65</v>
      </c>
      <c r="T37" s="292">
        <v>401</v>
      </c>
      <c r="U37" s="292">
        <v>0</v>
      </c>
      <c r="V37" s="292">
        <f t="shared" si="6"/>
        <v>8</v>
      </c>
      <c r="W37" s="292">
        <v>0</v>
      </c>
      <c r="X37" s="292">
        <v>8</v>
      </c>
      <c r="Y37" s="292">
        <v>0</v>
      </c>
      <c r="Z37" s="292">
        <f t="shared" si="7"/>
        <v>0</v>
      </c>
      <c r="AA37" s="292">
        <v>0</v>
      </c>
      <c r="AB37" s="292">
        <v>0</v>
      </c>
      <c r="AC37" s="292">
        <v>0</v>
      </c>
      <c r="AD37" s="292">
        <f t="shared" si="8"/>
        <v>79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79</v>
      </c>
      <c r="AJ37" s="292">
        <v>0</v>
      </c>
      <c r="AK37" s="292">
        <v>0</v>
      </c>
      <c r="AL37" s="292">
        <v>79</v>
      </c>
      <c r="AM37" s="292">
        <f t="shared" si="11"/>
        <v>0</v>
      </c>
      <c r="AN37" s="292">
        <v>0</v>
      </c>
      <c r="AO37" s="292">
        <v>0</v>
      </c>
      <c r="AP37" s="292">
        <v>0</v>
      </c>
      <c r="AQ37" s="292">
        <f t="shared" si="12"/>
        <v>0</v>
      </c>
      <c r="AR37" s="292">
        <v>0</v>
      </c>
      <c r="AS37" s="292">
        <v>0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156</v>
      </c>
      <c r="BD37" s="292">
        <f t="shared" si="16"/>
        <v>156</v>
      </c>
      <c r="BE37" s="292">
        <v>0</v>
      </c>
      <c r="BF37" s="292">
        <v>26</v>
      </c>
      <c r="BG37" s="292">
        <v>2</v>
      </c>
      <c r="BH37" s="292">
        <v>89</v>
      </c>
      <c r="BI37" s="292">
        <v>6</v>
      </c>
      <c r="BJ37" s="292">
        <v>33</v>
      </c>
      <c r="BK37" s="292">
        <f t="shared" si="18"/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 t="shared" si="41"/>
        <v>1490</v>
      </c>
      <c r="BS37" s="292">
        <f t="shared" si="42"/>
        <v>0</v>
      </c>
      <c r="BT37" s="292">
        <f t="shared" si="43"/>
        <v>866</v>
      </c>
      <c r="BU37" s="292">
        <f t="shared" si="44"/>
        <v>22</v>
      </c>
      <c r="BV37" s="292">
        <f t="shared" si="45"/>
        <v>555</v>
      </c>
      <c r="BW37" s="292">
        <f t="shared" si="46"/>
        <v>14</v>
      </c>
      <c r="BX37" s="292">
        <f t="shared" si="47"/>
        <v>33</v>
      </c>
      <c r="BY37" s="292">
        <f t="shared" si="21"/>
        <v>1334</v>
      </c>
      <c r="BZ37" s="292">
        <f t="shared" si="22"/>
        <v>0</v>
      </c>
      <c r="CA37" s="292">
        <f t="shared" si="23"/>
        <v>840</v>
      </c>
      <c r="CB37" s="292">
        <f t="shared" si="24"/>
        <v>20</v>
      </c>
      <c r="CC37" s="292">
        <f t="shared" si="25"/>
        <v>466</v>
      </c>
      <c r="CD37" s="292">
        <f t="shared" si="26"/>
        <v>8</v>
      </c>
      <c r="CE37" s="292">
        <f t="shared" si="27"/>
        <v>0</v>
      </c>
      <c r="CF37" s="292">
        <f t="shared" si="28"/>
        <v>156</v>
      </c>
      <c r="CG37" s="292">
        <f t="shared" si="48"/>
        <v>0</v>
      </c>
      <c r="CH37" s="292">
        <f t="shared" si="49"/>
        <v>26</v>
      </c>
      <c r="CI37" s="292">
        <f t="shared" si="50"/>
        <v>2</v>
      </c>
      <c r="CJ37" s="292">
        <f t="shared" si="51"/>
        <v>89</v>
      </c>
      <c r="CK37" s="292">
        <f t="shared" si="52"/>
        <v>6</v>
      </c>
      <c r="CL37" s="292">
        <f t="shared" si="53"/>
        <v>33</v>
      </c>
      <c r="CM37" s="292">
        <f t="shared" si="54"/>
        <v>79</v>
      </c>
      <c r="CN37" s="292">
        <f t="shared" si="55"/>
        <v>0</v>
      </c>
      <c r="CO37" s="292">
        <f t="shared" si="56"/>
        <v>79</v>
      </c>
      <c r="CP37" s="292">
        <f t="shared" si="57"/>
        <v>0</v>
      </c>
      <c r="CQ37" s="292">
        <f t="shared" si="58"/>
        <v>0</v>
      </c>
      <c r="CR37" s="292">
        <f t="shared" si="59"/>
        <v>0</v>
      </c>
      <c r="CS37" s="292">
        <f t="shared" si="60"/>
        <v>0</v>
      </c>
      <c r="CT37" s="292">
        <f t="shared" si="31"/>
        <v>79</v>
      </c>
      <c r="CU37" s="292">
        <f t="shared" si="32"/>
        <v>0</v>
      </c>
      <c r="CV37" s="292">
        <f t="shared" si="33"/>
        <v>79</v>
      </c>
      <c r="CW37" s="292">
        <f t="shared" si="34"/>
        <v>0</v>
      </c>
      <c r="CX37" s="292">
        <f t="shared" si="35"/>
        <v>0</v>
      </c>
      <c r="CY37" s="292">
        <f t="shared" si="36"/>
        <v>0</v>
      </c>
      <c r="CZ37" s="292">
        <f t="shared" si="37"/>
        <v>0</v>
      </c>
      <c r="DA37" s="292">
        <f t="shared" si="38"/>
        <v>0</v>
      </c>
      <c r="DB37" s="292">
        <f t="shared" si="61"/>
        <v>0</v>
      </c>
      <c r="DC37" s="292">
        <f t="shared" si="62"/>
        <v>0</v>
      </c>
      <c r="DD37" s="292">
        <f t="shared" si="63"/>
        <v>0</v>
      </c>
      <c r="DE37" s="292">
        <f t="shared" si="64"/>
        <v>0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6193</v>
      </c>
      <c r="E38" s="292">
        <f t="shared" si="1"/>
        <v>4285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3199</v>
      </c>
      <c r="K38" s="292">
        <v>0</v>
      </c>
      <c r="L38" s="292">
        <v>3199</v>
      </c>
      <c r="M38" s="292">
        <v>0</v>
      </c>
      <c r="N38" s="292">
        <f t="shared" si="4"/>
        <v>11</v>
      </c>
      <c r="O38" s="292">
        <v>0</v>
      </c>
      <c r="P38" s="292">
        <v>11</v>
      </c>
      <c r="Q38" s="292">
        <v>0</v>
      </c>
      <c r="R38" s="292">
        <f t="shared" si="5"/>
        <v>1075</v>
      </c>
      <c r="S38" s="292">
        <v>156</v>
      </c>
      <c r="T38" s="292">
        <v>919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0</v>
      </c>
      <c r="AA38" s="292">
        <v>0</v>
      </c>
      <c r="AB38" s="292">
        <v>0</v>
      </c>
      <c r="AC38" s="292">
        <v>0</v>
      </c>
      <c r="AD38" s="292">
        <f t="shared" si="8"/>
        <v>1184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1184</v>
      </c>
      <c r="AJ38" s="292">
        <v>0</v>
      </c>
      <c r="AK38" s="292">
        <v>0</v>
      </c>
      <c r="AL38" s="292">
        <v>1184</v>
      </c>
      <c r="AM38" s="292">
        <f t="shared" si="11"/>
        <v>0</v>
      </c>
      <c r="AN38" s="292">
        <v>0</v>
      </c>
      <c r="AO38" s="292">
        <v>0</v>
      </c>
      <c r="AP38" s="292">
        <v>0</v>
      </c>
      <c r="AQ38" s="292">
        <f t="shared" si="12"/>
        <v>0</v>
      </c>
      <c r="AR38" s="292">
        <v>0</v>
      </c>
      <c r="AS38" s="292">
        <v>0</v>
      </c>
      <c r="AT38" s="292">
        <v>0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0</v>
      </c>
      <c r="AZ38" s="292">
        <v>0</v>
      </c>
      <c r="BA38" s="292">
        <v>0</v>
      </c>
      <c r="BB38" s="292">
        <v>0</v>
      </c>
      <c r="BC38" s="292">
        <f t="shared" si="15"/>
        <v>724</v>
      </c>
      <c r="BD38" s="292">
        <f t="shared" si="16"/>
        <v>492</v>
      </c>
      <c r="BE38" s="292">
        <v>0</v>
      </c>
      <c r="BF38" s="292">
        <v>273</v>
      </c>
      <c r="BG38" s="292">
        <v>6</v>
      </c>
      <c r="BH38" s="292">
        <v>213</v>
      </c>
      <c r="BI38" s="292">
        <v>0</v>
      </c>
      <c r="BJ38" s="292">
        <v>0</v>
      </c>
      <c r="BK38" s="292">
        <f t="shared" si="18"/>
        <v>232</v>
      </c>
      <c r="BL38" s="292">
        <v>0</v>
      </c>
      <c r="BM38" s="292">
        <v>161</v>
      </c>
      <c r="BN38" s="292">
        <v>0</v>
      </c>
      <c r="BO38" s="292">
        <v>71</v>
      </c>
      <c r="BP38" s="292">
        <v>0</v>
      </c>
      <c r="BQ38" s="292">
        <v>0</v>
      </c>
      <c r="BR38" s="292">
        <f t="shared" si="41"/>
        <v>4777</v>
      </c>
      <c r="BS38" s="292">
        <f t="shared" si="42"/>
        <v>0</v>
      </c>
      <c r="BT38" s="292">
        <f t="shared" si="43"/>
        <v>3472</v>
      </c>
      <c r="BU38" s="292">
        <f t="shared" si="44"/>
        <v>17</v>
      </c>
      <c r="BV38" s="292">
        <f t="shared" si="45"/>
        <v>1288</v>
      </c>
      <c r="BW38" s="292">
        <f t="shared" si="46"/>
        <v>0</v>
      </c>
      <c r="BX38" s="292">
        <f t="shared" si="47"/>
        <v>0</v>
      </c>
      <c r="BY38" s="292">
        <f t="shared" si="21"/>
        <v>4285</v>
      </c>
      <c r="BZ38" s="292">
        <f t="shared" si="22"/>
        <v>0</v>
      </c>
      <c r="CA38" s="292">
        <f t="shared" si="23"/>
        <v>3199</v>
      </c>
      <c r="CB38" s="292">
        <f t="shared" si="24"/>
        <v>11</v>
      </c>
      <c r="CC38" s="292">
        <f t="shared" si="25"/>
        <v>1075</v>
      </c>
      <c r="CD38" s="292">
        <f t="shared" si="26"/>
        <v>0</v>
      </c>
      <c r="CE38" s="292">
        <f t="shared" si="27"/>
        <v>0</v>
      </c>
      <c r="CF38" s="292">
        <f t="shared" si="28"/>
        <v>492</v>
      </c>
      <c r="CG38" s="292">
        <f t="shared" si="48"/>
        <v>0</v>
      </c>
      <c r="CH38" s="292">
        <f t="shared" si="49"/>
        <v>273</v>
      </c>
      <c r="CI38" s="292">
        <f t="shared" si="50"/>
        <v>6</v>
      </c>
      <c r="CJ38" s="292">
        <f t="shared" si="51"/>
        <v>213</v>
      </c>
      <c r="CK38" s="292">
        <f t="shared" si="52"/>
        <v>0</v>
      </c>
      <c r="CL38" s="292">
        <f t="shared" si="53"/>
        <v>0</v>
      </c>
      <c r="CM38" s="292">
        <f t="shared" si="54"/>
        <v>1416</v>
      </c>
      <c r="CN38" s="292">
        <f t="shared" si="55"/>
        <v>0</v>
      </c>
      <c r="CO38" s="292">
        <f t="shared" si="56"/>
        <v>1345</v>
      </c>
      <c r="CP38" s="292">
        <f t="shared" si="57"/>
        <v>0</v>
      </c>
      <c r="CQ38" s="292">
        <f t="shared" si="58"/>
        <v>71</v>
      </c>
      <c r="CR38" s="292">
        <f t="shared" si="59"/>
        <v>0</v>
      </c>
      <c r="CS38" s="292">
        <f t="shared" si="60"/>
        <v>0</v>
      </c>
      <c r="CT38" s="292">
        <f t="shared" si="31"/>
        <v>1184</v>
      </c>
      <c r="CU38" s="292">
        <f t="shared" si="32"/>
        <v>0</v>
      </c>
      <c r="CV38" s="292">
        <f t="shared" si="33"/>
        <v>1184</v>
      </c>
      <c r="CW38" s="292">
        <f t="shared" si="34"/>
        <v>0</v>
      </c>
      <c r="CX38" s="292">
        <f t="shared" si="35"/>
        <v>0</v>
      </c>
      <c r="CY38" s="292">
        <f t="shared" si="36"/>
        <v>0</v>
      </c>
      <c r="CZ38" s="292">
        <f t="shared" si="37"/>
        <v>0</v>
      </c>
      <c r="DA38" s="292">
        <f t="shared" si="38"/>
        <v>232</v>
      </c>
      <c r="DB38" s="292">
        <f t="shared" si="61"/>
        <v>0</v>
      </c>
      <c r="DC38" s="292">
        <f t="shared" si="62"/>
        <v>161</v>
      </c>
      <c r="DD38" s="292">
        <f t="shared" si="63"/>
        <v>0</v>
      </c>
      <c r="DE38" s="292">
        <f t="shared" si="64"/>
        <v>71</v>
      </c>
      <c r="DF38" s="292">
        <f t="shared" si="65"/>
        <v>0</v>
      </c>
      <c r="DG38" s="292">
        <f t="shared" si="66"/>
        <v>0</v>
      </c>
      <c r="DH38" s="292">
        <v>0</v>
      </c>
      <c r="DI38" s="292">
        <f t="shared" si="40"/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ref="D39:D70" si="67">SUM(E39,AD39,BC39)</f>
        <v>4081</v>
      </c>
      <c r="E39" s="292">
        <f t="shared" ref="E39:E70" si="68">SUM(F39,J39,N39,R39,V39,Z39)</f>
        <v>2930</v>
      </c>
      <c r="F39" s="292">
        <f t="shared" ref="F39:F70" si="69">SUM(G39:I39)</f>
        <v>0</v>
      </c>
      <c r="G39" s="292">
        <v>0</v>
      </c>
      <c r="H39" s="292">
        <v>0</v>
      </c>
      <c r="I39" s="292">
        <v>0</v>
      </c>
      <c r="J39" s="292">
        <f t="shared" ref="J39:J70" si="70">SUM(K39:M39)</f>
        <v>2234</v>
      </c>
      <c r="K39" s="292">
        <v>0</v>
      </c>
      <c r="L39" s="292">
        <v>2234</v>
      </c>
      <c r="M39" s="292">
        <v>0</v>
      </c>
      <c r="N39" s="292">
        <f t="shared" ref="N39:N70" si="71">SUM(O39:Q39)</f>
        <v>294</v>
      </c>
      <c r="O39" s="292">
        <v>0</v>
      </c>
      <c r="P39" s="292">
        <v>294</v>
      </c>
      <c r="Q39" s="292">
        <v>0</v>
      </c>
      <c r="R39" s="292">
        <f t="shared" ref="R39:R70" si="72">SUM(S39:U39)</f>
        <v>225</v>
      </c>
      <c r="S39" s="292">
        <v>0</v>
      </c>
      <c r="T39" s="292">
        <v>225</v>
      </c>
      <c r="U39" s="292">
        <v>0</v>
      </c>
      <c r="V39" s="292">
        <f t="shared" ref="V39:V70" si="73">SUM(W39:Y39)</f>
        <v>0</v>
      </c>
      <c r="W39" s="292">
        <v>0</v>
      </c>
      <c r="X39" s="292">
        <v>0</v>
      </c>
      <c r="Y39" s="292">
        <v>0</v>
      </c>
      <c r="Z39" s="292">
        <f t="shared" ref="Z39:Z70" si="74">SUM(AA39:AC39)</f>
        <v>177</v>
      </c>
      <c r="AA39" s="292">
        <v>0</v>
      </c>
      <c r="AB39" s="292">
        <v>177</v>
      </c>
      <c r="AC39" s="292">
        <v>0</v>
      </c>
      <c r="AD39" s="292">
        <f t="shared" ref="AD39:AD70" si="75">SUM(AE39,AI39,AM39,AQ39,AU39,AY39)</f>
        <v>731</v>
      </c>
      <c r="AE39" s="292">
        <f t="shared" ref="AE39:AE70" si="76">SUM(AF39:AH39)</f>
        <v>0</v>
      </c>
      <c r="AF39" s="292">
        <v>0</v>
      </c>
      <c r="AG39" s="292">
        <v>0</v>
      </c>
      <c r="AH39" s="292">
        <v>0</v>
      </c>
      <c r="AI39" s="292">
        <f t="shared" ref="AI39:AI70" si="77">SUM(AJ39:AL39)</f>
        <v>731</v>
      </c>
      <c r="AJ39" s="292">
        <v>0</v>
      </c>
      <c r="AK39" s="292">
        <v>0</v>
      </c>
      <c r="AL39" s="292">
        <v>731</v>
      </c>
      <c r="AM39" s="292">
        <f t="shared" ref="AM39:AM70" si="78">SUM(AN39:AP39)</f>
        <v>0</v>
      </c>
      <c r="AN39" s="292">
        <v>0</v>
      </c>
      <c r="AO39" s="292">
        <v>0</v>
      </c>
      <c r="AP39" s="292">
        <v>0</v>
      </c>
      <c r="AQ39" s="292">
        <f t="shared" ref="AQ39:AQ70" si="79">SUM(AR39:AT39)</f>
        <v>0</v>
      </c>
      <c r="AR39" s="292">
        <v>0</v>
      </c>
      <c r="AS39" s="292">
        <v>0</v>
      </c>
      <c r="AT39" s="292">
        <v>0</v>
      </c>
      <c r="AU39" s="292">
        <f t="shared" ref="AU39:AU70" si="80">SUM(AV39:AX39)</f>
        <v>0</v>
      </c>
      <c r="AV39" s="292">
        <v>0</v>
      </c>
      <c r="AW39" s="292">
        <v>0</v>
      </c>
      <c r="AX39" s="292">
        <v>0</v>
      </c>
      <c r="AY39" s="292">
        <f t="shared" ref="AY39:AY70" si="81">SUM(AZ39:BB39)</f>
        <v>0</v>
      </c>
      <c r="AZ39" s="292">
        <v>0</v>
      </c>
      <c r="BA39" s="292">
        <v>0</v>
      </c>
      <c r="BB39" s="292">
        <v>0</v>
      </c>
      <c r="BC39" s="292">
        <f t="shared" ref="BC39:BC70" si="82">SUM(BD39,BK39)</f>
        <v>420</v>
      </c>
      <c r="BD39" s="292">
        <f t="shared" ref="BD39:BD70" si="83">SUM(BE39:BJ39)</f>
        <v>344</v>
      </c>
      <c r="BE39" s="292">
        <v>0</v>
      </c>
      <c r="BF39" s="292">
        <v>102</v>
      </c>
      <c r="BG39" s="292">
        <v>0</v>
      </c>
      <c r="BH39" s="292">
        <v>0</v>
      </c>
      <c r="BI39" s="292">
        <v>0</v>
      </c>
      <c r="BJ39" s="292">
        <v>242</v>
      </c>
      <c r="BK39" s="292">
        <f t="shared" ref="BK39:BK70" si="84">SUM(BL39:BQ39)</f>
        <v>76</v>
      </c>
      <c r="BL39" s="292">
        <v>0</v>
      </c>
      <c r="BM39" s="292">
        <v>32</v>
      </c>
      <c r="BN39" s="292">
        <v>18</v>
      </c>
      <c r="BO39" s="292">
        <v>11</v>
      </c>
      <c r="BP39" s="292">
        <v>0</v>
      </c>
      <c r="BQ39" s="292">
        <v>15</v>
      </c>
      <c r="BR39" s="292">
        <f t="shared" si="41"/>
        <v>3274</v>
      </c>
      <c r="BS39" s="292">
        <f t="shared" si="42"/>
        <v>0</v>
      </c>
      <c r="BT39" s="292">
        <f t="shared" si="43"/>
        <v>2336</v>
      </c>
      <c r="BU39" s="292">
        <f t="shared" si="44"/>
        <v>294</v>
      </c>
      <c r="BV39" s="292">
        <f t="shared" si="45"/>
        <v>225</v>
      </c>
      <c r="BW39" s="292">
        <f t="shared" si="46"/>
        <v>0</v>
      </c>
      <c r="BX39" s="292">
        <f t="shared" si="47"/>
        <v>419</v>
      </c>
      <c r="BY39" s="292">
        <f t="shared" ref="BY39:BY70" si="85">SUM(BZ39:CE39)</f>
        <v>2930</v>
      </c>
      <c r="BZ39" s="292">
        <f t="shared" ref="BZ39:BZ70" si="86">F39</f>
        <v>0</v>
      </c>
      <c r="CA39" s="292">
        <f t="shared" ref="CA39:CA70" si="87">J39</f>
        <v>2234</v>
      </c>
      <c r="CB39" s="292">
        <f t="shared" ref="CB39:CB70" si="88">N39</f>
        <v>294</v>
      </c>
      <c r="CC39" s="292">
        <f t="shared" ref="CC39:CC70" si="89">R39</f>
        <v>225</v>
      </c>
      <c r="CD39" s="292">
        <f t="shared" ref="CD39:CD70" si="90">V39</f>
        <v>0</v>
      </c>
      <c r="CE39" s="292">
        <f t="shared" ref="CE39:CE70" si="91">Z39</f>
        <v>177</v>
      </c>
      <c r="CF39" s="292">
        <f t="shared" ref="CF39:CF70" si="92">SUM(CG39:CL39)</f>
        <v>344</v>
      </c>
      <c r="CG39" s="292">
        <f t="shared" si="48"/>
        <v>0</v>
      </c>
      <c r="CH39" s="292">
        <f t="shared" si="49"/>
        <v>102</v>
      </c>
      <c r="CI39" s="292">
        <f t="shared" si="50"/>
        <v>0</v>
      </c>
      <c r="CJ39" s="292">
        <f t="shared" si="51"/>
        <v>0</v>
      </c>
      <c r="CK39" s="292">
        <f t="shared" si="52"/>
        <v>0</v>
      </c>
      <c r="CL39" s="292">
        <f t="shared" si="53"/>
        <v>242</v>
      </c>
      <c r="CM39" s="292">
        <f t="shared" si="54"/>
        <v>807</v>
      </c>
      <c r="CN39" s="292">
        <f t="shared" si="55"/>
        <v>0</v>
      </c>
      <c r="CO39" s="292">
        <f t="shared" si="56"/>
        <v>763</v>
      </c>
      <c r="CP39" s="292">
        <f t="shared" si="57"/>
        <v>18</v>
      </c>
      <c r="CQ39" s="292">
        <f t="shared" si="58"/>
        <v>11</v>
      </c>
      <c r="CR39" s="292">
        <f t="shared" si="59"/>
        <v>0</v>
      </c>
      <c r="CS39" s="292">
        <f t="shared" si="60"/>
        <v>15</v>
      </c>
      <c r="CT39" s="292">
        <f t="shared" ref="CT39:CT70" si="93">SUM(CU39:CZ39)</f>
        <v>731</v>
      </c>
      <c r="CU39" s="292">
        <f t="shared" ref="CU39:CU70" si="94">AE39</f>
        <v>0</v>
      </c>
      <c r="CV39" s="292">
        <f t="shared" ref="CV39:CV70" si="95">AI39</f>
        <v>731</v>
      </c>
      <c r="CW39" s="292">
        <f t="shared" ref="CW39:CW70" si="96">AM39</f>
        <v>0</v>
      </c>
      <c r="CX39" s="292">
        <f t="shared" ref="CX39:CX70" si="97">AQ39</f>
        <v>0</v>
      </c>
      <c r="CY39" s="292">
        <f t="shared" ref="CY39:CY70" si="98">AU39</f>
        <v>0</v>
      </c>
      <c r="CZ39" s="292">
        <f t="shared" ref="CZ39:CZ70" si="99">AY39</f>
        <v>0</v>
      </c>
      <c r="DA39" s="292">
        <f t="shared" ref="DA39:DA70" si="100">SUM(DB39:DG39)</f>
        <v>76</v>
      </c>
      <c r="DB39" s="292">
        <f t="shared" si="61"/>
        <v>0</v>
      </c>
      <c r="DC39" s="292">
        <f t="shared" si="62"/>
        <v>32</v>
      </c>
      <c r="DD39" s="292">
        <f t="shared" si="63"/>
        <v>18</v>
      </c>
      <c r="DE39" s="292">
        <f t="shared" si="64"/>
        <v>11</v>
      </c>
      <c r="DF39" s="292">
        <f t="shared" si="65"/>
        <v>0</v>
      </c>
      <c r="DG39" s="292">
        <f t="shared" si="66"/>
        <v>15</v>
      </c>
      <c r="DH39" s="292">
        <v>0</v>
      </c>
      <c r="DI39" s="292">
        <f t="shared" ref="DI39:DI70" si="101"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67"/>
        <v>2138</v>
      </c>
      <c r="E40" s="292">
        <f t="shared" si="68"/>
        <v>1594</v>
      </c>
      <c r="F40" s="292">
        <f t="shared" si="69"/>
        <v>0</v>
      </c>
      <c r="G40" s="292">
        <v>0</v>
      </c>
      <c r="H40" s="292">
        <v>0</v>
      </c>
      <c r="I40" s="292">
        <v>0</v>
      </c>
      <c r="J40" s="292">
        <f t="shared" si="70"/>
        <v>1226</v>
      </c>
      <c r="K40" s="292">
        <v>0</v>
      </c>
      <c r="L40" s="292">
        <v>1226</v>
      </c>
      <c r="M40" s="292">
        <v>0</v>
      </c>
      <c r="N40" s="292">
        <f t="shared" si="71"/>
        <v>157</v>
      </c>
      <c r="O40" s="292">
        <v>0</v>
      </c>
      <c r="P40" s="292">
        <v>157</v>
      </c>
      <c r="Q40" s="292">
        <v>0</v>
      </c>
      <c r="R40" s="292">
        <f t="shared" si="72"/>
        <v>132</v>
      </c>
      <c r="S40" s="292">
        <v>0</v>
      </c>
      <c r="T40" s="292">
        <v>132</v>
      </c>
      <c r="U40" s="292">
        <v>0</v>
      </c>
      <c r="V40" s="292">
        <f t="shared" si="73"/>
        <v>2</v>
      </c>
      <c r="W40" s="292">
        <v>0</v>
      </c>
      <c r="X40" s="292">
        <v>2</v>
      </c>
      <c r="Y40" s="292">
        <v>0</v>
      </c>
      <c r="Z40" s="292">
        <f t="shared" si="74"/>
        <v>77</v>
      </c>
      <c r="AA40" s="292">
        <v>0</v>
      </c>
      <c r="AB40" s="292">
        <v>77</v>
      </c>
      <c r="AC40" s="292">
        <v>0</v>
      </c>
      <c r="AD40" s="292">
        <f t="shared" si="75"/>
        <v>409</v>
      </c>
      <c r="AE40" s="292">
        <f t="shared" si="76"/>
        <v>0</v>
      </c>
      <c r="AF40" s="292">
        <v>0</v>
      </c>
      <c r="AG40" s="292">
        <v>0</v>
      </c>
      <c r="AH40" s="292">
        <v>0</v>
      </c>
      <c r="AI40" s="292">
        <f t="shared" si="77"/>
        <v>409</v>
      </c>
      <c r="AJ40" s="292">
        <v>23</v>
      </c>
      <c r="AK40" s="292">
        <v>0</v>
      </c>
      <c r="AL40" s="292">
        <v>386</v>
      </c>
      <c r="AM40" s="292">
        <f t="shared" si="78"/>
        <v>0</v>
      </c>
      <c r="AN40" s="292">
        <v>0</v>
      </c>
      <c r="AO40" s="292">
        <v>0</v>
      </c>
      <c r="AP40" s="292">
        <v>0</v>
      </c>
      <c r="AQ40" s="292">
        <f t="shared" si="79"/>
        <v>0</v>
      </c>
      <c r="AR40" s="292">
        <v>0</v>
      </c>
      <c r="AS40" s="292">
        <v>0</v>
      </c>
      <c r="AT40" s="292">
        <v>0</v>
      </c>
      <c r="AU40" s="292">
        <f t="shared" si="80"/>
        <v>0</v>
      </c>
      <c r="AV40" s="292">
        <v>0</v>
      </c>
      <c r="AW40" s="292">
        <v>0</v>
      </c>
      <c r="AX40" s="292">
        <v>0</v>
      </c>
      <c r="AY40" s="292">
        <f t="shared" si="81"/>
        <v>0</v>
      </c>
      <c r="AZ40" s="292">
        <v>0</v>
      </c>
      <c r="BA40" s="292">
        <v>0</v>
      </c>
      <c r="BB40" s="292">
        <v>0</v>
      </c>
      <c r="BC40" s="292">
        <f t="shared" si="82"/>
        <v>135</v>
      </c>
      <c r="BD40" s="292">
        <f t="shared" si="83"/>
        <v>111</v>
      </c>
      <c r="BE40" s="292">
        <v>0</v>
      </c>
      <c r="BF40" s="292">
        <v>29</v>
      </c>
      <c r="BG40" s="292">
        <v>0</v>
      </c>
      <c r="BH40" s="292">
        <v>0</v>
      </c>
      <c r="BI40" s="292">
        <v>0</v>
      </c>
      <c r="BJ40" s="292">
        <v>82</v>
      </c>
      <c r="BK40" s="292">
        <f t="shared" si="84"/>
        <v>24</v>
      </c>
      <c r="BL40" s="292">
        <v>0</v>
      </c>
      <c r="BM40" s="292">
        <v>9</v>
      </c>
      <c r="BN40" s="292">
        <v>1</v>
      </c>
      <c r="BO40" s="292">
        <v>5</v>
      </c>
      <c r="BP40" s="292">
        <v>0</v>
      </c>
      <c r="BQ40" s="292">
        <v>9</v>
      </c>
      <c r="BR40" s="292">
        <f t="shared" ref="BR40:BR71" si="102">SUM(BY40,CF40)</f>
        <v>1705</v>
      </c>
      <c r="BS40" s="292">
        <f t="shared" ref="BS40:BS71" si="103">SUM(BZ40,CG40)</f>
        <v>0</v>
      </c>
      <c r="BT40" s="292">
        <f t="shared" ref="BT40:BT71" si="104">SUM(CA40,CH40)</f>
        <v>1255</v>
      </c>
      <c r="BU40" s="292">
        <f t="shared" ref="BU40:BU71" si="105">SUM(CB40,CI40)</f>
        <v>157</v>
      </c>
      <c r="BV40" s="292">
        <f t="shared" ref="BV40:BV71" si="106">SUM(CC40,CJ40)</f>
        <v>132</v>
      </c>
      <c r="BW40" s="292">
        <f t="shared" ref="BW40:BW71" si="107">SUM(CD40,CK40)</f>
        <v>2</v>
      </c>
      <c r="BX40" s="292">
        <f t="shared" ref="BX40:BX71" si="108">SUM(CE40,CL40)</f>
        <v>159</v>
      </c>
      <c r="BY40" s="292">
        <f t="shared" si="85"/>
        <v>1594</v>
      </c>
      <c r="BZ40" s="292">
        <f t="shared" si="86"/>
        <v>0</v>
      </c>
      <c r="CA40" s="292">
        <f t="shared" si="87"/>
        <v>1226</v>
      </c>
      <c r="CB40" s="292">
        <f t="shared" si="88"/>
        <v>157</v>
      </c>
      <c r="CC40" s="292">
        <f t="shared" si="89"/>
        <v>132</v>
      </c>
      <c r="CD40" s="292">
        <f t="shared" si="90"/>
        <v>2</v>
      </c>
      <c r="CE40" s="292">
        <f t="shared" si="91"/>
        <v>77</v>
      </c>
      <c r="CF40" s="292">
        <f t="shared" si="92"/>
        <v>111</v>
      </c>
      <c r="CG40" s="292">
        <f t="shared" ref="CG40:CG71" si="109">BE40</f>
        <v>0</v>
      </c>
      <c r="CH40" s="292">
        <f t="shared" ref="CH40:CH71" si="110">BF40</f>
        <v>29</v>
      </c>
      <c r="CI40" s="292">
        <f t="shared" ref="CI40:CI71" si="111">BG40</f>
        <v>0</v>
      </c>
      <c r="CJ40" s="292">
        <f t="shared" ref="CJ40:CJ71" si="112">BH40</f>
        <v>0</v>
      </c>
      <c r="CK40" s="292">
        <f t="shared" ref="CK40:CK71" si="113">BI40</f>
        <v>0</v>
      </c>
      <c r="CL40" s="292">
        <f t="shared" ref="CL40:CL71" si="114">BJ40</f>
        <v>82</v>
      </c>
      <c r="CM40" s="292">
        <f t="shared" ref="CM40:CM71" si="115">SUM(CT40,DA40)</f>
        <v>433</v>
      </c>
      <c r="CN40" s="292">
        <f t="shared" ref="CN40:CN71" si="116">SUM(CU40,DB40)</f>
        <v>0</v>
      </c>
      <c r="CO40" s="292">
        <f t="shared" ref="CO40:CO71" si="117">SUM(CV40,DC40)</f>
        <v>418</v>
      </c>
      <c r="CP40" s="292">
        <f t="shared" ref="CP40:CP71" si="118">SUM(CW40,DD40)</f>
        <v>1</v>
      </c>
      <c r="CQ40" s="292">
        <f t="shared" ref="CQ40:CQ71" si="119">SUM(CX40,DE40)</f>
        <v>5</v>
      </c>
      <c r="CR40" s="292">
        <f t="shared" ref="CR40:CR71" si="120">SUM(CY40,DF40)</f>
        <v>0</v>
      </c>
      <c r="CS40" s="292">
        <f t="shared" ref="CS40:CS71" si="121">SUM(CZ40,DG40)</f>
        <v>9</v>
      </c>
      <c r="CT40" s="292">
        <f t="shared" si="93"/>
        <v>409</v>
      </c>
      <c r="CU40" s="292">
        <f t="shared" si="94"/>
        <v>0</v>
      </c>
      <c r="CV40" s="292">
        <f t="shared" si="95"/>
        <v>409</v>
      </c>
      <c r="CW40" s="292">
        <f t="shared" si="96"/>
        <v>0</v>
      </c>
      <c r="CX40" s="292">
        <f t="shared" si="97"/>
        <v>0</v>
      </c>
      <c r="CY40" s="292">
        <f t="shared" si="98"/>
        <v>0</v>
      </c>
      <c r="CZ40" s="292">
        <f t="shared" si="99"/>
        <v>0</v>
      </c>
      <c r="DA40" s="292">
        <f t="shared" si="100"/>
        <v>24</v>
      </c>
      <c r="DB40" s="292">
        <f t="shared" ref="DB40:DB71" si="122">BL40</f>
        <v>0</v>
      </c>
      <c r="DC40" s="292">
        <f t="shared" ref="DC40:DC71" si="123">BM40</f>
        <v>9</v>
      </c>
      <c r="DD40" s="292">
        <f t="shared" ref="DD40:DD71" si="124">BN40</f>
        <v>1</v>
      </c>
      <c r="DE40" s="292">
        <f t="shared" ref="DE40:DE71" si="125">BO40</f>
        <v>5</v>
      </c>
      <c r="DF40" s="292">
        <f t="shared" ref="DF40:DF71" si="126">BP40</f>
        <v>0</v>
      </c>
      <c r="DG40" s="292">
        <f t="shared" ref="DG40:DG71" si="127">BQ40</f>
        <v>9</v>
      </c>
      <c r="DH40" s="292">
        <v>0</v>
      </c>
      <c r="DI40" s="292">
        <f t="shared" si="101"/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67"/>
        <v>3862</v>
      </c>
      <c r="E41" s="292">
        <f t="shared" si="68"/>
        <v>3082</v>
      </c>
      <c r="F41" s="292">
        <f t="shared" si="69"/>
        <v>0</v>
      </c>
      <c r="G41" s="292">
        <v>0</v>
      </c>
      <c r="H41" s="292">
        <v>0</v>
      </c>
      <c r="I41" s="292">
        <v>0</v>
      </c>
      <c r="J41" s="292">
        <f t="shared" si="70"/>
        <v>2522</v>
      </c>
      <c r="K41" s="292">
        <v>0</v>
      </c>
      <c r="L41" s="292">
        <v>2522</v>
      </c>
      <c r="M41" s="292">
        <v>0</v>
      </c>
      <c r="N41" s="292">
        <f t="shared" si="71"/>
        <v>201</v>
      </c>
      <c r="O41" s="292">
        <v>0</v>
      </c>
      <c r="P41" s="292">
        <v>201</v>
      </c>
      <c r="Q41" s="292">
        <v>0</v>
      </c>
      <c r="R41" s="292">
        <f t="shared" si="72"/>
        <v>346</v>
      </c>
      <c r="S41" s="292">
        <v>0</v>
      </c>
      <c r="T41" s="292">
        <v>346</v>
      </c>
      <c r="U41" s="292">
        <v>0</v>
      </c>
      <c r="V41" s="292">
        <f t="shared" si="73"/>
        <v>0</v>
      </c>
      <c r="W41" s="292">
        <v>0</v>
      </c>
      <c r="X41" s="292">
        <v>0</v>
      </c>
      <c r="Y41" s="292">
        <v>0</v>
      </c>
      <c r="Z41" s="292">
        <f t="shared" si="74"/>
        <v>13</v>
      </c>
      <c r="AA41" s="292">
        <v>0</v>
      </c>
      <c r="AB41" s="292">
        <v>13</v>
      </c>
      <c r="AC41" s="292">
        <v>0</v>
      </c>
      <c r="AD41" s="292">
        <f t="shared" si="75"/>
        <v>570</v>
      </c>
      <c r="AE41" s="292">
        <f t="shared" si="76"/>
        <v>0</v>
      </c>
      <c r="AF41" s="292">
        <v>0</v>
      </c>
      <c r="AG41" s="292">
        <v>0</v>
      </c>
      <c r="AH41" s="292">
        <v>0</v>
      </c>
      <c r="AI41" s="292">
        <f t="shared" si="77"/>
        <v>570</v>
      </c>
      <c r="AJ41" s="292">
        <v>0</v>
      </c>
      <c r="AK41" s="292">
        <v>0</v>
      </c>
      <c r="AL41" s="292">
        <v>570</v>
      </c>
      <c r="AM41" s="292">
        <f t="shared" si="78"/>
        <v>0</v>
      </c>
      <c r="AN41" s="292">
        <v>0</v>
      </c>
      <c r="AO41" s="292">
        <v>0</v>
      </c>
      <c r="AP41" s="292">
        <v>0</v>
      </c>
      <c r="AQ41" s="292">
        <f t="shared" si="79"/>
        <v>0</v>
      </c>
      <c r="AR41" s="292">
        <v>0</v>
      </c>
      <c r="AS41" s="292">
        <v>0</v>
      </c>
      <c r="AT41" s="292">
        <v>0</v>
      </c>
      <c r="AU41" s="292">
        <f t="shared" si="80"/>
        <v>0</v>
      </c>
      <c r="AV41" s="292">
        <v>0</v>
      </c>
      <c r="AW41" s="292">
        <v>0</v>
      </c>
      <c r="AX41" s="292">
        <v>0</v>
      </c>
      <c r="AY41" s="292">
        <f t="shared" si="81"/>
        <v>0</v>
      </c>
      <c r="AZ41" s="292">
        <v>0</v>
      </c>
      <c r="BA41" s="292">
        <v>0</v>
      </c>
      <c r="BB41" s="292">
        <v>0</v>
      </c>
      <c r="BC41" s="292">
        <f t="shared" si="82"/>
        <v>210</v>
      </c>
      <c r="BD41" s="292">
        <f t="shared" si="83"/>
        <v>204</v>
      </c>
      <c r="BE41" s="292">
        <v>0</v>
      </c>
      <c r="BF41" s="292">
        <v>64</v>
      </c>
      <c r="BG41" s="292">
        <v>6</v>
      </c>
      <c r="BH41" s="292">
        <v>0</v>
      </c>
      <c r="BI41" s="292">
        <v>0</v>
      </c>
      <c r="BJ41" s="292">
        <v>134</v>
      </c>
      <c r="BK41" s="292">
        <f t="shared" si="84"/>
        <v>6</v>
      </c>
      <c r="BL41" s="292">
        <v>0</v>
      </c>
      <c r="BM41" s="292">
        <v>6</v>
      </c>
      <c r="BN41" s="292">
        <v>0</v>
      </c>
      <c r="BO41" s="292">
        <v>0</v>
      </c>
      <c r="BP41" s="292">
        <v>0</v>
      </c>
      <c r="BQ41" s="292">
        <v>0</v>
      </c>
      <c r="BR41" s="292">
        <f t="shared" si="102"/>
        <v>3286</v>
      </c>
      <c r="BS41" s="292">
        <f t="shared" si="103"/>
        <v>0</v>
      </c>
      <c r="BT41" s="292">
        <f t="shared" si="104"/>
        <v>2586</v>
      </c>
      <c r="BU41" s="292">
        <f t="shared" si="105"/>
        <v>207</v>
      </c>
      <c r="BV41" s="292">
        <f t="shared" si="106"/>
        <v>346</v>
      </c>
      <c r="BW41" s="292">
        <f t="shared" si="107"/>
        <v>0</v>
      </c>
      <c r="BX41" s="292">
        <f t="shared" si="108"/>
        <v>147</v>
      </c>
      <c r="BY41" s="292">
        <f t="shared" si="85"/>
        <v>3082</v>
      </c>
      <c r="BZ41" s="292">
        <f t="shared" si="86"/>
        <v>0</v>
      </c>
      <c r="CA41" s="292">
        <f t="shared" si="87"/>
        <v>2522</v>
      </c>
      <c r="CB41" s="292">
        <f t="shared" si="88"/>
        <v>201</v>
      </c>
      <c r="CC41" s="292">
        <f t="shared" si="89"/>
        <v>346</v>
      </c>
      <c r="CD41" s="292">
        <f t="shared" si="90"/>
        <v>0</v>
      </c>
      <c r="CE41" s="292">
        <f t="shared" si="91"/>
        <v>13</v>
      </c>
      <c r="CF41" s="292">
        <f t="shared" si="92"/>
        <v>204</v>
      </c>
      <c r="CG41" s="292">
        <f t="shared" si="109"/>
        <v>0</v>
      </c>
      <c r="CH41" s="292">
        <f t="shared" si="110"/>
        <v>64</v>
      </c>
      <c r="CI41" s="292">
        <f t="shared" si="111"/>
        <v>6</v>
      </c>
      <c r="CJ41" s="292">
        <f t="shared" si="112"/>
        <v>0</v>
      </c>
      <c r="CK41" s="292">
        <f t="shared" si="113"/>
        <v>0</v>
      </c>
      <c r="CL41" s="292">
        <f t="shared" si="114"/>
        <v>134</v>
      </c>
      <c r="CM41" s="292">
        <f t="shared" si="115"/>
        <v>576</v>
      </c>
      <c r="CN41" s="292">
        <f t="shared" si="116"/>
        <v>0</v>
      </c>
      <c r="CO41" s="292">
        <f t="shared" si="117"/>
        <v>576</v>
      </c>
      <c r="CP41" s="292">
        <f t="shared" si="118"/>
        <v>0</v>
      </c>
      <c r="CQ41" s="292">
        <f t="shared" si="119"/>
        <v>0</v>
      </c>
      <c r="CR41" s="292">
        <f t="shared" si="120"/>
        <v>0</v>
      </c>
      <c r="CS41" s="292">
        <f t="shared" si="121"/>
        <v>0</v>
      </c>
      <c r="CT41" s="292">
        <f t="shared" si="93"/>
        <v>570</v>
      </c>
      <c r="CU41" s="292">
        <f t="shared" si="94"/>
        <v>0</v>
      </c>
      <c r="CV41" s="292">
        <f t="shared" si="95"/>
        <v>570</v>
      </c>
      <c r="CW41" s="292">
        <f t="shared" si="96"/>
        <v>0</v>
      </c>
      <c r="CX41" s="292">
        <f t="shared" si="97"/>
        <v>0</v>
      </c>
      <c r="CY41" s="292">
        <f t="shared" si="98"/>
        <v>0</v>
      </c>
      <c r="CZ41" s="292">
        <f t="shared" si="99"/>
        <v>0</v>
      </c>
      <c r="DA41" s="292">
        <f t="shared" si="100"/>
        <v>6</v>
      </c>
      <c r="DB41" s="292">
        <f t="shared" si="122"/>
        <v>0</v>
      </c>
      <c r="DC41" s="292">
        <f t="shared" si="123"/>
        <v>6</v>
      </c>
      <c r="DD41" s="292">
        <f t="shared" si="124"/>
        <v>0</v>
      </c>
      <c r="DE41" s="292">
        <f t="shared" si="125"/>
        <v>0</v>
      </c>
      <c r="DF41" s="292">
        <f t="shared" si="126"/>
        <v>0</v>
      </c>
      <c r="DG41" s="292">
        <f t="shared" si="127"/>
        <v>0</v>
      </c>
      <c r="DH41" s="292">
        <v>0</v>
      </c>
      <c r="DI41" s="292">
        <f t="shared" si="101"/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67"/>
        <v>5410</v>
      </c>
      <c r="E42" s="292">
        <f t="shared" si="68"/>
        <v>4287</v>
      </c>
      <c r="F42" s="292">
        <f t="shared" si="69"/>
        <v>0</v>
      </c>
      <c r="G42" s="292">
        <v>0</v>
      </c>
      <c r="H42" s="292">
        <v>0</v>
      </c>
      <c r="I42" s="292">
        <v>0</v>
      </c>
      <c r="J42" s="292">
        <f t="shared" si="70"/>
        <v>3007</v>
      </c>
      <c r="K42" s="292">
        <v>0</v>
      </c>
      <c r="L42" s="292">
        <v>3007</v>
      </c>
      <c r="M42" s="292">
        <v>0</v>
      </c>
      <c r="N42" s="292">
        <f t="shared" si="71"/>
        <v>257</v>
      </c>
      <c r="O42" s="292">
        <v>0</v>
      </c>
      <c r="P42" s="292">
        <v>257</v>
      </c>
      <c r="Q42" s="292">
        <v>0</v>
      </c>
      <c r="R42" s="292">
        <f t="shared" si="72"/>
        <v>1014</v>
      </c>
      <c r="S42" s="292">
        <v>0</v>
      </c>
      <c r="T42" s="292">
        <v>1014</v>
      </c>
      <c r="U42" s="292">
        <v>0</v>
      </c>
      <c r="V42" s="292">
        <f t="shared" si="73"/>
        <v>9</v>
      </c>
      <c r="W42" s="292">
        <v>0</v>
      </c>
      <c r="X42" s="292">
        <v>9</v>
      </c>
      <c r="Y42" s="292">
        <v>0</v>
      </c>
      <c r="Z42" s="292">
        <f t="shared" si="74"/>
        <v>0</v>
      </c>
      <c r="AA42" s="292">
        <v>0</v>
      </c>
      <c r="AB42" s="292">
        <v>0</v>
      </c>
      <c r="AC42" s="292">
        <v>0</v>
      </c>
      <c r="AD42" s="292">
        <f t="shared" si="75"/>
        <v>747</v>
      </c>
      <c r="AE42" s="292">
        <f t="shared" si="76"/>
        <v>0</v>
      </c>
      <c r="AF42" s="292">
        <v>0</v>
      </c>
      <c r="AG42" s="292">
        <v>0</v>
      </c>
      <c r="AH42" s="292">
        <v>0</v>
      </c>
      <c r="AI42" s="292">
        <f t="shared" si="77"/>
        <v>747</v>
      </c>
      <c r="AJ42" s="292">
        <v>0</v>
      </c>
      <c r="AK42" s="292">
        <v>0</v>
      </c>
      <c r="AL42" s="292">
        <v>747</v>
      </c>
      <c r="AM42" s="292">
        <f t="shared" si="78"/>
        <v>0</v>
      </c>
      <c r="AN42" s="292">
        <v>0</v>
      </c>
      <c r="AO42" s="292">
        <v>0</v>
      </c>
      <c r="AP42" s="292">
        <v>0</v>
      </c>
      <c r="AQ42" s="292">
        <f t="shared" si="79"/>
        <v>0</v>
      </c>
      <c r="AR42" s="292">
        <v>0</v>
      </c>
      <c r="AS42" s="292">
        <v>0</v>
      </c>
      <c r="AT42" s="292">
        <v>0</v>
      </c>
      <c r="AU42" s="292">
        <f t="shared" si="80"/>
        <v>0</v>
      </c>
      <c r="AV42" s="292">
        <v>0</v>
      </c>
      <c r="AW42" s="292">
        <v>0</v>
      </c>
      <c r="AX42" s="292">
        <v>0</v>
      </c>
      <c r="AY42" s="292">
        <f t="shared" si="81"/>
        <v>0</v>
      </c>
      <c r="AZ42" s="292">
        <v>0</v>
      </c>
      <c r="BA42" s="292">
        <v>0</v>
      </c>
      <c r="BB42" s="292">
        <v>0</v>
      </c>
      <c r="BC42" s="292">
        <f t="shared" si="82"/>
        <v>376</v>
      </c>
      <c r="BD42" s="292">
        <f t="shared" si="83"/>
        <v>366</v>
      </c>
      <c r="BE42" s="292">
        <v>0</v>
      </c>
      <c r="BF42" s="292">
        <v>124</v>
      </c>
      <c r="BG42" s="292">
        <v>10</v>
      </c>
      <c r="BH42" s="292">
        <v>0</v>
      </c>
      <c r="BI42" s="292">
        <v>0</v>
      </c>
      <c r="BJ42" s="292">
        <v>232</v>
      </c>
      <c r="BK42" s="292">
        <f t="shared" si="84"/>
        <v>10</v>
      </c>
      <c r="BL42" s="292">
        <v>0</v>
      </c>
      <c r="BM42" s="292">
        <v>10</v>
      </c>
      <c r="BN42" s="292">
        <v>0</v>
      </c>
      <c r="BO42" s="292">
        <v>0</v>
      </c>
      <c r="BP42" s="292">
        <v>0</v>
      </c>
      <c r="BQ42" s="292">
        <v>0</v>
      </c>
      <c r="BR42" s="292">
        <f t="shared" si="102"/>
        <v>4653</v>
      </c>
      <c r="BS42" s="292">
        <f t="shared" si="103"/>
        <v>0</v>
      </c>
      <c r="BT42" s="292">
        <f t="shared" si="104"/>
        <v>3131</v>
      </c>
      <c r="BU42" s="292">
        <f t="shared" si="105"/>
        <v>267</v>
      </c>
      <c r="BV42" s="292">
        <f t="shared" si="106"/>
        <v>1014</v>
      </c>
      <c r="BW42" s="292">
        <f t="shared" si="107"/>
        <v>9</v>
      </c>
      <c r="BX42" s="292">
        <f t="shared" si="108"/>
        <v>232</v>
      </c>
      <c r="BY42" s="292">
        <f t="shared" si="85"/>
        <v>4287</v>
      </c>
      <c r="BZ42" s="292">
        <f t="shared" si="86"/>
        <v>0</v>
      </c>
      <c r="CA42" s="292">
        <f t="shared" si="87"/>
        <v>3007</v>
      </c>
      <c r="CB42" s="292">
        <f t="shared" si="88"/>
        <v>257</v>
      </c>
      <c r="CC42" s="292">
        <f t="shared" si="89"/>
        <v>1014</v>
      </c>
      <c r="CD42" s="292">
        <f t="shared" si="90"/>
        <v>9</v>
      </c>
      <c r="CE42" s="292">
        <f t="shared" si="91"/>
        <v>0</v>
      </c>
      <c r="CF42" s="292">
        <f t="shared" si="92"/>
        <v>366</v>
      </c>
      <c r="CG42" s="292">
        <f t="shared" si="109"/>
        <v>0</v>
      </c>
      <c r="CH42" s="292">
        <f t="shared" si="110"/>
        <v>124</v>
      </c>
      <c r="CI42" s="292">
        <f t="shared" si="111"/>
        <v>10</v>
      </c>
      <c r="CJ42" s="292">
        <f t="shared" si="112"/>
        <v>0</v>
      </c>
      <c r="CK42" s="292">
        <f t="shared" si="113"/>
        <v>0</v>
      </c>
      <c r="CL42" s="292">
        <f t="shared" si="114"/>
        <v>232</v>
      </c>
      <c r="CM42" s="292">
        <f t="shared" si="115"/>
        <v>757</v>
      </c>
      <c r="CN42" s="292">
        <f t="shared" si="116"/>
        <v>0</v>
      </c>
      <c r="CO42" s="292">
        <f t="shared" si="117"/>
        <v>757</v>
      </c>
      <c r="CP42" s="292">
        <f t="shared" si="118"/>
        <v>0</v>
      </c>
      <c r="CQ42" s="292">
        <f t="shared" si="119"/>
        <v>0</v>
      </c>
      <c r="CR42" s="292">
        <f t="shared" si="120"/>
        <v>0</v>
      </c>
      <c r="CS42" s="292">
        <f t="shared" si="121"/>
        <v>0</v>
      </c>
      <c r="CT42" s="292">
        <f t="shared" si="93"/>
        <v>747</v>
      </c>
      <c r="CU42" s="292">
        <f t="shared" si="94"/>
        <v>0</v>
      </c>
      <c r="CV42" s="292">
        <f t="shared" si="95"/>
        <v>747</v>
      </c>
      <c r="CW42" s="292">
        <f t="shared" si="96"/>
        <v>0</v>
      </c>
      <c r="CX42" s="292">
        <f t="shared" si="97"/>
        <v>0</v>
      </c>
      <c r="CY42" s="292">
        <f t="shared" si="98"/>
        <v>0</v>
      </c>
      <c r="CZ42" s="292">
        <f t="shared" si="99"/>
        <v>0</v>
      </c>
      <c r="DA42" s="292">
        <f t="shared" si="100"/>
        <v>10</v>
      </c>
      <c r="DB42" s="292">
        <f t="shared" si="122"/>
        <v>0</v>
      </c>
      <c r="DC42" s="292">
        <f t="shared" si="123"/>
        <v>10</v>
      </c>
      <c r="DD42" s="292">
        <f t="shared" si="124"/>
        <v>0</v>
      </c>
      <c r="DE42" s="292">
        <f t="shared" si="125"/>
        <v>0</v>
      </c>
      <c r="DF42" s="292">
        <f t="shared" si="126"/>
        <v>0</v>
      </c>
      <c r="DG42" s="292">
        <f t="shared" si="127"/>
        <v>0</v>
      </c>
      <c r="DH42" s="292">
        <v>0</v>
      </c>
      <c r="DI42" s="292">
        <f t="shared" si="101"/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 x14ac:dyDescent="0.15">
      <c r="A43" s="290" t="s">
        <v>745</v>
      </c>
      <c r="B43" s="291" t="s">
        <v>832</v>
      </c>
      <c r="C43" s="290" t="s">
        <v>833</v>
      </c>
      <c r="D43" s="292">
        <f t="shared" si="67"/>
        <v>1742</v>
      </c>
      <c r="E43" s="292">
        <f t="shared" si="68"/>
        <v>1358</v>
      </c>
      <c r="F43" s="292">
        <f t="shared" si="69"/>
        <v>0</v>
      </c>
      <c r="G43" s="292">
        <v>0</v>
      </c>
      <c r="H43" s="292">
        <v>0</v>
      </c>
      <c r="I43" s="292">
        <v>0</v>
      </c>
      <c r="J43" s="292">
        <f t="shared" si="70"/>
        <v>890</v>
      </c>
      <c r="K43" s="292">
        <v>0</v>
      </c>
      <c r="L43" s="292">
        <v>890</v>
      </c>
      <c r="M43" s="292">
        <v>0</v>
      </c>
      <c r="N43" s="292">
        <f t="shared" si="71"/>
        <v>55</v>
      </c>
      <c r="O43" s="292">
        <v>0</v>
      </c>
      <c r="P43" s="292">
        <v>55</v>
      </c>
      <c r="Q43" s="292">
        <v>0</v>
      </c>
      <c r="R43" s="292">
        <f t="shared" si="72"/>
        <v>400</v>
      </c>
      <c r="S43" s="292">
        <v>0</v>
      </c>
      <c r="T43" s="292">
        <v>400</v>
      </c>
      <c r="U43" s="292">
        <v>0</v>
      </c>
      <c r="V43" s="292">
        <f t="shared" si="73"/>
        <v>4</v>
      </c>
      <c r="W43" s="292">
        <v>0</v>
      </c>
      <c r="X43" s="292">
        <v>4</v>
      </c>
      <c r="Y43" s="292">
        <v>0</v>
      </c>
      <c r="Z43" s="292">
        <f t="shared" si="74"/>
        <v>9</v>
      </c>
      <c r="AA43" s="292">
        <v>0</v>
      </c>
      <c r="AB43" s="292">
        <v>9</v>
      </c>
      <c r="AC43" s="292">
        <v>0</v>
      </c>
      <c r="AD43" s="292">
        <f t="shared" si="75"/>
        <v>339</v>
      </c>
      <c r="AE43" s="292">
        <f t="shared" si="76"/>
        <v>0</v>
      </c>
      <c r="AF43" s="292">
        <v>0</v>
      </c>
      <c r="AG43" s="292">
        <v>0</v>
      </c>
      <c r="AH43" s="292">
        <v>0</v>
      </c>
      <c r="AI43" s="292">
        <f t="shared" si="77"/>
        <v>337</v>
      </c>
      <c r="AJ43" s="292">
        <v>0</v>
      </c>
      <c r="AK43" s="292">
        <v>0</v>
      </c>
      <c r="AL43" s="292">
        <v>337</v>
      </c>
      <c r="AM43" s="292">
        <f t="shared" si="78"/>
        <v>2</v>
      </c>
      <c r="AN43" s="292">
        <v>0</v>
      </c>
      <c r="AO43" s="292">
        <v>0</v>
      </c>
      <c r="AP43" s="292">
        <v>2</v>
      </c>
      <c r="AQ43" s="292">
        <f t="shared" si="79"/>
        <v>0</v>
      </c>
      <c r="AR43" s="292">
        <v>0</v>
      </c>
      <c r="AS43" s="292">
        <v>0</v>
      </c>
      <c r="AT43" s="292">
        <v>0</v>
      </c>
      <c r="AU43" s="292">
        <f t="shared" si="80"/>
        <v>0</v>
      </c>
      <c r="AV43" s="292">
        <v>0</v>
      </c>
      <c r="AW43" s="292">
        <v>0</v>
      </c>
      <c r="AX43" s="292">
        <v>0</v>
      </c>
      <c r="AY43" s="292">
        <f t="shared" si="81"/>
        <v>0</v>
      </c>
      <c r="AZ43" s="292">
        <v>0</v>
      </c>
      <c r="BA43" s="292">
        <v>0</v>
      </c>
      <c r="BB43" s="292">
        <v>0</v>
      </c>
      <c r="BC43" s="292">
        <f t="shared" si="82"/>
        <v>45</v>
      </c>
      <c r="BD43" s="292">
        <f t="shared" si="83"/>
        <v>44</v>
      </c>
      <c r="BE43" s="292">
        <v>0</v>
      </c>
      <c r="BF43" s="292">
        <v>28</v>
      </c>
      <c r="BG43" s="292">
        <v>0</v>
      </c>
      <c r="BH43" s="292">
        <v>0</v>
      </c>
      <c r="BI43" s="292">
        <v>0</v>
      </c>
      <c r="BJ43" s="292">
        <v>16</v>
      </c>
      <c r="BK43" s="292">
        <f t="shared" si="84"/>
        <v>1</v>
      </c>
      <c r="BL43" s="292">
        <v>0</v>
      </c>
      <c r="BM43" s="292">
        <v>1</v>
      </c>
      <c r="BN43" s="292">
        <v>0</v>
      </c>
      <c r="BO43" s="292">
        <v>0</v>
      </c>
      <c r="BP43" s="292">
        <v>0</v>
      </c>
      <c r="BQ43" s="292">
        <v>0</v>
      </c>
      <c r="BR43" s="292">
        <f t="shared" si="102"/>
        <v>1402</v>
      </c>
      <c r="BS43" s="292">
        <f t="shared" si="103"/>
        <v>0</v>
      </c>
      <c r="BT43" s="292">
        <f t="shared" si="104"/>
        <v>918</v>
      </c>
      <c r="BU43" s="292">
        <f t="shared" si="105"/>
        <v>55</v>
      </c>
      <c r="BV43" s="292">
        <f t="shared" si="106"/>
        <v>400</v>
      </c>
      <c r="BW43" s="292">
        <f t="shared" si="107"/>
        <v>4</v>
      </c>
      <c r="BX43" s="292">
        <f t="shared" si="108"/>
        <v>25</v>
      </c>
      <c r="BY43" s="292">
        <f t="shared" si="85"/>
        <v>1358</v>
      </c>
      <c r="BZ43" s="292">
        <f t="shared" si="86"/>
        <v>0</v>
      </c>
      <c r="CA43" s="292">
        <f t="shared" si="87"/>
        <v>890</v>
      </c>
      <c r="CB43" s="292">
        <f t="shared" si="88"/>
        <v>55</v>
      </c>
      <c r="CC43" s="292">
        <f t="shared" si="89"/>
        <v>400</v>
      </c>
      <c r="CD43" s="292">
        <f t="shared" si="90"/>
        <v>4</v>
      </c>
      <c r="CE43" s="292">
        <f t="shared" si="91"/>
        <v>9</v>
      </c>
      <c r="CF43" s="292">
        <f t="shared" si="92"/>
        <v>44</v>
      </c>
      <c r="CG43" s="292">
        <f t="shared" si="109"/>
        <v>0</v>
      </c>
      <c r="CH43" s="292">
        <f t="shared" si="110"/>
        <v>28</v>
      </c>
      <c r="CI43" s="292">
        <f t="shared" si="111"/>
        <v>0</v>
      </c>
      <c r="CJ43" s="292">
        <f t="shared" si="112"/>
        <v>0</v>
      </c>
      <c r="CK43" s="292">
        <f t="shared" si="113"/>
        <v>0</v>
      </c>
      <c r="CL43" s="292">
        <f t="shared" si="114"/>
        <v>16</v>
      </c>
      <c r="CM43" s="292">
        <f t="shared" si="115"/>
        <v>340</v>
      </c>
      <c r="CN43" s="292">
        <f t="shared" si="116"/>
        <v>0</v>
      </c>
      <c r="CO43" s="292">
        <f t="shared" si="117"/>
        <v>338</v>
      </c>
      <c r="CP43" s="292">
        <f t="shared" si="118"/>
        <v>2</v>
      </c>
      <c r="CQ43" s="292">
        <f t="shared" si="119"/>
        <v>0</v>
      </c>
      <c r="CR43" s="292">
        <f t="shared" si="120"/>
        <v>0</v>
      </c>
      <c r="CS43" s="292">
        <f t="shared" si="121"/>
        <v>0</v>
      </c>
      <c r="CT43" s="292">
        <f t="shared" si="93"/>
        <v>339</v>
      </c>
      <c r="CU43" s="292">
        <f t="shared" si="94"/>
        <v>0</v>
      </c>
      <c r="CV43" s="292">
        <f t="shared" si="95"/>
        <v>337</v>
      </c>
      <c r="CW43" s="292">
        <f t="shared" si="96"/>
        <v>2</v>
      </c>
      <c r="CX43" s="292">
        <f t="shared" si="97"/>
        <v>0</v>
      </c>
      <c r="CY43" s="292">
        <f t="shared" si="98"/>
        <v>0</v>
      </c>
      <c r="CZ43" s="292">
        <f t="shared" si="99"/>
        <v>0</v>
      </c>
      <c r="DA43" s="292">
        <f t="shared" si="100"/>
        <v>1</v>
      </c>
      <c r="DB43" s="292">
        <f t="shared" si="122"/>
        <v>0</v>
      </c>
      <c r="DC43" s="292">
        <f t="shared" si="123"/>
        <v>1</v>
      </c>
      <c r="DD43" s="292">
        <f t="shared" si="124"/>
        <v>0</v>
      </c>
      <c r="DE43" s="292">
        <f t="shared" si="125"/>
        <v>0</v>
      </c>
      <c r="DF43" s="292">
        <f t="shared" si="126"/>
        <v>0</v>
      </c>
      <c r="DG43" s="292">
        <f t="shared" si="127"/>
        <v>0</v>
      </c>
      <c r="DH43" s="292">
        <v>0</v>
      </c>
      <c r="DI43" s="292">
        <f t="shared" si="101"/>
        <v>12</v>
      </c>
      <c r="DJ43" s="292">
        <v>0</v>
      </c>
      <c r="DK43" s="292">
        <v>12</v>
      </c>
      <c r="DL43" s="292">
        <v>0</v>
      </c>
      <c r="DM43" s="292">
        <v>0</v>
      </c>
    </row>
    <row r="44" spans="1:117" s="224" customFormat="1" ht="13.5" customHeight="1" x14ac:dyDescent="0.15">
      <c r="A44" s="290" t="s">
        <v>745</v>
      </c>
      <c r="B44" s="291" t="s">
        <v>834</v>
      </c>
      <c r="C44" s="290" t="s">
        <v>835</v>
      </c>
      <c r="D44" s="292">
        <f t="shared" si="67"/>
        <v>3161</v>
      </c>
      <c r="E44" s="292">
        <f t="shared" si="68"/>
        <v>2239</v>
      </c>
      <c r="F44" s="292">
        <f t="shared" si="69"/>
        <v>0</v>
      </c>
      <c r="G44" s="292">
        <v>0</v>
      </c>
      <c r="H44" s="292">
        <v>0</v>
      </c>
      <c r="I44" s="292">
        <v>0</v>
      </c>
      <c r="J44" s="292">
        <f t="shared" si="70"/>
        <v>1813</v>
      </c>
      <c r="K44" s="292">
        <v>0</v>
      </c>
      <c r="L44" s="292">
        <v>1813</v>
      </c>
      <c r="M44" s="292">
        <v>0</v>
      </c>
      <c r="N44" s="292">
        <f t="shared" si="71"/>
        <v>68</v>
      </c>
      <c r="O44" s="292">
        <v>0</v>
      </c>
      <c r="P44" s="292">
        <v>68</v>
      </c>
      <c r="Q44" s="292">
        <v>0</v>
      </c>
      <c r="R44" s="292">
        <f t="shared" si="72"/>
        <v>358</v>
      </c>
      <c r="S44" s="292">
        <v>0</v>
      </c>
      <c r="T44" s="292">
        <v>358</v>
      </c>
      <c r="U44" s="292">
        <v>0</v>
      </c>
      <c r="V44" s="292">
        <f t="shared" si="73"/>
        <v>0</v>
      </c>
      <c r="W44" s="292">
        <v>0</v>
      </c>
      <c r="X44" s="292">
        <v>0</v>
      </c>
      <c r="Y44" s="292">
        <v>0</v>
      </c>
      <c r="Z44" s="292">
        <f t="shared" si="74"/>
        <v>0</v>
      </c>
      <c r="AA44" s="292">
        <v>0</v>
      </c>
      <c r="AB44" s="292">
        <v>0</v>
      </c>
      <c r="AC44" s="292">
        <v>0</v>
      </c>
      <c r="AD44" s="292">
        <f t="shared" si="75"/>
        <v>680</v>
      </c>
      <c r="AE44" s="292">
        <f t="shared" si="76"/>
        <v>0</v>
      </c>
      <c r="AF44" s="292">
        <v>0</v>
      </c>
      <c r="AG44" s="292">
        <v>0</v>
      </c>
      <c r="AH44" s="292">
        <v>0</v>
      </c>
      <c r="AI44" s="292">
        <f t="shared" si="77"/>
        <v>680</v>
      </c>
      <c r="AJ44" s="292">
        <v>0</v>
      </c>
      <c r="AK44" s="292">
        <v>0</v>
      </c>
      <c r="AL44" s="292">
        <v>680</v>
      </c>
      <c r="AM44" s="292">
        <f t="shared" si="78"/>
        <v>0</v>
      </c>
      <c r="AN44" s="292">
        <v>0</v>
      </c>
      <c r="AO44" s="292">
        <v>0</v>
      </c>
      <c r="AP44" s="292">
        <v>0</v>
      </c>
      <c r="AQ44" s="292">
        <f t="shared" si="79"/>
        <v>0</v>
      </c>
      <c r="AR44" s="292">
        <v>0</v>
      </c>
      <c r="AS44" s="292">
        <v>0</v>
      </c>
      <c r="AT44" s="292">
        <v>0</v>
      </c>
      <c r="AU44" s="292">
        <f t="shared" si="80"/>
        <v>0</v>
      </c>
      <c r="AV44" s="292">
        <v>0</v>
      </c>
      <c r="AW44" s="292">
        <v>0</v>
      </c>
      <c r="AX44" s="292">
        <v>0</v>
      </c>
      <c r="AY44" s="292">
        <f t="shared" si="81"/>
        <v>0</v>
      </c>
      <c r="AZ44" s="292">
        <v>0</v>
      </c>
      <c r="BA44" s="292">
        <v>0</v>
      </c>
      <c r="BB44" s="292">
        <v>0</v>
      </c>
      <c r="BC44" s="292">
        <f t="shared" si="82"/>
        <v>242</v>
      </c>
      <c r="BD44" s="292">
        <f t="shared" si="83"/>
        <v>185</v>
      </c>
      <c r="BE44" s="292">
        <v>0</v>
      </c>
      <c r="BF44" s="292">
        <v>91</v>
      </c>
      <c r="BG44" s="292">
        <v>3</v>
      </c>
      <c r="BH44" s="292">
        <v>0</v>
      </c>
      <c r="BI44" s="292">
        <v>0</v>
      </c>
      <c r="BJ44" s="292">
        <v>91</v>
      </c>
      <c r="BK44" s="292">
        <f t="shared" si="84"/>
        <v>57</v>
      </c>
      <c r="BL44" s="292">
        <v>0</v>
      </c>
      <c r="BM44" s="292">
        <v>57</v>
      </c>
      <c r="BN44" s="292">
        <v>0</v>
      </c>
      <c r="BO44" s="292">
        <v>0</v>
      </c>
      <c r="BP44" s="292">
        <v>0</v>
      </c>
      <c r="BQ44" s="292">
        <v>0</v>
      </c>
      <c r="BR44" s="292">
        <f t="shared" si="102"/>
        <v>2424</v>
      </c>
      <c r="BS44" s="292">
        <f t="shared" si="103"/>
        <v>0</v>
      </c>
      <c r="BT44" s="292">
        <f t="shared" si="104"/>
        <v>1904</v>
      </c>
      <c r="BU44" s="292">
        <f t="shared" si="105"/>
        <v>71</v>
      </c>
      <c r="BV44" s="292">
        <f t="shared" si="106"/>
        <v>358</v>
      </c>
      <c r="BW44" s="292">
        <f t="shared" si="107"/>
        <v>0</v>
      </c>
      <c r="BX44" s="292">
        <f t="shared" si="108"/>
        <v>91</v>
      </c>
      <c r="BY44" s="292">
        <f t="shared" si="85"/>
        <v>2239</v>
      </c>
      <c r="BZ44" s="292">
        <f t="shared" si="86"/>
        <v>0</v>
      </c>
      <c r="CA44" s="292">
        <f t="shared" si="87"/>
        <v>1813</v>
      </c>
      <c r="CB44" s="292">
        <f t="shared" si="88"/>
        <v>68</v>
      </c>
      <c r="CC44" s="292">
        <f t="shared" si="89"/>
        <v>358</v>
      </c>
      <c r="CD44" s="292">
        <f t="shared" si="90"/>
        <v>0</v>
      </c>
      <c r="CE44" s="292">
        <f t="shared" si="91"/>
        <v>0</v>
      </c>
      <c r="CF44" s="292">
        <f t="shared" si="92"/>
        <v>185</v>
      </c>
      <c r="CG44" s="292">
        <f t="shared" si="109"/>
        <v>0</v>
      </c>
      <c r="CH44" s="292">
        <f t="shared" si="110"/>
        <v>91</v>
      </c>
      <c r="CI44" s="292">
        <f t="shared" si="111"/>
        <v>3</v>
      </c>
      <c r="CJ44" s="292">
        <f t="shared" si="112"/>
        <v>0</v>
      </c>
      <c r="CK44" s="292">
        <f t="shared" si="113"/>
        <v>0</v>
      </c>
      <c r="CL44" s="292">
        <f t="shared" si="114"/>
        <v>91</v>
      </c>
      <c r="CM44" s="292">
        <f t="shared" si="115"/>
        <v>737</v>
      </c>
      <c r="CN44" s="292">
        <f t="shared" si="116"/>
        <v>0</v>
      </c>
      <c r="CO44" s="292">
        <f t="shared" si="117"/>
        <v>737</v>
      </c>
      <c r="CP44" s="292">
        <f t="shared" si="118"/>
        <v>0</v>
      </c>
      <c r="CQ44" s="292">
        <f t="shared" si="119"/>
        <v>0</v>
      </c>
      <c r="CR44" s="292">
        <f t="shared" si="120"/>
        <v>0</v>
      </c>
      <c r="CS44" s="292">
        <f t="shared" si="121"/>
        <v>0</v>
      </c>
      <c r="CT44" s="292">
        <f t="shared" si="93"/>
        <v>680</v>
      </c>
      <c r="CU44" s="292">
        <f t="shared" si="94"/>
        <v>0</v>
      </c>
      <c r="CV44" s="292">
        <f t="shared" si="95"/>
        <v>680</v>
      </c>
      <c r="CW44" s="292">
        <f t="shared" si="96"/>
        <v>0</v>
      </c>
      <c r="CX44" s="292">
        <f t="shared" si="97"/>
        <v>0</v>
      </c>
      <c r="CY44" s="292">
        <f t="shared" si="98"/>
        <v>0</v>
      </c>
      <c r="CZ44" s="292">
        <f t="shared" si="99"/>
        <v>0</v>
      </c>
      <c r="DA44" s="292">
        <f t="shared" si="100"/>
        <v>57</v>
      </c>
      <c r="DB44" s="292">
        <f t="shared" si="122"/>
        <v>0</v>
      </c>
      <c r="DC44" s="292">
        <f t="shared" si="123"/>
        <v>57</v>
      </c>
      <c r="DD44" s="292">
        <f t="shared" si="124"/>
        <v>0</v>
      </c>
      <c r="DE44" s="292">
        <f t="shared" si="125"/>
        <v>0</v>
      </c>
      <c r="DF44" s="292">
        <f t="shared" si="126"/>
        <v>0</v>
      </c>
      <c r="DG44" s="292">
        <f t="shared" si="127"/>
        <v>0</v>
      </c>
      <c r="DH44" s="292">
        <v>0</v>
      </c>
      <c r="DI44" s="292">
        <f t="shared" si="101"/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 x14ac:dyDescent="0.15">
      <c r="A45" s="290" t="s">
        <v>745</v>
      </c>
      <c r="B45" s="291" t="s">
        <v>836</v>
      </c>
      <c r="C45" s="290" t="s">
        <v>837</v>
      </c>
      <c r="D45" s="292">
        <f t="shared" si="67"/>
        <v>820</v>
      </c>
      <c r="E45" s="292">
        <f t="shared" si="68"/>
        <v>634</v>
      </c>
      <c r="F45" s="292">
        <f t="shared" si="69"/>
        <v>0</v>
      </c>
      <c r="G45" s="292">
        <v>0</v>
      </c>
      <c r="H45" s="292">
        <v>0</v>
      </c>
      <c r="I45" s="292">
        <v>0</v>
      </c>
      <c r="J45" s="292">
        <f t="shared" si="70"/>
        <v>397</v>
      </c>
      <c r="K45" s="292">
        <v>0</v>
      </c>
      <c r="L45" s="292">
        <v>397</v>
      </c>
      <c r="M45" s="292">
        <v>0</v>
      </c>
      <c r="N45" s="292">
        <f t="shared" si="71"/>
        <v>24</v>
      </c>
      <c r="O45" s="292">
        <v>0</v>
      </c>
      <c r="P45" s="292">
        <v>24</v>
      </c>
      <c r="Q45" s="292">
        <v>0</v>
      </c>
      <c r="R45" s="292">
        <f t="shared" si="72"/>
        <v>201</v>
      </c>
      <c r="S45" s="292">
        <v>0</v>
      </c>
      <c r="T45" s="292">
        <v>201</v>
      </c>
      <c r="U45" s="292">
        <v>0</v>
      </c>
      <c r="V45" s="292">
        <f t="shared" si="73"/>
        <v>7</v>
      </c>
      <c r="W45" s="292">
        <v>0</v>
      </c>
      <c r="X45" s="292">
        <v>7</v>
      </c>
      <c r="Y45" s="292">
        <v>0</v>
      </c>
      <c r="Z45" s="292">
        <f t="shared" si="74"/>
        <v>5</v>
      </c>
      <c r="AA45" s="292">
        <v>0</v>
      </c>
      <c r="AB45" s="292">
        <v>0</v>
      </c>
      <c r="AC45" s="292">
        <v>5</v>
      </c>
      <c r="AD45" s="292">
        <f t="shared" si="75"/>
        <v>159</v>
      </c>
      <c r="AE45" s="292">
        <f t="shared" si="76"/>
        <v>0</v>
      </c>
      <c r="AF45" s="292">
        <v>0</v>
      </c>
      <c r="AG45" s="292">
        <v>0</v>
      </c>
      <c r="AH45" s="292">
        <v>0</v>
      </c>
      <c r="AI45" s="292">
        <f t="shared" si="77"/>
        <v>159</v>
      </c>
      <c r="AJ45" s="292">
        <v>0</v>
      </c>
      <c r="AK45" s="292">
        <v>0</v>
      </c>
      <c r="AL45" s="292">
        <v>159</v>
      </c>
      <c r="AM45" s="292">
        <f t="shared" si="78"/>
        <v>0</v>
      </c>
      <c r="AN45" s="292">
        <v>0</v>
      </c>
      <c r="AO45" s="292">
        <v>0</v>
      </c>
      <c r="AP45" s="292">
        <v>0</v>
      </c>
      <c r="AQ45" s="292">
        <f t="shared" si="79"/>
        <v>0</v>
      </c>
      <c r="AR45" s="292">
        <v>0</v>
      </c>
      <c r="AS45" s="292">
        <v>0</v>
      </c>
      <c r="AT45" s="292">
        <v>0</v>
      </c>
      <c r="AU45" s="292">
        <f t="shared" si="80"/>
        <v>0</v>
      </c>
      <c r="AV45" s="292">
        <v>0</v>
      </c>
      <c r="AW45" s="292">
        <v>0</v>
      </c>
      <c r="AX45" s="292">
        <v>0</v>
      </c>
      <c r="AY45" s="292">
        <f t="shared" si="81"/>
        <v>0</v>
      </c>
      <c r="AZ45" s="292">
        <v>0</v>
      </c>
      <c r="BA45" s="292">
        <v>0</v>
      </c>
      <c r="BB45" s="292">
        <v>0</v>
      </c>
      <c r="BC45" s="292">
        <f t="shared" si="82"/>
        <v>27</v>
      </c>
      <c r="BD45" s="292">
        <f t="shared" si="83"/>
        <v>27</v>
      </c>
      <c r="BE45" s="292">
        <v>0</v>
      </c>
      <c r="BF45" s="292">
        <v>21</v>
      </c>
      <c r="BG45" s="292">
        <v>1</v>
      </c>
      <c r="BH45" s="292">
        <v>0</v>
      </c>
      <c r="BI45" s="292">
        <v>0</v>
      </c>
      <c r="BJ45" s="292">
        <v>5</v>
      </c>
      <c r="BK45" s="292">
        <f t="shared" si="84"/>
        <v>0</v>
      </c>
      <c r="BL45" s="292">
        <v>0</v>
      </c>
      <c r="BM45" s="292">
        <v>0</v>
      </c>
      <c r="BN45" s="292">
        <v>0</v>
      </c>
      <c r="BO45" s="292">
        <v>0</v>
      </c>
      <c r="BP45" s="292">
        <v>0</v>
      </c>
      <c r="BQ45" s="292">
        <v>0</v>
      </c>
      <c r="BR45" s="292">
        <f t="shared" si="102"/>
        <v>661</v>
      </c>
      <c r="BS45" s="292">
        <f t="shared" si="103"/>
        <v>0</v>
      </c>
      <c r="BT45" s="292">
        <f t="shared" si="104"/>
        <v>418</v>
      </c>
      <c r="BU45" s="292">
        <f t="shared" si="105"/>
        <v>25</v>
      </c>
      <c r="BV45" s="292">
        <f t="shared" si="106"/>
        <v>201</v>
      </c>
      <c r="BW45" s="292">
        <f t="shared" si="107"/>
        <v>7</v>
      </c>
      <c r="BX45" s="292">
        <f t="shared" si="108"/>
        <v>10</v>
      </c>
      <c r="BY45" s="292">
        <f t="shared" si="85"/>
        <v>634</v>
      </c>
      <c r="BZ45" s="292">
        <f t="shared" si="86"/>
        <v>0</v>
      </c>
      <c r="CA45" s="292">
        <f t="shared" si="87"/>
        <v>397</v>
      </c>
      <c r="CB45" s="292">
        <f t="shared" si="88"/>
        <v>24</v>
      </c>
      <c r="CC45" s="292">
        <f t="shared" si="89"/>
        <v>201</v>
      </c>
      <c r="CD45" s="292">
        <f t="shared" si="90"/>
        <v>7</v>
      </c>
      <c r="CE45" s="292">
        <f t="shared" si="91"/>
        <v>5</v>
      </c>
      <c r="CF45" s="292">
        <f t="shared" si="92"/>
        <v>27</v>
      </c>
      <c r="CG45" s="292">
        <f t="shared" si="109"/>
        <v>0</v>
      </c>
      <c r="CH45" s="292">
        <f t="shared" si="110"/>
        <v>21</v>
      </c>
      <c r="CI45" s="292">
        <f t="shared" si="111"/>
        <v>1</v>
      </c>
      <c r="CJ45" s="292">
        <f t="shared" si="112"/>
        <v>0</v>
      </c>
      <c r="CK45" s="292">
        <f t="shared" si="113"/>
        <v>0</v>
      </c>
      <c r="CL45" s="292">
        <f t="shared" si="114"/>
        <v>5</v>
      </c>
      <c r="CM45" s="292">
        <f t="shared" si="115"/>
        <v>159</v>
      </c>
      <c r="CN45" s="292">
        <f t="shared" si="116"/>
        <v>0</v>
      </c>
      <c r="CO45" s="292">
        <f t="shared" si="117"/>
        <v>159</v>
      </c>
      <c r="CP45" s="292">
        <f t="shared" si="118"/>
        <v>0</v>
      </c>
      <c r="CQ45" s="292">
        <f t="shared" si="119"/>
        <v>0</v>
      </c>
      <c r="CR45" s="292">
        <f t="shared" si="120"/>
        <v>0</v>
      </c>
      <c r="CS45" s="292">
        <f t="shared" si="121"/>
        <v>0</v>
      </c>
      <c r="CT45" s="292">
        <f t="shared" si="93"/>
        <v>159</v>
      </c>
      <c r="CU45" s="292">
        <f t="shared" si="94"/>
        <v>0</v>
      </c>
      <c r="CV45" s="292">
        <f t="shared" si="95"/>
        <v>159</v>
      </c>
      <c r="CW45" s="292">
        <f t="shared" si="96"/>
        <v>0</v>
      </c>
      <c r="CX45" s="292">
        <f t="shared" si="97"/>
        <v>0</v>
      </c>
      <c r="CY45" s="292">
        <f t="shared" si="98"/>
        <v>0</v>
      </c>
      <c r="CZ45" s="292">
        <f t="shared" si="99"/>
        <v>0</v>
      </c>
      <c r="DA45" s="292">
        <f t="shared" si="100"/>
        <v>0</v>
      </c>
      <c r="DB45" s="292">
        <f t="shared" si="122"/>
        <v>0</v>
      </c>
      <c r="DC45" s="292">
        <f t="shared" si="123"/>
        <v>0</v>
      </c>
      <c r="DD45" s="292">
        <f t="shared" si="124"/>
        <v>0</v>
      </c>
      <c r="DE45" s="292">
        <f t="shared" si="125"/>
        <v>0</v>
      </c>
      <c r="DF45" s="292">
        <f t="shared" si="126"/>
        <v>0</v>
      </c>
      <c r="DG45" s="292">
        <f t="shared" si="127"/>
        <v>0</v>
      </c>
      <c r="DH45" s="292">
        <v>0</v>
      </c>
      <c r="DI45" s="292">
        <f t="shared" si="101"/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 x14ac:dyDescent="0.15">
      <c r="A46" s="290" t="s">
        <v>745</v>
      </c>
      <c r="B46" s="291" t="s">
        <v>838</v>
      </c>
      <c r="C46" s="290" t="s">
        <v>839</v>
      </c>
      <c r="D46" s="292">
        <f t="shared" si="67"/>
        <v>2092</v>
      </c>
      <c r="E46" s="292">
        <f t="shared" si="68"/>
        <v>1679</v>
      </c>
      <c r="F46" s="292">
        <f t="shared" si="69"/>
        <v>0</v>
      </c>
      <c r="G46" s="292">
        <v>0</v>
      </c>
      <c r="H46" s="292">
        <v>0</v>
      </c>
      <c r="I46" s="292">
        <v>0</v>
      </c>
      <c r="J46" s="292">
        <f t="shared" si="70"/>
        <v>1069</v>
      </c>
      <c r="K46" s="292">
        <v>0</v>
      </c>
      <c r="L46" s="292">
        <v>1069</v>
      </c>
      <c r="M46" s="292">
        <v>0</v>
      </c>
      <c r="N46" s="292">
        <f t="shared" si="71"/>
        <v>66</v>
      </c>
      <c r="O46" s="292">
        <v>0</v>
      </c>
      <c r="P46" s="292">
        <v>66</v>
      </c>
      <c r="Q46" s="292">
        <v>0</v>
      </c>
      <c r="R46" s="292">
        <f t="shared" si="72"/>
        <v>538</v>
      </c>
      <c r="S46" s="292">
        <v>0</v>
      </c>
      <c r="T46" s="292">
        <v>538</v>
      </c>
      <c r="U46" s="292">
        <v>0</v>
      </c>
      <c r="V46" s="292">
        <f t="shared" si="73"/>
        <v>3</v>
      </c>
      <c r="W46" s="292">
        <v>0</v>
      </c>
      <c r="X46" s="292">
        <v>3</v>
      </c>
      <c r="Y46" s="292">
        <v>0</v>
      </c>
      <c r="Z46" s="292">
        <f t="shared" si="74"/>
        <v>3</v>
      </c>
      <c r="AA46" s="292">
        <v>0</v>
      </c>
      <c r="AB46" s="292">
        <v>0</v>
      </c>
      <c r="AC46" s="292">
        <v>3</v>
      </c>
      <c r="AD46" s="292">
        <f t="shared" si="75"/>
        <v>335</v>
      </c>
      <c r="AE46" s="292">
        <f t="shared" si="76"/>
        <v>0</v>
      </c>
      <c r="AF46" s="292">
        <v>0</v>
      </c>
      <c r="AG46" s="292">
        <v>0</v>
      </c>
      <c r="AH46" s="292">
        <v>0</v>
      </c>
      <c r="AI46" s="292">
        <f t="shared" si="77"/>
        <v>331</v>
      </c>
      <c r="AJ46" s="292">
        <v>0</v>
      </c>
      <c r="AK46" s="292">
        <v>0</v>
      </c>
      <c r="AL46" s="292">
        <v>331</v>
      </c>
      <c r="AM46" s="292">
        <f t="shared" si="78"/>
        <v>4</v>
      </c>
      <c r="AN46" s="292">
        <v>0</v>
      </c>
      <c r="AO46" s="292">
        <v>0</v>
      </c>
      <c r="AP46" s="292">
        <v>4</v>
      </c>
      <c r="AQ46" s="292">
        <f t="shared" si="79"/>
        <v>0</v>
      </c>
      <c r="AR46" s="292">
        <v>0</v>
      </c>
      <c r="AS46" s="292">
        <v>0</v>
      </c>
      <c r="AT46" s="292">
        <v>0</v>
      </c>
      <c r="AU46" s="292">
        <f t="shared" si="80"/>
        <v>0</v>
      </c>
      <c r="AV46" s="292">
        <v>0</v>
      </c>
      <c r="AW46" s="292">
        <v>0</v>
      </c>
      <c r="AX46" s="292">
        <v>0</v>
      </c>
      <c r="AY46" s="292">
        <f t="shared" si="81"/>
        <v>0</v>
      </c>
      <c r="AZ46" s="292">
        <v>0</v>
      </c>
      <c r="BA46" s="292">
        <v>0</v>
      </c>
      <c r="BB46" s="292">
        <v>0</v>
      </c>
      <c r="BC46" s="292">
        <f t="shared" si="82"/>
        <v>78</v>
      </c>
      <c r="BD46" s="292">
        <f t="shared" si="83"/>
        <v>76</v>
      </c>
      <c r="BE46" s="292">
        <v>0</v>
      </c>
      <c r="BF46" s="292">
        <v>43</v>
      </c>
      <c r="BG46" s="292">
        <v>0</v>
      </c>
      <c r="BH46" s="292">
        <v>0</v>
      </c>
      <c r="BI46" s="292">
        <v>0</v>
      </c>
      <c r="BJ46" s="292">
        <v>33</v>
      </c>
      <c r="BK46" s="292">
        <f t="shared" si="84"/>
        <v>2</v>
      </c>
      <c r="BL46" s="292">
        <v>0</v>
      </c>
      <c r="BM46" s="292">
        <v>2</v>
      </c>
      <c r="BN46" s="292">
        <v>0</v>
      </c>
      <c r="BO46" s="292">
        <v>0</v>
      </c>
      <c r="BP46" s="292">
        <v>0</v>
      </c>
      <c r="BQ46" s="292">
        <v>0</v>
      </c>
      <c r="BR46" s="292">
        <f t="shared" si="102"/>
        <v>1755</v>
      </c>
      <c r="BS46" s="292">
        <f t="shared" si="103"/>
        <v>0</v>
      </c>
      <c r="BT46" s="292">
        <f t="shared" si="104"/>
        <v>1112</v>
      </c>
      <c r="BU46" s="292">
        <f t="shared" si="105"/>
        <v>66</v>
      </c>
      <c r="BV46" s="292">
        <f t="shared" si="106"/>
        <v>538</v>
      </c>
      <c r="BW46" s="292">
        <f t="shared" si="107"/>
        <v>3</v>
      </c>
      <c r="BX46" s="292">
        <f t="shared" si="108"/>
        <v>36</v>
      </c>
      <c r="BY46" s="292">
        <f t="shared" si="85"/>
        <v>1679</v>
      </c>
      <c r="BZ46" s="292">
        <f t="shared" si="86"/>
        <v>0</v>
      </c>
      <c r="CA46" s="292">
        <f t="shared" si="87"/>
        <v>1069</v>
      </c>
      <c r="CB46" s="292">
        <f t="shared" si="88"/>
        <v>66</v>
      </c>
      <c r="CC46" s="292">
        <f t="shared" si="89"/>
        <v>538</v>
      </c>
      <c r="CD46" s="292">
        <f t="shared" si="90"/>
        <v>3</v>
      </c>
      <c r="CE46" s="292">
        <f t="shared" si="91"/>
        <v>3</v>
      </c>
      <c r="CF46" s="292">
        <f t="shared" si="92"/>
        <v>76</v>
      </c>
      <c r="CG46" s="292">
        <f t="shared" si="109"/>
        <v>0</v>
      </c>
      <c r="CH46" s="292">
        <f t="shared" si="110"/>
        <v>43</v>
      </c>
      <c r="CI46" s="292">
        <f t="shared" si="111"/>
        <v>0</v>
      </c>
      <c r="CJ46" s="292">
        <f t="shared" si="112"/>
        <v>0</v>
      </c>
      <c r="CK46" s="292">
        <f t="shared" si="113"/>
        <v>0</v>
      </c>
      <c r="CL46" s="292">
        <f t="shared" si="114"/>
        <v>33</v>
      </c>
      <c r="CM46" s="292">
        <f t="shared" si="115"/>
        <v>337</v>
      </c>
      <c r="CN46" s="292">
        <f t="shared" si="116"/>
        <v>0</v>
      </c>
      <c r="CO46" s="292">
        <f t="shared" si="117"/>
        <v>333</v>
      </c>
      <c r="CP46" s="292">
        <f t="shared" si="118"/>
        <v>4</v>
      </c>
      <c r="CQ46" s="292">
        <f t="shared" si="119"/>
        <v>0</v>
      </c>
      <c r="CR46" s="292">
        <f t="shared" si="120"/>
        <v>0</v>
      </c>
      <c r="CS46" s="292">
        <f t="shared" si="121"/>
        <v>0</v>
      </c>
      <c r="CT46" s="292">
        <f t="shared" si="93"/>
        <v>335</v>
      </c>
      <c r="CU46" s="292">
        <f t="shared" si="94"/>
        <v>0</v>
      </c>
      <c r="CV46" s="292">
        <f t="shared" si="95"/>
        <v>331</v>
      </c>
      <c r="CW46" s="292">
        <f t="shared" si="96"/>
        <v>4</v>
      </c>
      <c r="CX46" s="292">
        <f t="shared" si="97"/>
        <v>0</v>
      </c>
      <c r="CY46" s="292">
        <f t="shared" si="98"/>
        <v>0</v>
      </c>
      <c r="CZ46" s="292">
        <f t="shared" si="99"/>
        <v>0</v>
      </c>
      <c r="DA46" s="292">
        <f t="shared" si="100"/>
        <v>2</v>
      </c>
      <c r="DB46" s="292">
        <f t="shared" si="122"/>
        <v>0</v>
      </c>
      <c r="DC46" s="292">
        <f t="shared" si="123"/>
        <v>2</v>
      </c>
      <c r="DD46" s="292">
        <f t="shared" si="124"/>
        <v>0</v>
      </c>
      <c r="DE46" s="292">
        <f t="shared" si="125"/>
        <v>0</v>
      </c>
      <c r="DF46" s="292">
        <f t="shared" si="126"/>
        <v>0</v>
      </c>
      <c r="DG46" s="292">
        <f t="shared" si="127"/>
        <v>0</v>
      </c>
      <c r="DH46" s="292">
        <v>0</v>
      </c>
      <c r="DI46" s="292">
        <f t="shared" si="101"/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 x14ac:dyDescent="0.15">
      <c r="A47" s="290" t="s">
        <v>745</v>
      </c>
      <c r="B47" s="291" t="s">
        <v>840</v>
      </c>
      <c r="C47" s="290" t="s">
        <v>841</v>
      </c>
      <c r="D47" s="292">
        <f t="shared" si="67"/>
        <v>2566</v>
      </c>
      <c r="E47" s="292">
        <f t="shared" si="68"/>
        <v>2396</v>
      </c>
      <c r="F47" s="292">
        <f t="shared" si="69"/>
        <v>0</v>
      </c>
      <c r="G47" s="292">
        <v>0</v>
      </c>
      <c r="H47" s="292">
        <v>0</v>
      </c>
      <c r="I47" s="292">
        <v>0</v>
      </c>
      <c r="J47" s="292">
        <f t="shared" si="70"/>
        <v>1634</v>
      </c>
      <c r="K47" s="292">
        <v>0</v>
      </c>
      <c r="L47" s="292">
        <v>1634</v>
      </c>
      <c r="M47" s="292">
        <v>0</v>
      </c>
      <c r="N47" s="292">
        <f t="shared" si="71"/>
        <v>64</v>
      </c>
      <c r="O47" s="292">
        <v>0</v>
      </c>
      <c r="P47" s="292">
        <v>64</v>
      </c>
      <c r="Q47" s="292">
        <v>0</v>
      </c>
      <c r="R47" s="292">
        <f t="shared" si="72"/>
        <v>674</v>
      </c>
      <c r="S47" s="292">
        <v>0</v>
      </c>
      <c r="T47" s="292">
        <v>674</v>
      </c>
      <c r="U47" s="292">
        <v>0</v>
      </c>
      <c r="V47" s="292">
        <f t="shared" si="73"/>
        <v>4</v>
      </c>
      <c r="W47" s="292">
        <v>0</v>
      </c>
      <c r="X47" s="292">
        <v>4</v>
      </c>
      <c r="Y47" s="292">
        <v>0</v>
      </c>
      <c r="Z47" s="292">
        <f t="shared" si="74"/>
        <v>20</v>
      </c>
      <c r="AA47" s="292">
        <v>0</v>
      </c>
      <c r="AB47" s="292">
        <v>20</v>
      </c>
      <c r="AC47" s="292">
        <v>0</v>
      </c>
      <c r="AD47" s="292">
        <f t="shared" si="75"/>
        <v>0</v>
      </c>
      <c r="AE47" s="292">
        <f t="shared" si="76"/>
        <v>0</v>
      </c>
      <c r="AF47" s="292">
        <v>0</v>
      </c>
      <c r="AG47" s="292">
        <v>0</v>
      </c>
      <c r="AH47" s="292">
        <v>0</v>
      </c>
      <c r="AI47" s="292">
        <f t="shared" si="77"/>
        <v>0</v>
      </c>
      <c r="AJ47" s="292">
        <v>0</v>
      </c>
      <c r="AK47" s="292">
        <v>0</v>
      </c>
      <c r="AL47" s="292">
        <v>0</v>
      </c>
      <c r="AM47" s="292">
        <f t="shared" si="78"/>
        <v>0</v>
      </c>
      <c r="AN47" s="292">
        <v>0</v>
      </c>
      <c r="AO47" s="292">
        <v>0</v>
      </c>
      <c r="AP47" s="292">
        <v>0</v>
      </c>
      <c r="AQ47" s="292">
        <f t="shared" si="79"/>
        <v>0</v>
      </c>
      <c r="AR47" s="292">
        <v>0</v>
      </c>
      <c r="AS47" s="292">
        <v>0</v>
      </c>
      <c r="AT47" s="292">
        <v>0</v>
      </c>
      <c r="AU47" s="292">
        <f t="shared" si="80"/>
        <v>0</v>
      </c>
      <c r="AV47" s="292">
        <v>0</v>
      </c>
      <c r="AW47" s="292">
        <v>0</v>
      </c>
      <c r="AX47" s="292">
        <v>0</v>
      </c>
      <c r="AY47" s="292">
        <f t="shared" si="81"/>
        <v>0</v>
      </c>
      <c r="AZ47" s="292">
        <v>0</v>
      </c>
      <c r="BA47" s="292">
        <v>0</v>
      </c>
      <c r="BB47" s="292">
        <v>0</v>
      </c>
      <c r="BC47" s="292">
        <f t="shared" si="82"/>
        <v>170</v>
      </c>
      <c r="BD47" s="292">
        <f t="shared" si="83"/>
        <v>170</v>
      </c>
      <c r="BE47" s="292">
        <v>0</v>
      </c>
      <c r="BF47" s="292">
        <v>170</v>
      </c>
      <c r="BG47" s="292">
        <v>0</v>
      </c>
      <c r="BH47" s="292">
        <v>0</v>
      </c>
      <c r="BI47" s="292">
        <v>0</v>
      </c>
      <c r="BJ47" s="292">
        <v>0</v>
      </c>
      <c r="BK47" s="292">
        <f t="shared" si="84"/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 t="shared" si="102"/>
        <v>2566</v>
      </c>
      <c r="BS47" s="292">
        <f t="shared" si="103"/>
        <v>0</v>
      </c>
      <c r="BT47" s="292">
        <f t="shared" si="104"/>
        <v>1804</v>
      </c>
      <c r="BU47" s="292">
        <f t="shared" si="105"/>
        <v>64</v>
      </c>
      <c r="BV47" s="292">
        <f t="shared" si="106"/>
        <v>674</v>
      </c>
      <c r="BW47" s="292">
        <f t="shared" si="107"/>
        <v>4</v>
      </c>
      <c r="BX47" s="292">
        <f t="shared" si="108"/>
        <v>20</v>
      </c>
      <c r="BY47" s="292">
        <f t="shared" si="85"/>
        <v>2396</v>
      </c>
      <c r="BZ47" s="292">
        <f t="shared" si="86"/>
        <v>0</v>
      </c>
      <c r="CA47" s="292">
        <f t="shared" si="87"/>
        <v>1634</v>
      </c>
      <c r="CB47" s="292">
        <f t="shared" si="88"/>
        <v>64</v>
      </c>
      <c r="CC47" s="292">
        <f t="shared" si="89"/>
        <v>674</v>
      </c>
      <c r="CD47" s="292">
        <f t="shared" si="90"/>
        <v>4</v>
      </c>
      <c r="CE47" s="292">
        <f t="shared" si="91"/>
        <v>20</v>
      </c>
      <c r="CF47" s="292">
        <f t="shared" si="92"/>
        <v>170</v>
      </c>
      <c r="CG47" s="292">
        <f t="shared" si="109"/>
        <v>0</v>
      </c>
      <c r="CH47" s="292">
        <f t="shared" si="110"/>
        <v>170</v>
      </c>
      <c r="CI47" s="292">
        <f t="shared" si="111"/>
        <v>0</v>
      </c>
      <c r="CJ47" s="292">
        <f t="shared" si="112"/>
        <v>0</v>
      </c>
      <c r="CK47" s="292">
        <f t="shared" si="113"/>
        <v>0</v>
      </c>
      <c r="CL47" s="292">
        <f t="shared" si="114"/>
        <v>0</v>
      </c>
      <c r="CM47" s="292">
        <f t="shared" si="115"/>
        <v>0</v>
      </c>
      <c r="CN47" s="292">
        <f t="shared" si="116"/>
        <v>0</v>
      </c>
      <c r="CO47" s="292">
        <f t="shared" si="117"/>
        <v>0</v>
      </c>
      <c r="CP47" s="292">
        <f t="shared" si="118"/>
        <v>0</v>
      </c>
      <c r="CQ47" s="292">
        <f t="shared" si="119"/>
        <v>0</v>
      </c>
      <c r="CR47" s="292">
        <f t="shared" si="120"/>
        <v>0</v>
      </c>
      <c r="CS47" s="292">
        <f t="shared" si="121"/>
        <v>0</v>
      </c>
      <c r="CT47" s="292">
        <f t="shared" si="93"/>
        <v>0</v>
      </c>
      <c r="CU47" s="292">
        <f t="shared" si="94"/>
        <v>0</v>
      </c>
      <c r="CV47" s="292">
        <f t="shared" si="95"/>
        <v>0</v>
      </c>
      <c r="CW47" s="292">
        <f t="shared" si="96"/>
        <v>0</v>
      </c>
      <c r="CX47" s="292">
        <f t="shared" si="97"/>
        <v>0</v>
      </c>
      <c r="CY47" s="292">
        <f t="shared" si="98"/>
        <v>0</v>
      </c>
      <c r="CZ47" s="292">
        <f t="shared" si="99"/>
        <v>0</v>
      </c>
      <c r="DA47" s="292">
        <f t="shared" si="100"/>
        <v>0</v>
      </c>
      <c r="DB47" s="292">
        <f t="shared" si="122"/>
        <v>0</v>
      </c>
      <c r="DC47" s="292">
        <f t="shared" si="123"/>
        <v>0</v>
      </c>
      <c r="DD47" s="292">
        <f t="shared" si="124"/>
        <v>0</v>
      </c>
      <c r="DE47" s="292">
        <f t="shared" si="125"/>
        <v>0</v>
      </c>
      <c r="DF47" s="292">
        <f t="shared" si="126"/>
        <v>0</v>
      </c>
      <c r="DG47" s="292">
        <f t="shared" si="127"/>
        <v>0</v>
      </c>
      <c r="DH47" s="292">
        <v>0</v>
      </c>
      <c r="DI47" s="292">
        <f t="shared" si="101"/>
        <v>1</v>
      </c>
      <c r="DJ47" s="292">
        <v>0</v>
      </c>
      <c r="DK47" s="292">
        <v>1</v>
      </c>
      <c r="DL47" s="292">
        <v>0</v>
      </c>
      <c r="DM47" s="292">
        <v>0</v>
      </c>
    </row>
    <row r="48" spans="1:117" s="224" customFormat="1" ht="13.5" customHeight="1" x14ac:dyDescent="0.15">
      <c r="A48" s="290" t="s">
        <v>745</v>
      </c>
      <c r="B48" s="291" t="s">
        <v>842</v>
      </c>
      <c r="C48" s="290" t="s">
        <v>843</v>
      </c>
      <c r="D48" s="292">
        <f t="shared" si="67"/>
        <v>2238</v>
      </c>
      <c r="E48" s="292">
        <f t="shared" si="68"/>
        <v>1955</v>
      </c>
      <c r="F48" s="292">
        <f t="shared" si="69"/>
        <v>0</v>
      </c>
      <c r="G48" s="292">
        <v>0</v>
      </c>
      <c r="H48" s="292">
        <v>0</v>
      </c>
      <c r="I48" s="292">
        <v>0</v>
      </c>
      <c r="J48" s="292">
        <f t="shared" si="70"/>
        <v>1325</v>
      </c>
      <c r="K48" s="292">
        <v>0</v>
      </c>
      <c r="L48" s="292">
        <v>1325</v>
      </c>
      <c r="M48" s="292">
        <v>0</v>
      </c>
      <c r="N48" s="292">
        <f t="shared" si="71"/>
        <v>52</v>
      </c>
      <c r="O48" s="292">
        <v>0</v>
      </c>
      <c r="P48" s="292">
        <v>52</v>
      </c>
      <c r="Q48" s="292">
        <v>0</v>
      </c>
      <c r="R48" s="292">
        <f t="shared" si="72"/>
        <v>561</v>
      </c>
      <c r="S48" s="292">
        <v>0</v>
      </c>
      <c r="T48" s="292">
        <v>561</v>
      </c>
      <c r="U48" s="292">
        <v>0</v>
      </c>
      <c r="V48" s="292">
        <f t="shared" si="73"/>
        <v>5</v>
      </c>
      <c r="W48" s="292">
        <v>0</v>
      </c>
      <c r="X48" s="292">
        <v>5</v>
      </c>
      <c r="Y48" s="292">
        <v>0</v>
      </c>
      <c r="Z48" s="292">
        <f t="shared" si="74"/>
        <v>12</v>
      </c>
      <c r="AA48" s="292">
        <v>0</v>
      </c>
      <c r="AB48" s="292">
        <v>12</v>
      </c>
      <c r="AC48" s="292">
        <v>0</v>
      </c>
      <c r="AD48" s="292">
        <f t="shared" si="75"/>
        <v>0</v>
      </c>
      <c r="AE48" s="292">
        <f t="shared" si="76"/>
        <v>0</v>
      </c>
      <c r="AF48" s="292">
        <v>0</v>
      </c>
      <c r="AG48" s="292">
        <v>0</v>
      </c>
      <c r="AH48" s="292">
        <v>0</v>
      </c>
      <c r="AI48" s="292">
        <f t="shared" si="77"/>
        <v>0</v>
      </c>
      <c r="AJ48" s="292">
        <v>0</v>
      </c>
      <c r="AK48" s="292">
        <v>0</v>
      </c>
      <c r="AL48" s="292">
        <v>0</v>
      </c>
      <c r="AM48" s="292">
        <f t="shared" si="78"/>
        <v>0</v>
      </c>
      <c r="AN48" s="292">
        <v>0</v>
      </c>
      <c r="AO48" s="292">
        <v>0</v>
      </c>
      <c r="AP48" s="292">
        <v>0</v>
      </c>
      <c r="AQ48" s="292">
        <f t="shared" si="79"/>
        <v>0</v>
      </c>
      <c r="AR48" s="292">
        <v>0</v>
      </c>
      <c r="AS48" s="292">
        <v>0</v>
      </c>
      <c r="AT48" s="292">
        <v>0</v>
      </c>
      <c r="AU48" s="292">
        <f t="shared" si="80"/>
        <v>0</v>
      </c>
      <c r="AV48" s="292">
        <v>0</v>
      </c>
      <c r="AW48" s="292">
        <v>0</v>
      </c>
      <c r="AX48" s="292">
        <v>0</v>
      </c>
      <c r="AY48" s="292">
        <f t="shared" si="81"/>
        <v>0</v>
      </c>
      <c r="AZ48" s="292">
        <v>0</v>
      </c>
      <c r="BA48" s="292">
        <v>0</v>
      </c>
      <c r="BB48" s="292">
        <v>0</v>
      </c>
      <c r="BC48" s="292">
        <f t="shared" si="82"/>
        <v>283</v>
      </c>
      <c r="BD48" s="292">
        <f t="shared" si="83"/>
        <v>283</v>
      </c>
      <c r="BE48" s="292">
        <v>0</v>
      </c>
      <c r="BF48" s="292">
        <v>283</v>
      </c>
      <c r="BG48" s="292">
        <v>0</v>
      </c>
      <c r="BH48" s="292">
        <v>0</v>
      </c>
      <c r="BI48" s="292">
        <v>0</v>
      </c>
      <c r="BJ48" s="292">
        <v>0</v>
      </c>
      <c r="BK48" s="292">
        <f t="shared" si="84"/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 t="shared" si="102"/>
        <v>2238</v>
      </c>
      <c r="BS48" s="292">
        <f t="shared" si="103"/>
        <v>0</v>
      </c>
      <c r="BT48" s="292">
        <f t="shared" si="104"/>
        <v>1608</v>
      </c>
      <c r="BU48" s="292">
        <f t="shared" si="105"/>
        <v>52</v>
      </c>
      <c r="BV48" s="292">
        <f t="shared" si="106"/>
        <v>561</v>
      </c>
      <c r="BW48" s="292">
        <f t="shared" si="107"/>
        <v>5</v>
      </c>
      <c r="BX48" s="292">
        <f t="shared" si="108"/>
        <v>12</v>
      </c>
      <c r="BY48" s="292">
        <f t="shared" si="85"/>
        <v>1955</v>
      </c>
      <c r="BZ48" s="292">
        <f t="shared" si="86"/>
        <v>0</v>
      </c>
      <c r="CA48" s="292">
        <f t="shared" si="87"/>
        <v>1325</v>
      </c>
      <c r="CB48" s="292">
        <f t="shared" si="88"/>
        <v>52</v>
      </c>
      <c r="CC48" s="292">
        <f t="shared" si="89"/>
        <v>561</v>
      </c>
      <c r="CD48" s="292">
        <f t="shared" si="90"/>
        <v>5</v>
      </c>
      <c r="CE48" s="292">
        <f t="shared" si="91"/>
        <v>12</v>
      </c>
      <c r="CF48" s="292">
        <f t="shared" si="92"/>
        <v>283</v>
      </c>
      <c r="CG48" s="292">
        <f t="shared" si="109"/>
        <v>0</v>
      </c>
      <c r="CH48" s="292">
        <f t="shared" si="110"/>
        <v>283</v>
      </c>
      <c r="CI48" s="292">
        <f t="shared" si="111"/>
        <v>0</v>
      </c>
      <c r="CJ48" s="292">
        <f t="shared" si="112"/>
        <v>0</v>
      </c>
      <c r="CK48" s="292">
        <f t="shared" si="113"/>
        <v>0</v>
      </c>
      <c r="CL48" s="292">
        <f t="shared" si="114"/>
        <v>0</v>
      </c>
      <c r="CM48" s="292">
        <f t="shared" si="115"/>
        <v>0</v>
      </c>
      <c r="CN48" s="292">
        <f t="shared" si="116"/>
        <v>0</v>
      </c>
      <c r="CO48" s="292">
        <f t="shared" si="117"/>
        <v>0</v>
      </c>
      <c r="CP48" s="292">
        <f t="shared" si="118"/>
        <v>0</v>
      </c>
      <c r="CQ48" s="292">
        <f t="shared" si="119"/>
        <v>0</v>
      </c>
      <c r="CR48" s="292">
        <f t="shared" si="120"/>
        <v>0</v>
      </c>
      <c r="CS48" s="292">
        <f t="shared" si="121"/>
        <v>0</v>
      </c>
      <c r="CT48" s="292">
        <f t="shared" si="93"/>
        <v>0</v>
      </c>
      <c r="CU48" s="292">
        <f t="shared" si="94"/>
        <v>0</v>
      </c>
      <c r="CV48" s="292">
        <f t="shared" si="95"/>
        <v>0</v>
      </c>
      <c r="CW48" s="292">
        <f t="shared" si="96"/>
        <v>0</v>
      </c>
      <c r="CX48" s="292">
        <f t="shared" si="97"/>
        <v>0</v>
      </c>
      <c r="CY48" s="292">
        <f t="shared" si="98"/>
        <v>0</v>
      </c>
      <c r="CZ48" s="292">
        <f t="shared" si="99"/>
        <v>0</v>
      </c>
      <c r="DA48" s="292">
        <f t="shared" si="100"/>
        <v>0</v>
      </c>
      <c r="DB48" s="292">
        <f t="shared" si="122"/>
        <v>0</v>
      </c>
      <c r="DC48" s="292">
        <f t="shared" si="123"/>
        <v>0</v>
      </c>
      <c r="DD48" s="292">
        <f t="shared" si="124"/>
        <v>0</v>
      </c>
      <c r="DE48" s="292">
        <f t="shared" si="125"/>
        <v>0</v>
      </c>
      <c r="DF48" s="292">
        <f t="shared" si="126"/>
        <v>0</v>
      </c>
      <c r="DG48" s="292">
        <f t="shared" si="127"/>
        <v>0</v>
      </c>
      <c r="DH48" s="292">
        <v>0</v>
      </c>
      <c r="DI48" s="292">
        <f t="shared" si="101"/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 x14ac:dyDescent="0.15">
      <c r="A49" s="290" t="s">
        <v>745</v>
      </c>
      <c r="B49" s="291" t="s">
        <v>844</v>
      </c>
      <c r="C49" s="290" t="s">
        <v>845</v>
      </c>
      <c r="D49" s="292">
        <f t="shared" si="67"/>
        <v>662</v>
      </c>
      <c r="E49" s="292">
        <f t="shared" si="68"/>
        <v>549</v>
      </c>
      <c r="F49" s="292">
        <f t="shared" si="69"/>
        <v>0</v>
      </c>
      <c r="G49" s="292">
        <v>0</v>
      </c>
      <c r="H49" s="292">
        <v>0</v>
      </c>
      <c r="I49" s="292">
        <v>0</v>
      </c>
      <c r="J49" s="292">
        <f t="shared" si="70"/>
        <v>442</v>
      </c>
      <c r="K49" s="292">
        <v>0</v>
      </c>
      <c r="L49" s="292">
        <v>442</v>
      </c>
      <c r="M49" s="292">
        <v>0</v>
      </c>
      <c r="N49" s="292">
        <f t="shared" si="71"/>
        <v>26</v>
      </c>
      <c r="O49" s="292">
        <v>0</v>
      </c>
      <c r="P49" s="292">
        <v>26</v>
      </c>
      <c r="Q49" s="292">
        <v>0</v>
      </c>
      <c r="R49" s="292">
        <f t="shared" si="72"/>
        <v>81</v>
      </c>
      <c r="S49" s="292">
        <v>0</v>
      </c>
      <c r="T49" s="292">
        <v>81</v>
      </c>
      <c r="U49" s="292">
        <v>0</v>
      </c>
      <c r="V49" s="292">
        <f t="shared" si="73"/>
        <v>0</v>
      </c>
      <c r="W49" s="292">
        <v>0</v>
      </c>
      <c r="X49" s="292">
        <v>0</v>
      </c>
      <c r="Y49" s="292">
        <v>0</v>
      </c>
      <c r="Z49" s="292">
        <f t="shared" si="74"/>
        <v>0</v>
      </c>
      <c r="AA49" s="292">
        <v>0</v>
      </c>
      <c r="AB49" s="292">
        <v>0</v>
      </c>
      <c r="AC49" s="292">
        <v>0</v>
      </c>
      <c r="AD49" s="292">
        <f t="shared" si="75"/>
        <v>0</v>
      </c>
      <c r="AE49" s="292">
        <f t="shared" si="76"/>
        <v>0</v>
      </c>
      <c r="AF49" s="292">
        <v>0</v>
      </c>
      <c r="AG49" s="292">
        <v>0</v>
      </c>
      <c r="AH49" s="292">
        <v>0</v>
      </c>
      <c r="AI49" s="292">
        <f t="shared" si="77"/>
        <v>0</v>
      </c>
      <c r="AJ49" s="292">
        <v>0</v>
      </c>
      <c r="AK49" s="292">
        <v>0</v>
      </c>
      <c r="AL49" s="292">
        <v>0</v>
      </c>
      <c r="AM49" s="292">
        <f t="shared" si="78"/>
        <v>0</v>
      </c>
      <c r="AN49" s="292">
        <v>0</v>
      </c>
      <c r="AO49" s="292">
        <v>0</v>
      </c>
      <c r="AP49" s="292">
        <v>0</v>
      </c>
      <c r="AQ49" s="292">
        <f t="shared" si="79"/>
        <v>0</v>
      </c>
      <c r="AR49" s="292">
        <v>0</v>
      </c>
      <c r="AS49" s="292">
        <v>0</v>
      </c>
      <c r="AT49" s="292">
        <v>0</v>
      </c>
      <c r="AU49" s="292">
        <f t="shared" si="80"/>
        <v>0</v>
      </c>
      <c r="AV49" s="292">
        <v>0</v>
      </c>
      <c r="AW49" s="292">
        <v>0</v>
      </c>
      <c r="AX49" s="292">
        <v>0</v>
      </c>
      <c r="AY49" s="292">
        <f t="shared" si="81"/>
        <v>0</v>
      </c>
      <c r="AZ49" s="292">
        <v>0</v>
      </c>
      <c r="BA49" s="292">
        <v>0</v>
      </c>
      <c r="BB49" s="292">
        <v>0</v>
      </c>
      <c r="BC49" s="292">
        <f t="shared" si="82"/>
        <v>113</v>
      </c>
      <c r="BD49" s="292">
        <f t="shared" si="83"/>
        <v>113</v>
      </c>
      <c r="BE49" s="292">
        <v>0</v>
      </c>
      <c r="BF49" s="292">
        <v>55</v>
      </c>
      <c r="BG49" s="292">
        <v>58</v>
      </c>
      <c r="BH49" s="292">
        <v>0</v>
      </c>
      <c r="BI49" s="292">
        <v>0</v>
      </c>
      <c r="BJ49" s="292">
        <v>0</v>
      </c>
      <c r="BK49" s="292">
        <f t="shared" si="84"/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 t="shared" si="102"/>
        <v>662</v>
      </c>
      <c r="BS49" s="292">
        <f t="shared" si="103"/>
        <v>0</v>
      </c>
      <c r="BT49" s="292">
        <f t="shared" si="104"/>
        <v>497</v>
      </c>
      <c r="BU49" s="292">
        <f t="shared" si="105"/>
        <v>84</v>
      </c>
      <c r="BV49" s="292">
        <f t="shared" si="106"/>
        <v>81</v>
      </c>
      <c r="BW49" s="292">
        <f t="shared" si="107"/>
        <v>0</v>
      </c>
      <c r="BX49" s="292">
        <f t="shared" si="108"/>
        <v>0</v>
      </c>
      <c r="BY49" s="292">
        <f t="shared" si="85"/>
        <v>549</v>
      </c>
      <c r="BZ49" s="292">
        <f t="shared" si="86"/>
        <v>0</v>
      </c>
      <c r="CA49" s="292">
        <f t="shared" si="87"/>
        <v>442</v>
      </c>
      <c r="CB49" s="292">
        <f t="shared" si="88"/>
        <v>26</v>
      </c>
      <c r="CC49" s="292">
        <f t="shared" si="89"/>
        <v>81</v>
      </c>
      <c r="CD49" s="292">
        <f t="shared" si="90"/>
        <v>0</v>
      </c>
      <c r="CE49" s="292">
        <f t="shared" si="91"/>
        <v>0</v>
      </c>
      <c r="CF49" s="292">
        <f t="shared" si="92"/>
        <v>113</v>
      </c>
      <c r="CG49" s="292">
        <f t="shared" si="109"/>
        <v>0</v>
      </c>
      <c r="CH49" s="292">
        <f t="shared" si="110"/>
        <v>55</v>
      </c>
      <c r="CI49" s="292">
        <f t="shared" si="111"/>
        <v>58</v>
      </c>
      <c r="CJ49" s="292">
        <f t="shared" si="112"/>
        <v>0</v>
      </c>
      <c r="CK49" s="292">
        <f t="shared" si="113"/>
        <v>0</v>
      </c>
      <c r="CL49" s="292">
        <f t="shared" si="114"/>
        <v>0</v>
      </c>
      <c r="CM49" s="292">
        <f t="shared" si="115"/>
        <v>0</v>
      </c>
      <c r="CN49" s="292">
        <f t="shared" si="116"/>
        <v>0</v>
      </c>
      <c r="CO49" s="292">
        <f t="shared" si="117"/>
        <v>0</v>
      </c>
      <c r="CP49" s="292">
        <f t="shared" si="118"/>
        <v>0</v>
      </c>
      <c r="CQ49" s="292">
        <f t="shared" si="119"/>
        <v>0</v>
      </c>
      <c r="CR49" s="292">
        <f t="shared" si="120"/>
        <v>0</v>
      </c>
      <c r="CS49" s="292">
        <f t="shared" si="121"/>
        <v>0</v>
      </c>
      <c r="CT49" s="292">
        <f t="shared" si="93"/>
        <v>0</v>
      </c>
      <c r="CU49" s="292">
        <f t="shared" si="94"/>
        <v>0</v>
      </c>
      <c r="CV49" s="292">
        <f t="shared" si="95"/>
        <v>0</v>
      </c>
      <c r="CW49" s="292">
        <f t="shared" si="96"/>
        <v>0</v>
      </c>
      <c r="CX49" s="292">
        <f t="shared" si="97"/>
        <v>0</v>
      </c>
      <c r="CY49" s="292">
        <f t="shared" si="98"/>
        <v>0</v>
      </c>
      <c r="CZ49" s="292">
        <f t="shared" si="99"/>
        <v>0</v>
      </c>
      <c r="DA49" s="292">
        <f t="shared" si="100"/>
        <v>0</v>
      </c>
      <c r="DB49" s="292">
        <f t="shared" si="122"/>
        <v>0</v>
      </c>
      <c r="DC49" s="292">
        <f t="shared" si="123"/>
        <v>0</v>
      </c>
      <c r="DD49" s="292">
        <f t="shared" si="124"/>
        <v>0</v>
      </c>
      <c r="DE49" s="292">
        <f t="shared" si="125"/>
        <v>0</v>
      </c>
      <c r="DF49" s="292">
        <f t="shared" si="126"/>
        <v>0</v>
      </c>
      <c r="DG49" s="292">
        <f t="shared" si="127"/>
        <v>0</v>
      </c>
      <c r="DH49" s="292">
        <v>0</v>
      </c>
      <c r="DI49" s="292">
        <f t="shared" si="101"/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 x14ac:dyDescent="0.15">
      <c r="A50" s="290" t="s">
        <v>745</v>
      </c>
      <c r="B50" s="291" t="s">
        <v>846</v>
      </c>
      <c r="C50" s="290" t="s">
        <v>847</v>
      </c>
      <c r="D50" s="292">
        <f t="shared" si="67"/>
        <v>1687</v>
      </c>
      <c r="E50" s="292">
        <f t="shared" si="68"/>
        <v>826</v>
      </c>
      <c r="F50" s="292">
        <f t="shared" si="69"/>
        <v>0</v>
      </c>
      <c r="G50" s="292">
        <v>0</v>
      </c>
      <c r="H50" s="292">
        <v>0</v>
      </c>
      <c r="I50" s="292">
        <v>0</v>
      </c>
      <c r="J50" s="292">
        <f t="shared" si="70"/>
        <v>617</v>
      </c>
      <c r="K50" s="292">
        <v>617</v>
      </c>
      <c r="L50" s="292">
        <v>0</v>
      </c>
      <c r="M50" s="292">
        <v>0</v>
      </c>
      <c r="N50" s="292">
        <f t="shared" si="71"/>
        <v>19</v>
      </c>
      <c r="O50" s="292">
        <v>0</v>
      </c>
      <c r="P50" s="292">
        <v>19</v>
      </c>
      <c r="Q50" s="292">
        <v>0</v>
      </c>
      <c r="R50" s="292">
        <f t="shared" si="72"/>
        <v>181</v>
      </c>
      <c r="S50" s="292">
        <v>34</v>
      </c>
      <c r="T50" s="292">
        <v>147</v>
      </c>
      <c r="U50" s="292">
        <v>0</v>
      </c>
      <c r="V50" s="292">
        <f t="shared" si="73"/>
        <v>7</v>
      </c>
      <c r="W50" s="292">
        <v>0</v>
      </c>
      <c r="X50" s="292">
        <v>7</v>
      </c>
      <c r="Y50" s="292">
        <v>0</v>
      </c>
      <c r="Z50" s="292">
        <f t="shared" si="74"/>
        <v>2</v>
      </c>
      <c r="AA50" s="292">
        <v>0</v>
      </c>
      <c r="AB50" s="292">
        <v>2</v>
      </c>
      <c r="AC50" s="292">
        <v>0</v>
      </c>
      <c r="AD50" s="292">
        <f t="shared" si="75"/>
        <v>0</v>
      </c>
      <c r="AE50" s="292">
        <f t="shared" si="76"/>
        <v>0</v>
      </c>
      <c r="AF50" s="292">
        <v>0</v>
      </c>
      <c r="AG50" s="292">
        <v>0</v>
      </c>
      <c r="AH50" s="292">
        <v>0</v>
      </c>
      <c r="AI50" s="292">
        <f t="shared" si="77"/>
        <v>0</v>
      </c>
      <c r="AJ50" s="292">
        <v>0</v>
      </c>
      <c r="AK50" s="292">
        <v>0</v>
      </c>
      <c r="AL50" s="292">
        <v>0</v>
      </c>
      <c r="AM50" s="292">
        <f t="shared" si="78"/>
        <v>0</v>
      </c>
      <c r="AN50" s="292">
        <v>0</v>
      </c>
      <c r="AO50" s="292">
        <v>0</v>
      </c>
      <c r="AP50" s="292">
        <v>0</v>
      </c>
      <c r="AQ50" s="292">
        <f t="shared" si="79"/>
        <v>0</v>
      </c>
      <c r="AR50" s="292">
        <v>0</v>
      </c>
      <c r="AS50" s="292">
        <v>0</v>
      </c>
      <c r="AT50" s="292">
        <v>0</v>
      </c>
      <c r="AU50" s="292">
        <f t="shared" si="80"/>
        <v>0</v>
      </c>
      <c r="AV50" s="292">
        <v>0</v>
      </c>
      <c r="AW50" s="292">
        <v>0</v>
      </c>
      <c r="AX50" s="292">
        <v>0</v>
      </c>
      <c r="AY50" s="292">
        <f t="shared" si="81"/>
        <v>0</v>
      </c>
      <c r="AZ50" s="292">
        <v>0</v>
      </c>
      <c r="BA50" s="292">
        <v>0</v>
      </c>
      <c r="BB50" s="292">
        <v>0</v>
      </c>
      <c r="BC50" s="292">
        <f t="shared" si="82"/>
        <v>861</v>
      </c>
      <c r="BD50" s="292">
        <f t="shared" si="83"/>
        <v>0</v>
      </c>
      <c r="BE50" s="292">
        <v>0</v>
      </c>
      <c r="BF50" s="292"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f t="shared" si="84"/>
        <v>861</v>
      </c>
      <c r="BL50" s="292">
        <v>0</v>
      </c>
      <c r="BM50" s="292">
        <v>861</v>
      </c>
      <c r="BN50" s="292">
        <v>0</v>
      </c>
      <c r="BO50" s="292">
        <v>0</v>
      </c>
      <c r="BP50" s="292">
        <v>0</v>
      </c>
      <c r="BQ50" s="292">
        <v>0</v>
      </c>
      <c r="BR50" s="292">
        <f t="shared" si="102"/>
        <v>826</v>
      </c>
      <c r="BS50" s="292">
        <f t="shared" si="103"/>
        <v>0</v>
      </c>
      <c r="BT50" s="292">
        <f t="shared" si="104"/>
        <v>617</v>
      </c>
      <c r="BU50" s="292">
        <f t="shared" si="105"/>
        <v>19</v>
      </c>
      <c r="BV50" s="292">
        <f t="shared" si="106"/>
        <v>181</v>
      </c>
      <c r="BW50" s="292">
        <f t="shared" si="107"/>
        <v>7</v>
      </c>
      <c r="BX50" s="292">
        <f t="shared" si="108"/>
        <v>2</v>
      </c>
      <c r="BY50" s="292">
        <f t="shared" si="85"/>
        <v>826</v>
      </c>
      <c r="BZ50" s="292">
        <f t="shared" si="86"/>
        <v>0</v>
      </c>
      <c r="CA50" s="292">
        <f t="shared" si="87"/>
        <v>617</v>
      </c>
      <c r="CB50" s="292">
        <f t="shared" si="88"/>
        <v>19</v>
      </c>
      <c r="CC50" s="292">
        <f t="shared" si="89"/>
        <v>181</v>
      </c>
      <c r="CD50" s="292">
        <f t="shared" si="90"/>
        <v>7</v>
      </c>
      <c r="CE50" s="292">
        <f t="shared" si="91"/>
        <v>2</v>
      </c>
      <c r="CF50" s="292">
        <f t="shared" si="92"/>
        <v>0</v>
      </c>
      <c r="CG50" s="292">
        <f t="shared" si="109"/>
        <v>0</v>
      </c>
      <c r="CH50" s="292">
        <f t="shared" si="110"/>
        <v>0</v>
      </c>
      <c r="CI50" s="292">
        <f t="shared" si="111"/>
        <v>0</v>
      </c>
      <c r="CJ50" s="292">
        <f t="shared" si="112"/>
        <v>0</v>
      </c>
      <c r="CK50" s="292">
        <f t="shared" si="113"/>
        <v>0</v>
      </c>
      <c r="CL50" s="292">
        <f t="shared" si="114"/>
        <v>0</v>
      </c>
      <c r="CM50" s="292">
        <f t="shared" si="115"/>
        <v>861</v>
      </c>
      <c r="CN50" s="292">
        <f t="shared" si="116"/>
        <v>0</v>
      </c>
      <c r="CO50" s="292">
        <f t="shared" si="117"/>
        <v>861</v>
      </c>
      <c r="CP50" s="292">
        <f t="shared" si="118"/>
        <v>0</v>
      </c>
      <c r="CQ50" s="292">
        <f t="shared" si="119"/>
        <v>0</v>
      </c>
      <c r="CR50" s="292">
        <f t="shared" si="120"/>
        <v>0</v>
      </c>
      <c r="CS50" s="292">
        <f t="shared" si="121"/>
        <v>0</v>
      </c>
      <c r="CT50" s="292">
        <f t="shared" si="93"/>
        <v>0</v>
      </c>
      <c r="CU50" s="292">
        <f t="shared" si="94"/>
        <v>0</v>
      </c>
      <c r="CV50" s="292">
        <f t="shared" si="95"/>
        <v>0</v>
      </c>
      <c r="CW50" s="292">
        <f t="shared" si="96"/>
        <v>0</v>
      </c>
      <c r="CX50" s="292">
        <f t="shared" si="97"/>
        <v>0</v>
      </c>
      <c r="CY50" s="292">
        <f t="shared" si="98"/>
        <v>0</v>
      </c>
      <c r="CZ50" s="292">
        <f t="shared" si="99"/>
        <v>0</v>
      </c>
      <c r="DA50" s="292">
        <f t="shared" si="100"/>
        <v>861</v>
      </c>
      <c r="DB50" s="292">
        <f t="shared" si="122"/>
        <v>0</v>
      </c>
      <c r="DC50" s="292">
        <f t="shared" si="123"/>
        <v>861</v>
      </c>
      <c r="DD50" s="292">
        <f t="shared" si="124"/>
        <v>0</v>
      </c>
      <c r="DE50" s="292">
        <f t="shared" si="125"/>
        <v>0</v>
      </c>
      <c r="DF50" s="292">
        <f t="shared" si="126"/>
        <v>0</v>
      </c>
      <c r="DG50" s="292">
        <f t="shared" si="127"/>
        <v>0</v>
      </c>
      <c r="DH50" s="292">
        <v>0</v>
      </c>
      <c r="DI50" s="292">
        <f t="shared" si="101"/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 x14ac:dyDescent="0.15">
      <c r="A51" s="290" t="s">
        <v>745</v>
      </c>
      <c r="B51" s="291" t="s">
        <v>848</v>
      </c>
      <c r="C51" s="290" t="s">
        <v>849</v>
      </c>
      <c r="D51" s="292">
        <f t="shared" si="67"/>
        <v>62</v>
      </c>
      <c r="E51" s="292">
        <f t="shared" si="68"/>
        <v>61</v>
      </c>
      <c r="F51" s="292">
        <f t="shared" si="69"/>
        <v>0</v>
      </c>
      <c r="G51" s="292">
        <v>0</v>
      </c>
      <c r="H51" s="292">
        <v>0</v>
      </c>
      <c r="I51" s="292">
        <v>0</v>
      </c>
      <c r="J51" s="292">
        <f t="shared" si="70"/>
        <v>38</v>
      </c>
      <c r="K51" s="292">
        <v>0</v>
      </c>
      <c r="L51" s="292">
        <v>38</v>
      </c>
      <c r="M51" s="292">
        <v>0</v>
      </c>
      <c r="N51" s="292">
        <f t="shared" si="71"/>
        <v>8</v>
      </c>
      <c r="O51" s="292">
        <v>0</v>
      </c>
      <c r="P51" s="292">
        <v>8</v>
      </c>
      <c r="Q51" s="292">
        <v>0</v>
      </c>
      <c r="R51" s="292">
        <f t="shared" si="72"/>
        <v>15</v>
      </c>
      <c r="S51" s="292">
        <v>0</v>
      </c>
      <c r="T51" s="292">
        <v>15</v>
      </c>
      <c r="U51" s="292">
        <v>0</v>
      </c>
      <c r="V51" s="292">
        <f t="shared" si="73"/>
        <v>0</v>
      </c>
      <c r="W51" s="292">
        <v>0</v>
      </c>
      <c r="X51" s="292">
        <v>0</v>
      </c>
      <c r="Y51" s="292">
        <v>0</v>
      </c>
      <c r="Z51" s="292">
        <f t="shared" si="74"/>
        <v>0</v>
      </c>
      <c r="AA51" s="292">
        <v>0</v>
      </c>
      <c r="AB51" s="292">
        <v>0</v>
      </c>
      <c r="AC51" s="292">
        <v>0</v>
      </c>
      <c r="AD51" s="292">
        <f t="shared" si="75"/>
        <v>0</v>
      </c>
      <c r="AE51" s="292">
        <f t="shared" si="76"/>
        <v>0</v>
      </c>
      <c r="AF51" s="292">
        <v>0</v>
      </c>
      <c r="AG51" s="292">
        <v>0</v>
      </c>
      <c r="AH51" s="292">
        <v>0</v>
      </c>
      <c r="AI51" s="292">
        <f t="shared" si="77"/>
        <v>0</v>
      </c>
      <c r="AJ51" s="292">
        <v>0</v>
      </c>
      <c r="AK51" s="292">
        <v>0</v>
      </c>
      <c r="AL51" s="292">
        <v>0</v>
      </c>
      <c r="AM51" s="292">
        <f t="shared" si="78"/>
        <v>0</v>
      </c>
      <c r="AN51" s="292">
        <v>0</v>
      </c>
      <c r="AO51" s="292">
        <v>0</v>
      </c>
      <c r="AP51" s="292">
        <v>0</v>
      </c>
      <c r="AQ51" s="292">
        <f t="shared" si="79"/>
        <v>0</v>
      </c>
      <c r="AR51" s="292">
        <v>0</v>
      </c>
      <c r="AS51" s="292">
        <v>0</v>
      </c>
      <c r="AT51" s="292">
        <v>0</v>
      </c>
      <c r="AU51" s="292">
        <f t="shared" si="80"/>
        <v>0</v>
      </c>
      <c r="AV51" s="292">
        <v>0</v>
      </c>
      <c r="AW51" s="292">
        <v>0</v>
      </c>
      <c r="AX51" s="292">
        <v>0</v>
      </c>
      <c r="AY51" s="292">
        <f t="shared" si="81"/>
        <v>0</v>
      </c>
      <c r="AZ51" s="292">
        <v>0</v>
      </c>
      <c r="BA51" s="292">
        <v>0</v>
      </c>
      <c r="BB51" s="292">
        <v>0</v>
      </c>
      <c r="BC51" s="292">
        <f t="shared" si="82"/>
        <v>1</v>
      </c>
      <c r="BD51" s="292">
        <f t="shared" si="83"/>
        <v>1</v>
      </c>
      <c r="BE51" s="292">
        <v>0</v>
      </c>
      <c r="BF51" s="292">
        <v>1</v>
      </c>
      <c r="BG51" s="292">
        <v>0</v>
      </c>
      <c r="BH51" s="292">
        <v>0</v>
      </c>
      <c r="BI51" s="292">
        <v>0</v>
      </c>
      <c r="BJ51" s="292">
        <v>0</v>
      </c>
      <c r="BK51" s="292">
        <f t="shared" si="84"/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 t="shared" si="102"/>
        <v>62</v>
      </c>
      <c r="BS51" s="292">
        <f t="shared" si="103"/>
        <v>0</v>
      </c>
      <c r="BT51" s="292">
        <f t="shared" si="104"/>
        <v>39</v>
      </c>
      <c r="BU51" s="292">
        <f t="shared" si="105"/>
        <v>8</v>
      </c>
      <c r="BV51" s="292">
        <f t="shared" si="106"/>
        <v>15</v>
      </c>
      <c r="BW51" s="292">
        <f t="shared" si="107"/>
        <v>0</v>
      </c>
      <c r="BX51" s="292">
        <f t="shared" si="108"/>
        <v>0</v>
      </c>
      <c r="BY51" s="292">
        <f t="shared" si="85"/>
        <v>61</v>
      </c>
      <c r="BZ51" s="292">
        <f t="shared" si="86"/>
        <v>0</v>
      </c>
      <c r="CA51" s="292">
        <f t="shared" si="87"/>
        <v>38</v>
      </c>
      <c r="CB51" s="292">
        <f t="shared" si="88"/>
        <v>8</v>
      </c>
      <c r="CC51" s="292">
        <f t="shared" si="89"/>
        <v>15</v>
      </c>
      <c r="CD51" s="292">
        <f t="shared" si="90"/>
        <v>0</v>
      </c>
      <c r="CE51" s="292">
        <f t="shared" si="91"/>
        <v>0</v>
      </c>
      <c r="CF51" s="292">
        <f t="shared" si="92"/>
        <v>1</v>
      </c>
      <c r="CG51" s="292">
        <f t="shared" si="109"/>
        <v>0</v>
      </c>
      <c r="CH51" s="292">
        <f t="shared" si="110"/>
        <v>1</v>
      </c>
      <c r="CI51" s="292">
        <f t="shared" si="111"/>
        <v>0</v>
      </c>
      <c r="CJ51" s="292">
        <f t="shared" si="112"/>
        <v>0</v>
      </c>
      <c r="CK51" s="292">
        <f t="shared" si="113"/>
        <v>0</v>
      </c>
      <c r="CL51" s="292">
        <f t="shared" si="114"/>
        <v>0</v>
      </c>
      <c r="CM51" s="292">
        <f t="shared" si="115"/>
        <v>0</v>
      </c>
      <c r="CN51" s="292">
        <f t="shared" si="116"/>
        <v>0</v>
      </c>
      <c r="CO51" s="292">
        <f t="shared" si="117"/>
        <v>0</v>
      </c>
      <c r="CP51" s="292">
        <f t="shared" si="118"/>
        <v>0</v>
      </c>
      <c r="CQ51" s="292">
        <f t="shared" si="119"/>
        <v>0</v>
      </c>
      <c r="CR51" s="292">
        <f t="shared" si="120"/>
        <v>0</v>
      </c>
      <c r="CS51" s="292">
        <f t="shared" si="121"/>
        <v>0</v>
      </c>
      <c r="CT51" s="292">
        <f t="shared" si="93"/>
        <v>0</v>
      </c>
      <c r="CU51" s="292">
        <f t="shared" si="94"/>
        <v>0</v>
      </c>
      <c r="CV51" s="292">
        <f t="shared" si="95"/>
        <v>0</v>
      </c>
      <c r="CW51" s="292">
        <f t="shared" si="96"/>
        <v>0</v>
      </c>
      <c r="CX51" s="292">
        <f t="shared" si="97"/>
        <v>0</v>
      </c>
      <c r="CY51" s="292">
        <f t="shared" si="98"/>
        <v>0</v>
      </c>
      <c r="CZ51" s="292">
        <f t="shared" si="99"/>
        <v>0</v>
      </c>
      <c r="DA51" s="292">
        <f t="shared" si="100"/>
        <v>0</v>
      </c>
      <c r="DB51" s="292">
        <f t="shared" si="122"/>
        <v>0</v>
      </c>
      <c r="DC51" s="292">
        <f t="shared" si="123"/>
        <v>0</v>
      </c>
      <c r="DD51" s="292">
        <f t="shared" si="124"/>
        <v>0</v>
      </c>
      <c r="DE51" s="292">
        <f t="shared" si="125"/>
        <v>0</v>
      </c>
      <c r="DF51" s="292">
        <f t="shared" si="126"/>
        <v>0</v>
      </c>
      <c r="DG51" s="292">
        <f t="shared" si="127"/>
        <v>0</v>
      </c>
      <c r="DH51" s="292">
        <v>0</v>
      </c>
      <c r="DI51" s="292">
        <f t="shared" si="101"/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 x14ac:dyDescent="0.15">
      <c r="A52" s="290" t="s">
        <v>745</v>
      </c>
      <c r="B52" s="291" t="s">
        <v>850</v>
      </c>
      <c r="C52" s="290" t="s">
        <v>851</v>
      </c>
      <c r="D52" s="292">
        <f t="shared" si="67"/>
        <v>205</v>
      </c>
      <c r="E52" s="292">
        <f t="shared" si="68"/>
        <v>170</v>
      </c>
      <c r="F52" s="292">
        <f t="shared" si="69"/>
        <v>0</v>
      </c>
      <c r="G52" s="292">
        <v>0</v>
      </c>
      <c r="H52" s="292">
        <v>0</v>
      </c>
      <c r="I52" s="292">
        <v>0</v>
      </c>
      <c r="J52" s="292">
        <f t="shared" si="70"/>
        <v>153</v>
      </c>
      <c r="K52" s="292">
        <v>0</v>
      </c>
      <c r="L52" s="292">
        <v>153</v>
      </c>
      <c r="M52" s="292">
        <v>0</v>
      </c>
      <c r="N52" s="292">
        <f t="shared" si="71"/>
        <v>2</v>
      </c>
      <c r="O52" s="292">
        <v>0</v>
      </c>
      <c r="P52" s="292">
        <v>2</v>
      </c>
      <c r="Q52" s="292">
        <v>0</v>
      </c>
      <c r="R52" s="292">
        <f t="shared" si="72"/>
        <v>15</v>
      </c>
      <c r="S52" s="292">
        <v>0</v>
      </c>
      <c r="T52" s="292">
        <v>15</v>
      </c>
      <c r="U52" s="292">
        <v>0</v>
      </c>
      <c r="V52" s="292">
        <f t="shared" si="73"/>
        <v>0</v>
      </c>
      <c r="W52" s="292">
        <v>0</v>
      </c>
      <c r="X52" s="292">
        <v>0</v>
      </c>
      <c r="Y52" s="292">
        <v>0</v>
      </c>
      <c r="Z52" s="292">
        <f t="shared" si="74"/>
        <v>0</v>
      </c>
      <c r="AA52" s="292">
        <v>0</v>
      </c>
      <c r="AB52" s="292">
        <v>0</v>
      </c>
      <c r="AC52" s="292">
        <v>0</v>
      </c>
      <c r="AD52" s="292">
        <f t="shared" si="75"/>
        <v>0</v>
      </c>
      <c r="AE52" s="292">
        <f t="shared" si="76"/>
        <v>0</v>
      </c>
      <c r="AF52" s="292">
        <v>0</v>
      </c>
      <c r="AG52" s="292">
        <v>0</v>
      </c>
      <c r="AH52" s="292">
        <v>0</v>
      </c>
      <c r="AI52" s="292">
        <f t="shared" si="77"/>
        <v>0</v>
      </c>
      <c r="AJ52" s="292">
        <v>0</v>
      </c>
      <c r="AK52" s="292">
        <v>0</v>
      </c>
      <c r="AL52" s="292">
        <v>0</v>
      </c>
      <c r="AM52" s="292">
        <f t="shared" si="78"/>
        <v>0</v>
      </c>
      <c r="AN52" s="292">
        <v>0</v>
      </c>
      <c r="AO52" s="292">
        <v>0</v>
      </c>
      <c r="AP52" s="292">
        <v>0</v>
      </c>
      <c r="AQ52" s="292">
        <f t="shared" si="79"/>
        <v>0</v>
      </c>
      <c r="AR52" s="292">
        <v>0</v>
      </c>
      <c r="AS52" s="292">
        <v>0</v>
      </c>
      <c r="AT52" s="292">
        <v>0</v>
      </c>
      <c r="AU52" s="292">
        <f t="shared" si="80"/>
        <v>0</v>
      </c>
      <c r="AV52" s="292">
        <v>0</v>
      </c>
      <c r="AW52" s="292">
        <v>0</v>
      </c>
      <c r="AX52" s="292">
        <v>0</v>
      </c>
      <c r="AY52" s="292">
        <f t="shared" si="81"/>
        <v>0</v>
      </c>
      <c r="AZ52" s="292">
        <v>0</v>
      </c>
      <c r="BA52" s="292">
        <v>0</v>
      </c>
      <c r="BB52" s="292">
        <v>0</v>
      </c>
      <c r="BC52" s="292">
        <f t="shared" si="82"/>
        <v>35</v>
      </c>
      <c r="BD52" s="292">
        <f t="shared" si="83"/>
        <v>24</v>
      </c>
      <c r="BE52" s="292">
        <v>0</v>
      </c>
      <c r="BF52" s="292">
        <v>11</v>
      </c>
      <c r="BG52" s="292">
        <v>1</v>
      </c>
      <c r="BH52" s="292">
        <v>3</v>
      </c>
      <c r="BI52" s="292">
        <v>0</v>
      </c>
      <c r="BJ52" s="292">
        <v>9</v>
      </c>
      <c r="BK52" s="292">
        <f t="shared" si="84"/>
        <v>11</v>
      </c>
      <c r="BL52" s="292">
        <v>0</v>
      </c>
      <c r="BM52" s="292">
        <v>7</v>
      </c>
      <c r="BN52" s="292">
        <v>0</v>
      </c>
      <c r="BO52" s="292">
        <v>4</v>
      </c>
      <c r="BP52" s="292">
        <v>0</v>
      </c>
      <c r="BQ52" s="292">
        <v>0</v>
      </c>
      <c r="BR52" s="292">
        <f t="shared" si="102"/>
        <v>194</v>
      </c>
      <c r="BS52" s="292">
        <f t="shared" si="103"/>
        <v>0</v>
      </c>
      <c r="BT52" s="292">
        <f t="shared" si="104"/>
        <v>164</v>
      </c>
      <c r="BU52" s="292">
        <f t="shared" si="105"/>
        <v>3</v>
      </c>
      <c r="BV52" s="292">
        <f t="shared" si="106"/>
        <v>18</v>
      </c>
      <c r="BW52" s="292">
        <f t="shared" si="107"/>
        <v>0</v>
      </c>
      <c r="BX52" s="292">
        <f t="shared" si="108"/>
        <v>9</v>
      </c>
      <c r="BY52" s="292">
        <f t="shared" si="85"/>
        <v>170</v>
      </c>
      <c r="BZ52" s="292">
        <f t="shared" si="86"/>
        <v>0</v>
      </c>
      <c r="CA52" s="292">
        <f t="shared" si="87"/>
        <v>153</v>
      </c>
      <c r="CB52" s="292">
        <f t="shared" si="88"/>
        <v>2</v>
      </c>
      <c r="CC52" s="292">
        <f t="shared" si="89"/>
        <v>15</v>
      </c>
      <c r="CD52" s="292">
        <f t="shared" si="90"/>
        <v>0</v>
      </c>
      <c r="CE52" s="292">
        <f t="shared" si="91"/>
        <v>0</v>
      </c>
      <c r="CF52" s="292">
        <f t="shared" si="92"/>
        <v>24</v>
      </c>
      <c r="CG52" s="292">
        <f t="shared" si="109"/>
        <v>0</v>
      </c>
      <c r="CH52" s="292">
        <f t="shared" si="110"/>
        <v>11</v>
      </c>
      <c r="CI52" s="292">
        <f t="shared" si="111"/>
        <v>1</v>
      </c>
      <c r="CJ52" s="292">
        <f t="shared" si="112"/>
        <v>3</v>
      </c>
      <c r="CK52" s="292">
        <f t="shared" si="113"/>
        <v>0</v>
      </c>
      <c r="CL52" s="292">
        <f t="shared" si="114"/>
        <v>9</v>
      </c>
      <c r="CM52" s="292">
        <f t="shared" si="115"/>
        <v>11</v>
      </c>
      <c r="CN52" s="292">
        <f t="shared" si="116"/>
        <v>0</v>
      </c>
      <c r="CO52" s="292">
        <f t="shared" si="117"/>
        <v>7</v>
      </c>
      <c r="CP52" s="292">
        <f t="shared" si="118"/>
        <v>0</v>
      </c>
      <c r="CQ52" s="292">
        <f t="shared" si="119"/>
        <v>4</v>
      </c>
      <c r="CR52" s="292">
        <f t="shared" si="120"/>
        <v>0</v>
      </c>
      <c r="CS52" s="292">
        <f t="shared" si="121"/>
        <v>0</v>
      </c>
      <c r="CT52" s="292">
        <f t="shared" si="93"/>
        <v>0</v>
      </c>
      <c r="CU52" s="292">
        <f t="shared" si="94"/>
        <v>0</v>
      </c>
      <c r="CV52" s="292">
        <f t="shared" si="95"/>
        <v>0</v>
      </c>
      <c r="CW52" s="292">
        <f t="shared" si="96"/>
        <v>0</v>
      </c>
      <c r="CX52" s="292">
        <f t="shared" si="97"/>
        <v>0</v>
      </c>
      <c r="CY52" s="292">
        <f t="shared" si="98"/>
        <v>0</v>
      </c>
      <c r="CZ52" s="292">
        <f t="shared" si="99"/>
        <v>0</v>
      </c>
      <c r="DA52" s="292">
        <f t="shared" si="100"/>
        <v>11</v>
      </c>
      <c r="DB52" s="292">
        <f t="shared" si="122"/>
        <v>0</v>
      </c>
      <c r="DC52" s="292">
        <f t="shared" si="123"/>
        <v>7</v>
      </c>
      <c r="DD52" s="292">
        <f t="shared" si="124"/>
        <v>0</v>
      </c>
      <c r="DE52" s="292">
        <f t="shared" si="125"/>
        <v>4</v>
      </c>
      <c r="DF52" s="292">
        <f t="shared" si="126"/>
        <v>0</v>
      </c>
      <c r="DG52" s="292">
        <f t="shared" si="127"/>
        <v>0</v>
      </c>
      <c r="DH52" s="292">
        <v>0</v>
      </c>
      <c r="DI52" s="292">
        <f t="shared" si="101"/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 x14ac:dyDescent="0.15">
      <c r="A53" s="290" t="s">
        <v>745</v>
      </c>
      <c r="B53" s="291" t="s">
        <v>852</v>
      </c>
      <c r="C53" s="290" t="s">
        <v>853</v>
      </c>
      <c r="D53" s="292">
        <f t="shared" si="67"/>
        <v>632</v>
      </c>
      <c r="E53" s="292">
        <f t="shared" si="68"/>
        <v>560</v>
      </c>
      <c r="F53" s="292">
        <f t="shared" si="69"/>
        <v>0</v>
      </c>
      <c r="G53" s="292">
        <v>0</v>
      </c>
      <c r="H53" s="292">
        <v>0</v>
      </c>
      <c r="I53" s="292">
        <v>0</v>
      </c>
      <c r="J53" s="292">
        <f t="shared" si="70"/>
        <v>334</v>
      </c>
      <c r="K53" s="292">
        <v>0</v>
      </c>
      <c r="L53" s="292">
        <v>334</v>
      </c>
      <c r="M53" s="292">
        <v>0</v>
      </c>
      <c r="N53" s="292">
        <f t="shared" si="71"/>
        <v>42</v>
      </c>
      <c r="O53" s="292">
        <v>0</v>
      </c>
      <c r="P53" s="292">
        <v>42</v>
      </c>
      <c r="Q53" s="292">
        <v>0</v>
      </c>
      <c r="R53" s="292">
        <f t="shared" si="72"/>
        <v>184</v>
      </c>
      <c r="S53" s="292">
        <v>0</v>
      </c>
      <c r="T53" s="292">
        <v>184</v>
      </c>
      <c r="U53" s="292">
        <v>0</v>
      </c>
      <c r="V53" s="292">
        <f t="shared" si="73"/>
        <v>0</v>
      </c>
      <c r="W53" s="292">
        <v>0</v>
      </c>
      <c r="X53" s="292">
        <v>0</v>
      </c>
      <c r="Y53" s="292">
        <v>0</v>
      </c>
      <c r="Z53" s="292">
        <f t="shared" si="74"/>
        <v>0</v>
      </c>
      <c r="AA53" s="292">
        <v>0</v>
      </c>
      <c r="AB53" s="292">
        <v>0</v>
      </c>
      <c r="AC53" s="292">
        <v>0</v>
      </c>
      <c r="AD53" s="292">
        <f t="shared" si="75"/>
        <v>0</v>
      </c>
      <c r="AE53" s="292">
        <f t="shared" si="76"/>
        <v>0</v>
      </c>
      <c r="AF53" s="292">
        <v>0</v>
      </c>
      <c r="AG53" s="292">
        <v>0</v>
      </c>
      <c r="AH53" s="292">
        <v>0</v>
      </c>
      <c r="AI53" s="292">
        <f t="shared" si="77"/>
        <v>0</v>
      </c>
      <c r="AJ53" s="292">
        <v>0</v>
      </c>
      <c r="AK53" s="292">
        <v>0</v>
      </c>
      <c r="AL53" s="292">
        <v>0</v>
      </c>
      <c r="AM53" s="292">
        <f t="shared" si="78"/>
        <v>0</v>
      </c>
      <c r="AN53" s="292">
        <v>0</v>
      </c>
      <c r="AO53" s="292">
        <v>0</v>
      </c>
      <c r="AP53" s="292">
        <v>0</v>
      </c>
      <c r="AQ53" s="292">
        <f t="shared" si="79"/>
        <v>0</v>
      </c>
      <c r="AR53" s="292">
        <v>0</v>
      </c>
      <c r="AS53" s="292">
        <v>0</v>
      </c>
      <c r="AT53" s="292">
        <v>0</v>
      </c>
      <c r="AU53" s="292">
        <f t="shared" si="80"/>
        <v>0</v>
      </c>
      <c r="AV53" s="292">
        <v>0</v>
      </c>
      <c r="AW53" s="292">
        <v>0</v>
      </c>
      <c r="AX53" s="292">
        <v>0</v>
      </c>
      <c r="AY53" s="292">
        <f t="shared" si="81"/>
        <v>0</v>
      </c>
      <c r="AZ53" s="292">
        <v>0</v>
      </c>
      <c r="BA53" s="292">
        <v>0</v>
      </c>
      <c r="BB53" s="292">
        <v>0</v>
      </c>
      <c r="BC53" s="292">
        <f t="shared" si="82"/>
        <v>72</v>
      </c>
      <c r="BD53" s="292">
        <f t="shared" si="83"/>
        <v>72</v>
      </c>
      <c r="BE53" s="292">
        <v>0</v>
      </c>
      <c r="BF53" s="292">
        <v>55</v>
      </c>
      <c r="BG53" s="292">
        <v>0</v>
      </c>
      <c r="BH53" s="292">
        <v>0</v>
      </c>
      <c r="BI53" s="292">
        <v>0</v>
      </c>
      <c r="BJ53" s="292">
        <v>17</v>
      </c>
      <c r="BK53" s="292">
        <f t="shared" si="84"/>
        <v>0</v>
      </c>
      <c r="BL53" s="292">
        <v>0</v>
      </c>
      <c r="BM53" s="292">
        <v>0</v>
      </c>
      <c r="BN53" s="292">
        <v>0</v>
      </c>
      <c r="BO53" s="292">
        <v>0</v>
      </c>
      <c r="BP53" s="292">
        <v>0</v>
      </c>
      <c r="BQ53" s="292">
        <v>0</v>
      </c>
      <c r="BR53" s="292">
        <f t="shared" si="102"/>
        <v>632</v>
      </c>
      <c r="BS53" s="292">
        <f t="shared" si="103"/>
        <v>0</v>
      </c>
      <c r="BT53" s="292">
        <f t="shared" si="104"/>
        <v>389</v>
      </c>
      <c r="BU53" s="292">
        <f t="shared" si="105"/>
        <v>42</v>
      </c>
      <c r="BV53" s="292">
        <f t="shared" si="106"/>
        <v>184</v>
      </c>
      <c r="BW53" s="292">
        <f t="shared" si="107"/>
        <v>0</v>
      </c>
      <c r="BX53" s="292">
        <f t="shared" si="108"/>
        <v>17</v>
      </c>
      <c r="BY53" s="292">
        <f t="shared" si="85"/>
        <v>560</v>
      </c>
      <c r="BZ53" s="292">
        <f t="shared" si="86"/>
        <v>0</v>
      </c>
      <c r="CA53" s="292">
        <f t="shared" si="87"/>
        <v>334</v>
      </c>
      <c r="CB53" s="292">
        <f t="shared" si="88"/>
        <v>42</v>
      </c>
      <c r="CC53" s="292">
        <f t="shared" si="89"/>
        <v>184</v>
      </c>
      <c r="CD53" s="292">
        <f t="shared" si="90"/>
        <v>0</v>
      </c>
      <c r="CE53" s="292">
        <f t="shared" si="91"/>
        <v>0</v>
      </c>
      <c r="CF53" s="292">
        <f t="shared" si="92"/>
        <v>72</v>
      </c>
      <c r="CG53" s="292">
        <f t="shared" si="109"/>
        <v>0</v>
      </c>
      <c r="CH53" s="292">
        <f t="shared" si="110"/>
        <v>55</v>
      </c>
      <c r="CI53" s="292">
        <f t="shared" si="111"/>
        <v>0</v>
      </c>
      <c r="CJ53" s="292">
        <f t="shared" si="112"/>
        <v>0</v>
      </c>
      <c r="CK53" s="292">
        <f t="shared" si="113"/>
        <v>0</v>
      </c>
      <c r="CL53" s="292">
        <f t="shared" si="114"/>
        <v>17</v>
      </c>
      <c r="CM53" s="292">
        <f t="shared" si="115"/>
        <v>0</v>
      </c>
      <c r="CN53" s="292">
        <f t="shared" si="116"/>
        <v>0</v>
      </c>
      <c r="CO53" s="292">
        <f t="shared" si="117"/>
        <v>0</v>
      </c>
      <c r="CP53" s="292">
        <f t="shared" si="118"/>
        <v>0</v>
      </c>
      <c r="CQ53" s="292">
        <f t="shared" si="119"/>
        <v>0</v>
      </c>
      <c r="CR53" s="292">
        <f t="shared" si="120"/>
        <v>0</v>
      </c>
      <c r="CS53" s="292">
        <f t="shared" si="121"/>
        <v>0</v>
      </c>
      <c r="CT53" s="292">
        <f t="shared" si="93"/>
        <v>0</v>
      </c>
      <c r="CU53" s="292">
        <f t="shared" si="94"/>
        <v>0</v>
      </c>
      <c r="CV53" s="292">
        <f t="shared" si="95"/>
        <v>0</v>
      </c>
      <c r="CW53" s="292">
        <f t="shared" si="96"/>
        <v>0</v>
      </c>
      <c r="CX53" s="292">
        <f t="shared" si="97"/>
        <v>0</v>
      </c>
      <c r="CY53" s="292">
        <f t="shared" si="98"/>
        <v>0</v>
      </c>
      <c r="CZ53" s="292">
        <f t="shared" si="99"/>
        <v>0</v>
      </c>
      <c r="DA53" s="292">
        <f t="shared" si="100"/>
        <v>0</v>
      </c>
      <c r="DB53" s="292">
        <f t="shared" si="122"/>
        <v>0</v>
      </c>
      <c r="DC53" s="292">
        <f t="shared" si="123"/>
        <v>0</v>
      </c>
      <c r="DD53" s="292">
        <f t="shared" si="124"/>
        <v>0</v>
      </c>
      <c r="DE53" s="292">
        <f t="shared" si="125"/>
        <v>0</v>
      </c>
      <c r="DF53" s="292">
        <f t="shared" si="126"/>
        <v>0</v>
      </c>
      <c r="DG53" s="292">
        <f t="shared" si="127"/>
        <v>0</v>
      </c>
      <c r="DH53" s="292">
        <v>0</v>
      </c>
      <c r="DI53" s="292">
        <f t="shared" si="101"/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 x14ac:dyDescent="0.15">
      <c r="A54" s="290" t="s">
        <v>745</v>
      </c>
      <c r="B54" s="291" t="s">
        <v>854</v>
      </c>
      <c r="C54" s="290" t="s">
        <v>855</v>
      </c>
      <c r="D54" s="292">
        <f t="shared" si="67"/>
        <v>105</v>
      </c>
      <c r="E54" s="292">
        <f t="shared" si="68"/>
        <v>77</v>
      </c>
      <c r="F54" s="292">
        <f t="shared" si="69"/>
        <v>0</v>
      </c>
      <c r="G54" s="292">
        <v>0</v>
      </c>
      <c r="H54" s="292">
        <v>0</v>
      </c>
      <c r="I54" s="292">
        <v>0</v>
      </c>
      <c r="J54" s="292">
        <f t="shared" si="70"/>
        <v>44</v>
      </c>
      <c r="K54" s="292">
        <v>0</v>
      </c>
      <c r="L54" s="292">
        <v>44</v>
      </c>
      <c r="M54" s="292">
        <v>0</v>
      </c>
      <c r="N54" s="292">
        <f t="shared" si="71"/>
        <v>0</v>
      </c>
      <c r="O54" s="292">
        <v>0</v>
      </c>
      <c r="P54" s="292">
        <v>0</v>
      </c>
      <c r="Q54" s="292">
        <v>0</v>
      </c>
      <c r="R54" s="292">
        <f t="shared" si="72"/>
        <v>25</v>
      </c>
      <c r="S54" s="292">
        <v>0</v>
      </c>
      <c r="T54" s="292">
        <v>25</v>
      </c>
      <c r="U54" s="292">
        <v>0</v>
      </c>
      <c r="V54" s="292">
        <f t="shared" si="73"/>
        <v>0</v>
      </c>
      <c r="W54" s="292">
        <v>0</v>
      </c>
      <c r="X54" s="292">
        <v>0</v>
      </c>
      <c r="Y54" s="292">
        <v>0</v>
      </c>
      <c r="Z54" s="292">
        <f t="shared" si="74"/>
        <v>8</v>
      </c>
      <c r="AA54" s="292">
        <v>0</v>
      </c>
      <c r="AB54" s="292">
        <v>8</v>
      </c>
      <c r="AC54" s="292">
        <v>0</v>
      </c>
      <c r="AD54" s="292">
        <f t="shared" si="75"/>
        <v>25</v>
      </c>
      <c r="AE54" s="292">
        <f t="shared" si="76"/>
        <v>0</v>
      </c>
      <c r="AF54" s="292">
        <v>0</v>
      </c>
      <c r="AG54" s="292">
        <v>0</v>
      </c>
      <c r="AH54" s="292">
        <v>0</v>
      </c>
      <c r="AI54" s="292">
        <f t="shared" si="77"/>
        <v>15</v>
      </c>
      <c r="AJ54" s="292">
        <v>0</v>
      </c>
      <c r="AK54" s="292">
        <v>15</v>
      </c>
      <c r="AL54" s="292">
        <v>0</v>
      </c>
      <c r="AM54" s="292">
        <f t="shared" si="78"/>
        <v>0</v>
      </c>
      <c r="AN54" s="292">
        <v>0</v>
      </c>
      <c r="AO54" s="292">
        <v>0</v>
      </c>
      <c r="AP54" s="292">
        <v>0</v>
      </c>
      <c r="AQ54" s="292">
        <f t="shared" si="79"/>
        <v>10</v>
      </c>
      <c r="AR54" s="292">
        <v>0</v>
      </c>
      <c r="AS54" s="292">
        <v>10</v>
      </c>
      <c r="AT54" s="292">
        <v>0</v>
      </c>
      <c r="AU54" s="292">
        <f t="shared" si="80"/>
        <v>0</v>
      </c>
      <c r="AV54" s="292">
        <v>0</v>
      </c>
      <c r="AW54" s="292">
        <v>0</v>
      </c>
      <c r="AX54" s="292">
        <v>0</v>
      </c>
      <c r="AY54" s="292">
        <f t="shared" si="81"/>
        <v>0</v>
      </c>
      <c r="AZ54" s="292">
        <v>0</v>
      </c>
      <c r="BA54" s="292">
        <v>0</v>
      </c>
      <c r="BB54" s="292">
        <v>0</v>
      </c>
      <c r="BC54" s="292">
        <f t="shared" si="82"/>
        <v>3</v>
      </c>
      <c r="BD54" s="292">
        <f t="shared" si="83"/>
        <v>3</v>
      </c>
      <c r="BE54" s="292">
        <v>0</v>
      </c>
      <c r="BF54" s="292">
        <v>3</v>
      </c>
      <c r="BG54" s="292">
        <v>0</v>
      </c>
      <c r="BH54" s="292">
        <v>0</v>
      </c>
      <c r="BI54" s="292">
        <v>0</v>
      </c>
      <c r="BJ54" s="292">
        <v>0</v>
      </c>
      <c r="BK54" s="292">
        <f t="shared" si="84"/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 t="shared" si="102"/>
        <v>80</v>
      </c>
      <c r="BS54" s="292">
        <f t="shared" si="103"/>
        <v>0</v>
      </c>
      <c r="BT54" s="292">
        <f t="shared" si="104"/>
        <v>47</v>
      </c>
      <c r="BU54" s="292">
        <f t="shared" si="105"/>
        <v>0</v>
      </c>
      <c r="BV54" s="292">
        <f t="shared" si="106"/>
        <v>25</v>
      </c>
      <c r="BW54" s="292">
        <f t="shared" si="107"/>
        <v>0</v>
      </c>
      <c r="BX54" s="292">
        <f t="shared" si="108"/>
        <v>8</v>
      </c>
      <c r="BY54" s="292">
        <f t="shared" si="85"/>
        <v>77</v>
      </c>
      <c r="BZ54" s="292">
        <f t="shared" si="86"/>
        <v>0</v>
      </c>
      <c r="CA54" s="292">
        <f t="shared" si="87"/>
        <v>44</v>
      </c>
      <c r="CB54" s="292">
        <f t="shared" si="88"/>
        <v>0</v>
      </c>
      <c r="CC54" s="292">
        <f t="shared" si="89"/>
        <v>25</v>
      </c>
      <c r="CD54" s="292">
        <f t="shared" si="90"/>
        <v>0</v>
      </c>
      <c r="CE54" s="292">
        <f t="shared" si="91"/>
        <v>8</v>
      </c>
      <c r="CF54" s="292">
        <f t="shared" si="92"/>
        <v>3</v>
      </c>
      <c r="CG54" s="292">
        <f t="shared" si="109"/>
        <v>0</v>
      </c>
      <c r="CH54" s="292">
        <f t="shared" si="110"/>
        <v>3</v>
      </c>
      <c r="CI54" s="292">
        <f t="shared" si="111"/>
        <v>0</v>
      </c>
      <c r="CJ54" s="292">
        <f t="shared" si="112"/>
        <v>0</v>
      </c>
      <c r="CK54" s="292">
        <f t="shared" si="113"/>
        <v>0</v>
      </c>
      <c r="CL54" s="292">
        <f t="shared" si="114"/>
        <v>0</v>
      </c>
      <c r="CM54" s="292">
        <f t="shared" si="115"/>
        <v>25</v>
      </c>
      <c r="CN54" s="292">
        <f t="shared" si="116"/>
        <v>0</v>
      </c>
      <c r="CO54" s="292">
        <f t="shared" si="117"/>
        <v>15</v>
      </c>
      <c r="CP54" s="292">
        <f t="shared" si="118"/>
        <v>0</v>
      </c>
      <c r="CQ54" s="292">
        <f t="shared" si="119"/>
        <v>10</v>
      </c>
      <c r="CR54" s="292">
        <f t="shared" si="120"/>
        <v>0</v>
      </c>
      <c r="CS54" s="292">
        <f t="shared" si="121"/>
        <v>0</v>
      </c>
      <c r="CT54" s="292">
        <f t="shared" si="93"/>
        <v>25</v>
      </c>
      <c r="CU54" s="292">
        <f t="shared" si="94"/>
        <v>0</v>
      </c>
      <c r="CV54" s="292">
        <f t="shared" si="95"/>
        <v>15</v>
      </c>
      <c r="CW54" s="292">
        <f t="shared" si="96"/>
        <v>0</v>
      </c>
      <c r="CX54" s="292">
        <f t="shared" si="97"/>
        <v>10</v>
      </c>
      <c r="CY54" s="292">
        <f t="shared" si="98"/>
        <v>0</v>
      </c>
      <c r="CZ54" s="292">
        <f t="shared" si="99"/>
        <v>0</v>
      </c>
      <c r="DA54" s="292">
        <f t="shared" si="100"/>
        <v>0</v>
      </c>
      <c r="DB54" s="292">
        <f t="shared" si="122"/>
        <v>0</v>
      </c>
      <c r="DC54" s="292">
        <f t="shared" si="123"/>
        <v>0</v>
      </c>
      <c r="DD54" s="292">
        <f t="shared" si="124"/>
        <v>0</v>
      </c>
      <c r="DE54" s="292">
        <f t="shared" si="125"/>
        <v>0</v>
      </c>
      <c r="DF54" s="292">
        <f t="shared" si="126"/>
        <v>0</v>
      </c>
      <c r="DG54" s="292">
        <f t="shared" si="127"/>
        <v>0</v>
      </c>
      <c r="DH54" s="292">
        <v>0</v>
      </c>
      <c r="DI54" s="292">
        <f t="shared" si="101"/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 x14ac:dyDescent="0.15">
      <c r="A55" s="290" t="s">
        <v>745</v>
      </c>
      <c r="B55" s="291" t="s">
        <v>856</v>
      </c>
      <c r="C55" s="290" t="s">
        <v>857</v>
      </c>
      <c r="D55" s="292">
        <f t="shared" si="67"/>
        <v>200</v>
      </c>
      <c r="E55" s="292">
        <f t="shared" si="68"/>
        <v>184</v>
      </c>
      <c r="F55" s="292">
        <f t="shared" si="69"/>
        <v>0</v>
      </c>
      <c r="G55" s="292">
        <v>0</v>
      </c>
      <c r="H55" s="292">
        <v>0</v>
      </c>
      <c r="I55" s="292">
        <v>0</v>
      </c>
      <c r="J55" s="292">
        <f t="shared" si="70"/>
        <v>142</v>
      </c>
      <c r="K55" s="292">
        <v>142</v>
      </c>
      <c r="L55" s="292">
        <v>0</v>
      </c>
      <c r="M55" s="292">
        <v>0</v>
      </c>
      <c r="N55" s="292">
        <f t="shared" si="71"/>
        <v>6</v>
      </c>
      <c r="O55" s="292">
        <v>0</v>
      </c>
      <c r="P55" s="292">
        <v>6</v>
      </c>
      <c r="Q55" s="292">
        <v>0</v>
      </c>
      <c r="R55" s="292">
        <f t="shared" si="72"/>
        <v>36</v>
      </c>
      <c r="S55" s="292">
        <v>0</v>
      </c>
      <c r="T55" s="292">
        <v>36</v>
      </c>
      <c r="U55" s="292">
        <v>0</v>
      </c>
      <c r="V55" s="292">
        <f t="shared" si="73"/>
        <v>0</v>
      </c>
      <c r="W55" s="292">
        <v>0</v>
      </c>
      <c r="X55" s="292">
        <v>0</v>
      </c>
      <c r="Y55" s="292">
        <v>0</v>
      </c>
      <c r="Z55" s="292">
        <f t="shared" si="74"/>
        <v>0</v>
      </c>
      <c r="AA55" s="292">
        <v>0</v>
      </c>
      <c r="AB55" s="292">
        <v>0</v>
      </c>
      <c r="AC55" s="292">
        <v>0</v>
      </c>
      <c r="AD55" s="292">
        <f t="shared" si="75"/>
        <v>0</v>
      </c>
      <c r="AE55" s="292">
        <f t="shared" si="76"/>
        <v>0</v>
      </c>
      <c r="AF55" s="292">
        <v>0</v>
      </c>
      <c r="AG55" s="292">
        <v>0</v>
      </c>
      <c r="AH55" s="292">
        <v>0</v>
      </c>
      <c r="AI55" s="292">
        <f t="shared" si="77"/>
        <v>0</v>
      </c>
      <c r="AJ55" s="292">
        <v>0</v>
      </c>
      <c r="AK55" s="292">
        <v>0</v>
      </c>
      <c r="AL55" s="292">
        <v>0</v>
      </c>
      <c r="AM55" s="292">
        <f t="shared" si="78"/>
        <v>0</v>
      </c>
      <c r="AN55" s="292">
        <v>0</v>
      </c>
      <c r="AO55" s="292">
        <v>0</v>
      </c>
      <c r="AP55" s="292">
        <v>0</v>
      </c>
      <c r="AQ55" s="292">
        <f t="shared" si="79"/>
        <v>0</v>
      </c>
      <c r="AR55" s="292">
        <v>0</v>
      </c>
      <c r="AS55" s="292">
        <v>0</v>
      </c>
      <c r="AT55" s="292">
        <v>0</v>
      </c>
      <c r="AU55" s="292">
        <f t="shared" si="80"/>
        <v>0</v>
      </c>
      <c r="AV55" s="292">
        <v>0</v>
      </c>
      <c r="AW55" s="292">
        <v>0</v>
      </c>
      <c r="AX55" s="292">
        <v>0</v>
      </c>
      <c r="AY55" s="292">
        <f t="shared" si="81"/>
        <v>0</v>
      </c>
      <c r="AZ55" s="292">
        <v>0</v>
      </c>
      <c r="BA55" s="292">
        <v>0</v>
      </c>
      <c r="BB55" s="292">
        <v>0</v>
      </c>
      <c r="BC55" s="292">
        <f t="shared" si="82"/>
        <v>16</v>
      </c>
      <c r="BD55" s="292">
        <f t="shared" si="83"/>
        <v>16</v>
      </c>
      <c r="BE55" s="292">
        <v>0</v>
      </c>
      <c r="BF55" s="292">
        <v>16</v>
      </c>
      <c r="BG55" s="292">
        <v>0</v>
      </c>
      <c r="BH55" s="292">
        <v>0</v>
      </c>
      <c r="BI55" s="292">
        <v>0</v>
      </c>
      <c r="BJ55" s="292">
        <v>0</v>
      </c>
      <c r="BK55" s="292">
        <f t="shared" si="84"/>
        <v>0</v>
      </c>
      <c r="BL55" s="292">
        <v>0</v>
      </c>
      <c r="BM55" s="292">
        <v>0</v>
      </c>
      <c r="BN55" s="292">
        <v>0</v>
      </c>
      <c r="BO55" s="292">
        <v>0</v>
      </c>
      <c r="BP55" s="292">
        <v>0</v>
      </c>
      <c r="BQ55" s="292">
        <v>0</v>
      </c>
      <c r="BR55" s="292">
        <f t="shared" si="102"/>
        <v>200</v>
      </c>
      <c r="BS55" s="292">
        <f t="shared" si="103"/>
        <v>0</v>
      </c>
      <c r="BT55" s="292">
        <f t="shared" si="104"/>
        <v>158</v>
      </c>
      <c r="BU55" s="292">
        <f t="shared" si="105"/>
        <v>6</v>
      </c>
      <c r="BV55" s="292">
        <f t="shared" si="106"/>
        <v>36</v>
      </c>
      <c r="BW55" s="292">
        <f t="shared" si="107"/>
        <v>0</v>
      </c>
      <c r="BX55" s="292">
        <f t="shared" si="108"/>
        <v>0</v>
      </c>
      <c r="BY55" s="292">
        <f t="shared" si="85"/>
        <v>184</v>
      </c>
      <c r="BZ55" s="292">
        <f t="shared" si="86"/>
        <v>0</v>
      </c>
      <c r="CA55" s="292">
        <f t="shared" si="87"/>
        <v>142</v>
      </c>
      <c r="CB55" s="292">
        <f t="shared" si="88"/>
        <v>6</v>
      </c>
      <c r="CC55" s="292">
        <f t="shared" si="89"/>
        <v>36</v>
      </c>
      <c r="CD55" s="292">
        <f t="shared" si="90"/>
        <v>0</v>
      </c>
      <c r="CE55" s="292">
        <f t="shared" si="91"/>
        <v>0</v>
      </c>
      <c r="CF55" s="292">
        <f t="shared" si="92"/>
        <v>16</v>
      </c>
      <c r="CG55" s="292">
        <f t="shared" si="109"/>
        <v>0</v>
      </c>
      <c r="CH55" s="292">
        <f t="shared" si="110"/>
        <v>16</v>
      </c>
      <c r="CI55" s="292">
        <f t="shared" si="111"/>
        <v>0</v>
      </c>
      <c r="CJ55" s="292">
        <f t="shared" si="112"/>
        <v>0</v>
      </c>
      <c r="CK55" s="292">
        <f t="shared" si="113"/>
        <v>0</v>
      </c>
      <c r="CL55" s="292">
        <f t="shared" si="114"/>
        <v>0</v>
      </c>
      <c r="CM55" s="292">
        <f t="shared" si="115"/>
        <v>0</v>
      </c>
      <c r="CN55" s="292">
        <f t="shared" si="116"/>
        <v>0</v>
      </c>
      <c r="CO55" s="292">
        <f t="shared" si="117"/>
        <v>0</v>
      </c>
      <c r="CP55" s="292">
        <f t="shared" si="118"/>
        <v>0</v>
      </c>
      <c r="CQ55" s="292">
        <f t="shared" si="119"/>
        <v>0</v>
      </c>
      <c r="CR55" s="292">
        <f t="shared" si="120"/>
        <v>0</v>
      </c>
      <c r="CS55" s="292">
        <f t="shared" si="121"/>
        <v>0</v>
      </c>
      <c r="CT55" s="292">
        <f t="shared" si="93"/>
        <v>0</v>
      </c>
      <c r="CU55" s="292">
        <f t="shared" si="94"/>
        <v>0</v>
      </c>
      <c r="CV55" s="292">
        <f t="shared" si="95"/>
        <v>0</v>
      </c>
      <c r="CW55" s="292">
        <f t="shared" si="96"/>
        <v>0</v>
      </c>
      <c r="CX55" s="292">
        <f t="shared" si="97"/>
        <v>0</v>
      </c>
      <c r="CY55" s="292">
        <f t="shared" si="98"/>
        <v>0</v>
      </c>
      <c r="CZ55" s="292">
        <f t="shared" si="99"/>
        <v>0</v>
      </c>
      <c r="DA55" s="292">
        <f t="shared" si="100"/>
        <v>0</v>
      </c>
      <c r="DB55" s="292">
        <f t="shared" si="122"/>
        <v>0</v>
      </c>
      <c r="DC55" s="292">
        <f t="shared" si="123"/>
        <v>0</v>
      </c>
      <c r="DD55" s="292">
        <f t="shared" si="124"/>
        <v>0</v>
      </c>
      <c r="DE55" s="292">
        <f t="shared" si="125"/>
        <v>0</v>
      </c>
      <c r="DF55" s="292">
        <f t="shared" si="126"/>
        <v>0</v>
      </c>
      <c r="DG55" s="292">
        <f t="shared" si="127"/>
        <v>0</v>
      </c>
      <c r="DH55" s="292">
        <v>2</v>
      </c>
      <c r="DI55" s="292">
        <f t="shared" si="101"/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 x14ac:dyDescent="0.15">
      <c r="A56" s="290" t="s">
        <v>745</v>
      </c>
      <c r="B56" s="291" t="s">
        <v>858</v>
      </c>
      <c r="C56" s="290" t="s">
        <v>859</v>
      </c>
      <c r="D56" s="292">
        <f t="shared" si="67"/>
        <v>193</v>
      </c>
      <c r="E56" s="292">
        <f t="shared" si="68"/>
        <v>160</v>
      </c>
      <c r="F56" s="292">
        <f t="shared" si="69"/>
        <v>0</v>
      </c>
      <c r="G56" s="292">
        <v>0</v>
      </c>
      <c r="H56" s="292">
        <v>0</v>
      </c>
      <c r="I56" s="292">
        <v>0</v>
      </c>
      <c r="J56" s="292">
        <f t="shared" si="70"/>
        <v>121</v>
      </c>
      <c r="K56" s="292">
        <v>0</v>
      </c>
      <c r="L56" s="292">
        <v>121</v>
      </c>
      <c r="M56" s="292">
        <v>0</v>
      </c>
      <c r="N56" s="292">
        <f t="shared" si="71"/>
        <v>10</v>
      </c>
      <c r="O56" s="292">
        <v>0</v>
      </c>
      <c r="P56" s="292">
        <v>10</v>
      </c>
      <c r="Q56" s="292">
        <v>0</v>
      </c>
      <c r="R56" s="292">
        <f t="shared" si="72"/>
        <v>22</v>
      </c>
      <c r="S56" s="292">
        <v>0</v>
      </c>
      <c r="T56" s="292">
        <v>22</v>
      </c>
      <c r="U56" s="292">
        <v>0</v>
      </c>
      <c r="V56" s="292">
        <f t="shared" si="73"/>
        <v>7</v>
      </c>
      <c r="W56" s="292">
        <v>0</v>
      </c>
      <c r="X56" s="292">
        <v>7</v>
      </c>
      <c r="Y56" s="292">
        <v>0</v>
      </c>
      <c r="Z56" s="292">
        <f t="shared" si="74"/>
        <v>0</v>
      </c>
      <c r="AA56" s="292">
        <v>0</v>
      </c>
      <c r="AB56" s="292">
        <v>0</v>
      </c>
      <c r="AC56" s="292">
        <v>0</v>
      </c>
      <c r="AD56" s="292">
        <f t="shared" si="75"/>
        <v>0</v>
      </c>
      <c r="AE56" s="292">
        <f t="shared" si="76"/>
        <v>0</v>
      </c>
      <c r="AF56" s="292">
        <v>0</v>
      </c>
      <c r="AG56" s="292">
        <v>0</v>
      </c>
      <c r="AH56" s="292">
        <v>0</v>
      </c>
      <c r="AI56" s="292">
        <f t="shared" si="77"/>
        <v>0</v>
      </c>
      <c r="AJ56" s="292">
        <v>0</v>
      </c>
      <c r="AK56" s="292">
        <v>0</v>
      </c>
      <c r="AL56" s="292">
        <v>0</v>
      </c>
      <c r="AM56" s="292">
        <f t="shared" si="78"/>
        <v>0</v>
      </c>
      <c r="AN56" s="292">
        <v>0</v>
      </c>
      <c r="AO56" s="292">
        <v>0</v>
      </c>
      <c r="AP56" s="292">
        <v>0</v>
      </c>
      <c r="AQ56" s="292">
        <f t="shared" si="79"/>
        <v>0</v>
      </c>
      <c r="AR56" s="292">
        <v>0</v>
      </c>
      <c r="AS56" s="292">
        <v>0</v>
      </c>
      <c r="AT56" s="292">
        <v>0</v>
      </c>
      <c r="AU56" s="292">
        <f t="shared" si="80"/>
        <v>0</v>
      </c>
      <c r="AV56" s="292">
        <v>0</v>
      </c>
      <c r="AW56" s="292">
        <v>0</v>
      </c>
      <c r="AX56" s="292">
        <v>0</v>
      </c>
      <c r="AY56" s="292">
        <f t="shared" si="81"/>
        <v>0</v>
      </c>
      <c r="AZ56" s="292">
        <v>0</v>
      </c>
      <c r="BA56" s="292">
        <v>0</v>
      </c>
      <c r="BB56" s="292">
        <v>0</v>
      </c>
      <c r="BC56" s="292">
        <f t="shared" si="82"/>
        <v>33</v>
      </c>
      <c r="BD56" s="292">
        <f t="shared" si="83"/>
        <v>33</v>
      </c>
      <c r="BE56" s="292">
        <v>0</v>
      </c>
      <c r="BF56" s="292">
        <v>19</v>
      </c>
      <c r="BG56" s="292">
        <v>10</v>
      </c>
      <c r="BH56" s="292">
        <v>2</v>
      </c>
      <c r="BI56" s="292">
        <v>0</v>
      </c>
      <c r="BJ56" s="292">
        <v>2</v>
      </c>
      <c r="BK56" s="292">
        <f t="shared" si="84"/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f t="shared" si="102"/>
        <v>193</v>
      </c>
      <c r="BS56" s="292">
        <f t="shared" si="103"/>
        <v>0</v>
      </c>
      <c r="BT56" s="292">
        <f t="shared" si="104"/>
        <v>140</v>
      </c>
      <c r="BU56" s="292">
        <f t="shared" si="105"/>
        <v>20</v>
      </c>
      <c r="BV56" s="292">
        <f t="shared" si="106"/>
        <v>24</v>
      </c>
      <c r="BW56" s="292">
        <f t="shared" si="107"/>
        <v>7</v>
      </c>
      <c r="BX56" s="292">
        <f t="shared" si="108"/>
        <v>2</v>
      </c>
      <c r="BY56" s="292">
        <f t="shared" si="85"/>
        <v>160</v>
      </c>
      <c r="BZ56" s="292">
        <f t="shared" si="86"/>
        <v>0</v>
      </c>
      <c r="CA56" s="292">
        <f t="shared" si="87"/>
        <v>121</v>
      </c>
      <c r="CB56" s="292">
        <f t="shared" si="88"/>
        <v>10</v>
      </c>
      <c r="CC56" s="292">
        <f t="shared" si="89"/>
        <v>22</v>
      </c>
      <c r="CD56" s="292">
        <f t="shared" si="90"/>
        <v>7</v>
      </c>
      <c r="CE56" s="292">
        <f t="shared" si="91"/>
        <v>0</v>
      </c>
      <c r="CF56" s="292">
        <f t="shared" si="92"/>
        <v>33</v>
      </c>
      <c r="CG56" s="292">
        <f t="shared" si="109"/>
        <v>0</v>
      </c>
      <c r="CH56" s="292">
        <f t="shared" si="110"/>
        <v>19</v>
      </c>
      <c r="CI56" s="292">
        <f t="shared" si="111"/>
        <v>10</v>
      </c>
      <c r="CJ56" s="292">
        <f t="shared" si="112"/>
        <v>2</v>
      </c>
      <c r="CK56" s="292">
        <f t="shared" si="113"/>
        <v>0</v>
      </c>
      <c r="CL56" s="292">
        <f t="shared" si="114"/>
        <v>2</v>
      </c>
      <c r="CM56" s="292">
        <f t="shared" si="115"/>
        <v>0</v>
      </c>
      <c r="CN56" s="292">
        <f t="shared" si="116"/>
        <v>0</v>
      </c>
      <c r="CO56" s="292">
        <f t="shared" si="117"/>
        <v>0</v>
      </c>
      <c r="CP56" s="292">
        <f t="shared" si="118"/>
        <v>0</v>
      </c>
      <c r="CQ56" s="292">
        <f t="shared" si="119"/>
        <v>0</v>
      </c>
      <c r="CR56" s="292">
        <f t="shared" si="120"/>
        <v>0</v>
      </c>
      <c r="CS56" s="292">
        <f t="shared" si="121"/>
        <v>0</v>
      </c>
      <c r="CT56" s="292">
        <f t="shared" si="93"/>
        <v>0</v>
      </c>
      <c r="CU56" s="292">
        <f t="shared" si="94"/>
        <v>0</v>
      </c>
      <c r="CV56" s="292">
        <f t="shared" si="95"/>
        <v>0</v>
      </c>
      <c r="CW56" s="292">
        <f t="shared" si="96"/>
        <v>0</v>
      </c>
      <c r="CX56" s="292">
        <f t="shared" si="97"/>
        <v>0</v>
      </c>
      <c r="CY56" s="292">
        <f t="shared" si="98"/>
        <v>0</v>
      </c>
      <c r="CZ56" s="292">
        <f t="shared" si="99"/>
        <v>0</v>
      </c>
      <c r="DA56" s="292">
        <f t="shared" si="100"/>
        <v>0</v>
      </c>
      <c r="DB56" s="292">
        <f t="shared" si="122"/>
        <v>0</v>
      </c>
      <c r="DC56" s="292">
        <f t="shared" si="123"/>
        <v>0</v>
      </c>
      <c r="DD56" s="292">
        <f t="shared" si="124"/>
        <v>0</v>
      </c>
      <c r="DE56" s="292">
        <f t="shared" si="125"/>
        <v>0</v>
      </c>
      <c r="DF56" s="292">
        <f t="shared" si="126"/>
        <v>0</v>
      </c>
      <c r="DG56" s="292">
        <f t="shared" si="127"/>
        <v>0</v>
      </c>
      <c r="DH56" s="292">
        <v>0</v>
      </c>
      <c r="DI56" s="292">
        <f t="shared" si="101"/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 x14ac:dyDescent="0.15">
      <c r="A57" s="290" t="s">
        <v>745</v>
      </c>
      <c r="B57" s="291" t="s">
        <v>860</v>
      </c>
      <c r="C57" s="290" t="s">
        <v>861</v>
      </c>
      <c r="D57" s="292">
        <f t="shared" si="67"/>
        <v>1139</v>
      </c>
      <c r="E57" s="292">
        <f t="shared" si="68"/>
        <v>1013</v>
      </c>
      <c r="F57" s="292">
        <f t="shared" si="69"/>
        <v>0</v>
      </c>
      <c r="G57" s="292">
        <v>0</v>
      </c>
      <c r="H57" s="292">
        <v>0</v>
      </c>
      <c r="I57" s="292">
        <v>0</v>
      </c>
      <c r="J57" s="292">
        <f t="shared" si="70"/>
        <v>737</v>
      </c>
      <c r="K57" s="292">
        <v>0</v>
      </c>
      <c r="L57" s="292">
        <v>737</v>
      </c>
      <c r="M57" s="292">
        <v>0</v>
      </c>
      <c r="N57" s="292">
        <f t="shared" si="71"/>
        <v>70</v>
      </c>
      <c r="O57" s="292">
        <v>0</v>
      </c>
      <c r="P57" s="292">
        <v>70</v>
      </c>
      <c r="Q57" s="292">
        <v>0</v>
      </c>
      <c r="R57" s="292">
        <f t="shared" si="72"/>
        <v>200</v>
      </c>
      <c r="S57" s="292">
        <v>0</v>
      </c>
      <c r="T57" s="292">
        <v>200</v>
      </c>
      <c r="U57" s="292">
        <v>0</v>
      </c>
      <c r="V57" s="292">
        <f t="shared" si="73"/>
        <v>0</v>
      </c>
      <c r="W57" s="292">
        <v>0</v>
      </c>
      <c r="X57" s="292">
        <v>0</v>
      </c>
      <c r="Y57" s="292">
        <v>0</v>
      </c>
      <c r="Z57" s="292">
        <f t="shared" si="74"/>
        <v>6</v>
      </c>
      <c r="AA57" s="292">
        <v>0</v>
      </c>
      <c r="AB57" s="292">
        <v>6</v>
      </c>
      <c r="AC57" s="292">
        <v>0</v>
      </c>
      <c r="AD57" s="292">
        <f t="shared" si="75"/>
        <v>0</v>
      </c>
      <c r="AE57" s="292">
        <f t="shared" si="76"/>
        <v>0</v>
      </c>
      <c r="AF57" s="292">
        <v>0</v>
      </c>
      <c r="AG57" s="292">
        <v>0</v>
      </c>
      <c r="AH57" s="292">
        <v>0</v>
      </c>
      <c r="AI57" s="292">
        <f t="shared" si="77"/>
        <v>0</v>
      </c>
      <c r="AJ57" s="292">
        <v>0</v>
      </c>
      <c r="AK57" s="292">
        <v>0</v>
      </c>
      <c r="AL57" s="292">
        <v>0</v>
      </c>
      <c r="AM57" s="292">
        <f t="shared" si="78"/>
        <v>0</v>
      </c>
      <c r="AN57" s="292">
        <v>0</v>
      </c>
      <c r="AO57" s="292">
        <v>0</v>
      </c>
      <c r="AP57" s="292">
        <v>0</v>
      </c>
      <c r="AQ57" s="292">
        <f t="shared" si="79"/>
        <v>0</v>
      </c>
      <c r="AR57" s="292">
        <v>0</v>
      </c>
      <c r="AS57" s="292">
        <v>0</v>
      </c>
      <c r="AT57" s="292">
        <v>0</v>
      </c>
      <c r="AU57" s="292">
        <f t="shared" si="80"/>
        <v>0</v>
      </c>
      <c r="AV57" s="292">
        <v>0</v>
      </c>
      <c r="AW57" s="292">
        <v>0</v>
      </c>
      <c r="AX57" s="292">
        <v>0</v>
      </c>
      <c r="AY57" s="292">
        <f t="shared" si="81"/>
        <v>0</v>
      </c>
      <c r="AZ57" s="292">
        <v>0</v>
      </c>
      <c r="BA57" s="292">
        <v>0</v>
      </c>
      <c r="BB57" s="292">
        <v>0</v>
      </c>
      <c r="BC57" s="292">
        <f t="shared" si="82"/>
        <v>126</v>
      </c>
      <c r="BD57" s="292">
        <f t="shared" si="83"/>
        <v>126</v>
      </c>
      <c r="BE57" s="292">
        <v>0</v>
      </c>
      <c r="BF57" s="292">
        <v>126</v>
      </c>
      <c r="BG57" s="292">
        <v>0</v>
      </c>
      <c r="BH57" s="292">
        <v>0</v>
      </c>
      <c r="BI57" s="292">
        <v>0</v>
      </c>
      <c r="BJ57" s="292">
        <v>0</v>
      </c>
      <c r="BK57" s="292">
        <f t="shared" si="84"/>
        <v>0</v>
      </c>
      <c r="BL57" s="292">
        <v>0</v>
      </c>
      <c r="BM57" s="292">
        <v>0</v>
      </c>
      <c r="BN57" s="292">
        <v>0</v>
      </c>
      <c r="BO57" s="292">
        <v>0</v>
      </c>
      <c r="BP57" s="292">
        <v>0</v>
      </c>
      <c r="BQ57" s="292">
        <v>0</v>
      </c>
      <c r="BR57" s="292">
        <f t="shared" si="102"/>
        <v>1139</v>
      </c>
      <c r="BS57" s="292">
        <f t="shared" si="103"/>
        <v>0</v>
      </c>
      <c r="BT57" s="292">
        <f t="shared" si="104"/>
        <v>863</v>
      </c>
      <c r="BU57" s="292">
        <f t="shared" si="105"/>
        <v>70</v>
      </c>
      <c r="BV57" s="292">
        <f t="shared" si="106"/>
        <v>200</v>
      </c>
      <c r="BW57" s="292">
        <f t="shared" si="107"/>
        <v>0</v>
      </c>
      <c r="BX57" s="292">
        <f t="shared" si="108"/>
        <v>6</v>
      </c>
      <c r="BY57" s="292">
        <f t="shared" si="85"/>
        <v>1013</v>
      </c>
      <c r="BZ57" s="292">
        <f t="shared" si="86"/>
        <v>0</v>
      </c>
      <c r="CA57" s="292">
        <f t="shared" si="87"/>
        <v>737</v>
      </c>
      <c r="CB57" s="292">
        <f t="shared" si="88"/>
        <v>70</v>
      </c>
      <c r="CC57" s="292">
        <f t="shared" si="89"/>
        <v>200</v>
      </c>
      <c r="CD57" s="292">
        <f t="shared" si="90"/>
        <v>0</v>
      </c>
      <c r="CE57" s="292">
        <f t="shared" si="91"/>
        <v>6</v>
      </c>
      <c r="CF57" s="292">
        <f t="shared" si="92"/>
        <v>126</v>
      </c>
      <c r="CG57" s="292">
        <f t="shared" si="109"/>
        <v>0</v>
      </c>
      <c r="CH57" s="292">
        <f t="shared" si="110"/>
        <v>126</v>
      </c>
      <c r="CI57" s="292">
        <f t="shared" si="111"/>
        <v>0</v>
      </c>
      <c r="CJ57" s="292">
        <f t="shared" si="112"/>
        <v>0</v>
      </c>
      <c r="CK57" s="292">
        <f t="shared" si="113"/>
        <v>0</v>
      </c>
      <c r="CL57" s="292">
        <f t="shared" si="114"/>
        <v>0</v>
      </c>
      <c r="CM57" s="292">
        <f t="shared" si="115"/>
        <v>0</v>
      </c>
      <c r="CN57" s="292">
        <f t="shared" si="116"/>
        <v>0</v>
      </c>
      <c r="CO57" s="292">
        <f t="shared" si="117"/>
        <v>0</v>
      </c>
      <c r="CP57" s="292">
        <f t="shared" si="118"/>
        <v>0</v>
      </c>
      <c r="CQ57" s="292">
        <f t="shared" si="119"/>
        <v>0</v>
      </c>
      <c r="CR57" s="292">
        <f t="shared" si="120"/>
        <v>0</v>
      </c>
      <c r="CS57" s="292">
        <f t="shared" si="121"/>
        <v>0</v>
      </c>
      <c r="CT57" s="292">
        <f t="shared" si="93"/>
        <v>0</v>
      </c>
      <c r="CU57" s="292">
        <f t="shared" si="94"/>
        <v>0</v>
      </c>
      <c r="CV57" s="292">
        <f t="shared" si="95"/>
        <v>0</v>
      </c>
      <c r="CW57" s="292">
        <f t="shared" si="96"/>
        <v>0</v>
      </c>
      <c r="CX57" s="292">
        <f t="shared" si="97"/>
        <v>0</v>
      </c>
      <c r="CY57" s="292">
        <f t="shared" si="98"/>
        <v>0</v>
      </c>
      <c r="CZ57" s="292">
        <f t="shared" si="99"/>
        <v>0</v>
      </c>
      <c r="DA57" s="292">
        <f t="shared" si="100"/>
        <v>0</v>
      </c>
      <c r="DB57" s="292">
        <f t="shared" si="122"/>
        <v>0</v>
      </c>
      <c r="DC57" s="292">
        <f t="shared" si="123"/>
        <v>0</v>
      </c>
      <c r="DD57" s="292">
        <f t="shared" si="124"/>
        <v>0</v>
      </c>
      <c r="DE57" s="292">
        <f t="shared" si="125"/>
        <v>0</v>
      </c>
      <c r="DF57" s="292">
        <f t="shared" si="126"/>
        <v>0</v>
      </c>
      <c r="DG57" s="292">
        <f t="shared" si="127"/>
        <v>0</v>
      </c>
      <c r="DH57" s="292">
        <v>0</v>
      </c>
      <c r="DI57" s="292">
        <f t="shared" si="101"/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 x14ac:dyDescent="0.15">
      <c r="A58" s="290" t="s">
        <v>745</v>
      </c>
      <c r="B58" s="291" t="s">
        <v>862</v>
      </c>
      <c r="C58" s="290" t="s">
        <v>863</v>
      </c>
      <c r="D58" s="292">
        <f t="shared" si="67"/>
        <v>1163</v>
      </c>
      <c r="E58" s="292">
        <f t="shared" si="68"/>
        <v>1043</v>
      </c>
      <c r="F58" s="292">
        <f t="shared" si="69"/>
        <v>0</v>
      </c>
      <c r="G58" s="292">
        <v>0</v>
      </c>
      <c r="H58" s="292">
        <v>0</v>
      </c>
      <c r="I58" s="292">
        <v>0</v>
      </c>
      <c r="J58" s="292">
        <f t="shared" si="70"/>
        <v>645</v>
      </c>
      <c r="K58" s="292">
        <v>0</v>
      </c>
      <c r="L58" s="292">
        <v>645</v>
      </c>
      <c r="M58" s="292">
        <v>0</v>
      </c>
      <c r="N58" s="292">
        <f t="shared" si="71"/>
        <v>20</v>
      </c>
      <c r="O58" s="292">
        <v>0</v>
      </c>
      <c r="P58" s="292">
        <v>20</v>
      </c>
      <c r="Q58" s="292">
        <v>0</v>
      </c>
      <c r="R58" s="292">
        <f t="shared" si="72"/>
        <v>366</v>
      </c>
      <c r="S58" s="292">
        <v>0</v>
      </c>
      <c r="T58" s="292">
        <v>366</v>
      </c>
      <c r="U58" s="292">
        <v>0</v>
      </c>
      <c r="V58" s="292">
        <f t="shared" si="73"/>
        <v>3</v>
      </c>
      <c r="W58" s="292">
        <v>0</v>
      </c>
      <c r="X58" s="292">
        <v>3</v>
      </c>
      <c r="Y58" s="292">
        <v>0</v>
      </c>
      <c r="Z58" s="292">
        <f t="shared" si="74"/>
        <v>9</v>
      </c>
      <c r="AA58" s="292">
        <v>0</v>
      </c>
      <c r="AB58" s="292">
        <v>9</v>
      </c>
      <c r="AC58" s="292">
        <v>0</v>
      </c>
      <c r="AD58" s="292">
        <f t="shared" si="75"/>
        <v>0</v>
      </c>
      <c r="AE58" s="292">
        <f t="shared" si="76"/>
        <v>0</v>
      </c>
      <c r="AF58" s="292">
        <v>0</v>
      </c>
      <c r="AG58" s="292">
        <v>0</v>
      </c>
      <c r="AH58" s="292">
        <v>0</v>
      </c>
      <c r="AI58" s="292">
        <f t="shared" si="77"/>
        <v>0</v>
      </c>
      <c r="AJ58" s="292">
        <v>0</v>
      </c>
      <c r="AK58" s="292">
        <v>0</v>
      </c>
      <c r="AL58" s="292">
        <v>0</v>
      </c>
      <c r="AM58" s="292">
        <f t="shared" si="78"/>
        <v>0</v>
      </c>
      <c r="AN58" s="292">
        <v>0</v>
      </c>
      <c r="AO58" s="292">
        <v>0</v>
      </c>
      <c r="AP58" s="292">
        <v>0</v>
      </c>
      <c r="AQ58" s="292">
        <f t="shared" si="79"/>
        <v>0</v>
      </c>
      <c r="AR58" s="292">
        <v>0</v>
      </c>
      <c r="AS58" s="292">
        <v>0</v>
      </c>
      <c r="AT58" s="292">
        <v>0</v>
      </c>
      <c r="AU58" s="292">
        <f t="shared" si="80"/>
        <v>0</v>
      </c>
      <c r="AV58" s="292">
        <v>0</v>
      </c>
      <c r="AW58" s="292">
        <v>0</v>
      </c>
      <c r="AX58" s="292">
        <v>0</v>
      </c>
      <c r="AY58" s="292">
        <f t="shared" si="81"/>
        <v>0</v>
      </c>
      <c r="AZ58" s="292">
        <v>0</v>
      </c>
      <c r="BA58" s="292">
        <v>0</v>
      </c>
      <c r="BB58" s="292">
        <v>0</v>
      </c>
      <c r="BC58" s="292">
        <f t="shared" si="82"/>
        <v>120</v>
      </c>
      <c r="BD58" s="292">
        <f t="shared" si="83"/>
        <v>0</v>
      </c>
      <c r="BE58" s="292">
        <v>0</v>
      </c>
      <c r="BF58" s="292"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f t="shared" si="84"/>
        <v>120</v>
      </c>
      <c r="BL58" s="292">
        <v>0</v>
      </c>
      <c r="BM58" s="292">
        <v>120</v>
      </c>
      <c r="BN58" s="292">
        <v>0</v>
      </c>
      <c r="BO58" s="292">
        <v>0</v>
      </c>
      <c r="BP58" s="292">
        <v>0</v>
      </c>
      <c r="BQ58" s="292">
        <v>0</v>
      </c>
      <c r="BR58" s="292">
        <f t="shared" si="102"/>
        <v>1043</v>
      </c>
      <c r="BS58" s="292">
        <f t="shared" si="103"/>
        <v>0</v>
      </c>
      <c r="BT58" s="292">
        <f t="shared" si="104"/>
        <v>645</v>
      </c>
      <c r="BU58" s="292">
        <f t="shared" si="105"/>
        <v>20</v>
      </c>
      <c r="BV58" s="292">
        <f t="shared" si="106"/>
        <v>366</v>
      </c>
      <c r="BW58" s="292">
        <f t="shared" si="107"/>
        <v>3</v>
      </c>
      <c r="BX58" s="292">
        <f t="shared" si="108"/>
        <v>9</v>
      </c>
      <c r="BY58" s="292">
        <f t="shared" si="85"/>
        <v>1043</v>
      </c>
      <c r="BZ58" s="292">
        <f t="shared" si="86"/>
        <v>0</v>
      </c>
      <c r="CA58" s="292">
        <f t="shared" si="87"/>
        <v>645</v>
      </c>
      <c r="CB58" s="292">
        <f t="shared" si="88"/>
        <v>20</v>
      </c>
      <c r="CC58" s="292">
        <f t="shared" si="89"/>
        <v>366</v>
      </c>
      <c r="CD58" s="292">
        <f t="shared" si="90"/>
        <v>3</v>
      </c>
      <c r="CE58" s="292">
        <f t="shared" si="91"/>
        <v>9</v>
      </c>
      <c r="CF58" s="292">
        <f t="shared" si="92"/>
        <v>0</v>
      </c>
      <c r="CG58" s="292">
        <f t="shared" si="109"/>
        <v>0</v>
      </c>
      <c r="CH58" s="292">
        <f t="shared" si="110"/>
        <v>0</v>
      </c>
      <c r="CI58" s="292">
        <f t="shared" si="111"/>
        <v>0</v>
      </c>
      <c r="CJ58" s="292">
        <f t="shared" si="112"/>
        <v>0</v>
      </c>
      <c r="CK58" s="292">
        <f t="shared" si="113"/>
        <v>0</v>
      </c>
      <c r="CL58" s="292">
        <f t="shared" si="114"/>
        <v>0</v>
      </c>
      <c r="CM58" s="292">
        <f t="shared" si="115"/>
        <v>120</v>
      </c>
      <c r="CN58" s="292">
        <f t="shared" si="116"/>
        <v>0</v>
      </c>
      <c r="CO58" s="292">
        <f t="shared" si="117"/>
        <v>120</v>
      </c>
      <c r="CP58" s="292">
        <f t="shared" si="118"/>
        <v>0</v>
      </c>
      <c r="CQ58" s="292">
        <f t="shared" si="119"/>
        <v>0</v>
      </c>
      <c r="CR58" s="292">
        <f t="shared" si="120"/>
        <v>0</v>
      </c>
      <c r="CS58" s="292">
        <f t="shared" si="121"/>
        <v>0</v>
      </c>
      <c r="CT58" s="292">
        <f t="shared" si="93"/>
        <v>0</v>
      </c>
      <c r="CU58" s="292">
        <f t="shared" si="94"/>
        <v>0</v>
      </c>
      <c r="CV58" s="292">
        <f t="shared" si="95"/>
        <v>0</v>
      </c>
      <c r="CW58" s="292">
        <f t="shared" si="96"/>
        <v>0</v>
      </c>
      <c r="CX58" s="292">
        <f t="shared" si="97"/>
        <v>0</v>
      </c>
      <c r="CY58" s="292">
        <f t="shared" si="98"/>
        <v>0</v>
      </c>
      <c r="CZ58" s="292">
        <f t="shared" si="99"/>
        <v>0</v>
      </c>
      <c r="DA58" s="292">
        <f t="shared" si="100"/>
        <v>120</v>
      </c>
      <c r="DB58" s="292">
        <f t="shared" si="122"/>
        <v>0</v>
      </c>
      <c r="DC58" s="292">
        <f t="shared" si="123"/>
        <v>120</v>
      </c>
      <c r="DD58" s="292">
        <f t="shared" si="124"/>
        <v>0</v>
      </c>
      <c r="DE58" s="292">
        <f t="shared" si="125"/>
        <v>0</v>
      </c>
      <c r="DF58" s="292">
        <f t="shared" si="126"/>
        <v>0</v>
      </c>
      <c r="DG58" s="292">
        <f t="shared" si="127"/>
        <v>0</v>
      </c>
      <c r="DH58" s="292">
        <v>335</v>
      </c>
      <c r="DI58" s="292">
        <f t="shared" si="101"/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 x14ac:dyDescent="0.15">
      <c r="A59" s="290" t="s">
        <v>745</v>
      </c>
      <c r="B59" s="291" t="s">
        <v>864</v>
      </c>
      <c r="C59" s="290" t="s">
        <v>865</v>
      </c>
      <c r="D59" s="292">
        <f t="shared" si="67"/>
        <v>176</v>
      </c>
      <c r="E59" s="292">
        <f t="shared" si="68"/>
        <v>168</v>
      </c>
      <c r="F59" s="292">
        <f t="shared" si="69"/>
        <v>0</v>
      </c>
      <c r="G59" s="292">
        <v>0</v>
      </c>
      <c r="H59" s="292">
        <v>0</v>
      </c>
      <c r="I59" s="292">
        <v>0</v>
      </c>
      <c r="J59" s="292">
        <f t="shared" si="70"/>
        <v>95</v>
      </c>
      <c r="K59" s="292">
        <v>0</v>
      </c>
      <c r="L59" s="292">
        <v>95</v>
      </c>
      <c r="M59" s="292">
        <v>0</v>
      </c>
      <c r="N59" s="292">
        <f t="shared" si="71"/>
        <v>11</v>
      </c>
      <c r="O59" s="292">
        <v>0</v>
      </c>
      <c r="P59" s="292">
        <v>11</v>
      </c>
      <c r="Q59" s="292">
        <v>0</v>
      </c>
      <c r="R59" s="292">
        <f t="shared" si="72"/>
        <v>59</v>
      </c>
      <c r="S59" s="292">
        <v>0</v>
      </c>
      <c r="T59" s="292">
        <v>59</v>
      </c>
      <c r="U59" s="292">
        <v>0</v>
      </c>
      <c r="V59" s="292">
        <f t="shared" si="73"/>
        <v>1</v>
      </c>
      <c r="W59" s="292">
        <v>0</v>
      </c>
      <c r="X59" s="292">
        <v>1</v>
      </c>
      <c r="Y59" s="292">
        <v>0</v>
      </c>
      <c r="Z59" s="292">
        <f t="shared" si="74"/>
        <v>2</v>
      </c>
      <c r="AA59" s="292">
        <v>0</v>
      </c>
      <c r="AB59" s="292">
        <v>2</v>
      </c>
      <c r="AC59" s="292">
        <v>0</v>
      </c>
      <c r="AD59" s="292">
        <f t="shared" si="75"/>
        <v>0</v>
      </c>
      <c r="AE59" s="292">
        <f t="shared" si="76"/>
        <v>0</v>
      </c>
      <c r="AF59" s="292">
        <v>0</v>
      </c>
      <c r="AG59" s="292">
        <v>0</v>
      </c>
      <c r="AH59" s="292">
        <v>0</v>
      </c>
      <c r="AI59" s="292">
        <f t="shared" si="77"/>
        <v>0</v>
      </c>
      <c r="AJ59" s="292">
        <v>0</v>
      </c>
      <c r="AK59" s="292">
        <v>0</v>
      </c>
      <c r="AL59" s="292">
        <v>0</v>
      </c>
      <c r="AM59" s="292">
        <f t="shared" si="78"/>
        <v>0</v>
      </c>
      <c r="AN59" s="292">
        <v>0</v>
      </c>
      <c r="AO59" s="292">
        <v>0</v>
      </c>
      <c r="AP59" s="292">
        <v>0</v>
      </c>
      <c r="AQ59" s="292">
        <f t="shared" si="79"/>
        <v>0</v>
      </c>
      <c r="AR59" s="292">
        <v>0</v>
      </c>
      <c r="AS59" s="292">
        <v>0</v>
      </c>
      <c r="AT59" s="292">
        <v>0</v>
      </c>
      <c r="AU59" s="292">
        <f t="shared" si="80"/>
        <v>0</v>
      </c>
      <c r="AV59" s="292">
        <v>0</v>
      </c>
      <c r="AW59" s="292">
        <v>0</v>
      </c>
      <c r="AX59" s="292">
        <v>0</v>
      </c>
      <c r="AY59" s="292">
        <f t="shared" si="81"/>
        <v>0</v>
      </c>
      <c r="AZ59" s="292">
        <v>0</v>
      </c>
      <c r="BA59" s="292">
        <v>0</v>
      </c>
      <c r="BB59" s="292">
        <v>0</v>
      </c>
      <c r="BC59" s="292">
        <f t="shared" si="82"/>
        <v>8</v>
      </c>
      <c r="BD59" s="292">
        <f t="shared" si="83"/>
        <v>8</v>
      </c>
      <c r="BE59" s="292">
        <v>0</v>
      </c>
      <c r="BF59" s="292">
        <v>8</v>
      </c>
      <c r="BG59" s="292">
        <v>0</v>
      </c>
      <c r="BH59" s="292">
        <v>0</v>
      </c>
      <c r="BI59" s="292">
        <v>0</v>
      </c>
      <c r="BJ59" s="292">
        <v>0</v>
      </c>
      <c r="BK59" s="292">
        <f t="shared" si="84"/>
        <v>0</v>
      </c>
      <c r="BL59" s="292">
        <v>0</v>
      </c>
      <c r="BM59" s="292">
        <v>0</v>
      </c>
      <c r="BN59" s="292">
        <v>0</v>
      </c>
      <c r="BO59" s="292">
        <v>0</v>
      </c>
      <c r="BP59" s="292">
        <v>0</v>
      </c>
      <c r="BQ59" s="292">
        <v>0</v>
      </c>
      <c r="BR59" s="292">
        <f t="shared" si="102"/>
        <v>176</v>
      </c>
      <c r="BS59" s="292">
        <f t="shared" si="103"/>
        <v>0</v>
      </c>
      <c r="BT59" s="292">
        <f t="shared" si="104"/>
        <v>103</v>
      </c>
      <c r="BU59" s="292">
        <f t="shared" si="105"/>
        <v>11</v>
      </c>
      <c r="BV59" s="292">
        <f t="shared" si="106"/>
        <v>59</v>
      </c>
      <c r="BW59" s="292">
        <f t="shared" si="107"/>
        <v>1</v>
      </c>
      <c r="BX59" s="292">
        <f t="shared" si="108"/>
        <v>2</v>
      </c>
      <c r="BY59" s="292">
        <f t="shared" si="85"/>
        <v>168</v>
      </c>
      <c r="BZ59" s="292">
        <f t="shared" si="86"/>
        <v>0</v>
      </c>
      <c r="CA59" s="292">
        <f t="shared" si="87"/>
        <v>95</v>
      </c>
      <c r="CB59" s="292">
        <f t="shared" si="88"/>
        <v>11</v>
      </c>
      <c r="CC59" s="292">
        <f t="shared" si="89"/>
        <v>59</v>
      </c>
      <c r="CD59" s="292">
        <f t="shared" si="90"/>
        <v>1</v>
      </c>
      <c r="CE59" s="292">
        <f t="shared" si="91"/>
        <v>2</v>
      </c>
      <c r="CF59" s="292">
        <f t="shared" si="92"/>
        <v>8</v>
      </c>
      <c r="CG59" s="292">
        <f t="shared" si="109"/>
        <v>0</v>
      </c>
      <c r="CH59" s="292">
        <f t="shared" si="110"/>
        <v>8</v>
      </c>
      <c r="CI59" s="292">
        <f t="shared" si="111"/>
        <v>0</v>
      </c>
      <c r="CJ59" s="292">
        <f t="shared" si="112"/>
        <v>0</v>
      </c>
      <c r="CK59" s="292">
        <f t="shared" si="113"/>
        <v>0</v>
      </c>
      <c r="CL59" s="292">
        <f t="shared" si="114"/>
        <v>0</v>
      </c>
      <c r="CM59" s="292">
        <f t="shared" si="115"/>
        <v>0</v>
      </c>
      <c r="CN59" s="292">
        <f t="shared" si="116"/>
        <v>0</v>
      </c>
      <c r="CO59" s="292">
        <f t="shared" si="117"/>
        <v>0</v>
      </c>
      <c r="CP59" s="292">
        <f t="shared" si="118"/>
        <v>0</v>
      </c>
      <c r="CQ59" s="292">
        <f t="shared" si="119"/>
        <v>0</v>
      </c>
      <c r="CR59" s="292">
        <f t="shared" si="120"/>
        <v>0</v>
      </c>
      <c r="CS59" s="292">
        <f t="shared" si="121"/>
        <v>0</v>
      </c>
      <c r="CT59" s="292">
        <f t="shared" si="93"/>
        <v>0</v>
      </c>
      <c r="CU59" s="292">
        <f t="shared" si="94"/>
        <v>0</v>
      </c>
      <c r="CV59" s="292">
        <f t="shared" si="95"/>
        <v>0</v>
      </c>
      <c r="CW59" s="292">
        <f t="shared" si="96"/>
        <v>0</v>
      </c>
      <c r="CX59" s="292">
        <f t="shared" si="97"/>
        <v>0</v>
      </c>
      <c r="CY59" s="292">
        <f t="shared" si="98"/>
        <v>0</v>
      </c>
      <c r="CZ59" s="292">
        <f t="shared" si="99"/>
        <v>0</v>
      </c>
      <c r="DA59" s="292">
        <f t="shared" si="100"/>
        <v>0</v>
      </c>
      <c r="DB59" s="292">
        <f t="shared" si="122"/>
        <v>0</v>
      </c>
      <c r="DC59" s="292">
        <f t="shared" si="123"/>
        <v>0</v>
      </c>
      <c r="DD59" s="292">
        <f t="shared" si="124"/>
        <v>0</v>
      </c>
      <c r="DE59" s="292">
        <f t="shared" si="125"/>
        <v>0</v>
      </c>
      <c r="DF59" s="292">
        <f t="shared" si="126"/>
        <v>0</v>
      </c>
      <c r="DG59" s="292">
        <f t="shared" si="127"/>
        <v>0</v>
      </c>
      <c r="DH59" s="292">
        <v>0</v>
      </c>
      <c r="DI59" s="292">
        <f t="shared" si="101"/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 x14ac:dyDescent="0.15">
      <c r="A60" s="290" t="s">
        <v>745</v>
      </c>
      <c r="B60" s="291" t="s">
        <v>866</v>
      </c>
      <c r="C60" s="290" t="s">
        <v>867</v>
      </c>
      <c r="D60" s="292">
        <f t="shared" si="67"/>
        <v>1262</v>
      </c>
      <c r="E60" s="292">
        <f t="shared" si="68"/>
        <v>879</v>
      </c>
      <c r="F60" s="292">
        <f t="shared" si="69"/>
        <v>0</v>
      </c>
      <c r="G60" s="292">
        <v>0</v>
      </c>
      <c r="H60" s="292">
        <v>0</v>
      </c>
      <c r="I60" s="292">
        <v>0</v>
      </c>
      <c r="J60" s="292">
        <f t="shared" si="70"/>
        <v>498</v>
      </c>
      <c r="K60" s="292">
        <v>0</v>
      </c>
      <c r="L60" s="292">
        <v>498</v>
      </c>
      <c r="M60" s="292">
        <v>0</v>
      </c>
      <c r="N60" s="292">
        <f t="shared" si="71"/>
        <v>44</v>
      </c>
      <c r="O60" s="292">
        <v>0</v>
      </c>
      <c r="P60" s="292">
        <v>44</v>
      </c>
      <c r="Q60" s="292">
        <v>0</v>
      </c>
      <c r="R60" s="292">
        <f t="shared" si="72"/>
        <v>337</v>
      </c>
      <c r="S60" s="292">
        <v>0</v>
      </c>
      <c r="T60" s="292">
        <v>337</v>
      </c>
      <c r="U60" s="292">
        <v>0</v>
      </c>
      <c r="V60" s="292">
        <f t="shared" si="73"/>
        <v>0</v>
      </c>
      <c r="W60" s="292">
        <v>0</v>
      </c>
      <c r="X60" s="292">
        <v>0</v>
      </c>
      <c r="Y60" s="292">
        <v>0</v>
      </c>
      <c r="Z60" s="292">
        <f t="shared" si="74"/>
        <v>0</v>
      </c>
      <c r="AA60" s="292">
        <v>0</v>
      </c>
      <c r="AB60" s="292">
        <v>0</v>
      </c>
      <c r="AC60" s="292">
        <v>0</v>
      </c>
      <c r="AD60" s="292">
        <f t="shared" si="75"/>
        <v>0</v>
      </c>
      <c r="AE60" s="292">
        <f t="shared" si="76"/>
        <v>0</v>
      </c>
      <c r="AF60" s="292">
        <v>0</v>
      </c>
      <c r="AG60" s="292">
        <v>0</v>
      </c>
      <c r="AH60" s="292">
        <v>0</v>
      </c>
      <c r="AI60" s="292">
        <f t="shared" si="77"/>
        <v>0</v>
      </c>
      <c r="AJ60" s="292">
        <v>0</v>
      </c>
      <c r="AK60" s="292">
        <v>0</v>
      </c>
      <c r="AL60" s="292">
        <v>0</v>
      </c>
      <c r="AM60" s="292">
        <f t="shared" si="78"/>
        <v>0</v>
      </c>
      <c r="AN60" s="292">
        <v>0</v>
      </c>
      <c r="AO60" s="292">
        <v>0</v>
      </c>
      <c r="AP60" s="292">
        <v>0</v>
      </c>
      <c r="AQ60" s="292">
        <f t="shared" si="79"/>
        <v>0</v>
      </c>
      <c r="AR60" s="292">
        <v>0</v>
      </c>
      <c r="AS60" s="292">
        <v>0</v>
      </c>
      <c r="AT60" s="292">
        <v>0</v>
      </c>
      <c r="AU60" s="292">
        <f t="shared" si="80"/>
        <v>0</v>
      </c>
      <c r="AV60" s="292">
        <v>0</v>
      </c>
      <c r="AW60" s="292">
        <v>0</v>
      </c>
      <c r="AX60" s="292">
        <v>0</v>
      </c>
      <c r="AY60" s="292">
        <f t="shared" si="81"/>
        <v>0</v>
      </c>
      <c r="AZ60" s="292">
        <v>0</v>
      </c>
      <c r="BA60" s="292">
        <v>0</v>
      </c>
      <c r="BB60" s="292">
        <v>0</v>
      </c>
      <c r="BC60" s="292">
        <f t="shared" si="82"/>
        <v>383</v>
      </c>
      <c r="BD60" s="292">
        <f t="shared" si="83"/>
        <v>246</v>
      </c>
      <c r="BE60" s="292">
        <v>0</v>
      </c>
      <c r="BF60" s="292">
        <v>51</v>
      </c>
      <c r="BG60" s="292">
        <v>24</v>
      </c>
      <c r="BH60" s="292">
        <v>126</v>
      </c>
      <c r="BI60" s="292">
        <v>0</v>
      </c>
      <c r="BJ60" s="292">
        <v>45</v>
      </c>
      <c r="BK60" s="292">
        <f t="shared" si="84"/>
        <v>137</v>
      </c>
      <c r="BL60" s="292">
        <v>0</v>
      </c>
      <c r="BM60" s="292">
        <v>118</v>
      </c>
      <c r="BN60" s="292">
        <v>4</v>
      </c>
      <c r="BO60" s="292">
        <v>0</v>
      </c>
      <c r="BP60" s="292">
        <v>0</v>
      </c>
      <c r="BQ60" s="292">
        <v>15</v>
      </c>
      <c r="BR60" s="292">
        <f t="shared" si="102"/>
        <v>1125</v>
      </c>
      <c r="BS60" s="292">
        <f t="shared" si="103"/>
        <v>0</v>
      </c>
      <c r="BT60" s="292">
        <f t="shared" si="104"/>
        <v>549</v>
      </c>
      <c r="BU60" s="292">
        <f t="shared" si="105"/>
        <v>68</v>
      </c>
      <c r="BV60" s="292">
        <f t="shared" si="106"/>
        <v>463</v>
      </c>
      <c r="BW60" s="292">
        <f t="shared" si="107"/>
        <v>0</v>
      </c>
      <c r="BX60" s="292">
        <f t="shared" si="108"/>
        <v>45</v>
      </c>
      <c r="BY60" s="292">
        <f t="shared" si="85"/>
        <v>879</v>
      </c>
      <c r="BZ60" s="292">
        <f t="shared" si="86"/>
        <v>0</v>
      </c>
      <c r="CA60" s="292">
        <f t="shared" si="87"/>
        <v>498</v>
      </c>
      <c r="CB60" s="292">
        <f t="shared" si="88"/>
        <v>44</v>
      </c>
      <c r="CC60" s="292">
        <f t="shared" si="89"/>
        <v>337</v>
      </c>
      <c r="CD60" s="292">
        <f t="shared" si="90"/>
        <v>0</v>
      </c>
      <c r="CE60" s="292">
        <f t="shared" si="91"/>
        <v>0</v>
      </c>
      <c r="CF60" s="292">
        <f t="shared" si="92"/>
        <v>246</v>
      </c>
      <c r="CG60" s="292">
        <f t="shared" si="109"/>
        <v>0</v>
      </c>
      <c r="CH60" s="292">
        <f t="shared" si="110"/>
        <v>51</v>
      </c>
      <c r="CI60" s="292">
        <f t="shared" si="111"/>
        <v>24</v>
      </c>
      <c r="CJ60" s="292">
        <f t="shared" si="112"/>
        <v>126</v>
      </c>
      <c r="CK60" s="292">
        <f t="shared" si="113"/>
        <v>0</v>
      </c>
      <c r="CL60" s="292">
        <f t="shared" si="114"/>
        <v>45</v>
      </c>
      <c r="CM60" s="292">
        <f t="shared" si="115"/>
        <v>137</v>
      </c>
      <c r="CN60" s="292">
        <f t="shared" si="116"/>
        <v>0</v>
      </c>
      <c r="CO60" s="292">
        <f t="shared" si="117"/>
        <v>118</v>
      </c>
      <c r="CP60" s="292">
        <f t="shared" si="118"/>
        <v>4</v>
      </c>
      <c r="CQ60" s="292">
        <f t="shared" si="119"/>
        <v>0</v>
      </c>
      <c r="CR60" s="292">
        <f t="shared" si="120"/>
        <v>0</v>
      </c>
      <c r="CS60" s="292">
        <f t="shared" si="121"/>
        <v>15</v>
      </c>
      <c r="CT60" s="292">
        <f t="shared" si="93"/>
        <v>0</v>
      </c>
      <c r="CU60" s="292">
        <f t="shared" si="94"/>
        <v>0</v>
      </c>
      <c r="CV60" s="292">
        <f t="shared" si="95"/>
        <v>0</v>
      </c>
      <c r="CW60" s="292">
        <f t="shared" si="96"/>
        <v>0</v>
      </c>
      <c r="CX60" s="292">
        <f t="shared" si="97"/>
        <v>0</v>
      </c>
      <c r="CY60" s="292">
        <f t="shared" si="98"/>
        <v>0</v>
      </c>
      <c r="CZ60" s="292">
        <f t="shared" si="99"/>
        <v>0</v>
      </c>
      <c r="DA60" s="292">
        <f t="shared" si="100"/>
        <v>137</v>
      </c>
      <c r="DB60" s="292">
        <f t="shared" si="122"/>
        <v>0</v>
      </c>
      <c r="DC60" s="292">
        <f t="shared" si="123"/>
        <v>118</v>
      </c>
      <c r="DD60" s="292">
        <f t="shared" si="124"/>
        <v>4</v>
      </c>
      <c r="DE60" s="292">
        <f t="shared" si="125"/>
        <v>0</v>
      </c>
      <c r="DF60" s="292">
        <f t="shared" si="126"/>
        <v>0</v>
      </c>
      <c r="DG60" s="292">
        <f t="shared" si="127"/>
        <v>15</v>
      </c>
      <c r="DH60" s="292">
        <v>0</v>
      </c>
      <c r="DI60" s="292">
        <f t="shared" si="101"/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 x14ac:dyDescent="0.15">
      <c r="A61" s="290" t="s">
        <v>745</v>
      </c>
      <c r="B61" s="291" t="s">
        <v>868</v>
      </c>
      <c r="C61" s="290" t="s">
        <v>869</v>
      </c>
      <c r="D61" s="292">
        <f t="shared" si="67"/>
        <v>988</v>
      </c>
      <c r="E61" s="292">
        <f t="shared" si="68"/>
        <v>812</v>
      </c>
      <c r="F61" s="292">
        <f t="shared" si="69"/>
        <v>0</v>
      </c>
      <c r="G61" s="292">
        <v>0</v>
      </c>
      <c r="H61" s="292">
        <v>0</v>
      </c>
      <c r="I61" s="292">
        <v>0</v>
      </c>
      <c r="J61" s="292">
        <f t="shared" si="70"/>
        <v>485</v>
      </c>
      <c r="K61" s="292">
        <v>0</v>
      </c>
      <c r="L61" s="292">
        <v>485</v>
      </c>
      <c r="M61" s="292">
        <v>0</v>
      </c>
      <c r="N61" s="292">
        <f t="shared" si="71"/>
        <v>50</v>
      </c>
      <c r="O61" s="292">
        <v>0</v>
      </c>
      <c r="P61" s="292">
        <v>50</v>
      </c>
      <c r="Q61" s="292">
        <v>0</v>
      </c>
      <c r="R61" s="292">
        <f t="shared" si="72"/>
        <v>277</v>
      </c>
      <c r="S61" s="292">
        <v>0</v>
      </c>
      <c r="T61" s="292">
        <v>277</v>
      </c>
      <c r="U61" s="292">
        <v>0</v>
      </c>
      <c r="V61" s="292">
        <f t="shared" si="73"/>
        <v>0</v>
      </c>
      <c r="W61" s="292">
        <v>0</v>
      </c>
      <c r="X61" s="292">
        <v>0</v>
      </c>
      <c r="Y61" s="292">
        <v>0</v>
      </c>
      <c r="Z61" s="292">
        <f t="shared" si="74"/>
        <v>0</v>
      </c>
      <c r="AA61" s="292">
        <v>0</v>
      </c>
      <c r="AB61" s="292">
        <v>0</v>
      </c>
      <c r="AC61" s="292">
        <v>0</v>
      </c>
      <c r="AD61" s="292">
        <f t="shared" si="75"/>
        <v>0</v>
      </c>
      <c r="AE61" s="292">
        <f t="shared" si="76"/>
        <v>0</v>
      </c>
      <c r="AF61" s="292">
        <v>0</v>
      </c>
      <c r="AG61" s="292">
        <v>0</v>
      </c>
      <c r="AH61" s="292">
        <v>0</v>
      </c>
      <c r="AI61" s="292">
        <f t="shared" si="77"/>
        <v>0</v>
      </c>
      <c r="AJ61" s="292">
        <v>0</v>
      </c>
      <c r="AK61" s="292">
        <v>0</v>
      </c>
      <c r="AL61" s="292">
        <v>0</v>
      </c>
      <c r="AM61" s="292">
        <f t="shared" si="78"/>
        <v>0</v>
      </c>
      <c r="AN61" s="292">
        <v>0</v>
      </c>
      <c r="AO61" s="292">
        <v>0</v>
      </c>
      <c r="AP61" s="292">
        <v>0</v>
      </c>
      <c r="AQ61" s="292">
        <f t="shared" si="79"/>
        <v>0</v>
      </c>
      <c r="AR61" s="292">
        <v>0</v>
      </c>
      <c r="AS61" s="292">
        <v>0</v>
      </c>
      <c r="AT61" s="292">
        <v>0</v>
      </c>
      <c r="AU61" s="292">
        <f t="shared" si="80"/>
        <v>0</v>
      </c>
      <c r="AV61" s="292">
        <v>0</v>
      </c>
      <c r="AW61" s="292">
        <v>0</v>
      </c>
      <c r="AX61" s="292">
        <v>0</v>
      </c>
      <c r="AY61" s="292">
        <f t="shared" si="81"/>
        <v>0</v>
      </c>
      <c r="AZ61" s="292">
        <v>0</v>
      </c>
      <c r="BA61" s="292">
        <v>0</v>
      </c>
      <c r="BB61" s="292">
        <v>0</v>
      </c>
      <c r="BC61" s="292">
        <f t="shared" si="82"/>
        <v>176</v>
      </c>
      <c r="BD61" s="292">
        <f t="shared" si="83"/>
        <v>96</v>
      </c>
      <c r="BE61" s="292">
        <v>0</v>
      </c>
      <c r="BF61" s="292">
        <v>7</v>
      </c>
      <c r="BG61" s="292">
        <v>7</v>
      </c>
      <c r="BH61" s="292">
        <v>63</v>
      </c>
      <c r="BI61" s="292">
        <v>0</v>
      </c>
      <c r="BJ61" s="292">
        <v>19</v>
      </c>
      <c r="BK61" s="292">
        <f t="shared" si="84"/>
        <v>80</v>
      </c>
      <c r="BL61" s="292">
        <v>0</v>
      </c>
      <c r="BM61" s="292">
        <v>73</v>
      </c>
      <c r="BN61" s="292">
        <v>5</v>
      </c>
      <c r="BO61" s="292">
        <v>0</v>
      </c>
      <c r="BP61" s="292">
        <v>0</v>
      </c>
      <c r="BQ61" s="292">
        <v>2</v>
      </c>
      <c r="BR61" s="292">
        <f t="shared" si="102"/>
        <v>908</v>
      </c>
      <c r="BS61" s="292">
        <f t="shared" si="103"/>
        <v>0</v>
      </c>
      <c r="BT61" s="292">
        <f t="shared" si="104"/>
        <v>492</v>
      </c>
      <c r="BU61" s="292">
        <f t="shared" si="105"/>
        <v>57</v>
      </c>
      <c r="BV61" s="292">
        <f t="shared" si="106"/>
        <v>340</v>
      </c>
      <c r="BW61" s="292">
        <f t="shared" si="107"/>
        <v>0</v>
      </c>
      <c r="BX61" s="292">
        <f t="shared" si="108"/>
        <v>19</v>
      </c>
      <c r="BY61" s="292">
        <f t="shared" si="85"/>
        <v>812</v>
      </c>
      <c r="BZ61" s="292">
        <f t="shared" si="86"/>
        <v>0</v>
      </c>
      <c r="CA61" s="292">
        <f t="shared" si="87"/>
        <v>485</v>
      </c>
      <c r="CB61" s="292">
        <f t="shared" si="88"/>
        <v>50</v>
      </c>
      <c r="CC61" s="292">
        <f t="shared" si="89"/>
        <v>277</v>
      </c>
      <c r="CD61" s="292">
        <f t="shared" si="90"/>
        <v>0</v>
      </c>
      <c r="CE61" s="292">
        <f t="shared" si="91"/>
        <v>0</v>
      </c>
      <c r="CF61" s="292">
        <f t="shared" si="92"/>
        <v>96</v>
      </c>
      <c r="CG61" s="292">
        <f t="shared" si="109"/>
        <v>0</v>
      </c>
      <c r="CH61" s="292">
        <f t="shared" si="110"/>
        <v>7</v>
      </c>
      <c r="CI61" s="292">
        <f t="shared" si="111"/>
        <v>7</v>
      </c>
      <c r="CJ61" s="292">
        <f t="shared" si="112"/>
        <v>63</v>
      </c>
      <c r="CK61" s="292">
        <f t="shared" si="113"/>
        <v>0</v>
      </c>
      <c r="CL61" s="292">
        <f t="shared" si="114"/>
        <v>19</v>
      </c>
      <c r="CM61" s="292">
        <f t="shared" si="115"/>
        <v>80</v>
      </c>
      <c r="CN61" s="292">
        <f t="shared" si="116"/>
        <v>0</v>
      </c>
      <c r="CO61" s="292">
        <f t="shared" si="117"/>
        <v>73</v>
      </c>
      <c r="CP61" s="292">
        <f t="shared" si="118"/>
        <v>5</v>
      </c>
      <c r="CQ61" s="292">
        <f t="shared" si="119"/>
        <v>0</v>
      </c>
      <c r="CR61" s="292">
        <f t="shared" si="120"/>
        <v>0</v>
      </c>
      <c r="CS61" s="292">
        <f t="shared" si="121"/>
        <v>2</v>
      </c>
      <c r="CT61" s="292">
        <f t="shared" si="93"/>
        <v>0</v>
      </c>
      <c r="CU61" s="292">
        <f t="shared" si="94"/>
        <v>0</v>
      </c>
      <c r="CV61" s="292">
        <f t="shared" si="95"/>
        <v>0</v>
      </c>
      <c r="CW61" s="292">
        <f t="shared" si="96"/>
        <v>0</v>
      </c>
      <c r="CX61" s="292">
        <f t="shared" si="97"/>
        <v>0</v>
      </c>
      <c r="CY61" s="292">
        <f t="shared" si="98"/>
        <v>0</v>
      </c>
      <c r="CZ61" s="292">
        <f t="shared" si="99"/>
        <v>0</v>
      </c>
      <c r="DA61" s="292">
        <f t="shared" si="100"/>
        <v>80</v>
      </c>
      <c r="DB61" s="292">
        <f t="shared" si="122"/>
        <v>0</v>
      </c>
      <c r="DC61" s="292">
        <f t="shared" si="123"/>
        <v>73</v>
      </c>
      <c r="DD61" s="292">
        <f t="shared" si="124"/>
        <v>5</v>
      </c>
      <c r="DE61" s="292">
        <f t="shared" si="125"/>
        <v>0</v>
      </c>
      <c r="DF61" s="292">
        <f t="shared" si="126"/>
        <v>0</v>
      </c>
      <c r="DG61" s="292">
        <f t="shared" si="127"/>
        <v>2</v>
      </c>
      <c r="DH61" s="292">
        <v>0</v>
      </c>
      <c r="DI61" s="292">
        <f t="shared" si="101"/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 x14ac:dyDescent="0.15">
      <c r="A62" s="290" t="s">
        <v>745</v>
      </c>
      <c r="B62" s="291" t="s">
        <v>870</v>
      </c>
      <c r="C62" s="290" t="s">
        <v>871</v>
      </c>
      <c r="D62" s="292">
        <f t="shared" si="67"/>
        <v>704</v>
      </c>
      <c r="E62" s="292">
        <f t="shared" si="68"/>
        <v>602</v>
      </c>
      <c r="F62" s="292">
        <f t="shared" si="69"/>
        <v>0</v>
      </c>
      <c r="G62" s="292">
        <v>0</v>
      </c>
      <c r="H62" s="292">
        <v>0</v>
      </c>
      <c r="I62" s="292">
        <v>0</v>
      </c>
      <c r="J62" s="292">
        <f t="shared" si="70"/>
        <v>364</v>
      </c>
      <c r="K62" s="292">
        <v>0</v>
      </c>
      <c r="L62" s="292">
        <v>364</v>
      </c>
      <c r="M62" s="292">
        <v>0</v>
      </c>
      <c r="N62" s="292">
        <f t="shared" si="71"/>
        <v>34</v>
      </c>
      <c r="O62" s="292">
        <v>0</v>
      </c>
      <c r="P62" s="292">
        <v>34</v>
      </c>
      <c r="Q62" s="292">
        <v>0</v>
      </c>
      <c r="R62" s="292">
        <f t="shared" si="72"/>
        <v>204</v>
      </c>
      <c r="S62" s="292">
        <v>0</v>
      </c>
      <c r="T62" s="292">
        <v>204</v>
      </c>
      <c r="U62" s="292">
        <v>0</v>
      </c>
      <c r="V62" s="292">
        <f t="shared" si="73"/>
        <v>0</v>
      </c>
      <c r="W62" s="292">
        <v>0</v>
      </c>
      <c r="X62" s="292">
        <v>0</v>
      </c>
      <c r="Y62" s="292">
        <v>0</v>
      </c>
      <c r="Z62" s="292">
        <f t="shared" si="74"/>
        <v>0</v>
      </c>
      <c r="AA62" s="292">
        <v>0</v>
      </c>
      <c r="AB62" s="292">
        <v>0</v>
      </c>
      <c r="AC62" s="292">
        <v>0</v>
      </c>
      <c r="AD62" s="292">
        <f t="shared" si="75"/>
        <v>0</v>
      </c>
      <c r="AE62" s="292">
        <f t="shared" si="76"/>
        <v>0</v>
      </c>
      <c r="AF62" s="292">
        <v>0</v>
      </c>
      <c r="AG62" s="292">
        <v>0</v>
      </c>
      <c r="AH62" s="292">
        <v>0</v>
      </c>
      <c r="AI62" s="292">
        <f t="shared" si="77"/>
        <v>0</v>
      </c>
      <c r="AJ62" s="292">
        <v>0</v>
      </c>
      <c r="AK62" s="292">
        <v>0</v>
      </c>
      <c r="AL62" s="292">
        <v>0</v>
      </c>
      <c r="AM62" s="292">
        <f t="shared" si="78"/>
        <v>0</v>
      </c>
      <c r="AN62" s="292">
        <v>0</v>
      </c>
      <c r="AO62" s="292">
        <v>0</v>
      </c>
      <c r="AP62" s="292">
        <v>0</v>
      </c>
      <c r="AQ62" s="292">
        <f t="shared" si="79"/>
        <v>0</v>
      </c>
      <c r="AR62" s="292">
        <v>0</v>
      </c>
      <c r="AS62" s="292">
        <v>0</v>
      </c>
      <c r="AT62" s="292">
        <v>0</v>
      </c>
      <c r="AU62" s="292">
        <f t="shared" si="80"/>
        <v>0</v>
      </c>
      <c r="AV62" s="292">
        <v>0</v>
      </c>
      <c r="AW62" s="292">
        <v>0</v>
      </c>
      <c r="AX62" s="292">
        <v>0</v>
      </c>
      <c r="AY62" s="292">
        <f t="shared" si="81"/>
        <v>0</v>
      </c>
      <c r="AZ62" s="292">
        <v>0</v>
      </c>
      <c r="BA62" s="292">
        <v>0</v>
      </c>
      <c r="BB62" s="292">
        <v>0</v>
      </c>
      <c r="BC62" s="292">
        <f t="shared" si="82"/>
        <v>102</v>
      </c>
      <c r="BD62" s="292">
        <f t="shared" si="83"/>
        <v>85</v>
      </c>
      <c r="BE62" s="292">
        <v>0</v>
      </c>
      <c r="BF62" s="292">
        <v>23</v>
      </c>
      <c r="BG62" s="292">
        <v>15</v>
      </c>
      <c r="BH62" s="292">
        <v>18</v>
      </c>
      <c r="BI62" s="292">
        <v>0</v>
      </c>
      <c r="BJ62" s="292">
        <v>29</v>
      </c>
      <c r="BK62" s="292">
        <f t="shared" si="84"/>
        <v>17</v>
      </c>
      <c r="BL62" s="292">
        <v>0</v>
      </c>
      <c r="BM62" s="292">
        <v>11</v>
      </c>
      <c r="BN62" s="292">
        <v>3</v>
      </c>
      <c r="BO62" s="292">
        <v>0</v>
      </c>
      <c r="BP62" s="292">
        <v>0</v>
      </c>
      <c r="BQ62" s="292">
        <v>3</v>
      </c>
      <c r="BR62" s="292">
        <f t="shared" si="102"/>
        <v>687</v>
      </c>
      <c r="BS62" s="292">
        <f t="shared" si="103"/>
        <v>0</v>
      </c>
      <c r="BT62" s="292">
        <f t="shared" si="104"/>
        <v>387</v>
      </c>
      <c r="BU62" s="292">
        <f t="shared" si="105"/>
        <v>49</v>
      </c>
      <c r="BV62" s="292">
        <f t="shared" si="106"/>
        <v>222</v>
      </c>
      <c r="BW62" s="292">
        <f t="shared" si="107"/>
        <v>0</v>
      </c>
      <c r="BX62" s="292">
        <f t="shared" si="108"/>
        <v>29</v>
      </c>
      <c r="BY62" s="292">
        <f t="shared" si="85"/>
        <v>602</v>
      </c>
      <c r="BZ62" s="292">
        <f t="shared" si="86"/>
        <v>0</v>
      </c>
      <c r="CA62" s="292">
        <f t="shared" si="87"/>
        <v>364</v>
      </c>
      <c r="CB62" s="292">
        <f t="shared" si="88"/>
        <v>34</v>
      </c>
      <c r="CC62" s="292">
        <f t="shared" si="89"/>
        <v>204</v>
      </c>
      <c r="CD62" s="292">
        <f t="shared" si="90"/>
        <v>0</v>
      </c>
      <c r="CE62" s="292">
        <f t="shared" si="91"/>
        <v>0</v>
      </c>
      <c r="CF62" s="292">
        <f t="shared" si="92"/>
        <v>85</v>
      </c>
      <c r="CG62" s="292">
        <f t="shared" si="109"/>
        <v>0</v>
      </c>
      <c r="CH62" s="292">
        <f t="shared" si="110"/>
        <v>23</v>
      </c>
      <c r="CI62" s="292">
        <f t="shared" si="111"/>
        <v>15</v>
      </c>
      <c r="CJ62" s="292">
        <f t="shared" si="112"/>
        <v>18</v>
      </c>
      <c r="CK62" s="292">
        <f t="shared" si="113"/>
        <v>0</v>
      </c>
      <c r="CL62" s="292">
        <f t="shared" si="114"/>
        <v>29</v>
      </c>
      <c r="CM62" s="292">
        <f t="shared" si="115"/>
        <v>17</v>
      </c>
      <c r="CN62" s="292">
        <f t="shared" si="116"/>
        <v>0</v>
      </c>
      <c r="CO62" s="292">
        <f t="shared" si="117"/>
        <v>11</v>
      </c>
      <c r="CP62" s="292">
        <f t="shared" si="118"/>
        <v>3</v>
      </c>
      <c r="CQ62" s="292">
        <f t="shared" si="119"/>
        <v>0</v>
      </c>
      <c r="CR62" s="292">
        <f t="shared" si="120"/>
        <v>0</v>
      </c>
      <c r="CS62" s="292">
        <f t="shared" si="121"/>
        <v>3</v>
      </c>
      <c r="CT62" s="292">
        <f t="shared" si="93"/>
        <v>0</v>
      </c>
      <c r="CU62" s="292">
        <f t="shared" si="94"/>
        <v>0</v>
      </c>
      <c r="CV62" s="292">
        <f t="shared" si="95"/>
        <v>0</v>
      </c>
      <c r="CW62" s="292">
        <f t="shared" si="96"/>
        <v>0</v>
      </c>
      <c r="CX62" s="292">
        <f t="shared" si="97"/>
        <v>0</v>
      </c>
      <c r="CY62" s="292">
        <f t="shared" si="98"/>
        <v>0</v>
      </c>
      <c r="CZ62" s="292">
        <f t="shared" si="99"/>
        <v>0</v>
      </c>
      <c r="DA62" s="292">
        <f t="shared" si="100"/>
        <v>17</v>
      </c>
      <c r="DB62" s="292">
        <f t="shared" si="122"/>
        <v>0</v>
      </c>
      <c r="DC62" s="292">
        <f t="shared" si="123"/>
        <v>11</v>
      </c>
      <c r="DD62" s="292">
        <f t="shared" si="124"/>
        <v>3</v>
      </c>
      <c r="DE62" s="292">
        <f t="shared" si="125"/>
        <v>0</v>
      </c>
      <c r="DF62" s="292">
        <f t="shared" si="126"/>
        <v>0</v>
      </c>
      <c r="DG62" s="292">
        <f t="shared" si="127"/>
        <v>3</v>
      </c>
      <c r="DH62" s="292">
        <v>0</v>
      </c>
      <c r="DI62" s="292">
        <f t="shared" si="101"/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 x14ac:dyDescent="0.15">
      <c r="A63" s="290" t="s">
        <v>745</v>
      </c>
      <c r="B63" s="291" t="s">
        <v>872</v>
      </c>
      <c r="C63" s="290" t="s">
        <v>873</v>
      </c>
      <c r="D63" s="292">
        <f t="shared" si="67"/>
        <v>257</v>
      </c>
      <c r="E63" s="292">
        <f t="shared" si="68"/>
        <v>149</v>
      </c>
      <c r="F63" s="292">
        <f t="shared" si="69"/>
        <v>0</v>
      </c>
      <c r="G63" s="292">
        <v>0</v>
      </c>
      <c r="H63" s="292">
        <v>0</v>
      </c>
      <c r="I63" s="292">
        <v>0</v>
      </c>
      <c r="J63" s="292">
        <f t="shared" si="70"/>
        <v>87</v>
      </c>
      <c r="K63" s="292">
        <v>0</v>
      </c>
      <c r="L63" s="292">
        <v>87</v>
      </c>
      <c r="M63" s="292">
        <v>0</v>
      </c>
      <c r="N63" s="292">
        <f t="shared" si="71"/>
        <v>7</v>
      </c>
      <c r="O63" s="292">
        <v>0</v>
      </c>
      <c r="P63" s="292">
        <v>7</v>
      </c>
      <c r="Q63" s="292">
        <v>0</v>
      </c>
      <c r="R63" s="292">
        <f t="shared" si="72"/>
        <v>55</v>
      </c>
      <c r="S63" s="292">
        <v>0</v>
      </c>
      <c r="T63" s="292">
        <v>55</v>
      </c>
      <c r="U63" s="292">
        <v>0</v>
      </c>
      <c r="V63" s="292">
        <f t="shared" si="73"/>
        <v>0</v>
      </c>
      <c r="W63" s="292">
        <v>0</v>
      </c>
      <c r="X63" s="292">
        <v>0</v>
      </c>
      <c r="Y63" s="292">
        <v>0</v>
      </c>
      <c r="Z63" s="292">
        <f t="shared" si="74"/>
        <v>0</v>
      </c>
      <c r="AA63" s="292">
        <v>0</v>
      </c>
      <c r="AB63" s="292">
        <v>0</v>
      </c>
      <c r="AC63" s="292">
        <v>0</v>
      </c>
      <c r="AD63" s="292">
        <f t="shared" si="75"/>
        <v>0</v>
      </c>
      <c r="AE63" s="292">
        <f t="shared" si="76"/>
        <v>0</v>
      </c>
      <c r="AF63" s="292">
        <v>0</v>
      </c>
      <c r="AG63" s="292">
        <v>0</v>
      </c>
      <c r="AH63" s="292">
        <v>0</v>
      </c>
      <c r="AI63" s="292">
        <f t="shared" si="77"/>
        <v>0</v>
      </c>
      <c r="AJ63" s="292">
        <v>0</v>
      </c>
      <c r="AK63" s="292">
        <v>0</v>
      </c>
      <c r="AL63" s="292">
        <v>0</v>
      </c>
      <c r="AM63" s="292">
        <f t="shared" si="78"/>
        <v>0</v>
      </c>
      <c r="AN63" s="292">
        <v>0</v>
      </c>
      <c r="AO63" s="292">
        <v>0</v>
      </c>
      <c r="AP63" s="292">
        <v>0</v>
      </c>
      <c r="AQ63" s="292">
        <f t="shared" si="79"/>
        <v>0</v>
      </c>
      <c r="AR63" s="292">
        <v>0</v>
      </c>
      <c r="AS63" s="292">
        <v>0</v>
      </c>
      <c r="AT63" s="292">
        <v>0</v>
      </c>
      <c r="AU63" s="292">
        <f t="shared" si="80"/>
        <v>0</v>
      </c>
      <c r="AV63" s="292">
        <v>0</v>
      </c>
      <c r="AW63" s="292">
        <v>0</v>
      </c>
      <c r="AX63" s="292">
        <v>0</v>
      </c>
      <c r="AY63" s="292">
        <f t="shared" si="81"/>
        <v>0</v>
      </c>
      <c r="AZ63" s="292">
        <v>0</v>
      </c>
      <c r="BA63" s="292">
        <v>0</v>
      </c>
      <c r="BB63" s="292">
        <v>0</v>
      </c>
      <c r="BC63" s="292">
        <f t="shared" si="82"/>
        <v>108</v>
      </c>
      <c r="BD63" s="292">
        <f t="shared" si="83"/>
        <v>39</v>
      </c>
      <c r="BE63" s="292">
        <v>0</v>
      </c>
      <c r="BF63" s="292">
        <v>10</v>
      </c>
      <c r="BG63" s="292">
        <v>6</v>
      </c>
      <c r="BH63" s="292">
        <v>13</v>
      </c>
      <c r="BI63" s="292">
        <v>0</v>
      </c>
      <c r="BJ63" s="292">
        <v>10</v>
      </c>
      <c r="BK63" s="292">
        <f t="shared" si="84"/>
        <v>69</v>
      </c>
      <c r="BL63" s="292">
        <v>0</v>
      </c>
      <c r="BM63" s="292">
        <v>55</v>
      </c>
      <c r="BN63" s="292">
        <v>9</v>
      </c>
      <c r="BO63" s="292">
        <v>0</v>
      </c>
      <c r="BP63" s="292">
        <v>0</v>
      </c>
      <c r="BQ63" s="292">
        <v>5</v>
      </c>
      <c r="BR63" s="292">
        <f t="shared" si="102"/>
        <v>188</v>
      </c>
      <c r="BS63" s="292">
        <f t="shared" si="103"/>
        <v>0</v>
      </c>
      <c r="BT63" s="292">
        <f t="shared" si="104"/>
        <v>97</v>
      </c>
      <c r="BU63" s="292">
        <f t="shared" si="105"/>
        <v>13</v>
      </c>
      <c r="BV63" s="292">
        <f t="shared" si="106"/>
        <v>68</v>
      </c>
      <c r="BW63" s="292">
        <f t="shared" si="107"/>
        <v>0</v>
      </c>
      <c r="BX63" s="292">
        <f t="shared" si="108"/>
        <v>10</v>
      </c>
      <c r="BY63" s="292">
        <f t="shared" si="85"/>
        <v>149</v>
      </c>
      <c r="BZ63" s="292">
        <f t="shared" si="86"/>
        <v>0</v>
      </c>
      <c r="CA63" s="292">
        <f t="shared" si="87"/>
        <v>87</v>
      </c>
      <c r="CB63" s="292">
        <f t="shared" si="88"/>
        <v>7</v>
      </c>
      <c r="CC63" s="292">
        <f t="shared" si="89"/>
        <v>55</v>
      </c>
      <c r="CD63" s="292">
        <f t="shared" si="90"/>
        <v>0</v>
      </c>
      <c r="CE63" s="292">
        <f t="shared" si="91"/>
        <v>0</v>
      </c>
      <c r="CF63" s="292">
        <f t="shared" si="92"/>
        <v>39</v>
      </c>
      <c r="CG63" s="292">
        <f t="shared" si="109"/>
        <v>0</v>
      </c>
      <c r="CH63" s="292">
        <f t="shared" si="110"/>
        <v>10</v>
      </c>
      <c r="CI63" s="292">
        <f t="shared" si="111"/>
        <v>6</v>
      </c>
      <c r="CJ63" s="292">
        <f t="shared" si="112"/>
        <v>13</v>
      </c>
      <c r="CK63" s="292">
        <f t="shared" si="113"/>
        <v>0</v>
      </c>
      <c r="CL63" s="292">
        <f t="shared" si="114"/>
        <v>10</v>
      </c>
      <c r="CM63" s="292">
        <f t="shared" si="115"/>
        <v>69</v>
      </c>
      <c r="CN63" s="292">
        <f t="shared" si="116"/>
        <v>0</v>
      </c>
      <c r="CO63" s="292">
        <f t="shared" si="117"/>
        <v>55</v>
      </c>
      <c r="CP63" s="292">
        <f t="shared" si="118"/>
        <v>9</v>
      </c>
      <c r="CQ63" s="292">
        <f t="shared" si="119"/>
        <v>0</v>
      </c>
      <c r="CR63" s="292">
        <f t="shared" si="120"/>
        <v>0</v>
      </c>
      <c r="CS63" s="292">
        <f t="shared" si="121"/>
        <v>5</v>
      </c>
      <c r="CT63" s="292">
        <f t="shared" si="93"/>
        <v>0</v>
      </c>
      <c r="CU63" s="292">
        <f t="shared" si="94"/>
        <v>0</v>
      </c>
      <c r="CV63" s="292">
        <f t="shared" si="95"/>
        <v>0</v>
      </c>
      <c r="CW63" s="292">
        <f t="shared" si="96"/>
        <v>0</v>
      </c>
      <c r="CX63" s="292">
        <f t="shared" si="97"/>
        <v>0</v>
      </c>
      <c r="CY63" s="292">
        <f t="shared" si="98"/>
        <v>0</v>
      </c>
      <c r="CZ63" s="292">
        <f t="shared" si="99"/>
        <v>0</v>
      </c>
      <c r="DA63" s="292">
        <f t="shared" si="100"/>
        <v>69</v>
      </c>
      <c r="DB63" s="292">
        <f t="shared" si="122"/>
        <v>0</v>
      </c>
      <c r="DC63" s="292">
        <f t="shared" si="123"/>
        <v>55</v>
      </c>
      <c r="DD63" s="292">
        <f t="shared" si="124"/>
        <v>9</v>
      </c>
      <c r="DE63" s="292">
        <f t="shared" si="125"/>
        <v>0</v>
      </c>
      <c r="DF63" s="292">
        <f t="shared" si="126"/>
        <v>0</v>
      </c>
      <c r="DG63" s="292">
        <f t="shared" si="127"/>
        <v>5</v>
      </c>
      <c r="DH63" s="292">
        <v>0</v>
      </c>
      <c r="DI63" s="292">
        <f t="shared" si="101"/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 x14ac:dyDescent="0.15">
      <c r="A64" s="290" t="s">
        <v>745</v>
      </c>
      <c r="B64" s="291" t="s">
        <v>874</v>
      </c>
      <c r="C64" s="290" t="s">
        <v>875</v>
      </c>
      <c r="D64" s="292">
        <f t="shared" si="67"/>
        <v>1041</v>
      </c>
      <c r="E64" s="292">
        <f t="shared" si="68"/>
        <v>743</v>
      </c>
      <c r="F64" s="292">
        <f t="shared" si="69"/>
        <v>0</v>
      </c>
      <c r="G64" s="292">
        <v>0</v>
      </c>
      <c r="H64" s="292">
        <v>0</v>
      </c>
      <c r="I64" s="292">
        <v>0</v>
      </c>
      <c r="J64" s="292">
        <f t="shared" si="70"/>
        <v>509</v>
      </c>
      <c r="K64" s="292">
        <v>0</v>
      </c>
      <c r="L64" s="292">
        <v>509</v>
      </c>
      <c r="M64" s="292">
        <v>0</v>
      </c>
      <c r="N64" s="292">
        <f t="shared" si="71"/>
        <v>44</v>
      </c>
      <c r="O64" s="292">
        <v>0</v>
      </c>
      <c r="P64" s="292">
        <v>44</v>
      </c>
      <c r="Q64" s="292">
        <v>0</v>
      </c>
      <c r="R64" s="292">
        <f t="shared" si="72"/>
        <v>190</v>
      </c>
      <c r="S64" s="292">
        <v>0</v>
      </c>
      <c r="T64" s="292">
        <v>190</v>
      </c>
      <c r="U64" s="292">
        <v>0</v>
      </c>
      <c r="V64" s="292">
        <f t="shared" si="73"/>
        <v>0</v>
      </c>
      <c r="W64" s="292">
        <v>0</v>
      </c>
      <c r="X64" s="292">
        <v>0</v>
      </c>
      <c r="Y64" s="292">
        <v>0</v>
      </c>
      <c r="Z64" s="292">
        <f t="shared" si="74"/>
        <v>0</v>
      </c>
      <c r="AA64" s="292">
        <v>0</v>
      </c>
      <c r="AB64" s="292">
        <v>0</v>
      </c>
      <c r="AC64" s="292">
        <v>0</v>
      </c>
      <c r="AD64" s="292">
        <f t="shared" si="75"/>
        <v>0</v>
      </c>
      <c r="AE64" s="292">
        <f t="shared" si="76"/>
        <v>0</v>
      </c>
      <c r="AF64" s="292">
        <v>0</v>
      </c>
      <c r="AG64" s="292">
        <v>0</v>
      </c>
      <c r="AH64" s="292">
        <v>0</v>
      </c>
      <c r="AI64" s="292">
        <f t="shared" si="77"/>
        <v>0</v>
      </c>
      <c r="AJ64" s="292">
        <v>0</v>
      </c>
      <c r="AK64" s="292">
        <v>0</v>
      </c>
      <c r="AL64" s="292">
        <v>0</v>
      </c>
      <c r="AM64" s="292">
        <f t="shared" si="78"/>
        <v>0</v>
      </c>
      <c r="AN64" s="292">
        <v>0</v>
      </c>
      <c r="AO64" s="292">
        <v>0</v>
      </c>
      <c r="AP64" s="292">
        <v>0</v>
      </c>
      <c r="AQ64" s="292">
        <f t="shared" si="79"/>
        <v>0</v>
      </c>
      <c r="AR64" s="292">
        <v>0</v>
      </c>
      <c r="AS64" s="292">
        <v>0</v>
      </c>
      <c r="AT64" s="292">
        <v>0</v>
      </c>
      <c r="AU64" s="292">
        <f t="shared" si="80"/>
        <v>0</v>
      </c>
      <c r="AV64" s="292">
        <v>0</v>
      </c>
      <c r="AW64" s="292">
        <v>0</v>
      </c>
      <c r="AX64" s="292">
        <v>0</v>
      </c>
      <c r="AY64" s="292">
        <f t="shared" si="81"/>
        <v>0</v>
      </c>
      <c r="AZ64" s="292">
        <v>0</v>
      </c>
      <c r="BA64" s="292">
        <v>0</v>
      </c>
      <c r="BB64" s="292">
        <v>0</v>
      </c>
      <c r="BC64" s="292">
        <f t="shared" si="82"/>
        <v>298</v>
      </c>
      <c r="BD64" s="292">
        <f t="shared" si="83"/>
        <v>198</v>
      </c>
      <c r="BE64" s="292">
        <v>0</v>
      </c>
      <c r="BF64" s="292">
        <v>21</v>
      </c>
      <c r="BG64" s="292">
        <v>15</v>
      </c>
      <c r="BH64" s="292">
        <v>124</v>
      </c>
      <c r="BI64" s="292">
        <v>0</v>
      </c>
      <c r="BJ64" s="292">
        <v>38</v>
      </c>
      <c r="BK64" s="292">
        <f t="shared" si="84"/>
        <v>100</v>
      </c>
      <c r="BL64" s="292">
        <v>0</v>
      </c>
      <c r="BM64" s="292">
        <v>88</v>
      </c>
      <c r="BN64" s="292">
        <v>6</v>
      </c>
      <c r="BO64" s="292">
        <v>0</v>
      </c>
      <c r="BP64" s="292">
        <v>0</v>
      </c>
      <c r="BQ64" s="292">
        <v>6</v>
      </c>
      <c r="BR64" s="292">
        <f t="shared" si="102"/>
        <v>941</v>
      </c>
      <c r="BS64" s="292">
        <f t="shared" si="103"/>
        <v>0</v>
      </c>
      <c r="BT64" s="292">
        <f t="shared" si="104"/>
        <v>530</v>
      </c>
      <c r="BU64" s="292">
        <f t="shared" si="105"/>
        <v>59</v>
      </c>
      <c r="BV64" s="292">
        <f t="shared" si="106"/>
        <v>314</v>
      </c>
      <c r="BW64" s="292">
        <f t="shared" si="107"/>
        <v>0</v>
      </c>
      <c r="BX64" s="292">
        <f t="shared" si="108"/>
        <v>38</v>
      </c>
      <c r="BY64" s="292">
        <f t="shared" si="85"/>
        <v>743</v>
      </c>
      <c r="BZ64" s="292">
        <f t="shared" si="86"/>
        <v>0</v>
      </c>
      <c r="CA64" s="292">
        <f t="shared" si="87"/>
        <v>509</v>
      </c>
      <c r="CB64" s="292">
        <f t="shared" si="88"/>
        <v>44</v>
      </c>
      <c r="CC64" s="292">
        <f t="shared" si="89"/>
        <v>190</v>
      </c>
      <c r="CD64" s="292">
        <f t="shared" si="90"/>
        <v>0</v>
      </c>
      <c r="CE64" s="292">
        <f t="shared" si="91"/>
        <v>0</v>
      </c>
      <c r="CF64" s="292">
        <f t="shared" si="92"/>
        <v>198</v>
      </c>
      <c r="CG64" s="292">
        <f t="shared" si="109"/>
        <v>0</v>
      </c>
      <c r="CH64" s="292">
        <f t="shared" si="110"/>
        <v>21</v>
      </c>
      <c r="CI64" s="292">
        <f t="shared" si="111"/>
        <v>15</v>
      </c>
      <c r="CJ64" s="292">
        <f t="shared" si="112"/>
        <v>124</v>
      </c>
      <c r="CK64" s="292">
        <f t="shared" si="113"/>
        <v>0</v>
      </c>
      <c r="CL64" s="292">
        <f t="shared" si="114"/>
        <v>38</v>
      </c>
      <c r="CM64" s="292">
        <f t="shared" si="115"/>
        <v>100</v>
      </c>
      <c r="CN64" s="292">
        <f t="shared" si="116"/>
        <v>0</v>
      </c>
      <c r="CO64" s="292">
        <f t="shared" si="117"/>
        <v>88</v>
      </c>
      <c r="CP64" s="292">
        <f t="shared" si="118"/>
        <v>6</v>
      </c>
      <c r="CQ64" s="292">
        <f t="shared" si="119"/>
        <v>0</v>
      </c>
      <c r="CR64" s="292">
        <f t="shared" si="120"/>
        <v>0</v>
      </c>
      <c r="CS64" s="292">
        <f t="shared" si="121"/>
        <v>6</v>
      </c>
      <c r="CT64" s="292">
        <f t="shared" si="93"/>
        <v>0</v>
      </c>
      <c r="CU64" s="292">
        <f t="shared" si="94"/>
        <v>0</v>
      </c>
      <c r="CV64" s="292">
        <f t="shared" si="95"/>
        <v>0</v>
      </c>
      <c r="CW64" s="292">
        <f t="shared" si="96"/>
        <v>0</v>
      </c>
      <c r="CX64" s="292">
        <f t="shared" si="97"/>
        <v>0</v>
      </c>
      <c r="CY64" s="292">
        <f t="shared" si="98"/>
        <v>0</v>
      </c>
      <c r="CZ64" s="292">
        <f t="shared" si="99"/>
        <v>0</v>
      </c>
      <c r="DA64" s="292">
        <f t="shared" si="100"/>
        <v>100</v>
      </c>
      <c r="DB64" s="292">
        <f t="shared" si="122"/>
        <v>0</v>
      </c>
      <c r="DC64" s="292">
        <f t="shared" si="123"/>
        <v>88</v>
      </c>
      <c r="DD64" s="292">
        <f t="shared" si="124"/>
        <v>6</v>
      </c>
      <c r="DE64" s="292">
        <f t="shared" si="125"/>
        <v>0</v>
      </c>
      <c r="DF64" s="292">
        <f t="shared" si="126"/>
        <v>0</v>
      </c>
      <c r="DG64" s="292">
        <f t="shared" si="127"/>
        <v>6</v>
      </c>
      <c r="DH64" s="292">
        <v>0</v>
      </c>
      <c r="DI64" s="292">
        <f t="shared" si="101"/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 x14ac:dyDescent="0.15">
      <c r="A65" s="290" t="s">
        <v>745</v>
      </c>
      <c r="B65" s="291" t="s">
        <v>876</v>
      </c>
      <c r="C65" s="290" t="s">
        <v>877</v>
      </c>
      <c r="D65" s="292">
        <f t="shared" si="67"/>
        <v>3706</v>
      </c>
      <c r="E65" s="292">
        <f t="shared" si="68"/>
        <v>2069</v>
      </c>
      <c r="F65" s="292">
        <f t="shared" si="69"/>
        <v>0</v>
      </c>
      <c r="G65" s="292">
        <v>0</v>
      </c>
      <c r="H65" s="292">
        <v>0</v>
      </c>
      <c r="I65" s="292">
        <v>0</v>
      </c>
      <c r="J65" s="292">
        <f t="shared" si="70"/>
        <v>1532</v>
      </c>
      <c r="K65" s="292">
        <v>0</v>
      </c>
      <c r="L65" s="292">
        <v>1532</v>
      </c>
      <c r="M65" s="292">
        <v>0</v>
      </c>
      <c r="N65" s="292">
        <f t="shared" si="71"/>
        <v>117</v>
      </c>
      <c r="O65" s="292">
        <v>0</v>
      </c>
      <c r="P65" s="292">
        <v>117</v>
      </c>
      <c r="Q65" s="292">
        <v>0</v>
      </c>
      <c r="R65" s="292">
        <f t="shared" si="72"/>
        <v>420</v>
      </c>
      <c r="S65" s="292">
        <v>0</v>
      </c>
      <c r="T65" s="292">
        <v>420</v>
      </c>
      <c r="U65" s="292">
        <v>0</v>
      </c>
      <c r="V65" s="292">
        <f t="shared" si="73"/>
        <v>0</v>
      </c>
      <c r="W65" s="292">
        <v>0</v>
      </c>
      <c r="X65" s="292">
        <v>0</v>
      </c>
      <c r="Y65" s="292">
        <v>0</v>
      </c>
      <c r="Z65" s="292">
        <f t="shared" si="74"/>
        <v>0</v>
      </c>
      <c r="AA65" s="292">
        <v>0</v>
      </c>
      <c r="AB65" s="292">
        <v>0</v>
      </c>
      <c r="AC65" s="292">
        <v>0</v>
      </c>
      <c r="AD65" s="292">
        <f t="shared" si="75"/>
        <v>0</v>
      </c>
      <c r="AE65" s="292">
        <f t="shared" si="76"/>
        <v>0</v>
      </c>
      <c r="AF65" s="292">
        <v>0</v>
      </c>
      <c r="AG65" s="292">
        <v>0</v>
      </c>
      <c r="AH65" s="292">
        <v>0</v>
      </c>
      <c r="AI65" s="292">
        <f t="shared" si="77"/>
        <v>0</v>
      </c>
      <c r="AJ65" s="292">
        <v>0</v>
      </c>
      <c r="AK65" s="292">
        <v>0</v>
      </c>
      <c r="AL65" s="292">
        <v>0</v>
      </c>
      <c r="AM65" s="292">
        <f t="shared" si="78"/>
        <v>0</v>
      </c>
      <c r="AN65" s="292">
        <v>0</v>
      </c>
      <c r="AO65" s="292">
        <v>0</v>
      </c>
      <c r="AP65" s="292">
        <v>0</v>
      </c>
      <c r="AQ65" s="292">
        <f t="shared" si="79"/>
        <v>0</v>
      </c>
      <c r="AR65" s="292">
        <v>0</v>
      </c>
      <c r="AS65" s="292">
        <v>0</v>
      </c>
      <c r="AT65" s="292">
        <v>0</v>
      </c>
      <c r="AU65" s="292">
        <f t="shared" si="80"/>
        <v>0</v>
      </c>
      <c r="AV65" s="292">
        <v>0</v>
      </c>
      <c r="AW65" s="292">
        <v>0</v>
      </c>
      <c r="AX65" s="292">
        <v>0</v>
      </c>
      <c r="AY65" s="292">
        <f t="shared" si="81"/>
        <v>0</v>
      </c>
      <c r="AZ65" s="292">
        <v>0</v>
      </c>
      <c r="BA65" s="292">
        <v>0</v>
      </c>
      <c r="BB65" s="292">
        <v>0</v>
      </c>
      <c r="BC65" s="292">
        <f t="shared" si="82"/>
        <v>1637</v>
      </c>
      <c r="BD65" s="292">
        <f t="shared" si="83"/>
        <v>634</v>
      </c>
      <c r="BE65" s="292">
        <v>0</v>
      </c>
      <c r="BF65" s="292">
        <v>183</v>
      </c>
      <c r="BG65" s="292">
        <v>80</v>
      </c>
      <c r="BH65" s="292">
        <v>239</v>
      </c>
      <c r="BI65" s="292">
        <v>0</v>
      </c>
      <c r="BJ65" s="292">
        <v>132</v>
      </c>
      <c r="BK65" s="292">
        <f t="shared" si="84"/>
        <v>1003</v>
      </c>
      <c r="BL65" s="292">
        <v>0</v>
      </c>
      <c r="BM65" s="292">
        <v>936</v>
      </c>
      <c r="BN65" s="292">
        <v>24</v>
      </c>
      <c r="BO65" s="292">
        <v>0</v>
      </c>
      <c r="BP65" s="292">
        <v>0</v>
      </c>
      <c r="BQ65" s="292">
        <v>43</v>
      </c>
      <c r="BR65" s="292">
        <f t="shared" si="102"/>
        <v>2703</v>
      </c>
      <c r="BS65" s="292">
        <f t="shared" si="103"/>
        <v>0</v>
      </c>
      <c r="BT65" s="292">
        <f t="shared" si="104"/>
        <v>1715</v>
      </c>
      <c r="BU65" s="292">
        <f t="shared" si="105"/>
        <v>197</v>
      </c>
      <c r="BV65" s="292">
        <f t="shared" si="106"/>
        <v>659</v>
      </c>
      <c r="BW65" s="292">
        <f t="shared" si="107"/>
        <v>0</v>
      </c>
      <c r="BX65" s="292">
        <f t="shared" si="108"/>
        <v>132</v>
      </c>
      <c r="BY65" s="292">
        <f t="shared" si="85"/>
        <v>2069</v>
      </c>
      <c r="BZ65" s="292">
        <f t="shared" si="86"/>
        <v>0</v>
      </c>
      <c r="CA65" s="292">
        <f t="shared" si="87"/>
        <v>1532</v>
      </c>
      <c r="CB65" s="292">
        <f t="shared" si="88"/>
        <v>117</v>
      </c>
      <c r="CC65" s="292">
        <f t="shared" si="89"/>
        <v>420</v>
      </c>
      <c r="CD65" s="292">
        <f t="shared" si="90"/>
        <v>0</v>
      </c>
      <c r="CE65" s="292">
        <f t="shared" si="91"/>
        <v>0</v>
      </c>
      <c r="CF65" s="292">
        <f t="shared" si="92"/>
        <v>634</v>
      </c>
      <c r="CG65" s="292">
        <f t="shared" si="109"/>
        <v>0</v>
      </c>
      <c r="CH65" s="292">
        <f t="shared" si="110"/>
        <v>183</v>
      </c>
      <c r="CI65" s="292">
        <f t="shared" si="111"/>
        <v>80</v>
      </c>
      <c r="CJ65" s="292">
        <f t="shared" si="112"/>
        <v>239</v>
      </c>
      <c r="CK65" s="292">
        <f t="shared" si="113"/>
        <v>0</v>
      </c>
      <c r="CL65" s="292">
        <f t="shared" si="114"/>
        <v>132</v>
      </c>
      <c r="CM65" s="292">
        <f t="shared" si="115"/>
        <v>1003</v>
      </c>
      <c r="CN65" s="292">
        <f t="shared" si="116"/>
        <v>0</v>
      </c>
      <c r="CO65" s="292">
        <f t="shared" si="117"/>
        <v>936</v>
      </c>
      <c r="CP65" s="292">
        <f t="shared" si="118"/>
        <v>24</v>
      </c>
      <c r="CQ65" s="292">
        <f t="shared" si="119"/>
        <v>0</v>
      </c>
      <c r="CR65" s="292">
        <f t="shared" si="120"/>
        <v>0</v>
      </c>
      <c r="CS65" s="292">
        <f t="shared" si="121"/>
        <v>43</v>
      </c>
      <c r="CT65" s="292">
        <f t="shared" si="93"/>
        <v>0</v>
      </c>
      <c r="CU65" s="292">
        <f t="shared" si="94"/>
        <v>0</v>
      </c>
      <c r="CV65" s="292">
        <f t="shared" si="95"/>
        <v>0</v>
      </c>
      <c r="CW65" s="292">
        <f t="shared" si="96"/>
        <v>0</v>
      </c>
      <c r="CX65" s="292">
        <f t="shared" si="97"/>
        <v>0</v>
      </c>
      <c r="CY65" s="292">
        <f t="shared" si="98"/>
        <v>0</v>
      </c>
      <c r="CZ65" s="292">
        <f t="shared" si="99"/>
        <v>0</v>
      </c>
      <c r="DA65" s="292">
        <f t="shared" si="100"/>
        <v>1003</v>
      </c>
      <c r="DB65" s="292">
        <f t="shared" si="122"/>
        <v>0</v>
      </c>
      <c r="DC65" s="292">
        <f t="shared" si="123"/>
        <v>936</v>
      </c>
      <c r="DD65" s="292">
        <f t="shared" si="124"/>
        <v>24</v>
      </c>
      <c r="DE65" s="292">
        <f t="shared" si="125"/>
        <v>0</v>
      </c>
      <c r="DF65" s="292">
        <f t="shared" si="126"/>
        <v>0</v>
      </c>
      <c r="DG65" s="292">
        <f t="shared" si="127"/>
        <v>43</v>
      </c>
      <c r="DH65" s="292">
        <v>0</v>
      </c>
      <c r="DI65" s="292">
        <f t="shared" si="101"/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 x14ac:dyDescent="0.15">
      <c r="A66" s="290" t="s">
        <v>745</v>
      </c>
      <c r="B66" s="291" t="s">
        <v>878</v>
      </c>
      <c r="C66" s="290" t="s">
        <v>879</v>
      </c>
      <c r="D66" s="292">
        <f t="shared" si="67"/>
        <v>540</v>
      </c>
      <c r="E66" s="292">
        <f t="shared" si="68"/>
        <v>294</v>
      </c>
      <c r="F66" s="292">
        <f t="shared" si="69"/>
        <v>0</v>
      </c>
      <c r="G66" s="292">
        <v>0</v>
      </c>
      <c r="H66" s="292">
        <v>0</v>
      </c>
      <c r="I66" s="292">
        <v>0</v>
      </c>
      <c r="J66" s="292">
        <f t="shared" si="70"/>
        <v>293</v>
      </c>
      <c r="K66" s="292">
        <v>0</v>
      </c>
      <c r="L66" s="292">
        <v>293</v>
      </c>
      <c r="M66" s="292">
        <v>0</v>
      </c>
      <c r="N66" s="292">
        <f t="shared" si="71"/>
        <v>0</v>
      </c>
      <c r="O66" s="292">
        <v>0</v>
      </c>
      <c r="P66" s="292">
        <v>0</v>
      </c>
      <c r="Q66" s="292">
        <v>0</v>
      </c>
      <c r="R66" s="292">
        <f t="shared" si="72"/>
        <v>1</v>
      </c>
      <c r="S66" s="292">
        <v>0</v>
      </c>
      <c r="T66" s="292">
        <v>1</v>
      </c>
      <c r="U66" s="292">
        <v>0</v>
      </c>
      <c r="V66" s="292">
        <f t="shared" si="73"/>
        <v>0</v>
      </c>
      <c r="W66" s="292">
        <v>0</v>
      </c>
      <c r="X66" s="292">
        <v>0</v>
      </c>
      <c r="Y66" s="292">
        <v>0</v>
      </c>
      <c r="Z66" s="292">
        <f t="shared" si="74"/>
        <v>0</v>
      </c>
      <c r="AA66" s="292">
        <v>0</v>
      </c>
      <c r="AB66" s="292">
        <v>0</v>
      </c>
      <c r="AC66" s="292">
        <v>0</v>
      </c>
      <c r="AD66" s="292">
        <f t="shared" si="75"/>
        <v>227</v>
      </c>
      <c r="AE66" s="292">
        <f t="shared" si="76"/>
        <v>0</v>
      </c>
      <c r="AF66" s="292">
        <v>0</v>
      </c>
      <c r="AG66" s="292">
        <v>0</v>
      </c>
      <c r="AH66" s="292">
        <v>0</v>
      </c>
      <c r="AI66" s="292">
        <f t="shared" si="77"/>
        <v>227</v>
      </c>
      <c r="AJ66" s="292">
        <v>0</v>
      </c>
      <c r="AK66" s="292">
        <v>0</v>
      </c>
      <c r="AL66" s="292">
        <v>227</v>
      </c>
      <c r="AM66" s="292">
        <f t="shared" si="78"/>
        <v>0</v>
      </c>
      <c r="AN66" s="292">
        <v>0</v>
      </c>
      <c r="AO66" s="292">
        <v>0</v>
      </c>
      <c r="AP66" s="292">
        <v>0</v>
      </c>
      <c r="AQ66" s="292">
        <f t="shared" si="79"/>
        <v>0</v>
      </c>
      <c r="AR66" s="292">
        <v>0</v>
      </c>
      <c r="AS66" s="292">
        <v>0</v>
      </c>
      <c r="AT66" s="292">
        <v>0</v>
      </c>
      <c r="AU66" s="292">
        <f t="shared" si="80"/>
        <v>0</v>
      </c>
      <c r="AV66" s="292">
        <v>0</v>
      </c>
      <c r="AW66" s="292">
        <v>0</v>
      </c>
      <c r="AX66" s="292">
        <v>0</v>
      </c>
      <c r="AY66" s="292">
        <f t="shared" si="81"/>
        <v>0</v>
      </c>
      <c r="AZ66" s="292">
        <v>0</v>
      </c>
      <c r="BA66" s="292">
        <v>0</v>
      </c>
      <c r="BB66" s="292">
        <v>0</v>
      </c>
      <c r="BC66" s="292">
        <f t="shared" si="82"/>
        <v>19</v>
      </c>
      <c r="BD66" s="292">
        <f t="shared" si="83"/>
        <v>1</v>
      </c>
      <c r="BE66" s="292">
        <v>0</v>
      </c>
      <c r="BF66" s="292">
        <v>1</v>
      </c>
      <c r="BG66" s="292">
        <v>0</v>
      </c>
      <c r="BH66" s="292">
        <v>0</v>
      </c>
      <c r="BI66" s="292">
        <v>0</v>
      </c>
      <c r="BJ66" s="292">
        <v>0</v>
      </c>
      <c r="BK66" s="292">
        <f t="shared" si="84"/>
        <v>18</v>
      </c>
      <c r="BL66" s="292">
        <v>0</v>
      </c>
      <c r="BM66" s="292">
        <v>18</v>
      </c>
      <c r="BN66" s="292">
        <v>0</v>
      </c>
      <c r="BO66" s="292">
        <v>0</v>
      </c>
      <c r="BP66" s="292">
        <v>0</v>
      </c>
      <c r="BQ66" s="292">
        <v>0</v>
      </c>
      <c r="BR66" s="292">
        <f t="shared" si="102"/>
        <v>295</v>
      </c>
      <c r="BS66" s="292">
        <f t="shared" si="103"/>
        <v>0</v>
      </c>
      <c r="BT66" s="292">
        <f t="shared" si="104"/>
        <v>294</v>
      </c>
      <c r="BU66" s="292">
        <f t="shared" si="105"/>
        <v>0</v>
      </c>
      <c r="BV66" s="292">
        <f t="shared" si="106"/>
        <v>1</v>
      </c>
      <c r="BW66" s="292">
        <f t="shared" si="107"/>
        <v>0</v>
      </c>
      <c r="BX66" s="292">
        <f t="shared" si="108"/>
        <v>0</v>
      </c>
      <c r="BY66" s="292">
        <f t="shared" si="85"/>
        <v>294</v>
      </c>
      <c r="BZ66" s="292">
        <f t="shared" si="86"/>
        <v>0</v>
      </c>
      <c r="CA66" s="292">
        <f t="shared" si="87"/>
        <v>293</v>
      </c>
      <c r="CB66" s="292">
        <f t="shared" si="88"/>
        <v>0</v>
      </c>
      <c r="CC66" s="292">
        <f t="shared" si="89"/>
        <v>1</v>
      </c>
      <c r="CD66" s="292">
        <f t="shared" si="90"/>
        <v>0</v>
      </c>
      <c r="CE66" s="292">
        <f t="shared" si="91"/>
        <v>0</v>
      </c>
      <c r="CF66" s="292">
        <f t="shared" si="92"/>
        <v>1</v>
      </c>
      <c r="CG66" s="292">
        <f t="shared" si="109"/>
        <v>0</v>
      </c>
      <c r="CH66" s="292">
        <f t="shared" si="110"/>
        <v>1</v>
      </c>
      <c r="CI66" s="292">
        <f t="shared" si="111"/>
        <v>0</v>
      </c>
      <c r="CJ66" s="292">
        <f t="shared" si="112"/>
        <v>0</v>
      </c>
      <c r="CK66" s="292">
        <f t="shared" si="113"/>
        <v>0</v>
      </c>
      <c r="CL66" s="292">
        <f t="shared" si="114"/>
        <v>0</v>
      </c>
      <c r="CM66" s="292">
        <f t="shared" si="115"/>
        <v>245</v>
      </c>
      <c r="CN66" s="292">
        <f t="shared" si="116"/>
        <v>0</v>
      </c>
      <c r="CO66" s="292">
        <f t="shared" si="117"/>
        <v>245</v>
      </c>
      <c r="CP66" s="292">
        <f t="shared" si="118"/>
        <v>0</v>
      </c>
      <c r="CQ66" s="292">
        <f t="shared" si="119"/>
        <v>0</v>
      </c>
      <c r="CR66" s="292">
        <f t="shared" si="120"/>
        <v>0</v>
      </c>
      <c r="CS66" s="292">
        <f t="shared" si="121"/>
        <v>0</v>
      </c>
      <c r="CT66" s="292">
        <f t="shared" si="93"/>
        <v>227</v>
      </c>
      <c r="CU66" s="292">
        <f t="shared" si="94"/>
        <v>0</v>
      </c>
      <c r="CV66" s="292">
        <f t="shared" si="95"/>
        <v>227</v>
      </c>
      <c r="CW66" s="292">
        <f t="shared" si="96"/>
        <v>0</v>
      </c>
      <c r="CX66" s="292">
        <f t="shared" si="97"/>
        <v>0</v>
      </c>
      <c r="CY66" s="292">
        <f t="shared" si="98"/>
        <v>0</v>
      </c>
      <c r="CZ66" s="292">
        <f t="shared" si="99"/>
        <v>0</v>
      </c>
      <c r="DA66" s="292">
        <f t="shared" si="100"/>
        <v>18</v>
      </c>
      <c r="DB66" s="292">
        <f t="shared" si="122"/>
        <v>0</v>
      </c>
      <c r="DC66" s="292">
        <f t="shared" si="123"/>
        <v>18</v>
      </c>
      <c r="DD66" s="292">
        <f t="shared" si="124"/>
        <v>0</v>
      </c>
      <c r="DE66" s="292">
        <f t="shared" si="125"/>
        <v>0</v>
      </c>
      <c r="DF66" s="292">
        <f t="shared" si="126"/>
        <v>0</v>
      </c>
      <c r="DG66" s="292">
        <f t="shared" si="127"/>
        <v>0</v>
      </c>
      <c r="DH66" s="292">
        <v>0</v>
      </c>
      <c r="DI66" s="292">
        <f t="shared" si="101"/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 x14ac:dyDescent="0.15">
      <c r="A67" s="290" t="s">
        <v>745</v>
      </c>
      <c r="B67" s="291" t="s">
        <v>880</v>
      </c>
      <c r="C67" s="290" t="s">
        <v>881</v>
      </c>
      <c r="D67" s="292">
        <f t="shared" si="67"/>
        <v>466</v>
      </c>
      <c r="E67" s="292">
        <f t="shared" si="68"/>
        <v>286</v>
      </c>
      <c r="F67" s="292">
        <f t="shared" si="69"/>
        <v>0</v>
      </c>
      <c r="G67" s="292">
        <v>0</v>
      </c>
      <c r="H67" s="292">
        <v>0</v>
      </c>
      <c r="I67" s="292">
        <v>0</v>
      </c>
      <c r="J67" s="292">
        <f t="shared" si="70"/>
        <v>217</v>
      </c>
      <c r="K67" s="292">
        <v>0</v>
      </c>
      <c r="L67" s="292">
        <v>217</v>
      </c>
      <c r="M67" s="292">
        <v>0</v>
      </c>
      <c r="N67" s="292">
        <f t="shared" si="71"/>
        <v>5</v>
      </c>
      <c r="O67" s="292">
        <v>0</v>
      </c>
      <c r="P67" s="292">
        <v>5</v>
      </c>
      <c r="Q67" s="292">
        <v>0</v>
      </c>
      <c r="R67" s="292">
        <f t="shared" si="72"/>
        <v>58</v>
      </c>
      <c r="S67" s="292">
        <v>0</v>
      </c>
      <c r="T67" s="292">
        <v>58</v>
      </c>
      <c r="U67" s="292">
        <v>0</v>
      </c>
      <c r="V67" s="292">
        <f t="shared" si="73"/>
        <v>0</v>
      </c>
      <c r="W67" s="292">
        <v>0</v>
      </c>
      <c r="X67" s="292">
        <v>0</v>
      </c>
      <c r="Y67" s="292">
        <v>0</v>
      </c>
      <c r="Z67" s="292">
        <f t="shared" si="74"/>
        <v>6</v>
      </c>
      <c r="AA67" s="292">
        <v>0</v>
      </c>
      <c r="AB67" s="292">
        <v>6</v>
      </c>
      <c r="AC67" s="292">
        <v>0</v>
      </c>
      <c r="AD67" s="292">
        <f t="shared" si="75"/>
        <v>166</v>
      </c>
      <c r="AE67" s="292">
        <f t="shared" si="76"/>
        <v>0</v>
      </c>
      <c r="AF67" s="292">
        <v>0</v>
      </c>
      <c r="AG67" s="292">
        <v>0</v>
      </c>
      <c r="AH67" s="292">
        <v>0</v>
      </c>
      <c r="AI67" s="292">
        <f t="shared" si="77"/>
        <v>166</v>
      </c>
      <c r="AJ67" s="292">
        <v>0</v>
      </c>
      <c r="AK67" s="292">
        <v>0</v>
      </c>
      <c r="AL67" s="292">
        <v>166</v>
      </c>
      <c r="AM67" s="292">
        <f t="shared" si="78"/>
        <v>0</v>
      </c>
      <c r="AN67" s="292">
        <v>0</v>
      </c>
      <c r="AO67" s="292">
        <v>0</v>
      </c>
      <c r="AP67" s="292">
        <v>0</v>
      </c>
      <c r="AQ67" s="292">
        <f t="shared" si="79"/>
        <v>0</v>
      </c>
      <c r="AR67" s="292">
        <v>0</v>
      </c>
      <c r="AS67" s="292">
        <v>0</v>
      </c>
      <c r="AT67" s="292">
        <v>0</v>
      </c>
      <c r="AU67" s="292">
        <f t="shared" si="80"/>
        <v>0</v>
      </c>
      <c r="AV67" s="292">
        <v>0</v>
      </c>
      <c r="AW67" s="292">
        <v>0</v>
      </c>
      <c r="AX67" s="292">
        <v>0</v>
      </c>
      <c r="AY67" s="292">
        <f t="shared" si="81"/>
        <v>0</v>
      </c>
      <c r="AZ67" s="292">
        <v>0</v>
      </c>
      <c r="BA67" s="292">
        <v>0</v>
      </c>
      <c r="BB67" s="292">
        <v>0</v>
      </c>
      <c r="BC67" s="292">
        <f t="shared" si="82"/>
        <v>14</v>
      </c>
      <c r="BD67" s="292">
        <f t="shared" si="83"/>
        <v>1</v>
      </c>
      <c r="BE67" s="292">
        <v>0</v>
      </c>
      <c r="BF67" s="292">
        <v>1</v>
      </c>
      <c r="BG67" s="292">
        <v>0</v>
      </c>
      <c r="BH67" s="292">
        <v>0</v>
      </c>
      <c r="BI67" s="292">
        <v>0</v>
      </c>
      <c r="BJ67" s="292">
        <v>0</v>
      </c>
      <c r="BK67" s="292">
        <f t="shared" si="84"/>
        <v>13</v>
      </c>
      <c r="BL67" s="292">
        <v>0</v>
      </c>
      <c r="BM67" s="292">
        <v>13</v>
      </c>
      <c r="BN67" s="292">
        <v>0</v>
      </c>
      <c r="BO67" s="292">
        <v>0</v>
      </c>
      <c r="BP67" s="292">
        <v>0</v>
      </c>
      <c r="BQ67" s="292">
        <v>0</v>
      </c>
      <c r="BR67" s="292">
        <f t="shared" si="102"/>
        <v>287</v>
      </c>
      <c r="BS67" s="292">
        <f t="shared" si="103"/>
        <v>0</v>
      </c>
      <c r="BT67" s="292">
        <f t="shared" si="104"/>
        <v>218</v>
      </c>
      <c r="BU67" s="292">
        <f t="shared" si="105"/>
        <v>5</v>
      </c>
      <c r="BV67" s="292">
        <f t="shared" si="106"/>
        <v>58</v>
      </c>
      <c r="BW67" s="292">
        <f t="shared" si="107"/>
        <v>0</v>
      </c>
      <c r="BX67" s="292">
        <f t="shared" si="108"/>
        <v>6</v>
      </c>
      <c r="BY67" s="292">
        <f t="shared" si="85"/>
        <v>286</v>
      </c>
      <c r="BZ67" s="292">
        <f t="shared" si="86"/>
        <v>0</v>
      </c>
      <c r="CA67" s="292">
        <f t="shared" si="87"/>
        <v>217</v>
      </c>
      <c r="CB67" s="292">
        <f t="shared" si="88"/>
        <v>5</v>
      </c>
      <c r="CC67" s="292">
        <f t="shared" si="89"/>
        <v>58</v>
      </c>
      <c r="CD67" s="292">
        <f t="shared" si="90"/>
        <v>0</v>
      </c>
      <c r="CE67" s="292">
        <f t="shared" si="91"/>
        <v>6</v>
      </c>
      <c r="CF67" s="292">
        <f t="shared" si="92"/>
        <v>1</v>
      </c>
      <c r="CG67" s="292">
        <f t="shared" si="109"/>
        <v>0</v>
      </c>
      <c r="CH67" s="292">
        <f t="shared" si="110"/>
        <v>1</v>
      </c>
      <c r="CI67" s="292">
        <f t="shared" si="111"/>
        <v>0</v>
      </c>
      <c r="CJ67" s="292">
        <f t="shared" si="112"/>
        <v>0</v>
      </c>
      <c r="CK67" s="292">
        <f t="shared" si="113"/>
        <v>0</v>
      </c>
      <c r="CL67" s="292">
        <f t="shared" si="114"/>
        <v>0</v>
      </c>
      <c r="CM67" s="292">
        <f t="shared" si="115"/>
        <v>179</v>
      </c>
      <c r="CN67" s="292">
        <f t="shared" si="116"/>
        <v>0</v>
      </c>
      <c r="CO67" s="292">
        <f t="shared" si="117"/>
        <v>179</v>
      </c>
      <c r="CP67" s="292">
        <f t="shared" si="118"/>
        <v>0</v>
      </c>
      <c r="CQ67" s="292">
        <f t="shared" si="119"/>
        <v>0</v>
      </c>
      <c r="CR67" s="292">
        <f t="shared" si="120"/>
        <v>0</v>
      </c>
      <c r="CS67" s="292">
        <f t="shared" si="121"/>
        <v>0</v>
      </c>
      <c r="CT67" s="292">
        <f t="shared" si="93"/>
        <v>166</v>
      </c>
      <c r="CU67" s="292">
        <f t="shared" si="94"/>
        <v>0</v>
      </c>
      <c r="CV67" s="292">
        <f t="shared" si="95"/>
        <v>166</v>
      </c>
      <c r="CW67" s="292">
        <f t="shared" si="96"/>
        <v>0</v>
      </c>
      <c r="CX67" s="292">
        <f t="shared" si="97"/>
        <v>0</v>
      </c>
      <c r="CY67" s="292">
        <f t="shared" si="98"/>
        <v>0</v>
      </c>
      <c r="CZ67" s="292">
        <f t="shared" si="99"/>
        <v>0</v>
      </c>
      <c r="DA67" s="292">
        <f t="shared" si="100"/>
        <v>13</v>
      </c>
      <c r="DB67" s="292">
        <f t="shared" si="122"/>
        <v>0</v>
      </c>
      <c r="DC67" s="292">
        <f t="shared" si="123"/>
        <v>13</v>
      </c>
      <c r="DD67" s="292">
        <f t="shared" si="124"/>
        <v>0</v>
      </c>
      <c r="DE67" s="292">
        <f t="shared" si="125"/>
        <v>0</v>
      </c>
      <c r="DF67" s="292">
        <f t="shared" si="126"/>
        <v>0</v>
      </c>
      <c r="DG67" s="292">
        <f t="shared" si="127"/>
        <v>0</v>
      </c>
      <c r="DH67" s="292">
        <v>0</v>
      </c>
      <c r="DI67" s="292">
        <f t="shared" si="101"/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 x14ac:dyDescent="0.15">
      <c r="A68" s="290" t="s">
        <v>745</v>
      </c>
      <c r="B68" s="291" t="s">
        <v>882</v>
      </c>
      <c r="C68" s="290" t="s">
        <v>883</v>
      </c>
      <c r="D68" s="292">
        <f t="shared" si="67"/>
        <v>2532</v>
      </c>
      <c r="E68" s="292">
        <f t="shared" si="68"/>
        <v>1566</v>
      </c>
      <c r="F68" s="292">
        <f t="shared" si="69"/>
        <v>0</v>
      </c>
      <c r="G68" s="292">
        <v>0</v>
      </c>
      <c r="H68" s="292">
        <v>0</v>
      </c>
      <c r="I68" s="292">
        <v>0</v>
      </c>
      <c r="J68" s="292">
        <f t="shared" si="70"/>
        <v>1388</v>
      </c>
      <c r="K68" s="292">
        <v>0</v>
      </c>
      <c r="L68" s="292">
        <v>1388</v>
      </c>
      <c r="M68" s="292">
        <v>0</v>
      </c>
      <c r="N68" s="292">
        <f t="shared" si="71"/>
        <v>37</v>
      </c>
      <c r="O68" s="292">
        <v>0</v>
      </c>
      <c r="P68" s="292">
        <v>37</v>
      </c>
      <c r="Q68" s="292">
        <v>0</v>
      </c>
      <c r="R68" s="292">
        <f t="shared" si="72"/>
        <v>141</v>
      </c>
      <c r="S68" s="292">
        <v>0</v>
      </c>
      <c r="T68" s="292">
        <v>141</v>
      </c>
      <c r="U68" s="292">
        <v>0</v>
      </c>
      <c r="V68" s="292">
        <f t="shared" si="73"/>
        <v>0</v>
      </c>
      <c r="W68" s="292">
        <v>0</v>
      </c>
      <c r="X68" s="292">
        <v>0</v>
      </c>
      <c r="Y68" s="292">
        <v>0</v>
      </c>
      <c r="Z68" s="292">
        <f t="shared" si="74"/>
        <v>0</v>
      </c>
      <c r="AA68" s="292">
        <v>0</v>
      </c>
      <c r="AB68" s="292">
        <v>0</v>
      </c>
      <c r="AC68" s="292">
        <v>0</v>
      </c>
      <c r="AD68" s="292">
        <f t="shared" si="75"/>
        <v>817</v>
      </c>
      <c r="AE68" s="292">
        <f t="shared" si="76"/>
        <v>0</v>
      </c>
      <c r="AF68" s="292">
        <v>0</v>
      </c>
      <c r="AG68" s="292">
        <v>0</v>
      </c>
      <c r="AH68" s="292">
        <v>0</v>
      </c>
      <c r="AI68" s="292">
        <f t="shared" si="77"/>
        <v>817</v>
      </c>
      <c r="AJ68" s="292">
        <v>0</v>
      </c>
      <c r="AK68" s="292">
        <v>0</v>
      </c>
      <c r="AL68" s="292">
        <v>817</v>
      </c>
      <c r="AM68" s="292">
        <f t="shared" si="78"/>
        <v>0</v>
      </c>
      <c r="AN68" s="292">
        <v>0</v>
      </c>
      <c r="AO68" s="292">
        <v>0</v>
      </c>
      <c r="AP68" s="292">
        <v>0</v>
      </c>
      <c r="AQ68" s="292">
        <f t="shared" si="79"/>
        <v>0</v>
      </c>
      <c r="AR68" s="292">
        <v>0</v>
      </c>
      <c r="AS68" s="292">
        <v>0</v>
      </c>
      <c r="AT68" s="292">
        <v>0</v>
      </c>
      <c r="AU68" s="292">
        <f t="shared" si="80"/>
        <v>0</v>
      </c>
      <c r="AV68" s="292">
        <v>0</v>
      </c>
      <c r="AW68" s="292">
        <v>0</v>
      </c>
      <c r="AX68" s="292">
        <v>0</v>
      </c>
      <c r="AY68" s="292">
        <f t="shared" si="81"/>
        <v>0</v>
      </c>
      <c r="AZ68" s="292">
        <v>0</v>
      </c>
      <c r="BA68" s="292">
        <v>0</v>
      </c>
      <c r="BB68" s="292">
        <v>0</v>
      </c>
      <c r="BC68" s="292">
        <f t="shared" si="82"/>
        <v>149</v>
      </c>
      <c r="BD68" s="292">
        <f t="shared" si="83"/>
        <v>149</v>
      </c>
      <c r="BE68" s="292">
        <v>0</v>
      </c>
      <c r="BF68" s="292">
        <v>109</v>
      </c>
      <c r="BG68" s="292">
        <v>0</v>
      </c>
      <c r="BH68" s="292">
        <v>0</v>
      </c>
      <c r="BI68" s="292">
        <v>0</v>
      </c>
      <c r="BJ68" s="292">
        <v>40</v>
      </c>
      <c r="BK68" s="292">
        <f t="shared" si="84"/>
        <v>0</v>
      </c>
      <c r="BL68" s="292">
        <v>0</v>
      </c>
      <c r="BM68" s="292">
        <v>0</v>
      </c>
      <c r="BN68" s="292">
        <v>0</v>
      </c>
      <c r="BO68" s="292">
        <v>0</v>
      </c>
      <c r="BP68" s="292">
        <v>0</v>
      </c>
      <c r="BQ68" s="292">
        <v>0</v>
      </c>
      <c r="BR68" s="292">
        <f t="shared" si="102"/>
        <v>1715</v>
      </c>
      <c r="BS68" s="292">
        <f t="shared" si="103"/>
        <v>0</v>
      </c>
      <c r="BT68" s="292">
        <f t="shared" si="104"/>
        <v>1497</v>
      </c>
      <c r="BU68" s="292">
        <f t="shared" si="105"/>
        <v>37</v>
      </c>
      <c r="BV68" s="292">
        <f t="shared" si="106"/>
        <v>141</v>
      </c>
      <c r="BW68" s="292">
        <f t="shared" si="107"/>
        <v>0</v>
      </c>
      <c r="BX68" s="292">
        <f t="shared" si="108"/>
        <v>40</v>
      </c>
      <c r="BY68" s="292">
        <f t="shared" si="85"/>
        <v>1566</v>
      </c>
      <c r="BZ68" s="292">
        <f t="shared" si="86"/>
        <v>0</v>
      </c>
      <c r="CA68" s="292">
        <f t="shared" si="87"/>
        <v>1388</v>
      </c>
      <c r="CB68" s="292">
        <f t="shared" si="88"/>
        <v>37</v>
      </c>
      <c r="CC68" s="292">
        <f t="shared" si="89"/>
        <v>141</v>
      </c>
      <c r="CD68" s="292">
        <f t="shared" si="90"/>
        <v>0</v>
      </c>
      <c r="CE68" s="292">
        <f t="shared" si="91"/>
        <v>0</v>
      </c>
      <c r="CF68" s="292">
        <f t="shared" si="92"/>
        <v>149</v>
      </c>
      <c r="CG68" s="292">
        <f t="shared" si="109"/>
        <v>0</v>
      </c>
      <c r="CH68" s="292">
        <f t="shared" si="110"/>
        <v>109</v>
      </c>
      <c r="CI68" s="292">
        <f t="shared" si="111"/>
        <v>0</v>
      </c>
      <c r="CJ68" s="292">
        <f t="shared" si="112"/>
        <v>0</v>
      </c>
      <c r="CK68" s="292">
        <f t="shared" si="113"/>
        <v>0</v>
      </c>
      <c r="CL68" s="292">
        <f t="shared" si="114"/>
        <v>40</v>
      </c>
      <c r="CM68" s="292">
        <f t="shared" si="115"/>
        <v>817</v>
      </c>
      <c r="CN68" s="292">
        <f t="shared" si="116"/>
        <v>0</v>
      </c>
      <c r="CO68" s="292">
        <f t="shared" si="117"/>
        <v>817</v>
      </c>
      <c r="CP68" s="292">
        <f t="shared" si="118"/>
        <v>0</v>
      </c>
      <c r="CQ68" s="292">
        <f t="shared" si="119"/>
        <v>0</v>
      </c>
      <c r="CR68" s="292">
        <f t="shared" si="120"/>
        <v>0</v>
      </c>
      <c r="CS68" s="292">
        <f t="shared" si="121"/>
        <v>0</v>
      </c>
      <c r="CT68" s="292">
        <f t="shared" si="93"/>
        <v>817</v>
      </c>
      <c r="CU68" s="292">
        <f t="shared" si="94"/>
        <v>0</v>
      </c>
      <c r="CV68" s="292">
        <f t="shared" si="95"/>
        <v>817</v>
      </c>
      <c r="CW68" s="292">
        <f t="shared" si="96"/>
        <v>0</v>
      </c>
      <c r="CX68" s="292">
        <f t="shared" si="97"/>
        <v>0</v>
      </c>
      <c r="CY68" s="292">
        <f t="shared" si="98"/>
        <v>0</v>
      </c>
      <c r="CZ68" s="292">
        <f t="shared" si="99"/>
        <v>0</v>
      </c>
      <c r="DA68" s="292">
        <f t="shared" si="100"/>
        <v>0</v>
      </c>
      <c r="DB68" s="292">
        <f t="shared" si="122"/>
        <v>0</v>
      </c>
      <c r="DC68" s="292">
        <f t="shared" si="123"/>
        <v>0</v>
      </c>
      <c r="DD68" s="292">
        <f t="shared" si="124"/>
        <v>0</v>
      </c>
      <c r="DE68" s="292">
        <f t="shared" si="125"/>
        <v>0</v>
      </c>
      <c r="DF68" s="292">
        <f t="shared" si="126"/>
        <v>0</v>
      </c>
      <c r="DG68" s="292">
        <f t="shared" si="127"/>
        <v>0</v>
      </c>
      <c r="DH68" s="292">
        <v>18</v>
      </c>
      <c r="DI68" s="292">
        <f t="shared" si="101"/>
        <v>0</v>
      </c>
      <c r="DJ68" s="292">
        <v>0</v>
      </c>
      <c r="DK68" s="292">
        <v>0</v>
      </c>
      <c r="DL68" s="292">
        <v>0</v>
      </c>
      <c r="DM68" s="292">
        <v>0</v>
      </c>
    </row>
    <row r="69" spans="1:117" s="224" customFormat="1" ht="13.5" customHeight="1" x14ac:dyDescent="0.15">
      <c r="A69" s="290" t="s">
        <v>745</v>
      </c>
      <c r="B69" s="291" t="s">
        <v>884</v>
      </c>
      <c r="C69" s="290" t="s">
        <v>885</v>
      </c>
      <c r="D69" s="292">
        <f t="shared" si="67"/>
        <v>990</v>
      </c>
      <c r="E69" s="292">
        <f t="shared" si="68"/>
        <v>747</v>
      </c>
      <c r="F69" s="292">
        <f t="shared" si="69"/>
        <v>0</v>
      </c>
      <c r="G69" s="292">
        <v>0</v>
      </c>
      <c r="H69" s="292">
        <v>0</v>
      </c>
      <c r="I69" s="292">
        <v>0</v>
      </c>
      <c r="J69" s="292">
        <f t="shared" si="70"/>
        <v>492</v>
      </c>
      <c r="K69" s="292">
        <v>0</v>
      </c>
      <c r="L69" s="292">
        <v>492</v>
      </c>
      <c r="M69" s="292">
        <v>0</v>
      </c>
      <c r="N69" s="292">
        <f t="shared" si="71"/>
        <v>15</v>
      </c>
      <c r="O69" s="292">
        <v>0</v>
      </c>
      <c r="P69" s="292">
        <v>15</v>
      </c>
      <c r="Q69" s="292">
        <v>0</v>
      </c>
      <c r="R69" s="292">
        <f t="shared" si="72"/>
        <v>240</v>
      </c>
      <c r="S69" s="292">
        <v>0</v>
      </c>
      <c r="T69" s="292">
        <v>240</v>
      </c>
      <c r="U69" s="292">
        <v>0</v>
      </c>
      <c r="V69" s="292">
        <f t="shared" si="73"/>
        <v>0</v>
      </c>
      <c r="W69" s="292">
        <v>0</v>
      </c>
      <c r="X69" s="292">
        <v>0</v>
      </c>
      <c r="Y69" s="292">
        <v>0</v>
      </c>
      <c r="Z69" s="292">
        <f t="shared" si="74"/>
        <v>0</v>
      </c>
      <c r="AA69" s="292">
        <v>0</v>
      </c>
      <c r="AB69" s="292">
        <v>0</v>
      </c>
      <c r="AC69" s="292">
        <v>0</v>
      </c>
      <c r="AD69" s="292">
        <f t="shared" si="75"/>
        <v>186</v>
      </c>
      <c r="AE69" s="292">
        <f t="shared" si="76"/>
        <v>0</v>
      </c>
      <c r="AF69" s="292">
        <v>0</v>
      </c>
      <c r="AG69" s="292">
        <v>0</v>
      </c>
      <c r="AH69" s="292">
        <v>0</v>
      </c>
      <c r="AI69" s="292">
        <f t="shared" si="77"/>
        <v>186</v>
      </c>
      <c r="AJ69" s="292">
        <v>0</v>
      </c>
      <c r="AK69" s="292">
        <v>0</v>
      </c>
      <c r="AL69" s="292">
        <v>186</v>
      </c>
      <c r="AM69" s="292">
        <f t="shared" si="78"/>
        <v>0</v>
      </c>
      <c r="AN69" s="292">
        <v>0</v>
      </c>
      <c r="AO69" s="292">
        <v>0</v>
      </c>
      <c r="AP69" s="292">
        <v>0</v>
      </c>
      <c r="AQ69" s="292">
        <f t="shared" si="79"/>
        <v>0</v>
      </c>
      <c r="AR69" s="292">
        <v>0</v>
      </c>
      <c r="AS69" s="292">
        <v>0</v>
      </c>
      <c r="AT69" s="292">
        <v>0</v>
      </c>
      <c r="AU69" s="292">
        <f t="shared" si="80"/>
        <v>0</v>
      </c>
      <c r="AV69" s="292">
        <v>0</v>
      </c>
      <c r="AW69" s="292">
        <v>0</v>
      </c>
      <c r="AX69" s="292">
        <v>0</v>
      </c>
      <c r="AY69" s="292">
        <f t="shared" si="81"/>
        <v>0</v>
      </c>
      <c r="AZ69" s="292">
        <v>0</v>
      </c>
      <c r="BA69" s="292">
        <v>0</v>
      </c>
      <c r="BB69" s="292">
        <v>0</v>
      </c>
      <c r="BC69" s="292">
        <f t="shared" si="82"/>
        <v>57</v>
      </c>
      <c r="BD69" s="292">
        <f t="shared" si="83"/>
        <v>1</v>
      </c>
      <c r="BE69" s="292">
        <v>0</v>
      </c>
      <c r="BF69" s="292">
        <v>0</v>
      </c>
      <c r="BG69" s="292">
        <v>1</v>
      </c>
      <c r="BH69" s="292">
        <v>0</v>
      </c>
      <c r="BI69" s="292">
        <v>0</v>
      </c>
      <c r="BJ69" s="292">
        <v>0</v>
      </c>
      <c r="BK69" s="292">
        <f t="shared" si="84"/>
        <v>56</v>
      </c>
      <c r="BL69" s="292">
        <v>0</v>
      </c>
      <c r="BM69" s="292">
        <v>56</v>
      </c>
      <c r="BN69" s="292">
        <v>0</v>
      </c>
      <c r="BO69" s="292">
        <v>0</v>
      </c>
      <c r="BP69" s="292">
        <v>0</v>
      </c>
      <c r="BQ69" s="292">
        <v>0</v>
      </c>
      <c r="BR69" s="292">
        <f t="shared" si="102"/>
        <v>748</v>
      </c>
      <c r="BS69" s="292">
        <f t="shared" si="103"/>
        <v>0</v>
      </c>
      <c r="BT69" s="292">
        <f t="shared" si="104"/>
        <v>492</v>
      </c>
      <c r="BU69" s="292">
        <f t="shared" si="105"/>
        <v>16</v>
      </c>
      <c r="BV69" s="292">
        <f t="shared" si="106"/>
        <v>240</v>
      </c>
      <c r="BW69" s="292">
        <f t="shared" si="107"/>
        <v>0</v>
      </c>
      <c r="BX69" s="292">
        <f t="shared" si="108"/>
        <v>0</v>
      </c>
      <c r="BY69" s="292">
        <f t="shared" si="85"/>
        <v>747</v>
      </c>
      <c r="BZ69" s="292">
        <f t="shared" si="86"/>
        <v>0</v>
      </c>
      <c r="CA69" s="292">
        <f t="shared" si="87"/>
        <v>492</v>
      </c>
      <c r="CB69" s="292">
        <f t="shared" si="88"/>
        <v>15</v>
      </c>
      <c r="CC69" s="292">
        <f t="shared" si="89"/>
        <v>240</v>
      </c>
      <c r="CD69" s="292">
        <f t="shared" si="90"/>
        <v>0</v>
      </c>
      <c r="CE69" s="292">
        <f t="shared" si="91"/>
        <v>0</v>
      </c>
      <c r="CF69" s="292">
        <f t="shared" si="92"/>
        <v>1</v>
      </c>
      <c r="CG69" s="292">
        <f t="shared" si="109"/>
        <v>0</v>
      </c>
      <c r="CH69" s="292">
        <f t="shared" si="110"/>
        <v>0</v>
      </c>
      <c r="CI69" s="292">
        <f t="shared" si="111"/>
        <v>1</v>
      </c>
      <c r="CJ69" s="292">
        <f t="shared" si="112"/>
        <v>0</v>
      </c>
      <c r="CK69" s="292">
        <f t="shared" si="113"/>
        <v>0</v>
      </c>
      <c r="CL69" s="292">
        <f t="shared" si="114"/>
        <v>0</v>
      </c>
      <c r="CM69" s="292">
        <f t="shared" si="115"/>
        <v>242</v>
      </c>
      <c r="CN69" s="292">
        <f t="shared" si="116"/>
        <v>0</v>
      </c>
      <c r="CO69" s="292">
        <f t="shared" si="117"/>
        <v>242</v>
      </c>
      <c r="CP69" s="292">
        <f t="shared" si="118"/>
        <v>0</v>
      </c>
      <c r="CQ69" s="292">
        <f t="shared" si="119"/>
        <v>0</v>
      </c>
      <c r="CR69" s="292">
        <f t="shared" si="120"/>
        <v>0</v>
      </c>
      <c r="CS69" s="292">
        <f t="shared" si="121"/>
        <v>0</v>
      </c>
      <c r="CT69" s="292">
        <f t="shared" si="93"/>
        <v>186</v>
      </c>
      <c r="CU69" s="292">
        <f t="shared" si="94"/>
        <v>0</v>
      </c>
      <c r="CV69" s="292">
        <f t="shared" si="95"/>
        <v>186</v>
      </c>
      <c r="CW69" s="292">
        <f t="shared" si="96"/>
        <v>0</v>
      </c>
      <c r="CX69" s="292">
        <f t="shared" si="97"/>
        <v>0</v>
      </c>
      <c r="CY69" s="292">
        <f t="shared" si="98"/>
        <v>0</v>
      </c>
      <c r="CZ69" s="292">
        <f t="shared" si="99"/>
        <v>0</v>
      </c>
      <c r="DA69" s="292">
        <f t="shared" si="100"/>
        <v>56</v>
      </c>
      <c r="DB69" s="292">
        <f t="shared" si="122"/>
        <v>0</v>
      </c>
      <c r="DC69" s="292">
        <f t="shared" si="123"/>
        <v>56</v>
      </c>
      <c r="DD69" s="292">
        <f t="shared" si="124"/>
        <v>0</v>
      </c>
      <c r="DE69" s="292">
        <f t="shared" si="125"/>
        <v>0</v>
      </c>
      <c r="DF69" s="292">
        <f t="shared" si="126"/>
        <v>0</v>
      </c>
      <c r="DG69" s="292">
        <f t="shared" si="127"/>
        <v>0</v>
      </c>
      <c r="DH69" s="292">
        <v>0</v>
      </c>
      <c r="DI69" s="292">
        <f t="shared" si="101"/>
        <v>0</v>
      </c>
      <c r="DJ69" s="292">
        <v>0</v>
      </c>
      <c r="DK69" s="292">
        <v>0</v>
      </c>
      <c r="DL69" s="292">
        <v>0</v>
      </c>
      <c r="DM69" s="292">
        <v>0</v>
      </c>
    </row>
    <row r="70" spans="1:117" s="224" customFormat="1" ht="13.5" customHeight="1" x14ac:dyDescent="0.15">
      <c r="A70" s="290" t="s">
        <v>745</v>
      </c>
      <c r="B70" s="291" t="s">
        <v>886</v>
      </c>
      <c r="C70" s="290" t="s">
        <v>887</v>
      </c>
      <c r="D70" s="292">
        <f t="shared" si="67"/>
        <v>1362</v>
      </c>
      <c r="E70" s="292">
        <f t="shared" si="68"/>
        <v>792</v>
      </c>
      <c r="F70" s="292">
        <f t="shared" si="69"/>
        <v>0</v>
      </c>
      <c r="G70" s="292">
        <v>0</v>
      </c>
      <c r="H70" s="292">
        <v>0</v>
      </c>
      <c r="I70" s="292">
        <v>0</v>
      </c>
      <c r="J70" s="292">
        <f t="shared" si="70"/>
        <v>550</v>
      </c>
      <c r="K70" s="292">
        <v>0</v>
      </c>
      <c r="L70" s="292">
        <v>550</v>
      </c>
      <c r="M70" s="292">
        <v>0</v>
      </c>
      <c r="N70" s="292">
        <f t="shared" si="71"/>
        <v>0</v>
      </c>
      <c r="O70" s="292">
        <v>0</v>
      </c>
      <c r="P70" s="292">
        <v>0</v>
      </c>
      <c r="Q70" s="292">
        <v>0</v>
      </c>
      <c r="R70" s="292">
        <f t="shared" si="72"/>
        <v>173</v>
      </c>
      <c r="S70" s="292">
        <v>0</v>
      </c>
      <c r="T70" s="292">
        <v>173</v>
      </c>
      <c r="U70" s="292">
        <v>0</v>
      </c>
      <c r="V70" s="292">
        <f t="shared" si="73"/>
        <v>0</v>
      </c>
      <c r="W70" s="292">
        <v>0</v>
      </c>
      <c r="X70" s="292">
        <v>0</v>
      </c>
      <c r="Y70" s="292">
        <v>0</v>
      </c>
      <c r="Z70" s="292">
        <f t="shared" si="74"/>
        <v>69</v>
      </c>
      <c r="AA70" s="292">
        <v>0</v>
      </c>
      <c r="AB70" s="292">
        <v>69</v>
      </c>
      <c r="AC70" s="292">
        <v>0</v>
      </c>
      <c r="AD70" s="292">
        <f t="shared" si="75"/>
        <v>532</v>
      </c>
      <c r="AE70" s="292">
        <f t="shared" si="76"/>
        <v>0</v>
      </c>
      <c r="AF70" s="292">
        <v>0</v>
      </c>
      <c r="AG70" s="292">
        <v>0</v>
      </c>
      <c r="AH70" s="292">
        <v>0</v>
      </c>
      <c r="AI70" s="292">
        <f t="shared" si="77"/>
        <v>449</v>
      </c>
      <c r="AJ70" s="292">
        <v>0</v>
      </c>
      <c r="AK70" s="292">
        <v>0</v>
      </c>
      <c r="AL70" s="292">
        <v>449</v>
      </c>
      <c r="AM70" s="292">
        <f t="shared" si="78"/>
        <v>0</v>
      </c>
      <c r="AN70" s="292">
        <v>0</v>
      </c>
      <c r="AO70" s="292">
        <v>0</v>
      </c>
      <c r="AP70" s="292">
        <v>0</v>
      </c>
      <c r="AQ70" s="292">
        <f t="shared" si="79"/>
        <v>40</v>
      </c>
      <c r="AR70" s="292">
        <v>0</v>
      </c>
      <c r="AS70" s="292">
        <v>0</v>
      </c>
      <c r="AT70" s="292">
        <v>40</v>
      </c>
      <c r="AU70" s="292">
        <f t="shared" si="80"/>
        <v>43</v>
      </c>
      <c r="AV70" s="292">
        <v>0</v>
      </c>
      <c r="AW70" s="292">
        <v>0</v>
      </c>
      <c r="AX70" s="292">
        <v>43</v>
      </c>
      <c r="AY70" s="292">
        <f t="shared" si="81"/>
        <v>0</v>
      </c>
      <c r="AZ70" s="292">
        <v>0</v>
      </c>
      <c r="BA70" s="292">
        <v>0</v>
      </c>
      <c r="BB70" s="292">
        <v>0</v>
      </c>
      <c r="BC70" s="292">
        <f t="shared" si="82"/>
        <v>38</v>
      </c>
      <c r="BD70" s="292">
        <f t="shared" si="83"/>
        <v>6</v>
      </c>
      <c r="BE70" s="292">
        <v>0</v>
      </c>
      <c r="BF70" s="292">
        <v>5</v>
      </c>
      <c r="BG70" s="292">
        <v>0</v>
      </c>
      <c r="BH70" s="292">
        <v>0</v>
      </c>
      <c r="BI70" s="292">
        <v>0</v>
      </c>
      <c r="BJ70" s="292">
        <v>1</v>
      </c>
      <c r="BK70" s="292">
        <f t="shared" si="84"/>
        <v>32</v>
      </c>
      <c r="BL70" s="292">
        <v>0</v>
      </c>
      <c r="BM70" s="292">
        <v>32</v>
      </c>
      <c r="BN70" s="292">
        <v>0</v>
      </c>
      <c r="BO70" s="292">
        <v>0</v>
      </c>
      <c r="BP70" s="292">
        <v>0</v>
      </c>
      <c r="BQ70" s="292">
        <v>0</v>
      </c>
      <c r="BR70" s="292">
        <f t="shared" si="102"/>
        <v>798</v>
      </c>
      <c r="BS70" s="292">
        <f t="shared" si="103"/>
        <v>0</v>
      </c>
      <c r="BT70" s="292">
        <f t="shared" si="104"/>
        <v>555</v>
      </c>
      <c r="BU70" s="292">
        <f t="shared" si="105"/>
        <v>0</v>
      </c>
      <c r="BV70" s="292">
        <f t="shared" si="106"/>
        <v>173</v>
      </c>
      <c r="BW70" s="292">
        <f t="shared" si="107"/>
        <v>0</v>
      </c>
      <c r="BX70" s="292">
        <f t="shared" si="108"/>
        <v>70</v>
      </c>
      <c r="BY70" s="292">
        <f t="shared" si="85"/>
        <v>792</v>
      </c>
      <c r="BZ70" s="292">
        <f t="shared" si="86"/>
        <v>0</v>
      </c>
      <c r="CA70" s="292">
        <f t="shared" si="87"/>
        <v>550</v>
      </c>
      <c r="CB70" s="292">
        <f t="shared" si="88"/>
        <v>0</v>
      </c>
      <c r="CC70" s="292">
        <f t="shared" si="89"/>
        <v>173</v>
      </c>
      <c r="CD70" s="292">
        <f t="shared" si="90"/>
        <v>0</v>
      </c>
      <c r="CE70" s="292">
        <f t="shared" si="91"/>
        <v>69</v>
      </c>
      <c r="CF70" s="292">
        <f t="shared" si="92"/>
        <v>6</v>
      </c>
      <c r="CG70" s="292">
        <f t="shared" si="109"/>
        <v>0</v>
      </c>
      <c r="CH70" s="292">
        <f t="shared" si="110"/>
        <v>5</v>
      </c>
      <c r="CI70" s="292">
        <f t="shared" si="111"/>
        <v>0</v>
      </c>
      <c r="CJ70" s="292">
        <f t="shared" si="112"/>
        <v>0</v>
      </c>
      <c r="CK70" s="292">
        <f t="shared" si="113"/>
        <v>0</v>
      </c>
      <c r="CL70" s="292">
        <f t="shared" si="114"/>
        <v>1</v>
      </c>
      <c r="CM70" s="292">
        <f t="shared" si="115"/>
        <v>564</v>
      </c>
      <c r="CN70" s="292">
        <f t="shared" si="116"/>
        <v>0</v>
      </c>
      <c r="CO70" s="292">
        <f t="shared" si="117"/>
        <v>481</v>
      </c>
      <c r="CP70" s="292">
        <f t="shared" si="118"/>
        <v>0</v>
      </c>
      <c r="CQ70" s="292">
        <f t="shared" si="119"/>
        <v>40</v>
      </c>
      <c r="CR70" s="292">
        <f t="shared" si="120"/>
        <v>43</v>
      </c>
      <c r="CS70" s="292">
        <f t="shared" si="121"/>
        <v>0</v>
      </c>
      <c r="CT70" s="292">
        <f t="shared" si="93"/>
        <v>532</v>
      </c>
      <c r="CU70" s="292">
        <f t="shared" si="94"/>
        <v>0</v>
      </c>
      <c r="CV70" s="292">
        <f t="shared" si="95"/>
        <v>449</v>
      </c>
      <c r="CW70" s="292">
        <f t="shared" si="96"/>
        <v>0</v>
      </c>
      <c r="CX70" s="292">
        <f t="shared" si="97"/>
        <v>40</v>
      </c>
      <c r="CY70" s="292">
        <f t="shared" si="98"/>
        <v>43</v>
      </c>
      <c r="CZ70" s="292">
        <f t="shared" si="99"/>
        <v>0</v>
      </c>
      <c r="DA70" s="292">
        <f t="shared" si="100"/>
        <v>32</v>
      </c>
      <c r="DB70" s="292">
        <f t="shared" si="122"/>
        <v>0</v>
      </c>
      <c r="DC70" s="292">
        <f t="shared" si="123"/>
        <v>32</v>
      </c>
      <c r="DD70" s="292">
        <f t="shared" si="124"/>
        <v>0</v>
      </c>
      <c r="DE70" s="292">
        <f t="shared" si="125"/>
        <v>0</v>
      </c>
      <c r="DF70" s="292">
        <f t="shared" si="126"/>
        <v>0</v>
      </c>
      <c r="DG70" s="292">
        <f t="shared" si="127"/>
        <v>0</v>
      </c>
      <c r="DH70" s="292">
        <v>0</v>
      </c>
      <c r="DI70" s="292">
        <f t="shared" si="101"/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 x14ac:dyDescent="0.15">
      <c r="A71" s="290" t="s">
        <v>745</v>
      </c>
      <c r="B71" s="291" t="s">
        <v>888</v>
      </c>
      <c r="C71" s="290" t="s">
        <v>889</v>
      </c>
      <c r="D71" s="292">
        <f t="shared" ref="D71:D102" si="128">SUM(E71,AD71,BC71)</f>
        <v>2908</v>
      </c>
      <c r="E71" s="292">
        <f t="shared" ref="E71:E102" si="129">SUM(F71,J71,N71,R71,V71,Z71)</f>
        <v>1767</v>
      </c>
      <c r="F71" s="292">
        <f t="shared" ref="F71:F102" si="130">SUM(G71:I71)</f>
        <v>0</v>
      </c>
      <c r="G71" s="292">
        <v>0</v>
      </c>
      <c r="H71" s="292">
        <v>0</v>
      </c>
      <c r="I71" s="292">
        <v>0</v>
      </c>
      <c r="J71" s="292">
        <f t="shared" ref="J71:J102" si="131">SUM(K71:M71)</f>
        <v>1372</v>
      </c>
      <c r="K71" s="292">
        <v>0</v>
      </c>
      <c r="L71" s="292">
        <v>1372</v>
      </c>
      <c r="M71" s="292">
        <v>0</v>
      </c>
      <c r="N71" s="292">
        <f t="shared" ref="N71:N102" si="132">SUM(O71:Q71)</f>
        <v>29</v>
      </c>
      <c r="O71" s="292">
        <v>0</v>
      </c>
      <c r="P71" s="292">
        <v>29</v>
      </c>
      <c r="Q71" s="292">
        <v>0</v>
      </c>
      <c r="R71" s="292">
        <f t="shared" ref="R71:R102" si="133">SUM(S71:U71)</f>
        <v>363</v>
      </c>
      <c r="S71" s="292">
        <v>0</v>
      </c>
      <c r="T71" s="292">
        <v>363</v>
      </c>
      <c r="U71" s="292">
        <v>0</v>
      </c>
      <c r="V71" s="292">
        <f t="shared" ref="V71:V102" si="134">SUM(W71:Y71)</f>
        <v>0</v>
      </c>
      <c r="W71" s="292">
        <v>0</v>
      </c>
      <c r="X71" s="292">
        <v>0</v>
      </c>
      <c r="Y71" s="292">
        <v>0</v>
      </c>
      <c r="Z71" s="292">
        <f t="shared" ref="Z71:Z102" si="135">SUM(AA71:AC71)</f>
        <v>3</v>
      </c>
      <c r="AA71" s="292">
        <v>0</v>
      </c>
      <c r="AB71" s="292">
        <v>3</v>
      </c>
      <c r="AC71" s="292">
        <v>0</v>
      </c>
      <c r="AD71" s="292">
        <f t="shared" ref="AD71:AD102" si="136">SUM(AE71,AI71,AM71,AQ71,AU71,AY71)</f>
        <v>1056</v>
      </c>
      <c r="AE71" s="292">
        <f t="shared" ref="AE71:AE102" si="137">SUM(AF71:AH71)</f>
        <v>0</v>
      </c>
      <c r="AF71" s="292">
        <v>0</v>
      </c>
      <c r="AG71" s="292">
        <v>0</v>
      </c>
      <c r="AH71" s="292">
        <v>0</v>
      </c>
      <c r="AI71" s="292">
        <f t="shared" ref="AI71:AI102" si="138">SUM(AJ71:AL71)</f>
        <v>1056</v>
      </c>
      <c r="AJ71" s="292">
        <v>0</v>
      </c>
      <c r="AK71" s="292">
        <v>0</v>
      </c>
      <c r="AL71" s="292">
        <v>1056</v>
      </c>
      <c r="AM71" s="292">
        <f t="shared" ref="AM71:AM102" si="139">SUM(AN71:AP71)</f>
        <v>0</v>
      </c>
      <c r="AN71" s="292">
        <v>0</v>
      </c>
      <c r="AO71" s="292">
        <v>0</v>
      </c>
      <c r="AP71" s="292">
        <v>0</v>
      </c>
      <c r="AQ71" s="292">
        <f t="shared" ref="AQ71:AQ102" si="140">SUM(AR71:AT71)</f>
        <v>0</v>
      </c>
      <c r="AR71" s="292">
        <v>0</v>
      </c>
      <c r="AS71" s="292">
        <v>0</v>
      </c>
      <c r="AT71" s="292">
        <v>0</v>
      </c>
      <c r="AU71" s="292">
        <f t="shared" ref="AU71:AU102" si="141">SUM(AV71:AX71)</f>
        <v>0</v>
      </c>
      <c r="AV71" s="292">
        <v>0</v>
      </c>
      <c r="AW71" s="292">
        <v>0</v>
      </c>
      <c r="AX71" s="292">
        <v>0</v>
      </c>
      <c r="AY71" s="292">
        <f t="shared" ref="AY71:AY102" si="142">SUM(AZ71:BB71)</f>
        <v>0</v>
      </c>
      <c r="AZ71" s="292">
        <v>0</v>
      </c>
      <c r="BA71" s="292">
        <v>0</v>
      </c>
      <c r="BB71" s="292">
        <v>0</v>
      </c>
      <c r="BC71" s="292">
        <f t="shared" ref="BC71:BC102" si="143">SUM(BD71,BK71)</f>
        <v>85</v>
      </c>
      <c r="BD71" s="292">
        <f t="shared" ref="BD71:BD102" si="144">SUM(BE71:BJ71)</f>
        <v>0</v>
      </c>
      <c r="BE71" s="292">
        <v>0</v>
      </c>
      <c r="BF71" s="292"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f t="shared" ref="BK71:BK102" si="145">SUM(BL71:BQ71)</f>
        <v>85</v>
      </c>
      <c r="BL71" s="292">
        <v>0</v>
      </c>
      <c r="BM71" s="292">
        <v>85</v>
      </c>
      <c r="BN71" s="292">
        <v>0</v>
      </c>
      <c r="BO71" s="292">
        <v>0</v>
      </c>
      <c r="BP71" s="292">
        <v>0</v>
      </c>
      <c r="BQ71" s="292">
        <v>0</v>
      </c>
      <c r="BR71" s="292">
        <f t="shared" si="102"/>
        <v>1767</v>
      </c>
      <c r="BS71" s="292">
        <f t="shared" si="103"/>
        <v>0</v>
      </c>
      <c r="BT71" s="292">
        <f t="shared" si="104"/>
        <v>1372</v>
      </c>
      <c r="BU71" s="292">
        <f t="shared" si="105"/>
        <v>29</v>
      </c>
      <c r="BV71" s="292">
        <f t="shared" si="106"/>
        <v>363</v>
      </c>
      <c r="BW71" s="292">
        <f t="shared" si="107"/>
        <v>0</v>
      </c>
      <c r="BX71" s="292">
        <f t="shared" si="108"/>
        <v>3</v>
      </c>
      <c r="BY71" s="292">
        <f t="shared" ref="BY71:BY102" si="146">SUM(BZ71:CE71)</f>
        <v>1767</v>
      </c>
      <c r="BZ71" s="292">
        <f t="shared" ref="BZ71:BZ84" si="147">F71</f>
        <v>0</v>
      </c>
      <c r="CA71" s="292">
        <f t="shared" ref="CA71:CA84" si="148">J71</f>
        <v>1372</v>
      </c>
      <c r="CB71" s="292">
        <f t="shared" ref="CB71:CB84" si="149">N71</f>
        <v>29</v>
      </c>
      <c r="CC71" s="292">
        <f t="shared" ref="CC71:CC84" si="150">R71</f>
        <v>363</v>
      </c>
      <c r="CD71" s="292">
        <f t="shared" ref="CD71:CD84" si="151">V71</f>
        <v>0</v>
      </c>
      <c r="CE71" s="292">
        <f t="shared" ref="CE71:CE84" si="152">Z71</f>
        <v>3</v>
      </c>
      <c r="CF71" s="292">
        <f t="shared" ref="CF71:CF102" si="153">SUM(CG71:CL71)</f>
        <v>0</v>
      </c>
      <c r="CG71" s="292">
        <f t="shared" si="109"/>
        <v>0</v>
      </c>
      <c r="CH71" s="292">
        <f t="shared" si="110"/>
        <v>0</v>
      </c>
      <c r="CI71" s="292">
        <f t="shared" si="111"/>
        <v>0</v>
      </c>
      <c r="CJ71" s="292">
        <f t="shared" si="112"/>
        <v>0</v>
      </c>
      <c r="CK71" s="292">
        <f t="shared" si="113"/>
        <v>0</v>
      </c>
      <c r="CL71" s="292">
        <f t="shared" si="114"/>
        <v>0</v>
      </c>
      <c r="CM71" s="292">
        <f t="shared" si="115"/>
        <v>1141</v>
      </c>
      <c r="CN71" s="292">
        <f t="shared" si="116"/>
        <v>0</v>
      </c>
      <c r="CO71" s="292">
        <f t="shared" si="117"/>
        <v>1141</v>
      </c>
      <c r="CP71" s="292">
        <f t="shared" si="118"/>
        <v>0</v>
      </c>
      <c r="CQ71" s="292">
        <f t="shared" si="119"/>
        <v>0</v>
      </c>
      <c r="CR71" s="292">
        <f t="shared" si="120"/>
        <v>0</v>
      </c>
      <c r="CS71" s="292">
        <f t="shared" si="121"/>
        <v>0</v>
      </c>
      <c r="CT71" s="292">
        <f t="shared" ref="CT71:CT102" si="154">SUM(CU71:CZ71)</f>
        <v>1056</v>
      </c>
      <c r="CU71" s="292">
        <f t="shared" ref="CU71:CU84" si="155">AE71</f>
        <v>0</v>
      </c>
      <c r="CV71" s="292">
        <f t="shared" ref="CV71:CV84" si="156">AI71</f>
        <v>1056</v>
      </c>
      <c r="CW71" s="292">
        <f t="shared" ref="CW71:CW84" si="157">AM71</f>
        <v>0</v>
      </c>
      <c r="CX71" s="292">
        <f t="shared" ref="CX71:CX84" si="158">AQ71</f>
        <v>0</v>
      </c>
      <c r="CY71" s="292">
        <f t="shared" ref="CY71:CY84" si="159">AU71</f>
        <v>0</v>
      </c>
      <c r="CZ71" s="292">
        <f t="shared" ref="CZ71:CZ84" si="160">AY71</f>
        <v>0</v>
      </c>
      <c r="DA71" s="292">
        <f t="shared" ref="DA71:DA102" si="161">SUM(DB71:DG71)</f>
        <v>85</v>
      </c>
      <c r="DB71" s="292">
        <f t="shared" si="122"/>
        <v>0</v>
      </c>
      <c r="DC71" s="292">
        <f t="shared" si="123"/>
        <v>85</v>
      </c>
      <c r="DD71" s="292">
        <f t="shared" si="124"/>
        <v>0</v>
      </c>
      <c r="DE71" s="292">
        <f t="shared" si="125"/>
        <v>0</v>
      </c>
      <c r="DF71" s="292">
        <f t="shared" si="126"/>
        <v>0</v>
      </c>
      <c r="DG71" s="292">
        <f t="shared" si="127"/>
        <v>0</v>
      </c>
      <c r="DH71" s="292">
        <v>0</v>
      </c>
      <c r="DI71" s="292">
        <f t="shared" ref="DI71:DI102" si="162">SUM(DJ71:DM71)</f>
        <v>0</v>
      </c>
      <c r="DJ71" s="292">
        <v>0</v>
      </c>
      <c r="DK71" s="292">
        <v>0</v>
      </c>
      <c r="DL71" s="292">
        <v>0</v>
      </c>
      <c r="DM71" s="292">
        <v>0</v>
      </c>
    </row>
    <row r="72" spans="1:117" s="224" customFormat="1" ht="13.5" customHeight="1" x14ac:dyDescent="0.15">
      <c r="A72" s="290" t="s">
        <v>745</v>
      </c>
      <c r="B72" s="291" t="s">
        <v>890</v>
      </c>
      <c r="C72" s="290" t="s">
        <v>891</v>
      </c>
      <c r="D72" s="292">
        <f t="shared" si="128"/>
        <v>2669</v>
      </c>
      <c r="E72" s="292">
        <f t="shared" si="129"/>
        <v>1588</v>
      </c>
      <c r="F72" s="292">
        <f t="shared" si="130"/>
        <v>0</v>
      </c>
      <c r="G72" s="292">
        <v>0</v>
      </c>
      <c r="H72" s="292">
        <v>0</v>
      </c>
      <c r="I72" s="292">
        <v>0</v>
      </c>
      <c r="J72" s="292">
        <f t="shared" si="131"/>
        <v>1247</v>
      </c>
      <c r="K72" s="292">
        <v>0</v>
      </c>
      <c r="L72" s="292">
        <v>1247</v>
      </c>
      <c r="M72" s="292">
        <v>0</v>
      </c>
      <c r="N72" s="292">
        <f t="shared" si="132"/>
        <v>0</v>
      </c>
      <c r="O72" s="292">
        <v>0</v>
      </c>
      <c r="P72" s="292">
        <v>0</v>
      </c>
      <c r="Q72" s="292">
        <v>0</v>
      </c>
      <c r="R72" s="292">
        <f t="shared" si="133"/>
        <v>331</v>
      </c>
      <c r="S72" s="292">
        <v>0</v>
      </c>
      <c r="T72" s="292">
        <v>331</v>
      </c>
      <c r="U72" s="292">
        <v>0</v>
      </c>
      <c r="V72" s="292">
        <f t="shared" si="134"/>
        <v>0</v>
      </c>
      <c r="W72" s="292">
        <v>0</v>
      </c>
      <c r="X72" s="292">
        <v>0</v>
      </c>
      <c r="Y72" s="292">
        <v>0</v>
      </c>
      <c r="Z72" s="292">
        <f t="shared" si="135"/>
        <v>10</v>
      </c>
      <c r="AA72" s="292">
        <v>0</v>
      </c>
      <c r="AB72" s="292">
        <v>10</v>
      </c>
      <c r="AC72" s="292">
        <v>0</v>
      </c>
      <c r="AD72" s="292">
        <f t="shared" si="136"/>
        <v>966</v>
      </c>
      <c r="AE72" s="292">
        <f t="shared" si="137"/>
        <v>0</v>
      </c>
      <c r="AF72" s="292">
        <v>0</v>
      </c>
      <c r="AG72" s="292">
        <v>0</v>
      </c>
      <c r="AH72" s="292">
        <v>0</v>
      </c>
      <c r="AI72" s="292">
        <f t="shared" si="138"/>
        <v>965</v>
      </c>
      <c r="AJ72" s="292">
        <v>0</v>
      </c>
      <c r="AK72" s="292">
        <v>0</v>
      </c>
      <c r="AL72" s="292">
        <v>965</v>
      </c>
      <c r="AM72" s="292">
        <f t="shared" si="139"/>
        <v>0</v>
      </c>
      <c r="AN72" s="292">
        <v>0</v>
      </c>
      <c r="AO72" s="292">
        <v>0</v>
      </c>
      <c r="AP72" s="292">
        <v>0</v>
      </c>
      <c r="AQ72" s="292">
        <f t="shared" si="140"/>
        <v>0</v>
      </c>
      <c r="AR72" s="292">
        <v>0</v>
      </c>
      <c r="AS72" s="292">
        <v>0</v>
      </c>
      <c r="AT72" s="292">
        <v>0</v>
      </c>
      <c r="AU72" s="292">
        <f t="shared" si="141"/>
        <v>0</v>
      </c>
      <c r="AV72" s="292">
        <v>0</v>
      </c>
      <c r="AW72" s="292">
        <v>0</v>
      </c>
      <c r="AX72" s="292">
        <v>0</v>
      </c>
      <c r="AY72" s="292">
        <f t="shared" si="142"/>
        <v>1</v>
      </c>
      <c r="AZ72" s="292">
        <v>0</v>
      </c>
      <c r="BA72" s="292">
        <v>0</v>
      </c>
      <c r="BB72" s="292">
        <v>1</v>
      </c>
      <c r="BC72" s="292">
        <f t="shared" si="143"/>
        <v>115</v>
      </c>
      <c r="BD72" s="292">
        <f t="shared" si="144"/>
        <v>46</v>
      </c>
      <c r="BE72" s="292">
        <v>0</v>
      </c>
      <c r="BF72" s="292">
        <v>7</v>
      </c>
      <c r="BG72" s="292">
        <v>26</v>
      </c>
      <c r="BH72" s="292">
        <v>3</v>
      </c>
      <c r="BI72" s="292">
        <v>0</v>
      </c>
      <c r="BJ72" s="292">
        <v>10</v>
      </c>
      <c r="BK72" s="292">
        <f t="shared" si="145"/>
        <v>69</v>
      </c>
      <c r="BL72" s="292">
        <v>0</v>
      </c>
      <c r="BM72" s="292">
        <v>69</v>
      </c>
      <c r="BN72" s="292">
        <v>0</v>
      </c>
      <c r="BO72" s="292">
        <v>0</v>
      </c>
      <c r="BP72" s="292">
        <v>0</v>
      </c>
      <c r="BQ72" s="292">
        <v>0</v>
      </c>
      <c r="BR72" s="292">
        <f t="shared" ref="BR72:BR84" si="163">SUM(BY72,CF72)</f>
        <v>1634</v>
      </c>
      <c r="BS72" s="292">
        <f t="shared" ref="BS72:BS84" si="164">SUM(BZ72,CG72)</f>
        <v>0</v>
      </c>
      <c r="BT72" s="292">
        <f t="shared" ref="BT72:BT84" si="165">SUM(CA72,CH72)</f>
        <v>1254</v>
      </c>
      <c r="BU72" s="292">
        <f t="shared" ref="BU72:BU84" si="166">SUM(CB72,CI72)</f>
        <v>26</v>
      </c>
      <c r="BV72" s="292">
        <f t="shared" ref="BV72:BV84" si="167">SUM(CC72,CJ72)</f>
        <v>334</v>
      </c>
      <c r="BW72" s="292">
        <f t="shared" ref="BW72:BW84" si="168">SUM(CD72,CK72)</f>
        <v>0</v>
      </c>
      <c r="BX72" s="292">
        <f t="shared" ref="BX72:BX84" si="169">SUM(CE72,CL72)</f>
        <v>20</v>
      </c>
      <c r="BY72" s="292">
        <f t="shared" si="146"/>
        <v>1588</v>
      </c>
      <c r="BZ72" s="292">
        <f t="shared" si="147"/>
        <v>0</v>
      </c>
      <c r="CA72" s="292">
        <f t="shared" si="148"/>
        <v>1247</v>
      </c>
      <c r="CB72" s="292">
        <f t="shared" si="149"/>
        <v>0</v>
      </c>
      <c r="CC72" s="292">
        <f t="shared" si="150"/>
        <v>331</v>
      </c>
      <c r="CD72" s="292">
        <f t="shared" si="151"/>
        <v>0</v>
      </c>
      <c r="CE72" s="292">
        <f t="shared" si="152"/>
        <v>10</v>
      </c>
      <c r="CF72" s="292">
        <f t="shared" si="153"/>
        <v>46</v>
      </c>
      <c r="CG72" s="292">
        <f t="shared" ref="CG72:CG84" si="170">BE72</f>
        <v>0</v>
      </c>
      <c r="CH72" s="292">
        <f t="shared" ref="CH72:CH84" si="171">BF72</f>
        <v>7</v>
      </c>
      <c r="CI72" s="292">
        <f t="shared" ref="CI72:CI84" si="172">BG72</f>
        <v>26</v>
      </c>
      <c r="CJ72" s="292">
        <f t="shared" ref="CJ72:CJ84" si="173">BH72</f>
        <v>3</v>
      </c>
      <c r="CK72" s="292">
        <f t="shared" ref="CK72:CK84" si="174">BI72</f>
        <v>0</v>
      </c>
      <c r="CL72" s="292">
        <f t="shared" ref="CL72:CL84" si="175">BJ72</f>
        <v>10</v>
      </c>
      <c r="CM72" s="292">
        <f t="shared" ref="CM72:CM84" si="176">SUM(CT72,DA72)</f>
        <v>1035</v>
      </c>
      <c r="CN72" s="292">
        <f t="shared" ref="CN72:CN84" si="177">SUM(CU72,DB72)</f>
        <v>0</v>
      </c>
      <c r="CO72" s="292">
        <f t="shared" ref="CO72:CO84" si="178">SUM(CV72,DC72)</f>
        <v>1034</v>
      </c>
      <c r="CP72" s="292">
        <f t="shared" ref="CP72:CP84" si="179">SUM(CW72,DD72)</f>
        <v>0</v>
      </c>
      <c r="CQ72" s="292">
        <f t="shared" ref="CQ72:CQ84" si="180">SUM(CX72,DE72)</f>
        <v>0</v>
      </c>
      <c r="CR72" s="292">
        <f t="shared" ref="CR72:CR84" si="181">SUM(CY72,DF72)</f>
        <v>0</v>
      </c>
      <c r="CS72" s="292">
        <f t="shared" ref="CS72:CS84" si="182">SUM(CZ72,DG72)</f>
        <v>1</v>
      </c>
      <c r="CT72" s="292">
        <f t="shared" si="154"/>
        <v>966</v>
      </c>
      <c r="CU72" s="292">
        <f t="shared" si="155"/>
        <v>0</v>
      </c>
      <c r="CV72" s="292">
        <f t="shared" si="156"/>
        <v>965</v>
      </c>
      <c r="CW72" s="292">
        <f t="shared" si="157"/>
        <v>0</v>
      </c>
      <c r="CX72" s="292">
        <f t="shared" si="158"/>
        <v>0</v>
      </c>
      <c r="CY72" s="292">
        <f t="shared" si="159"/>
        <v>0</v>
      </c>
      <c r="CZ72" s="292">
        <f t="shared" si="160"/>
        <v>1</v>
      </c>
      <c r="DA72" s="292">
        <f t="shared" si="161"/>
        <v>69</v>
      </c>
      <c r="DB72" s="292">
        <f t="shared" ref="DB72:DB84" si="183">BL72</f>
        <v>0</v>
      </c>
      <c r="DC72" s="292">
        <f t="shared" ref="DC72:DC84" si="184">BM72</f>
        <v>69</v>
      </c>
      <c r="DD72" s="292">
        <f t="shared" ref="DD72:DD84" si="185">BN72</f>
        <v>0</v>
      </c>
      <c r="DE72" s="292">
        <f t="shared" ref="DE72:DE84" si="186">BO72</f>
        <v>0</v>
      </c>
      <c r="DF72" s="292">
        <f t="shared" ref="DF72:DF84" si="187">BP72</f>
        <v>0</v>
      </c>
      <c r="DG72" s="292">
        <f t="shared" ref="DG72:DG84" si="188">BQ72</f>
        <v>0</v>
      </c>
      <c r="DH72" s="292">
        <v>0</v>
      </c>
      <c r="DI72" s="292">
        <f t="shared" si="162"/>
        <v>0</v>
      </c>
      <c r="DJ72" s="292">
        <v>0</v>
      </c>
      <c r="DK72" s="292">
        <v>0</v>
      </c>
      <c r="DL72" s="292">
        <v>0</v>
      </c>
      <c r="DM72" s="292">
        <v>0</v>
      </c>
    </row>
    <row r="73" spans="1:117" s="224" customFormat="1" ht="13.5" customHeight="1" x14ac:dyDescent="0.15">
      <c r="A73" s="290" t="s">
        <v>745</v>
      </c>
      <c r="B73" s="291" t="s">
        <v>892</v>
      </c>
      <c r="C73" s="290" t="s">
        <v>893</v>
      </c>
      <c r="D73" s="292">
        <f t="shared" si="128"/>
        <v>3061</v>
      </c>
      <c r="E73" s="292">
        <f t="shared" si="129"/>
        <v>1271</v>
      </c>
      <c r="F73" s="292">
        <f t="shared" si="130"/>
        <v>0</v>
      </c>
      <c r="G73" s="292">
        <v>0</v>
      </c>
      <c r="H73" s="292">
        <v>0</v>
      </c>
      <c r="I73" s="292">
        <v>0</v>
      </c>
      <c r="J73" s="292">
        <f t="shared" si="131"/>
        <v>902</v>
      </c>
      <c r="K73" s="292">
        <v>0</v>
      </c>
      <c r="L73" s="292">
        <v>902</v>
      </c>
      <c r="M73" s="292">
        <v>0</v>
      </c>
      <c r="N73" s="292">
        <f t="shared" si="132"/>
        <v>47</v>
      </c>
      <c r="O73" s="292">
        <v>0</v>
      </c>
      <c r="P73" s="292">
        <v>47</v>
      </c>
      <c r="Q73" s="292">
        <v>0</v>
      </c>
      <c r="R73" s="292">
        <f t="shared" si="133"/>
        <v>320</v>
      </c>
      <c r="S73" s="292">
        <v>0</v>
      </c>
      <c r="T73" s="292">
        <v>320</v>
      </c>
      <c r="U73" s="292">
        <v>0</v>
      </c>
      <c r="V73" s="292">
        <f t="shared" si="134"/>
        <v>2</v>
      </c>
      <c r="W73" s="292">
        <v>0</v>
      </c>
      <c r="X73" s="292">
        <v>2</v>
      </c>
      <c r="Y73" s="292">
        <v>0</v>
      </c>
      <c r="Z73" s="292">
        <f t="shared" si="135"/>
        <v>0</v>
      </c>
      <c r="AA73" s="292">
        <v>0</v>
      </c>
      <c r="AB73" s="292">
        <v>0</v>
      </c>
      <c r="AC73" s="292">
        <v>0</v>
      </c>
      <c r="AD73" s="292">
        <f t="shared" si="136"/>
        <v>1354</v>
      </c>
      <c r="AE73" s="292">
        <f t="shared" si="137"/>
        <v>0</v>
      </c>
      <c r="AF73" s="292">
        <v>0</v>
      </c>
      <c r="AG73" s="292">
        <v>0</v>
      </c>
      <c r="AH73" s="292">
        <v>0</v>
      </c>
      <c r="AI73" s="292">
        <f t="shared" si="138"/>
        <v>1354</v>
      </c>
      <c r="AJ73" s="292">
        <v>0</v>
      </c>
      <c r="AK73" s="292">
        <v>0</v>
      </c>
      <c r="AL73" s="292">
        <v>1354</v>
      </c>
      <c r="AM73" s="292">
        <f t="shared" si="139"/>
        <v>0</v>
      </c>
      <c r="AN73" s="292">
        <v>0</v>
      </c>
      <c r="AO73" s="292">
        <v>0</v>
      </c>
      <c r="AP73" s="292">
        <v>0</v>
      </c>
      <c r="AQ73" s="292">
        <f t="shared" si="140"/>
        <v>0</v>
      </c>
      <c r="AR73" s="292">
        <v>0</v>
      </c>
      <c r="AS73" s="292">
        <v>0</v>
      </c>
      <c r="AT73" s="292">
        <v>0</v>
      </c>
      <c r="AU73" s="292">
        <f t="shared" si="141"/>
        <v>0</v>
      </c>
      <c r="AV73" s="292">
        <v>0</v>
      </c>
      <c r="AW73" s="292">
        <v>0</v>
      </c>
      <c r="AX73" s="292">
        <v>0</v>
      </c>
      <c r="AY73" s="292">
        <f t="shared" si="142"/>
        <v>0</v>
      </c>
      <c r="AZ73" s="292">
        <v>0</v>
      </c>
      <c r="BA73" s="292">
        <v>0</v>
      </c>
      <c r="BB73" s="292">
        <v>0</v>
      </c>
      <c r="BC73" s="292">
        <f t="shared" si="143"/>
        <v>436</v>
      </c>
      <c r="BD73" s="292">
        <f t="shared" si="144"/>
        <v>353</v>
      </c>
      <c r="BE73" s="292">
        <v>0</v>
      </c>
      <c r="BF73" s="292">
        <v>78</v>
      </c>
      <c r="BG73" s="292">
        <v>44</v>
      </c>
      <c r="BH73" s="292">
        <v>197</v>
      </c>
      <c r="BI73" s="292">
        <v>2</v>
      </c>
      <c r="BJ73" s="292">
        <v>32</v>
      </c>
      <c r="BK73" s="292">
        <f t="shared" si="145"/>
        <v>83</v>
      </c>
      <c r="BL73" s="292">
        <v>0</v>
      </c>
      <c r="BM73" s="292">
        <v>0</v>
      </c>
      <c r="BN73" s="292">
        <v>0</v>
      </c>
      <c r="BO73" s="292">
        <v>7</v>
      </c>
      <c r="BP73" s="292">
        <v>0</v>
      </c>
      <c r="BQ73" s="292">
        <v>76</v>
      </c>
      <c r="BR73" s="292">
        <f t="shared" si="163"/>
        <v>1624</v>
      </c>
      <c r="BS73" s="292">
        <f t="shared" si="164"/>
        <v>0</v>
      </c>
      <c r="BT73" s="292">
        <f t="shared" si="165"/>
        <v>980</v>
      </c>
      <c r="BU73" s="292">
        <f t="shared" si="166"/>
        <v>91</v>
      </c>
      <c r="BV73" s="292">
        <f t="shared" si="167"/>
        <v>517</v>
      </c>
      <c r="BW73" s="292">
        <f t="shared" si="168"/>
        <v>4</v>
      </c>
      <c r="BX73" s="292">
        <f t="shared" si="169"/>
        <v>32</v>
      </c>
      <c r="BY73" s="292">
        <f t="shared" si="146"/>
        <v>1271</v>
      </c>
      <c r="BZ73" s="292">
        <f t="shared" si="147"/>
        <v>0</v>
      </c>
      <c r="CA73" s="292">
        <f t="shared" si="148"/>
        <v>902</v>
      </c>
      <c r="CB73" s="292">
        <f t="shared" si="149"/>
        <v>47</v>
      </c>
      <c r="CC73" s="292">
        <f t="shared" si="150"/>
        <v>320</v>
      </c>
      <c r="CD73" s="292">
        <f t="shared" si="151"/>
        <v>2</v>
      </c>
      <c r="CE73" s="292">
        <f t="shared" si="152"/>
        <v>0</v>
      </c>
      <c r="CF73" s="292">
        <f t="shared" si="153"/>
        <v>353</v>
      </c>
      <c r="CG73" s="292">
        <f t="shared" si="170"/>
        <v>0</v>
      </c>
      <c r="CH73" s="292">
        <f t="shared" si="171"/>
        <v>78</v>
      </c>
      <c r="CI73" s="292">
        <f t="shared" si="172"/>
        <v>44</v>
      </c>
      <c r="CJ73" s="292">
        <f t="shared" si="173"/>
        <v>197</v>
      </c>
      <c r="CK73" s="292">
        <f t="shared" si="174"/>
        <v>2</v>
      </c>
      <c r="CL73" s="292">
        <f t="shared" si="175"/>
        <v>32</v>
      </c>
      <c r="CM73" s="292">
        <f t="shared" si="176"/>
        <v>1437</v>
      </c>
      <c r="CN73" s="292">
        <f t="shared" si="177"/>
        <v>0</v>
      </c>
      <c r="CO73" s="292">
        <f t="shared" si="178"/>
        <v>1354</v>
      </c>
      <c r="CP73" s="292">
        <f t="shared" si="179"/>
        <v>0</v>
      </c>
      <c r="CQ73" s="292">
        <f t="shared" si="180"/>
        <v>7</v>
      </c>
      <c r="CR73" s="292">
        <f t="shared" si="181"/>
        <v>0</v>
      </c>
      <c r="CS73" s="292">
        <f t="shared" si="182"/>
        <v>76</v>
      </c>
      <c r="CT73" s="292">
        <f t="shared" si="154"/>
        <v>1354</v>
      </c>
      <c r="CU73" s="292">
        <f t="shared" si="155"/>
        <v>0</v>
      </c>
      <c r="CV73" s="292">
        <f t="shared" si="156"/>
        <v>1354</v>
      </c>
      <c r="CW73" s="292">
        <f t="shared" si="157"/>
        <v>0</v>
      </c>
      <c r="CX73" s="292">
        <f t="shared" si="158"/>
        <v>0</v>
      </c>
      <c r="CY73" s="292">
        <f t="shared" si="159"/>
        <v>0</v>
      </c>
      <c r="CZ73" s="292">
        <f t="shared" si="160"/>
        <v>0</v>
      </c>
      <c r="DA73" s="292">
        <f t="shared" si="161"/>
        <v>83</v>
      </c>
      <c r="DB73" s="292">
        <f t="shared" si="183"/>
        <v>0</v>
      </c>
      <c r="DC73" s="292">
        <f t="shared" si="184"/>
        <v>0</v>
      </c>
      <c r="DD73" s="292">
        <f t="shared" si="185"/>
        <v>0</v>
      </c>
      <c r="DE73" s="292">
        <f t="shared" si="186"/>
        <v>7</v>
      </c>
      <c r="DF73" s="292">
        <f t="shared" si="187"/>
        <v>0</v>
      </c>
      <c r="DG73" s="292">
        <f t="shared" si="188"/>
        <v>76</v>
      </c>
      <c r="DH73" s="292">
        <v>105</v>
      </c>
      <c r="DI73" s="292">
        <f t="shared" si="162"/>
        <v>8</v>
      </c>
      <c r="DJ73" s="292">
        <v>0</v>
      </c>
      <c r="DK73" s="292">
        <v>8</v>
      </c>
      <c r="DL73" s="292">
        <v>0</v>
      </c>
      <c r="DM73" s="292">
        <v>0</v>
      </c>
    </row>
    <row r="74" spans="1:117" s="224" customFormat="1" ht="13.5" customHeight="1" x14ac:dyDescent="0.15">
      <c r="A74" s="290" t="s">
        <v>745</v>
      </c>
      <c r="B74" s="291" t="s">
        <v>894</v>
      </c>
      <c r="C74" s="290" t="s">
        <v>895</v>
      </c>
      <c r="D74" s="292">
        <f t="shared" si="128"/>
        <v>858</v>
      </c>
      <c r="E74" s="292">
        <f t="shared" si="129"/>
        <v>485</v>
      </c>
      <c r="F74" s="292">
        <f t="shared" si="130"/>
        <v>0</v>
      </c>
      <c r="G74" s="292">
        <v>0</v>
      </c>
      <c r="H74" s="292">
        <v>0</v>
      </c>
      <c r="I74" s="292">
        <v>0</v>
      </c>
      <c r="J74" s="292">
        <f t="shared" si="131"/>
        <v>358</v>
      </c>
      <c r="K74" s="292">
        <v>0</v>
      </c>
      <c r="L74" s="292">
        <v>358</v>
      </c>
      <c r="M74" s="292">
        <v>0</v>
      </c>
      <c r="N74" s="292">
        <f t="shared" si="132"/>
        <v>12</v>
      </c>
      <c r="O74" s="292">
        <v>0</v>
      </c>
      <c r="P74" s="292">
        <v>12</v>
      </c>
      <c r="Q74" s="292">
        <v>0</v>
      </c>
      <c r="R74" s="292">
        <f t="shared" si="133"/>
        <v>115</v>
      </c>
      <c r="S74" s="292">
        <v>0</v>
      </c>
      <c r="T74" s="292">
        <v>115</v>
      </c>
      <c r="U74" s="292">
        <v>0</v>
      </c>
      <c r="V74" s="292">
        <f t="shared" si="134"/>
        <v>0</v>
      </c>
      <c r="W74" s="292">
        <v>0</v>
      </c>
      <c r="X74" s="292">
        <v>0</v>
      </c>
      <c r="Y74" s="292">
        <v>0</v>
      </c>
      <c r="Z74" s="292">
        <f t="shared" si="135"/>
        <v>0</v>
      </c>
      <c r="AA74" s="292">
        <v>0</v>
      </c>
      <c r="AB74" s="292">
        <v>0</v>
      </c>
      <c r="AC74" s="292">
        <v>0</v>
      </c>
      <c r="AD74" s="292">
        <f t="shared" si="136"/>
        <v>279</v>
      </c>
      <c r="AE74" s="292">
        <f t="shared" si="137"/>
        <v>0</v>
      </c>
      <c r="AF74" s="292">
        <v>0</v>
      </c>
      <c r="AG74" s="292">
        <v>0</v>
      </c>
      <c r="AH74" s="292">
        <v>0</v>
      </c>
      <c r="AI74" s="292">
        <f t="shared" si="138"/>
        <v>279</v>
      </c>
      <c r="AJ74" s="292">
        <v>0</v>
      </c>
      <c r="AK74" s="292">
        <v>0</v>
      </c>
      <c r="AL74" s="292">
        <v>279</v>
      </c>
      <c r="AM74" s="292">
        <f t="shared" si="139"/>
        <v>0</v>
      </c>
      <c r="AN74" s="292">
        <v>0</v>
      </c>
      <c r="AO74" s="292">
        <v>0</v>
      </c>
      <c r="AP74" s="292">
        <v>0</v>
      </c>
      <c r="AQ74" s="292">
        <f t="shared" si="140"/>
        <v>0</v>
      </c>
      <c r="AR74" s="292">
        <v>0</v>
      </c>
      <c r="AS74" s="292">
        <v>0</v>
      </c>
      <c r="AT74" s="292">
        <v>0</v>
      </c>
      <c r="AU74" s="292">
        <f t="shared" si="141"/>
        <v>0</v>
      </c>
      <c r="AV74" s="292">
        <v>0</v>
      </c>
      <c r="AW74" s="292">
        <v>0</v>
      </c>
      <c r="AX74" s="292">
        <v>0</v>
      </c>
      <c r="AY74" s="292">
        <f t="shared" si="142"/>
        <v>0</v>
      </c>
      <c r="AZ74" s="292">
        <v>0</v>
      </c>
      <c r="BA74" s="292">
        <v>0</v>
      </c>
      <c r="BB74" s="292">
        <v>0</v>
      </c>
      <c r="BC74" s="292">
        <f t="shared" si="143"/>
        <v>94</v>
      </c>
      <c r="BD74" s="292">
        <f t="shared" si="144"/>
        <v>60</v>
      </c>
      <c r="BE74" s="292">
        <v>0</v>
      </c>
      <c r="BF74" s="292">
        <v>19</v>
      </c>
      <c r="BG74" s="292">
        <v>5</v>
      </c>
      <c r="BH74" s="292">
        <v>24</v>
      </c>
      <c r="BI74" s="292">
        <v>0</v>
      </c>
      <c r="BJ74" s="292">
        <v>12</v>
      </c>
      <c r="BK74" s="292">
        <f t="shared" si="145"/>
        <v>34</v>
      </c>
      <c r="BL74" s="292">
        <v>0</v>
      </c>
      <c r="BM74" s="292">
        <v>0</v>
      </c>
      <c r="BN74" s="292">
        <v>0</v>
      </c>
      <c r="BO74" s="292">
        <v>5</v>
      </c>
      <c r="BP74" s="292">
        <v>0</v>
      </c>
      <c r="BQ74" s="292">
        <v>29</v>
      </c>
      <c r="BR74" s="292">
        <f t="shared" si="163"/>
        <v>545</v>
      </c>
      <c r="BS74" s="292">
        <f t="shared" si="164"/>
        <v>0</v>
      </c>
      <c r="BT74" s="292">
        <f t="shared" si="165"/>
        <v>377</v>
      </c>
      <c r="BU74" s="292">
        <f t="shared" si="166"/>
        <v>17</v>
      </c>
      <c r="BV74" s="292">
        <f t="shared" si="167"/>
        <v>139</v>
      </c>
      <c r="BW74" s="292">
        <f t="shared" si="168"/>
        <v>0</v>
      </c>
      <c r="BX74" s="292">
        <f t="shared" si="169"/>
        <v>12</v>
      </c>
      <c r="BY74" s="292">
        <f t="shared" si="146"/>
        <v>485</v>
      </c>
      <c r="BZ74" s="292">
        <f t="shared" si="147"/>
        <v>0</v>
      </c>
      <c r="CA74" s="292">
        <f t="shared" si="148"/>
        <v>358</v>
      </c>
      <c r="CB74" s="292">
        <f t="shared" si="149"/>
        <v>12</v>
      </c>
      <c r="CC74" s="292">
        <f t="shared" si="150"/>
        <v>115</v>
      </c>
      <c r="CD74" s="292">
        <f t="shared" si="151"/>
        <v>0</v>
      </c>
      <c r="CE74" s="292">
        <f t="shared" si="152"/>
        <v>0</v>
      </c>
      <c r="CF74" s="292">
        <f t="shared" si="153"/>
        <v>60</v>
      </c>
      <c r="CG74" s="292">
        <f t="shared" si="170"/>
        <v>0</v>
      </c>
      <c r="CH74" s="292">
        <f t="shared" si="171"/>
        <v>19</v>
      </c>
      <c r="CI74" s="292">
        <f t="shared" si="172"/>
        <v>5</v>
      </c>
      <c r="CJ74" s="292">
        <f t="shared" si="173"/>
        <v>24</v>
      </c>
      <c r="CK74" s="292">
        <f t="shared" si="174"/>
        <v>0</v>
      </c>
      <c r="CL74" s="292">
        <f t="shared" si="175"/>
        <v>12</v>
      </c>
      <c r="CM74" s="292">
        <f t="shared" si="176"/>
        <v>313</v>
      </c>
      <c r="CN74" s="292">
        <f t="shared" si="177"/>
        <v>0</v>
      </c>
      <c r="CO74" s="292">
        <f t="shared" si="178"/>
        <v>279</v>
      </c>
      <c r="CP74" s="292">
        <f t="shared" si="179"/>
        <v>0</v>
      </c>
      <c r="CQ74" s="292">
        <f t="shared" si="180"/>
        <v>5</v>
      </c>
      <c r="CR74" s="292">
        <f t="shared" si="181"/>
        <v>0</v>
      </c>
      <c r="CS74" s="292">
        <f t="shared" si="182"/>
        <v>29</v>
      </c>
      <c r="CT74" s="292">
        <f t="shared" si="154"/>
        <v>279</v>
      </c>
      <c r="CU74" s="292">
        <f t="shared" si="155"/>
        <v>0</v>
      </c>
      <c r="CV74" s="292">
        <f t="shared" si="156"/>
        <v>279</v>
      </c>
      <c r="CW74" s="292">
        <f t="shared" si="157"/>
        <v>0</v>
      </c>
      <c r="CX74" s="292">
        <f t="shared" si="158"/>
        <v>0</v>
      </c>
      <c r="CY74" s="292">
        <f t="shared" si="159"/>
        <v>0</v>
      </c>
      <c r="CZ74" s="292">
        <f t="shared" si="160"/>
        <v>0</v>
      </c>
      <c r="DA74" s="292">
        <f t="shared" si="161"/>
        <v>34</v>
      </c>
      <c r="DB74" s="292">
        <f t="shared" si="183"/>
        <v>0</v>
      </c>
      <c r="DC74" s="292">
        <f t="shared" si="184"/>
        <v>0</v>
      </c>
      <c r="DD74" s="292">
        <f t="shared" si="185"/>
        <v>0</v>
      </c>
      <c r="DE74" s="292">
        <f t="shared" si="186"/>
        <v>5</v>
      </c>
      <c r="DF74" s="292">
        <f t="shared" si="187"/>
        <v>0</v>
      </c>
      <c r="DG74" s="292">
        <f t="shared" si="188"/>
        <v>29</v>
      </c>
      <c r="DH74" s="292">
        <v>7</v>
      </c>
      <c r="DI74" s="292">
        <f t="shared" si="162"/>
        <v>4</v>
      </c>
      <c r="DJ74" s="292">
        <v>0</v>
      </c>
      <c r="DK74" s="292">
        <v>4</v>
      </c>
      <c r="DL74" s="292">
        <v>0</v>
      </c>
      <c r="DM74" s="292">
        <v>0</v>
      </c>
    </row>
    <row r="75" spans="1:117" s="224" customFormat="1" ht="13.5" customHeight="1" x14ac:dyDescent="0.15">
      <c r="A75" s="290" t="s">
        <v>745</v>
      </c>
      <c r="B75" s="291" t="s">
        <v>896</v>
      </c>
      <c r="C75" s="290" t="s">
        <v>897</v>
      </c>
      <c r="D75" s="292">
        <f t="shared" si="128"/>
        <v>4654</v>
      </c>
      <c r="E75" s="292">
        <f t="shared" si="129"/>
        <v>2808</v>
      </c>
      <c r="F75" s="292">
        <f t="shared" si="130"/>
        <v>0</v>
      </c>
      <c r="G75" s="292">
        <v>0</v>
      </c>
      <c r="H75" s="292">
        <v>0</v>
      </c>
      <c r="I75" s="292">
        <v>0</v>
      </c>
      <c r="J75" s="292">
        <f t="shared" si="131"/>
        <v>2269</v>
      </c>
      <c r="K75" s="292">
        <v>0</v>
      </c>
      <c r="L75" s="292">
        <v>2269</v>
      </c>
      <c r="M75" s="292">
        <v>0</v>
      </c>
      <c r="N75" s="292">
        <f t="shared" si="132"/>
        <v>128</v>
      </c>
      <c r="O75" s="292">
        <v>0</v>
      </c>
      <c r="P75" s="292">
        <v>128</v>
      </c>
      <c r="Q75" s="292">
        <v>0</v>
      </c>
      <c r="R75" s="292">
        <f t="shared" si="133"/>
        <v>386</v>
      </c>
      <c r="S75" s="292">
        <v>0</v>
      </c>
      <c r="T75" s="292">
        <v>386</v>
      </c>
      <c r="U75" s="292">
        <v>0</v>
      </c>
      <c r="V75" s="292">
        <f t="shared" si="134"/>
        <v>8</v>
      </c>
      <c r="W75" s="292">
        <v>0</v>
      </c>
      <c r="X75" s="292">
        <v>8</v>
      </c>
      <c r="Y75" s="292">
        <v>0</v>
      </c>
      <c r="Z75" s="292">
        <f t="shared" si="135"/>
        <v>17</v>
      </c>
      <c r="AA75" s="292">
        <v>0</v>
      </c>
      <c r="AB75" s="292">
        <v>17</v>
      </c>
      <c r="AC75" s="292">
        <v>0</v>
      </c>
      <c r="AD75" s="292">
        <f t="shared" si="136"/>
        <v>1318</v>
      </c>
      <c r="AE75" s="292">
        <f t="shared" si="137"/>
        <v>0</v>
      </c>
      <c r="AF75" s="292">
        <v>0</v>
      </c>
      <c r="AG75" s="292">
        <v>0</v>
      </c>
      <c r="AH75" s="292">
        <v>0</v>
      </c>
      <c r="AI75" s="292">
        <f t="shared" si="138"/>
        <v>1296</v>
      </c>
      <c r="AJ75" s="292">
        <v>0</v>
      </c>
      <c r="AK75" s="292">
        <v>0</v>
      </c>
      <c r="AL75" s="292">
        <v>1296</v>
      </c>
      <c r="AM75" s="292">
        <f t="shared" si="139"/>
        <v>19</v>
      </c>
      <c r="AN75" s="292">
        <v>0</v>
      </c>
      <c r="AO75" s="292">
        <v>0</v>
      </c>
      <c r="AP75" s="292">
        <v>19</v>
      </c>
      <c r="AQ75" s="292">
        <f t="shared" si="140"/>
        <v>3</v>
      </c>
      <c r="AR75" s="292">
        <v>0</v>
      </c>
      <c r="AS75" s="292">
        <v>0</v>
      </c>
      <c r="AT75" s="292">
        <v>3</v>
      </c>
      <c r="AU75" s="292">
        <f t="shared" si="141"/>
        <v>0</v>
      </c>
      <c r="AV75" s="292">
        <v>0</v>
      </c>
      <c r="AW75" s="292">
        <v>0</v>
      </c>
      <c r="AX75" s="292">
        <v>0</v>
      </c>
      <c r="AY75" s="292">
        <f t="shared" si="142"/>
        <v>0</v>
      </c>
      <c r="AZ75" s="292">
        <v>0</v>
      </c>
      <c r="BA75" s="292">
        <v>0</v>
      </c>
      <c r="BB75" s="292">
        <v>0</v>
      </c>
      <c r="BC75" s="292">
        <f t="shared" si="143"/>
        <v>528</v>
      </c>
      <c r="BD75" s="292">
        <f t="shared" si="144"/>
        <v>208</v>
      </c>
      <c r="BE75" s="292">
        <v>0</v>
      </c>
      <c r="BF75" s="292">
        <v>185</v>
      </c>
      <c r="BG75" s="292">
        <v>23</v>
      </c>
      <c r="BH75" s="292">
        <v>0</v>
      </c>
      <c r="BI75" s="292">
        <v>0</v>
      </c>
      <c r="BJ75" s="292">
        <v>0</v>
      </c>
      <c r="BK75" s="292">
        <f t="shared" si="145"/>
        <v>320</v>
      </c>
      <c r="BL75" s="292">
        <v>0</v>
      </c>
      <c r="BM75" s="292">
        <v>309</v>
      </c>
      <c r="BN75" s="292">
        <v>9</v>
      </c>
      <c r="BO75" s="292">
        <v>2</v>
      </c>
      <c r="BP75" s="292">
        <v>0</v>
      </c>
      <c r="BQ75" s="292">
        <v>0</v>
      </c>
      <c r="BR75" s="292">
        <f t="shared" si="163"/>
        <v>3016</v>
      </c>
      <c r="BS75" s="292">
        <f t="shared" si="164"/>
        <v>0</v>
      </c>
      <c r="BT75" s="292">
        <f t="shared" si="165"/>
        <v>2454</v>
      </c>
      <c r="BU75" s="292">
        <f t="shared" si="166"/>
        <v>151</v>
      </c>
      <c r="BV75" s="292">
        <f t="shared" si="167"/>
        <v>386</v>
      </c>
      <c r="BW75" s="292">
        <f t="shared" si="168"/>
        <v>8</v>
      </c>
      <c r="BX75" s="292">
        <f t="shared" si="169"/>
        <v>17</v>
      </c>
      <c r="BY75" s="292">
        <f t="shared" si="146"/>
        <v>2808</v>
      </c>
      <c r="BZ75" s="292">
        <f t="shared" si="147"/>
        <v>0</v>
      </c>
      <c r="CA75" s="292">
        <f t="shared" si="148"/>
        <v>2269</v>
      </c>
      <c r="CB75" s="292">
        <f t="shared" si="149"/>
        <v>128</v>
      </c>
      <c r="CC75" s="292">
        <f t="shared" si="150"/>
        <v>386</v>
      </c>
      <c r="CD75" s="292">
        <f t="shared" si="151"/>
        <v>8</v>
      </c>
      <c r="CE75" s="292">
        <f t="shared" si="152"/>
        <v>17</v>
      </c>
      <c r="CF75" s="292">
        <f t="shared" si="153"/>
        <v>208</v>
      </c>
      <c r="CG75" s="292">
        <f t="shared" si="170"/>
        <v>0</v>
      </c>
      <c r="CH75" s="292">
        <f t="shared" si="171"/>
        <v>185</v>
      </c>
      <c r="CI75" s="292">
        <f t="shared" si="172"/>
        <v>23</v>
      </c>
      <c r="CJ75" s="292">
        <f t="shared" si="173"/>
        <v>0</v>
      </c>
      <c r="CK75" s="292">
        <f t="shared" si="174"/>
        <v>0</v>
      </c>
      <c r="CL75" s="292">
        <f t="shared" si="175"/>
        <v>0</v>
      </c>
      <c r="CM75" s="292">
        <f t="shared" si="176"/>
        <v>1638</v>
      </c>
      <c r="CN75" s="292">
        <f t="shared" si="177"/>
        <v>0</v>
      </c>
      <c r="CO75" s="292">
        <f t="shared" si="178"/>
        <v>1605</v>
      </c>
      <c r="CP75" s="292">
        <f t="shared" si="179"/>
        <v>28</v>
      </c>
      <c r="CQ75" s="292">
        <f t="shared" si="180"/>
        <v>5</v>
      </c>
      <c r="CR75" s="292">
        <f t="shared" si="181"/>
        <v>0</v>
      </c>
      <c r="CS75" s="292">
        <f t="shared" si="182"/>
        <v>0</v>
      </c>
      <c r="CT75" s="292">
        <f t="shared" si="154"/>
        <v>1318</v>
      </c>
      <c r="CU75" s="292">
        <f t="shared" si="155"/>
        <v>0</v>
      </c>
      <c r="CV75" s="292">
        <f t="shared" si="156"/>
        <v>1296</v>
      </c>
      <c r="CW75" s="292">
        <f t="shared" si="157"/>
        <v>19</v>
      </c>
      <c r="CX75" s="292">
        <f t="shared" si="158"/>
        <v>3</v>
      </c>
      <c r="CY75" s="292">
        <f t="shared" si="159"/>
        <v>0</v>
      </c>
      <c r="CZ75" s="292">
        <f t="shared" si="160"/>
        <v>0</v>
      </c>
      <c r="DA75" s="292">
        <f t="shared" si="161"/>
        <v>320</v>
      </c>
      <c r="DB75" s="292">
        <f t="shared" si="183"/>
        <v>0</v>
      </c>
      <c r="DC75" s="292">
        <f t="shared" si="184"/>
        <v>309</v>
      </c>
      <c r="DD75" s="292">
        <f t="shared" si="185"/>
        <v>9</v>
      </c>
      <c r="DE75" s="292">
        <f t="shared" si="186"/>
        <v>2</v>
      </c>
      <c r="DF75" s="292">
        <f t="shared" si="187"/>
        <v>0</v>
      </c>
      <c r="DG75" s="292">
        <f t="shared" si="188"/>
        <v>0</v>
      </c>
      <c r="DH75" s="292">
        <v>0</v>
      </c>
      <c r="DI75" s="292">
        <f t="shared" si="162"/>
        <v>5</v>
      </c>
      <c r="DJ75" s="292">
        <v>0</v>
      </c>
      <c r="DK75" s="292">
        <v>5</v>
      </c>
      <c r="DL75" s="292">
        <v>0</v>
      </c>
      <c r="DM75" s="292">
        <v>0</v>
      </c>
    </row>
    <row r="76" spans="1:117" s="224" customFormat="1" ht="13.5" customHeight="1" x14ac:dyDescent="0.15">
      <c r="A76" s="290" t="s">
        <v>745</v>
      </c>
      <c r="B76" s="291" t="s">
        <v>898</v>
      </c>
      <c r="C76" s="290" t="s">
        <v>899</v>
      </c>
      <c r="D76" s="292">
        <f t="shared" si="128"/>
        <v>2891</v>
      </c>
      <c r="E76" s="292">
        <f t="shared" si="129"/>
        <v>2028</v>
      </c>
      <c r="F76" s="292">
        <f t="shared" si="130"/>
        <v>0</v>
      </c>
      <c r="G76" s="292">
        <v>0</v>
      </c>
      <c r="H76" s="292">
        <v>0</v>
      </c>
      <c r="I76" s="292">
        <v>0</v>
      </c>
      <c r="J76" s="292">
        <f t="shared" si="131"/>
        <v>1641</v>
      </c>
      <c r="K76" s="292">
        <v>0</v>
      </c>
      <c r="L76" s="292">
        <v>1624</v>
      </c>
      <c r="M76" s="292">
        <v>17</v>
      </c>
      <c r="N76" s="292">
        <f t="shared" si="132"/>
        <v>48</v>
      </c>
      <c r="O76" s="292">
        <v>0</v>
      </c>
      <c r="P76" s="292">
        <v>48</v>
      </c>
      <c r="Q76" s="292">
        <v>0</v>
      </c>
      <c r="R76" s="292">
        <f t="shared" si="133"/>
        <v>339</v>
      </c>
      <c r="S76" s="292">
        <v>0</v>
      </c>
      <c r="T76" s="292">
        <v>333</v>
      </c>
      <c r="U76" s="292">
        <v>6</v>
      </c>
      <c r="V76" s="292">
        <f t="shared" si="134"/>
        <v>0</v>
      </c>
      <c r="W76" s="292">
        <v>0</v>
      </c>
      <c r="X76" s="292">
        <v>0</v>
      </c>
      <c r="Y76" s="292">
        <v>0</v>
      </c>
      <c r="Z76" s="292">
        <f t="shared" si="135"/>
        <v>0</v>
      </c>
      <c r="AA76" s="292">
        <v>0</v>
      </c>
      <c r="AB76" s="292">
        <v>0</v>
      </c>
      <c r="AC76" s="292">
        <v>0</v>
      </c>
      <c r="AD76" s="292">
        <f t="shared" si="136"/>
        <v>694</v>
      </c>
      <c r="AE76" s="292">
        <f t="shared" si="137"/>
        <v>0</v>
      </c>
      <c r="AF76" s="292">
        <v>0</v>
      </c>
      <c r="AG76" s="292">
        <v>0</v>
      </c>
      <c r="AH76" s="292">
        <v>0</v>
      </c>
      <c r="AI76" s="292">
        <f t="shared" si="138"/>
        <v>694</v>
      </c>
      <c r="AJ76" s="292">
        <v>0</v>
      </c>
      <c r="AK76" s="292">
        <v>0</v>
      </c>
      <c r="AL76" s="292">
        <v>694</v>
      </c>
      <c r="AM76" s="292">
        <f t="shared" si="139"/>
        <v>0</v>
      </c>
      <c r="AN76" s="292">
        <v>0</v>
      </c>
      <c r="AO76" s="292">
        <v>0</v>
      </c>
      <c r="AP76" s="292">
        <v>0</v>
      </c>
      <c r="AQ76" s="292">
        <f t="shared" si="140"/>
        <v>0</v>
      </c>
      <c r="AR76" s="292">
        <v>0</v>
      </c>
      <c r="AS76" s="292">
        <v>0</v>
      </c>
      <c r="AT76" s="292">
        <v>0</v>
      </c>
      <c r="AU76" s="292">
        <f t="shared" si="141"/>
        <v>0</v>
      </c>
      <c r="AV76" s="292">
        <v>0</v>
      </c>
      <c r="AW76" s="292">
        <v>0</v>
      </c>
      <c r="AX76" s="292">
        <v>0</v>
      </c>
      <c r="AY76" s="292">
        <f t="shared" si="142"/>
        <v>0</v>
      </c>
      <c r="AZ76" s="292">
        <v>0</v>
      </c>
      <c r="BA76" s="292">
        <v>0</v>
      </c>
      <c r="BB76" s="292">
        <v>0</v>
      </c>
      <c r="BC76" s="292">
        <f t="shared" si="143"/>
        <v>169</v>
      </c>
      <c r="BD76" s="292">
        <f t="shared" si="144"/>
        <v>93</v>
      </c>
      <c r="BE76" s="292">
        <v>0</v>
      </c>
      <c r="BF76" s="292">
        <v>93</v>
      </c>
      <c r="BG76" s="292">
        <v>0</v>
      </c>
      <c r="BH76" s="292">
        <v>0</v>
      </c>
      <c r="BI76" s="292">
        <v>0</v>
      </c>
      <c r="BJ76" s="292">
        <v>0</v>
      </c>
      <c r="BK76" s="292">
        <f t="shared" si="145"/>
        <v>76</v>
      </c>
      <c r="BL76" s="292">
        <v>0</v>
      </c>
      <c r="BM76" s="292">
        <v>76</v>
      </c>
      <c r="BN76" s="292">
        <v>0</v>
      </c>
      <c r="BO76" s="292">
        <v>0</v>
      </c>
      <c r="BP76" s="292">
        <v>0</v>
      </c>
      <c r="BQ76" s="292">
        <v>0</v>
      </c>
      <c r="BR76" s="292">
        <f t="shared" si="163"/>
        <v>2121</v>
      </c>
      <c r="BS76" s="292">
        <f t="shared" si="164"/>
        <v>0</v>
      </c>
      <c r="BT76" s="292">
        <f t="shared" si="165"/>
        <v>1734</v>
      </c>
      <c r="BU76" s="292">
        <f t="shared" si="166"/>
        <v>48</v>
      </c>
      <c r="BV76" s="292">
        <f t="shared" si="167"/>
        <v>339</v>
      </c>
      <c r="BW76" s="292">
        <f t="shared" si="168"/>
        <v>0</v>
      </c>
      <c r="BX76" s="292">
        <f t="shared" si="169"/>
        <v>0</v>
      </c>
      <c r="BY76" s="292">
        <f t="shared" si="146"/>
        <v>2028</v>
      </c>
      <c r="BZ76" s="292">
        <f t="shared" si="147"/>
        <v>0</v>
      </c>
      <c r="CA76" s="292">
        <f t="shared" si="148"/>
        <v>1641</v>
      </c>
      <c r="CB76" s="292">
        <f t="shared" si="149"/>
        <v>48</v>
      </c>
      <c r="CC76" s="292">
        <f t="shared" si="150"/>
        <v>339</v>
      </c>
      <c r="CD76" s="292">
        <f t="shared" si="151"/>
        <v>0</v>
      </c>
      <c r="CE76" s="292">
        <f t="shared" si="152"/>
        <v>0</v>
      </c>
      <c r="CF76" s="292">
        <f t="shared" si="153"/>
        <v>93</v>
      </c>
      <c r="CG76" s="292">
        <f t="shared" si="170"/>
        <v>0</v>
      </c>
      <c r="CH76" s="292">
        <f t="shared" si="171"/>
        <v>93</v>
      </c>
      <c r="CI76" s="292">
        <f t="shared" si="172"/>
        <v>0</v>
      </c>
      <c r="CJ76" s="292">
        <f t="shared" si="173"/>
        <v>0</v>
      </c>
      <c r="CK76" s="292">
        <f t="shared" si="174"/>
        <v>0</v>
      </c>
      <c r="CL76" s="292">
        <f t="shared" si="175"/>
        <v>0</v>
      </c>
      <c r="CM76" s="292">
        <f t="shared" si="176"/>
        <v>770</v>
      </c>
      <c r="CN76" s="292">
        <f t="shared" si="177"/>
        <v>0</v>
      </c>
      <c r="CO76" s="292">
        <f t="shared" si="178"/>
        <v>770</v>
      </c>
      <c r="CP76" s="292">
        <f t="shared" si="179"/>
        <v>0</v>
      </c>
      <c r="CQ76" s="292">
        <f t="shared" si="180"/>
        <v>0</v>
      </c>
      <c r="CR76" s="292">
        <f t="shared" si="181"/>
        <v>0</v>
      </c>
      <c r="CS76" s="292">
        <f t="shared" si="182"/>
        <v>0</v>
      </c>
      <c r="CT76" s="292">
        <f t="shared" si="154"/>
        <v>694</v>
      </c>
      <c r="CU76" s="292">
        <f t="shared" si="155"/>
        <v>0</v>
      </c>
      <c r="CV76" s="292">
        <f t="shared" si="156"/>
        <v>694</v>
      </c>
      <c r="CW76" s="292">
        <f t="shared" si="157"/>
        <v>0</v>
      </c>
      <c r="CX76" s="292">
        <f t="shared" si="158"/>
        <v>0</v>
      </c>
      <c r="CY76" s="292">
        <f t="shared" si="159"/>
        <v>0</v>
      </c>
      <c r="CZ76" s="292">
        <f t="shared" si="160"/>
        <v>0</v>
      </c>
      <c r="DA76" s="292">
        <f t="shared" si="161"/>
        <v>76</v>
      </c>
      <c r="DB76" s="292">
        <f t="shared" si="183"/>
        <v>0</v>
      </c>
      <c r="DC76" s="292">
        <f t="shared" si="184"/>
        <v>76</v>
      </c>
      <c r="DD76" s="292">
        <f t="shared" si="185"/>
        <v>0</v>
      </c>
      <c r="DE76" s="292">
        <f t="shared" si="186"/>
        <v>0</v>
      </c>
      <c r="DF76" s="292">
        <f t="shared" si="187"/>
        <v>0</v>
      </c>
      <c r="DG76" s="292">
        <f t="shared" si="188"/>
        <v>0</v>
      </c>
      <c r="DH76" s="292">
        <v>0</v>
      </c>
      <c r="DI76" s="292">
        <f t="shared" si="162"/>
        <v>0</v>
      </c>
      <c r="DJ76" s="292">
        <v>0</v>
      </c>
      <c r="DK76" s="292">
        <v>0</v>
      </c>
      <c r="DL76" s="292">
        <v>0</v>
      </c>
      <c r="DM76" s="292">
        <v>0</v>
      </c>
    </row>
    <row r="77" spans="1:117" s="224" customFormat="1" ht="13.5" customHeight="1" x14ac:dyDescent="0.15">
      <c r="A77" s="290" t="s">
        <v>745</v>
      </c>
      <c r="B77" s="291" t="s">
        <v>900</v>
      </c>
      <c r="C77" s="290" t="s">
        <v>901</v>
      </c>
      <c r="D77" s="292">
        <f t="shared" si="128"/>
        <v>1283</v>
      </c>
      <c r="E77" s="292">
        <f t="shared" si="129"/>
        <v>1247</v>
      </c>
      <c r="F77" s="292">
        <f t="shared" si="130"/>
        <v>0</v>
      </c>
      <c r="G77" s="292">
        <v>0</v>
      </c>
      <c r="H77" s="292">
        <v>0</v>
      </c>
      <c r="I77" s="292">
        <v>0</v>
      </c>
      <c r="J77" s="292">
        <f t="shared" si="131"/>
        <v>754</v>
      </c>
      <c r="K77" s="292">
        <v>0</v>
      </c>
      <c r="L77" s="292">
        <v>754</v>
      </c>
      <c r="M77" s="292">
        <v>0</v>
      </c>
      <c r="N77" s="292">
        <f t="shared" si="132"/>
        <v>22</v>
      </c>
      <c r="O77" s="292">
        <v>0</v>
      </c>
      <c r="P77" s="292">
        <v>22</v>
      </c>
      <c r="Q77" s="292">
        <v>0</v>
      </c>
      <c r="R77" s="292">
        <f t="shared" si="133"/>
        <v>430</v>
      </c>
      <c r="S77" s="292">
        <v>212</v>
      </c>
      <c r="T77" s="292">
        <v>218</v>
      </c>
      <c r="U77" s="292">
        <v>0</v>
      </c>
      <c r="V77" s="292">
        <f t="shared" si="134"/>
        <v>0</v>
      </c>
      <c r="W77" s="292">
        <v>0</v>
      </c>
      <c r="X77" s="292">
        <v>0</v>
      </c>
      <c r="Y77" s="292">
        <v>0</v>
      </c>
      <c r="Z77" s="292">
        <f t="shared" si="135"/>
        <v>41</v>
      </c>
      <c r="AA77" s="292">
        <v>0</v>
      </c>
      <c r="AB77" s="292">
        <v>41</v>
      </c>
      <c r="AC77" s="292">
        <v>0</v>
      </c>
      <c r="AD77" s="292">
        <f t="shared" si="136"/>
        <v>36</v>
      </c>
      <c r="AE77" s="292">
        <f t="shared" si="137"/>
        <v>0</v>
      </c>
      <c r="AF77" s="292">
        <v>0</v>
      </c>
      <c r="AG77" s="292">
        <v>0</v>
      </c>
      <c r="AH77" s="292">
        <v>0</v>
      </c>
      <c r="AI77" s="292">
        <f t="shared" si="138"/>
        <v>0</v>
      </c>
      <c r="AJ77" s="292">
        <v>0</v>
      </c>
      <c r="AK77" s="292">
        <v>0</v>
      </c>
      <c r="AL77" s="292">
        <v>0</v>
      </c>
      <c r="AM77" s="292">
        <f t="shared" si="139"/>
        <v>0</v>
      </c>
      <c r="AN77" s="292">
        <v>0</v>
      </c>
      <c r="AO77" s="292">
        <v>0</v>
      </c>
      <c r="AP77" s="292">
        <v>0</v>
      </c>
      <c r="AQ77" s="292">
        <f t="shared" si="140"/>
        <v>36</v>
      </c>
      <c r="AR77" s="292">
        <v>36</v>
      </c>
      <c r="AS77" s="292">
        <v>0</v>
      </c>
      <c r="AT77" s="292">
        <v>0</v>
      </c>
      <c r="AU77" s="292">
        <f t="shared" si="141"/>
        <v>0</v>
      </c>
      <c r="AV77" s="292">
        <v>0</v>
      </c>
      <c r="AW77" s="292">
        <v>0</v>
      </c>
      <c r="AX77" s="292">
        <v>0</v>
      </c>
      <c r="AY77" s="292">
        <f t="shared" si="142"/>
        <v>0</v>
      </c>
      <c r="AZ77" s="292">
        <v>0</v>
      </c>
      <c r="BA77" s="292">
        <v>0</v>
      </c>
      <c r="BB77" s="292">
        <v>0</v>
      </c>
      <c r="BC77" s="292">
        <f t="shared" si="143"/>
        <v>0</v>
      </c>
      <c r="BD77" s="292">
        <f t="shared" si="144"/>
        <v>0</v>
      </c>
      <c r="BE77" s="292">
        <v>0</v>
      </c>
      <c r="BF77" s="292">
        <v>0</v>
      </c>
      <c r="BG77" s="292">
        <v>0</v>
      </c>
      <c r="BH77" s="292">
        <v>0</v>
      </c>
      <c r="BI77" s="292">
        <v>0</v>
      </c>
      <c r="BJ77" s="292">
        <v>0</v>
      </c>
      <c r="BK77" s="292">
        <f t="shared" si="145"/>
        <v>0</v>
      </c>
      <c r="BL77" s="292">
        <v>0</v>
      </c>
      <c r="BM77" s="292">
        <v>0</v>
      </c>
      <c r="BN77" s="292">
        <v>0</v>
      </c>
      <c r="BO77" s="292">
        <v>0</v>
      </c>
      <c r="BP77" s="292">
        <v>0</v>
      </c>
      <c r="BQ77" s="292">
        <v>0</v>
      </c>
      <c r="BR77" s="292">
        <f t="shared" si="163"/>
        <v>1247</v>
      </c>
      <c r="BS77" s="292">
        <f t="shared" si="164"/>
        <v>0</v>
      </c>
      <c r="BT77" s="292">
        <f t="shared" si="165"/>
        <v>754</v>
      </c>
      <c r="BU77" s="292">
        <f t="shared" si="166"/>
        <v>22</v>
      </c>
      <c r="BV77" s="292">
        <f t="shared" si="167"/>
        <v>430</v>
      </c>
      <c r="BW77" s="292">
        <f t="shared" si="168"/>
        <v>0</v>
      </c>
      <c r="BX77" s="292">
        <f t="shared" si="169"/>
        <v>41</v>
      </c>
      <c r="BY77" s="292">
        <f t="shared" si="146"/>
        <v>1247</v>
      </c>
      <c r="BZ77" s="292">
        <f t="shared" si="147"/>
        <v>0</v>
      </c>
      <c r="CA77" s="292">
        <f t="shared" si="148"/>
        <v>754</v>
      </c>
      <c r="CB77" s="292">
        <f t="shared" si="149"/>
        <v>22</v>
      </c>
      <c r="CC77" s="292">
        <f t="shared" si="150"/>
        <v>430</v>
      </c>
      <c r="CD77" s="292">
        <f t="shared" si="151"/>
        <v>0</v>
      </c>
      <c r="CE77" s="292">
        <f t="shared" si="152"/>
        <v>41</v>
      </c>
      <c r="CF77" s="292">
        <f t="shared" si="153"/>
        <v>0</v>
      </c>
      <c r="CG77" s="292">
        <f t="shared" si="170"/>
        <v>0</v>
      </c>
      <c r="CH77" s="292">
        <f t="shared" si="171"/>
        <v>0</v>
      </c>
      <c r="CI77" s="292">
        <f t="shared" si="172"/>
        <v>0</v>
      </c>
      <c r="CJ77" s="292">
        <f t="shared" si="173"/>
        <v>0</v>
      </c>
      <c r="CK77" s="292">
        <f t="shared" si="174"/>
        <v>0</v>
      </c>
      <c r="CL77" s="292">
        <f t="shared" si="175"/>
        <v>0</v>
      </c>
      <c r="CM77" s="292">
        <f t="shared" si="176"/>
        <v>36</v>
      </c>
      <c r="CN77" s="292">
        <f t="shared" si="177"/>
        <v>0</v>
      </c>
      <c r="CO77" s="292">
        <f t="shared" si="178"/>
        <v>0</v>
      </c>
      <c r="CP77" s="292">
        <f t="shared" si="179"/>
        <v>0</v>
      </c>
      <c r="CQ77" s="292">
        <f t="shared" si="180"/>
        <v>36</v>
      </c>
      <c r="CR77" s="292">
        <f t="shared" si="181"/>
        <v>0</v>
      </c>
      <c r="CS77" s="292">
        <f t="shared" si="182"/>
        <v>0</v>
      </c>
      <c r="CT77" s="292">
        <f t="shared" si="154"/>
        <v>36</v>
      </c>
      <c r="CU77" s="292">
        <f t="shared" si="155"/>
        <v>0</v>
      </c>
      <c r="CV77" s="292">
        <f t="shared" si="156"/>
        <v>0</v>
      </c>
      <c r="CW77" s="292">
        <f t="shared" si="157"/>
        <v>0</v>
      </c>
      <c r="CX77" s="292">
        <f t="shared" si="158"/>
        <v>36</v>
      </c>
      <c r="CY77" s="292">
        <f t="shared" si="159"/>
        <v>0</v>
      </c>
      <c r="CZ77" s="292">
        <f t="shared" si="160"/>
        <v>0</v>
      </c>
      <c r="DA77" s="292">
        <f t="shared" si="161"/>
        <v>0</v>
      </c>
      <c r="DB77" s="292">
        <f t="shared" si="183"/>
        <v>0</v>
      </c>
      <c r="DC77" s="292">
        <f t="shared" si="184"/>
        <v>0</v>
      </c>
      <c r="DD77" s="292">
        <f t="shared" si="185"/>
        <v>0</v>
      </c>
      <c r="DE77" s="292">
        <f t="shared" si="186"/>
        <v>0</v>
      </c>
      <c r="DF77" s="292">
        <f t="shared" si="187"/>
        <v>0</v>
      </c>
      <c r="DG77" s="292">
        <f t="shared" si="188"/>
        <v>0</v>
      </c>
      <c r="DH77" s="292">
        <v>0</v>
      </c>
      <c r="DI77" s="292">
        <f t="shared" si="162"/>
        <v>0</v>
      </c>
      <c r="DJ77" s="292">
        <v>0</v>
      </c>
      <c r="DK77" s="292">
        <v>0</v>
      </c>
      <c r="DL77" s="292">
        <v>0</v>
      </c>
      <c r="DM77" s="292">
        <v>0</v>
      </c>
    </row>
    <row r="78" spans="1:117" s="224" customFormat="1" ht="13.5" customHeight="1" x14ac:dyDescent="0.15">
      <c r="A78" s="290" t="s">
        <v>745</v>
      </c>
      <c r="B78" s="291" t="s">
        <v>902</v>
      </c>
      <c r="C78" s="290" t="s">
        <v>903</v>
      </c>
      <c r="D78" s="292">
        <f t="shared" si="128"/>
        <v>4961</v>
      </c>
      <c r="E78" s="292">
        <f t="shared" si="129"/>
        <v>4398</v>
      </c>
      <c r="F78" s="292">
        <f t="shared" si="130"/>
        <v>0</v>
      </c>
      <c r="G78" s="292">
        <v>0</v>
      </c>
      <c r="H78" s="292">
        <v>0</v>
      </c>
      <c r="I78" s="292">
        <v>0</v>
      </c>
      <c r="J78" s="292">
        <f t="shared" si="131"/>
        <v>3749</v>
      </c>
      <c r="K78" s="292">
        <v>0</v>
      </c>
      <c r="L78" s="292">
        <v>3732</v>
      </c>
      <c r="M78" s="292">
        <v>17</v>
      </c>
      <c r="N78" s="292">
        <f t="shared" si="132"/>
        <v>74</v>
      </c>
      <c r="O78" s="292">
        <v>0</v>
      </c>
      <c r="P78" s="292">
        <v>74</v>
      </c>
      <c r="Q78" s="292">
        <v>0</v>
      </c>
      <c r="R78" s="292">
        <f t="shared" si="133"/>
        <v>552</v>
      </c>
      <c r="S78" s="292">
        <v>0</v>
      </c>
      <c r="T78" s="292">
        <v>552</v>
      </c>
      <c r="U78" s="292">
        <v>0</v>
      </c>
      <c r="V78" s="292">
        <f t="shared" si="134"/>
        <v>9</v>
      </c>
      <c r="W78" s="292">
        <v>0</v>
      </c>
      <c r="X78" s="292">
        <v>9</v>
      </c>
      <c r="Y78" s="292">
        <v>0</v>
      </c>
      <c r="Z78" s="292">
        <f t="shared" si="135"/>
        <v>14</v>
      </c>
      <c r="AA78" s="292">
        <v>0</v>
      </c>
      <c r="AB78" s="292">
        <v>14</v>
      </c>
      <c r="AC78" s="292">
        <v>0</v>
      </c>
      <c r="AD78" s="292">
        <f t="shared" si="136"/>
        <v>414</v>
      </c>
      <c r="AE78" s="292">
        <f t="shared" si="137"/>
        <v>0</v>
      </c>
      <c r="AF78" s="292">
        <v>0</v>
      </c>
      <c r="AG78" s="292">
        <v>0</v>
      </c>
      <c r="AH78" s="292">
        <v>0</v>
      </c>
      <c r="AI78" s="292">
        <f t="shared" si="138"/>
        <v>3</v>
      </c>
      <c r="AJ78" s="292">
        <v>0</v>
      </c>
      <c r="AK78" s="292">
        <v>0</v>
      </c>
      <c r="AL78" s="292">
        <v>3</v>
      </c>
      <c r="AM78" s="292">
        <f t="shared" si="139"/>
        <v>0</v>
      </c>
      <c r="AN78" s="292">
        <v>0</v>
      </c>
      <c r="AO78" s="292">
        <v>0</v>
      </c>
      <c r="AP78" s="292">
        <v>0</v>
      </c>
      <c r="AQ78" s="292">
        <f t="shared" si="140"/>
        <v>411</v>
      </c>
      <c r="AR78" s="292">
        <v>0</v>
      </c>
      <c r="AS78" s="292">
        <v>0</v>
      </c>
      <c r="AT78" s="292">
        <v>411</v>
      </c>
      <c r="AU78" s="292">
        <f t="shared" si="141"/>
        <v>0</v>
      </c>
      <c r="AV78" s="292">
        <v>0</v>
      </c>
      <c r="AW78" s="292">
        <v>0</v>
      </c>
      <c r="AX78" s="292">
        <v>0</v>
      </c>
      <c r="AY78" s="292">
        <f t="shared" si="142"/>
        <v>0</v>
      </c>
      <c r="AZ78" s="292">
        <v>0</v>
      </c>
      <c r="BA78" s="292">
        <v>0</v>
      </c>
      <c r="BB78" s="292">
        <v>0</v>
      </c>
      <c r="BC78" s="292">
        <f t="shared" si="143"/>
        <v>149</v>
      </c>
      <c r="BD78" s="292">
        <f t="shared" si="144"/>
        <v>78</v>
      </c>
      <c r="BE78" s="292">
        <v>0</v>
      </c>
      <c r="BF78" s="292">
        <v>77</v>
      </c>
      <c r="BG78" s="292">
        <v>0</v>
      </c>
      <c r="BH78" s="292">
        <v>1</v>
      </c>
      <c r="BI78" s="292">
        <v>0</v>
      </c>
      <c r="BJ78" s="292">
        <v>0</v>
      </c>
      <c r="BK78" s="292">
        <f t="shared" si="145"/>
        <v>71</v>
      </c>
      <c r="BL78" s="292">
        <v>0</v>
      </c>
      <c r="BM78" s="292">
        <v>71</v>
      </c>
      <c r="BN78" s="292">
        <v>0</v>
      </c>
      <c r="BO78" s="292">
        <v>0</v>
      </c>
      <c r="BP78" s="292">
        <v>0</v>
      </c>
      <c r="BQ78" s="292">
        <v>0</v>
      </c>
      <c r="BR78" s="292">
        <f t="shared" si="163"/>
        <v>4476</v>
      </c>
      <c r="BS78" s="292">
        <f t="shared" si="164"/>
        <v>0</v>
      </c>
      <c r="BT78" s="292">
        <f t="shared" si="165"/>
        <v>3826</v>
      </c>
      <c r="BU78" s="292">
        <f t="shared" si="166"/>
        <v>74</v>
      </c>
      <c r="BV78" s="292">
        <f t="shared" si="167"/>
        <v>553</v>
      </c>
      <c r="BW78" s="292">
        <f t="shared" si="168"/>
        <v>9</v>
      </c>
      <c r="BX78" s="292">
        <f t="shared" si="169"/>
        <v>14</v>
      </c>
      <c r="BY78" s="292">
        <f t="shared" si="146"/>
        <v>4398</v>
      </c>
      <c r="BZ78" s="292">
        <f t="shared" si="147"/>
        <v>0</v>
      </c>
      <c r="CA78" s="292">
        <f t="shared" si="148"/>
        <v>3749</v>
      </c>
      <c r="CB78" s="292">
        <f t="shared" si="149"/>
        <v>74</v>
      </c>
      <c r="CC78" s="292">
        <f t="shared" si="150"/>
        <v>552</v>
      </c>
      <c r="CD78" s="292">
        <f t="shared" si="151"/>
        <v>9</v>
      </c>
      <c r="CE78" s="292">
        <f t="shared" si="152"/>
        <v>14</v>
      </c>
      <c r="CF78" s="292">
        <f t="shared" si="153"/>
        <v>78</v>
      </c>
      <c r="CG78" s="292">
        <f t="shared" si="170"/>
        <v>0</v>
      </c>
      <c r="CH78" s="292">
        <f t="shared" si="171"/>
        <v>77</v>
      </c>
      <c r="CI78" s="292">
        <f t="shared" si="172"/>
        <v>0</v>
      </c>
      <c r="CJ78" s="292">
        <f t="shared" si="173"/>
        <v>1</v>
      </c>
      <c r="CK78" s="292">
        <f t="shared" si="174"/>
        <v>0</v>
      </c>
      <c r="CL78" s="292">
        <f t="shared" si="175"/>
        <v>0</v>
      </c>
      <c r="CM78" s="292">
        <f t="shared" si="176"/>
        <v>485</v>
      </c>
      <c r="CN78" s="292">
        <f t="shared" si="177"/>
        <v>0</v>
      </c>
      <c r="CO78" s="292">
        <f t="shared" si="178"/>
        <v>74</v>
      </c>
      <c r="CP78" s="292">
        <f t="shared" si="179"/>
        <v>0</v>
      </c>
      <c r="CQ78" s="292">
        <f t="shared" si="180"/>
        <v>411</v>
      </c>
      <c r="CR78" s="292">
        <f t="shared" si="181"/>
        <v>0</v>
      </c>
      <c r="CS78" s="292">
        <f t="shared" si="182"/>
        <v>0</v>
      </c>
      <c r="CT78" s="292">
        <f t="shared" si="154"/>
        <v>414</v>
      </c>
      <c r="CU78" s="292">
        <f t="shared" si="155"/>
        <v>0</v>
      </c>
      <c r="CV78" s="292">
        <f t="shared" si="156"/>
        <v>3</v>
      </c>
      <c r="CW78" s="292">
        <f t="shared" si="157"/>
        <v>0</v>
      </c>
      <c r="CX78" s="292">
        <f t="shared" si="158"/>
        <v>411</v>
      </c>
      <c r="CY78" s="292">
        <f t="shared" si="159"/>
        <v>0</v>
      </c>
      <c r="CZ78" s="292">
        <f t="shared" si="160"/>
        <v>0</v>
      </c>
      <c r="DA78" s="292">
        <f t="shared" si="161"/>
        <v>71</v>
      </c>
      <c r="DB78" s="292">
        <f t="shared" si="183"/>
        <v>0</v>
      </c>
      <c r="DC78" s="292">
        <f t="shared" si="184"/>
        <v>71</v>
      </c>
      <c r="DD78" s="292">
        <f t="shared" si="185"/>
        <v>0</v>
      </c>
      <c r="DE78" s="292">
        <f t="shared" si="186"/>
        <v>0</v>
      </c>
      <c r="DF78" s="292">
        <f t="shared" si="187"/>
        <v>0</v>
      </c>
      <c r="DG78" s="292">
        <f t="shared" si="188"/>
        <v>0</v>
      </c>
      <c r="DH78" s="292">
        <v>0</v>
      </c>
      <c r="DI78" s="292">
        <f t="shared" si="162"/>
        <v>0</v>
      </c>
      <c r="DJ78" s="292">
        <v>0</v>
      </c>
      <c r="DK78" s="292">
        <v>0</v>
      </c>
      <c r="DL78" s="292">
        <v>0</v>
      </c>
      <c r="DM78" s="292">
        <v>0</v>
      </c>
    </row>
    <row r="79" spans="1:117" s="224" customFormat="1" ht="13.5" customHeight="1" x14ac:dyDescent="0.15">
      <c r="A79" s="290" t="s">
        <v>745</v>
      </c>
      <c r="B79" s="291" t="s">
        <v>904</v>
      </c>
      <c r="C79" s="290" t="s">
        <v>905</v>
      </c>
      <c r="D79" s="292">
        <f t="shared" si="128"/>
        <v>2697</v>
      </c>
      <c r="E79" s="292">
        <f t="shared" si="129"/>
        <v>913</v>
      </c>
      <c r="F79" s="292">
        <f t="shared" si="130"/>
        <v>0</v>
      </c>
      <c r="G79" s="292">
        <v>0</v>
      </c>
      <c r="H79" s="292">
        <v>0</v>
      </c>
      <c r="I79" s="292">
        <v>0</v>
      </c>
      <c r="J79" s="292">
        <f t="shared" si="131"/>
        <v>689</v>
      </c>
      <c r="K79" s="292">
        <v>0</v>
      </c>
      <c r="L79" s="292">
        <v>689</v>
      </c>
      <c r="M79" s="292">
        <v>0</v>
      </c>
      <c r="N79" s="292">
        <f t="shared" si="132"/>
        <v>43</v>
      </c>
      <c r="O79" s="292">
        <v>0</v>
      </c>
      <c r="P79" s="292">
        <v>43</v>
      </c>
      <c r="Q79" s="292">
        <v>0</v>
      </c>
      <c r="R79" s="292">
        <f t="shared" si="133"/>
        <v>181</v>
      </c>
      <c r="S79" s="292">
        <v>0</v>
      </c>
      <c r="T79" s="292">
        <v>181</v>
      </c>
      <c r="U79" s="292">
        <v>0</v>
      </c>
      <c r="V79" s="292">
        <f t="shared" si="134"/>
        <v>0</v>
      </c>
      <c r="W79" s="292">
        <v>0</v>
      </c>
      <c r="X79" s="292">
        <v>0</v>
      </c>
      <c r="Y79" s="292">
        <v>0</v>
      </c>
      <c r="Z79" s="292">
        <f t="shared" si="135"/>
        <v>0</v>
      </c>
      <c r="AA79" s="292">
        <v>0</v>
      </c>
      <c r="AB79" s="292">
        <v>0</v>
      </c>
      <c r="AC79" s="292">
        <v>0</v>
      </c>
      <c r="AD79" s="292">
        <f t="shared" si="136"/>
        <v>83</v>
      </c>
      <c r="AE79" s="292">
        <f t="shared" si="137"/>
        <v>0</v>
      </c>
      <c r="AF79" s="292">
        <v>0</v>
      </c>
      <c r="AG79" s="292">
        <v>0</v>
      </c>
      <c r="AH79" s="292">
        <v>0</v>
      </c>
      <c r="AI79" s="292">
        <f t="shared" si="138"/>
        <v>81</v>
      </c>
      <c r="AJ79" s="292">
        <v>0</v>
      </c>
      <c r="AK79" s="292">
        <v>0</v>
      </c>
      <c r="AL79" s="292">
        <v>81</v>
      </c>
      <c r="AM79" s="292">
        <f t="shared" si="139"/>
        <v>2</v>
      </c>
      <c r="AN79" s="292">
        <v>0</v>
      </c>
      <c r="AO79" s="292">
        <v>0</v>
      </c>
      <c r="AP79" s="292">
        <v>2</v>
      </c>
      <c r="AQ79" s="292">
        <f t="shared" si="140"/>
        <v>0</v>
      </c>
      <c r="AR79" s="292">
        <v>0</v>
      </c>
      <c r="AS79" s="292">
        <v>0</v>
      </c>
      <c r="AT79" s="292">
        <v>0</v>
      </c>
      <c r="AU79" s="292">
        <f t="shared" si="141"/>
        <v>0</v>
      </c>
      <c r="AV79" s="292">
        <v>0</v>
      </c>
      <c r="AW79" s="292">
        <v>0</v>
      </c>
      <c r="AX79" s="292">
        <v>0</v>
      </c>
      <c r="AY79" s="292">
        <f t="shared" si="142"/>
        <v>0</v>
      </c>
      <c r="AZ79" s="292">
        <v>0</v>
      </c>
      <c r="BA79" s="292">
        <v>0</v>
      </c>
      <c r="BB79" s="292">
        <v>0</v>
      </c>
      <c r="BC79" s="292">
        <f t="shared" si="143"/>
        <v>1701</v>
      </c>
      <c r="BD79" s="292">
        <f t="shared" si="144"/>
        <v>101</v>
      </c>
      <c r="BE79" s="292">
        <v>0</v>
      </c>
      <c r="BF79" s="292">
        <v>40</v>
      </c>
      <c r="BG79" s="292">
        <v>10</v>
      </c>
      <c r="BH79" s="292">
        <v>0</v>
      </c>
      <c r="BI79" s="292">
        <v>0</v>
      </c>
      <c r="BJ79" s="292">
        <v>51</v>
      </c>
      <c r="BK79" s="292">
        <f t="shared" si="145"/>
        <v>1600</v>
      </c>
      <c r="BL79" s="292">
        <v>0</v>
      </c>
      <c r="BM79" s="292">
        <v>0</v>
      </c>
      <c r="BN79" s="292">
        <v>0</v>
      </c>
      <c r="BO79" s="292">
        <v>0</v>
      </c>
      <c r="BP79" s="292">
        <v>1600</v>
      </c>
      <c r="BQ79" s="292">
        <v>0</v>
      </c>
      <c r="BR79" s="292">
        <f t="shared" si="163"/>
        <v>1014</v>
      </c>
      <c r="BS79" s="292">
        <f t="shared" si="164"/>
        <v>0</v>
      </c>
      <c r="BT79" s="292">
        <f t="shared" si="165"/>
        <v>729</v>
      </c>
      <c r="BU79" s="292">
        <f t="shared" si="166"/>
        <v>53</v>
      </c>
      <c r="BV79" s="292">
        <f t="shared" si="167"/>
        <v>181</v>
      </c>
      <c r="BW79" s="292">
        <f t="shared" si="168"/>
        <v>0</v>
      </c>
      <c r="BX79" s="292">
        <f t="shared" si="169"/>
        <v>51</v>
      </c>
      <c r="BY79" s="292">
        <f t="shared" si="146"/>
        <v>913</v>
      </c>
      <c r="BZ79" s="292">
        <f t="shared" si="147"/>
        <v>0</v>
      </c>
      <c r="CA79" s="292">
        <f t="shared" si="148"/>
        <v>689</v>
      </c>
      <c r="CB79" s="292">
        <f t="shared" si="149"/>
        <v>43</v>
      </c>
      <c r="CC79" s="292">
        <f t="shared" si="150"/>
        <v>181</v>
      </c>
      <c r="CD79" s="292">
        <f t="shared" si="151"/>
        <v>0</v>
      </c>
      <c r="CE79" s="292">
        <f t="shared" si="152"/>
        <v>0</v>
      </c>
      <c r="CF79" s="292">
        <f t="shared" si="153"/>
        <v>101</v>
      </c>
      <c r="CG79" s="292">
        <f t="shared" si="170"/>
        <v>0</v>
      </c>
      <c r="CH79" s="292">
        <f t="shared" si="171"/>
        <v>40</v>
      </c>
      <c r="CI79" s="292">
        <f t="shared" si="172"/>
        <v>10</v>
      </c>
      <c r="CJ79" s="292">
        <f t="shared" si="173"/>
        <v>0</v>
      </c>
      <c r="CK79" s="292">
        <f t="shared" si="174"/>
        <v>0</v>
      </c>
      <c r="CL79" s="292">
        <f t="shared" si="175"/>
        <v>51</v>
      </c>
      <c r="CM79" s="292">
        <f t="shared" si="176"/>
        <v>1683</v>
      </c>
      <c r="CN79" s="292">
        <f t="shared" si="177"/>
        <v>0</v>
      </c>
      <c r="CO79" s="292">
        <f t="shared" si="178"/>
        <v>81</v>
      </c>
      <c r="CP79" s="292">
        <f t="shared" si="179"/>
        <v>2</v>
      </c>
      <c r="CQ79" s="292">
        <f t="shared" si="180"/>
        <v>0</v>
      </c>
      <c r="CR79" s="292">
        <f t="shared" si="181"/>
        <v>1600</v>
      </c>
      <c r="CS79" s="292">
        <f t="shared" si="182"/>
        <v>0</v>
      </c>
      <c r="CT79" s="292">
        <f t="shared" si="154"/>
        <v>83</v>
      </c>
      <c r="CU79" s="292">
        <f t="shared" si="155"/>
        <v>0</v>
      </c>
      <c r="CV79" s="292">
        <f t="shared" si="156"/>
        <v>81</v>
      </c>
      <c r="CW79" s="292">
        <f t="shared" si="157"/>
        <v>2</v>
      </c>
      <c r="CX79" s="292">
        <f t="shared" si="158"/>
        <v>0</v>
      </c>
      <c r="CY79" s="292">
        <f t="shared" si="159"/>
        <v>0</v>
      </c>
      <c r="CZ79" s="292">
        <f t="shared" si="160"/>
        <v>0</v>
      </c>
      <c r="DA79" s="292">
        <f t="shared" si="161"/>
        <v>1600</v>
      </c>
      <c r="DB79" s="292">
        <f t="shared" si="183"/>
        <v>0</v>
      </c>
      <c r="DC79" s="292">
        <f t="shared" si="184"/>
        <v>0</v>
      </c>
      <c r="DD79" s="292">
        <f t="shared" si="185"/>
        <v>0</v>
      </c>
      <c r="DE79" s="292">
        <f t="shared" si="186"/>
        <v>0</v>
      </c>
      <c r="DF79" s="292">
        <f t="shared" si="187"/>
        <v>1600</v>
      </c>
      <c r="DG79" s="292">
        <f t="shared" si="188"/>
        <v>0</v>
      </c>
      <c r="DH79" s="292">
        <v>0</v>
      </c>
      <c r="DI79" s="292">
        <f t="shared" si="162"/>
        <v>0</v>
      </c>
      <c r="DJ79" s="292">
        <v>0</v>
      </c>
      <c r="DK79" s="292">
        <v>0</v>
      </c>
      <c r="DL79" s="292">
        <v>0</v>
      </c>
      <c r="DM79" s="292">
        <v>0</v>
      </c>
    </row>
    <row r="80" spans="1:117" s="224" customFormat="1" ht="13.5" customHeight="1" x14ac:dyDescent="0.15">
      <c r="A80" s="290" t="s">
        <v>745</v>
      </c>
      <c r="B80" s="291" t="s">
        <v>906</v>
      </c>
      <c r="C80" s="290" t="s">
        <v>907</v>
      </c>
      <c r="D80" s="292">
        <f t="shared" si="128"/>
        <v>1323</v>
      </c>
      <c r="E80" s="292">
        <f t="shared" si="129"/>
        <v>836</v>
      </c>
      <c r="F80" s="292">
        <f t="shared" si="130"/>
        <v>0</v>
      </c>
      <c r="G80" s="292">
        <v>0</v>
      </c>
      <c r="H80" s="292">
        <v>0</v>
      </c>
      <c r="I80" s="292">
        <v>0</v>
      </c>
      <c r="J80" s="292">
        <f t="shared" si="131"/>
        <v>501</v>
      </c>
      <c r="K80" s="292">
        <v>0</v>
      </c>
      <c r="L80" s="292">
        <v>501</v>
      </c>
      <c r="M80" s="292">
        <v>0</v>
      </c>
      <c r="N80" s="292">
        <f t="shared" si="132"/>
        <v>43</v>
      </c>
      <c r="O80" s="292">
        <v>0</v>
      </c>
      <c r="P80" s="292">
        <v>43</v>
      </c>
      <c r="Q80" s="292">
        <v>0</v>
      </c>
      <c r="R80" s="292">
        <f t="shared" si="133"/>
        <v>292</v>
      </c>
      <c r="S80" s="292">
        <v>0</v>
      </c>
      <c r="T80" s="292">
        <v>292</v>
      </c>
      <c r="U80" s="292">
        <v>0</v>
      </c>
      <c r="V80" s="292">
        <f t="shared" si="134"/>
        <v>0</v>
      </c>
      <c r="W80" s="292">
        <v>0</v>
      </c>
      <c r="X80" s="292">
        <v>0</v>
      </c>
      <c r="Y80" s="292">
        <v>0</v>
      </c>
      <c r="Z80" s="292">
        <f t="shared" si="135"/>
        <v>0</v>
      </c>
      <c r="AA80" s="292">
        <v>0</v>
      </c>
      <c r="AB80" s="292">
        <v>0</v>
      </c>
      <c r="AC80" s="292">
        <v>0</v>
      </c>
      <c r="AD80" s="292">
        <f t="shared" si="136"/>
        <v>388</v>
      </c>
      <c r="AE80" s="292">
        <f t="shared" si="137"/>
        <v>0</v>
      </c>
      <c r="AF80" s="292">
        <v>0</v>
      </c>
      <c r="AG80" s="292">
        <v>0</v>
      </c>
      <c r="AH80" s="292">
        <v>0</v>
      </c>
      <c r="AI80" s="292">
        <f t="shared" si="138"/>
        <v>373</v>
      </c>
      <c r="AJ80" s="292">
        <v>0</v>
      </c>
      <c r="AK80" s="292">
        <v>0</v>
      </c>
      <c r="AL80" s="292">
        <v>373</v>
      </c>
      <c r="AM80" s="292">
        <f t="shared" si="139"/>
        <v>15</v>
      </c>
      <c r="AN80" s="292">
        <v>0</v>
      </c>
      <c r="AO80" s="292">
        <v>0</v>
      </c>
      <c r="AP80" s="292">
        <v>15</v>
      </c>
      <c r="AQ80" s="292">
        <f t="shared" si="140"/>
        <v>0</v>
      </c>
      <c r="AR80" s="292">
        <v>0</v>
      </c>
      <c r="AS80" s="292">
        <v>0</v>
      </c>
      <c r="AT80" s="292">
        <v>0</v>
      </c>
      <c r="AU80" s="292">
        <f t="shared" si="141"/>
        <v>0</v>
      </c>
      <c r="AV80" s="292">
        <v>0</v>
      </c>
      <c r="AW80" s="292">
        <v>0</v>
      </c>
      <c r="AX80" s="292">
        <v>0</v>
      </c>
      <c r="AY80" s="292">
        <f t="shared" si="142"/>
        <v>0</v>
      </c>
      <c r="AZ80" s="292">
        <v>0</v>
      </c>
      <c r="BA80" s="292">
        <v>0</v>
      </c>
      <c r="BB80" s="292">
        <v>0</v>
      </c>
      <c r="BC80" s="292">
        <f t="shared" si="143"/>
        <v>99</v>
      </c>
      <c r="BD80" s="292">
        <f t="shared" si="144"/>
        <v>99</v>
      </c>
      <c r="BE80" s="292">
        <v>0</v>
      </c>
      <c r="BF80" s="292">
        <v>0</v>
      </c>
      <c r="BG80" s="292">
        <v>29</v>
      </c>
      <c r="BH80" s="292">
        <v>0</v>
      </c>
      <c r="BI80" s="292">
        <v>0</v>
      </c>
      <c r="BJ80" s="292">
        <v>70</v>
      </c>
      <c r="BK80" s="292">
        <f t="shared" si="145"/>
        <v>0</v>
      </c>
      <c r="BL80" s="292">
        <v>0</v>
      </c>
      <c r="BM80" s="292">
        <v>0</v>
      </c>
      <c r="BN80" s="292">
        <v>0</v>
      </c>
      <c r="BO80" s="292">
        <v>0</v>
      </c>
      <c r="BP80" s="292">
        <v>0</v>
      </c>
      <c r="BQ80" s="292">
        <v>0</v>
      </c>
      <c r="BR80" s="292">
        <f t="shared" si="163"/>
        <v>935</v>
      </c>
      <c r="BS80" s="292">
        <f t="shared" si="164"/>
        <v>0</v>
      </c>
      <c r="BT80" s="292">
        <f t="shared" si="165"/>
        <v>501</v>
      </c>
      <c r="BU80" s="292">
        <f t="shared" si="166"/>
        <v>72</v>
      </c>
      <c r="BV80" s="292">
        <f t="shared" si="167"/>
        <v>292</v>
      </c>
      <c r="BW80" s="292">
        <f t="shared" si="168"/>
        <v>0</v>
      </c>
      <c r="BX80" s="292">
        <f t="shared" si="169"/>
        <v>70</v>
      </c>
      <c r="BY80" s="292">
        <f t="shared" si="146"/>
        <v>836</v>
      </c>
      <c r="BZ80" s="292">
        <f t="shared" si="147"/>
        <v>0</v>
      </c>
      <c r="CA80" s="292">
        <f t="shared" si="148"/>
        <v>501</v>
      </c>
      <c r="CB80" s="292">
        <f t="shared" si="149"/>
        <v>43</v>
      </c>
      <c r="CC80" s="292">
        <f t="shared" si="150"/>
        <v>292</v>
      </c>
      <c r="CD80" s="292">
        <f t="shared" si="151"/>
        <v>0</v>
      </c>
      <c r="CE80" s="292">
        <f t="shared" si="152"/>
        <v>0</v>
      </c>
      <c r="CF80" s="292">
        <f t="shared" si="153"/>
        <v>99</v>
      </c>
      <c r="CG80" s="292">
        <f t="shared" si="170"/>
        <v>0</v>
      </c>
      <c r="CH80" s="292">
        <f t="shared" si="171"/>
        <v>0</v>
      </c>
      <c r="CI80" s="292">
        <f t="shared" si="172"/>
        <v>29</v>
      </c>
      <c r="CJ80" s="292">
        <f t="shared" si="173"/>
        <v>0</v>
      </c>
      <c r="CK80" s="292">
        <f t="shared" si="174"/>
        <v>0</v>
      </c>
      <c r="CL80" s="292">
        <f t="shared" si="175"/>
        <v>70</v>
      </c>
      <c r="CM80" s="292">
        <f t="shared" si="176"/>
        <v>388</v>
      </c>
      <c r="CN80" s="292">
        <f t="shared" si="177"/>
        <v>0</v>
      </c>
      <c r="CO80" s="292">
        <f t="shared" si="178"/>
        <v>373</v>
      </c>
      <c r="CP80" s="292">
        <f t="shared" si="179"/>
        <v>15</v>
      </c>
      <c r="CQ80" s="292">
        <f t="shared" si="180"/>
        <v>0</v>
      </c>
      <c r="CR80" s="292">
        <f t="shared" si="181"/>
        <v>0</v>
      </c>
      <c r="CS80" s="292">
        <f t="shared" si="182"/>
        <v>0</v>
      </c>
      <c r="CT80" s="292">
        <f t="shared" si="154"/>
        <v>388</v>
      </c>
      <c r="CU80" s="292">
        <f t="shared" si="155"/>
        <v>0</v>
      </c>
      <c r="CV80" s="292">
        <f t="shared" si="156"/>
        <v>373</v>
      </c>
      <c r="CW80" s="292">
        <f t="shared" si="157"/>
        <v>15</v>
      </c>
      <c r="CX80" s="292">
        <f t="shared" si="158"/>
        <v>0</v>
      </c>
      <c r="CY80" s="292">
        <f t="shared" si="159"/>
        <v>0</v>
      </c>
      <c r="CZ80" s="292">
        <f t="shared" si="160"/>
        <v>0</v>
      </c>
      <c r="DA80" s="292">
        <f t="shared" si="161"/>
        <v>0</v>
      </c>
      <c r="DB80" s="292">
        <f t="shared" si="183"/>
        <v>0</v>
      </c>
      <c r="DC80" s="292">
        <f t="shared" si="184"/>
        <v>0</v>
      </c>
      <c r="DD80" s="292">
        <f t="shared" si="185"/>
        <v>0</v>
      </c>
      <c r="DE80" s="292">
        <f t="shared" si="186"/>
        <v>0</v>
      </c>
      <c r="DF80" s="292">
        <f t="shared" si="187"/>
        <v>0</v>
      </c>
      <c r="DG80" s="292">
        <f t="shared" si="188"/>
        <v>0</v>
      </c>
      <c r="DH80" s="292">
        <v>0</v>
      </c>
      <c r="DI80" s="292">
        <f t="shared" si="162"/>
        <v>0</v>
      </c>
      <c r="DJ80" s="292">
        <v>0</v>
      </c>
      <c r="DK80" s="292">
        <v>0</v>
      </c>
      <c r="DL80" s="292">
        <v>0</v>
      </c>
      <c r="DM80" s="292">
        <v>0</v>
      </c>
    </row>
    <row r="81" spans="1:117" s="224" customFormat="1" ht="13.5" customHeight="1" x14ac:dyDescent="0.15">
      <c r="A81" s="290" t="s">
        <v>745</v>
      </c>
      <c r="B81" s="291" t="s">
        <v>908</v>
      </c>
      <c r="C81" s="290" t="s">
        <v>909</v>
      </c>
      <c r="D81" s="292">
        <f t="shared" si="128"/>
        <v>2499</v>
      </c>
      <c r="E81" s="292">
        <f t="shared" si="129"/>
        <v>1557</v>
      </c>
      <c r="F81" s="292">
        <f t="shared" si="130"/>
        <v>0</v>
      </c>
      <c r="G81" s="292">
        <v>0</v>
      </c>
      <c r="H81" s="292">
        <v>0</v>
      </c>
      <c r="I81" s="292">
        <v>0</v>
      </c>
      <c r="J81" s="292">
        <f t="shared" si="131"/>
        <v>1179</v>
      </c>
      <c r="K81" s="292">
        <v>0</v>
      </c>
      <c r="L81" s="292">
        <v>1179</v>
      </c>
      <c r="M81" s="292">
        <v>0</v>
      </c>
      <c r="N81" s="292">
        <f t="shared" si="132"/>
        <v>0</v>
      </c>
      <c r="O81" s="292">
        <v>0</v>
      </c>
      <c r="P81" s="292">
        <v>0</v>
      </c>
      <c r="Q81" s="292">
        <v>0</v>
      </c>
      <c r="R81" s="292">
        <f t="shared" si="133"/>
        <v>378</v>
      </c>
      <c r="S81" s="292">
        <v>0</v>
      </c>
      <c r="T81" s="292">
        <v>378</v>
      </c>
      <c r="U81" s="292">
        <v>0</v>
      </c>
      <c r="V81" s="292">
        <f t="shared" si="134"/>
        <v>0</v>
      </c>
      <c r="W81" s="292">
        <v>0</v>
      </c>
      <c r="X81" s="292">
        <v>0</v>
      </c>
      <c r="Y81" s="292">
        <v>0</v>
      </c>
      <c r="Z81" s="292">
        <f t="shared" si="135"/>
        <v>0</v>
      </c>
      <c r="AA81" s="292">
        <v>0</v>
      </c>
      <c r="AB81" s="292">
        <v>0</v>
      </c>
      <c r="AC81" s="292">
        <v>0</v>
      </c>
      <c r="AD81" s="292">
        <f t="shared" si="136"/>
        <v>0</v>
      </c>
      <c r="AE81" s="292">
        <f t="shared" si="137"/>
        <v>0</v>
      </c>
      <c r="AF81" s="292">
        <v>0</v>
      </c>
      <c r="AG81" s="292">
        <v>0</v>
      </c>
      <c r="AH81" s="292">
        <v>0</v>
      </c>
      <c r="AI81" s="292">
        <f t="shared" si="138"/>
        <v>0</v>
      </c>
      <c r="AJ81" s="292">
        <v>0</v>
      </c>
      <c r="AK81" s="292">
        <v>0</v>
      </c>
      <c r="AL81" s="292">
        <v>0</v>
      </c>
      <c r="AM81" s="292">
        <f t="shared" si="139"/>
        <v>0</v>
      </c>
      <c r="AN81" s="292">
        <v>0</v>
      </c>
      <c r="AO81" s="292">
        <v>0</v>
      </c>
      <c r="AP81" s="292">
        <v>0</v>
      </c>
      <c r="AQ81" s="292">
        <f t="shared" si="140"/>
        <v>0</v>
      </c>
      <c r="AR81" s="292">
        <v>0</v>
      </c>
      <c r="AS81" s="292">
        <v>0</v>
      </c>
      <c r="AT81" s="292">
        <v>0</v>
      </c>
      <c r="AU81" s="292">
        <f t="shared" si="141"/>
        <v>0</v>
      </c>
      <c r="AV81" s="292">
        <v>0</v>
      </c>
      <c r="AW81" s="292">
        <v>0</v>
      </c>
      <c r="AX81" s="292">
        <v>0</v>
      </c>
      <c r="AY81" s="292">
        <f t="shared" si="142"/>
        <v>0</v>
      </c>
      <c r="AZ81" s="292">
        <v>0</v>
      </c>
      <c r="BA81" s="292">
        <v>0</v>
      </c>
      <c r="BB81" s="292">
        <v>0</v>
      </c>
      <c r="BC81" s="292">
        <f t="shared" si="143"/>
        <v>942</v>
      </c>
      <c r="BD81" s="292">
        <f t="shared" si="144"/>
        <v>598</v>
      </c>
      <c r="BE81" s="292">
        <v>0</v>
      </c>
      <c r="BF81" s="292">
        <v>583</v>
      </c>
      <c r="BG81" s="292">
        <v>0</v>
      </c>
      <c r="BH81" s="292">
        <v>0</v>
      </c>
      <c r="BI81" s="292">
        <v>15</v>
      </c>
      <c r="BJ81" s="292">
        <v>0</v>
      </c>
      <c r="BK81" s="292">
        <f t="shared" si="145"/>
        <v>344</v>
      </c>
      <c r="BL81" s="292">
        <v>0</v>
      </c>
      <c r="BM81" s="292">
        <v>344</v>
      </c>
      <c r="BN81" s="292">
        <v>0</v>
      </c>
      <c r="BO81" s="292">
        <v>0</v>
      </c>
      <c r="BP81" s="292">
        <v>0</v>
      </c>
      <c r="BQ81" s="292">
        <v>0</v>
      </c>
      <c r="BR81" s="292">
        <f t="shared" si="163"/>
        <v>2155</v>
      </c>
      <c r="BS81" s="292">
        <f t="shared" si="164"/>
        <v>0</v>
      </c>
      <c r="BT81" s="292">
        <f t="shared" si="165"/>
        <v>1762</v>
      </c>
      <c r="BU81" s="292">
        <f t="shared" si="166"/>
        <v>0</v>
      </c>
      <c r="BV81" s="292">
        <f t="shared" si="167"/>
        <v>378</v>
      </c>
      <c r="BW81" s="292">
        <f t="shared" si="168"/>
        <v>15</v>
      </c>
      <c r="BX81" s="292">
        <f t="shared" si="169"/>
        <v>0</v>
      </c>
      <c r="BY81" s="292">
        <f t="shared" si="146"/>
        <v>1557</v>
      </c>
      <c r="BZ81" s="292">
        <f t="shared" si="147"/>
        <v>0</v>
      </c>
      <c r="CA81" s="292">
        <f t="shared" si="148"/>
        <v>1179</v>
      </c>
      <c r="CB81" s="292">
        <f t="shared" si="149"/>
        <v>0</v>
      </c>
      <c r="CC81" s="292">
        <f t="shared" si="150"/>
        <v>378</v>
      </c>
      <c r="CD81" s="292">
        <f t="shared" si="151"/>
        <v>0</v>
      </c>
      <c r="CE81" s="292">
        <f t="shared" si="152"/>
        <v>0</v>
      </c>
      <c r="CF81" s="292">
        <f t="shared" si="153"/>
        <v>598</v>
      </c>
      <c r="CG81" s="292">
        <f t="shared" si="170"/>
        <v>0</v>
      </c>
      <c r="CH81" s="292">
        <f t="shared" si="171"/>
        <v>583</v>
      </c>
      <c r="CI81" s="292">
        <f t="shared" si="172"/>
        <v>0</v>
      </c>
      <c r="CJ81" s="292">
        <f t="shared" si="173"/>
        <v>0</v>
      </c>
      <c r="CK81" s="292">
        <f t="shared" si="174"/>
        <v>15</v>
      </c>
      <c r="CL81" s="292">
        <f t="shared" si="175"/>
        <v>0</v>
      </c>
      <c r="CM81" s="292">
        <f t="shared" si="176"/>
        <v>344</v>
      </c>
      <c r="CN81" s="292">
        <f t="shared" si="177"/>
        <v>0</v>
      </c>
      <c r="CO81" s="292">
        <f t="shared" si="178"/>
        <v>344</v>
      </c>
      <c r="CP81" s="292">
        <f t="shared" si="179"/>
        <v>0</v>
      </c>
      <c r="CQ81" s="292">
        <f t="shared" si="180"/>
        <v>0</v>
      </c>
      <c r="CR81" s="292">
        <f t="shared" si="181"/>
        <v>0</v>
      </c>
      <c r="CS81" s="292">
        <f t="shared" si="182"/>
        <v>0</v>
      </c>
      <c r="CT81" s="292">
        <f t="shared" si="154"/>
        <v>0</v>
      </c>
      <c r="CU81" s="292">
        <f t="shared" si="155"/>
        <v>0</v>
      </c>
      <c r="CV81" s="292">
        <f t="shared" si="156"/>
        <v>0</v>
      </c>
      <c r="CW81" s="292">
        <f t="shared" si="157"/>
        <v>0</v>
      </c>
      <c r="CX81" s="292">
        <f t="shared" si="158"/>
        <v>0</v>
      </c>
      <c r="CY81" s="292">
        <f t="shared" si="159"/>
        <v>0</v>
      </c>
      <c r="CZ81" s="292">
        <f t="shared" si="160"/>
        <v>0</v>
      </c>
      <c r="DA81" s="292">
        <f t="shared" si="161"/>
        <v>344</v>
      </c>
      <c r="DB81" s="292">
        <f t="shared" si="183"/>
        <v>0</v>
      </c>
      <c r="DC81" s="292">
        <f t="shared" si="184"/>
        <v>344</v>
      </c>
      <c r="DD81" s="292">
        <f t="shared" si="185"/>
        <v>0</v>
      </c>
      <c r="DE81" s="292">
        <f t="shared" si="186"/>
        <v>0</v>
      </c>
      <c r="DF81" s="292">
        <f t="shared" si="187"/>
        <v>0</v>
      </c>
      <c r="DG81" s="292">
        <f t="shared" si="188"/>
        <v>0</v>
      </c>
      <c r="DH81" s="292">
        <v>0</v>
      </c>
      <c r="DI81" s="292">
        <f t="shared" si="162"/>
        <v>0</v>
      </c>
      <c r="DJ81" s="292">
        <v>0</v>
      </c>
      <c r="DK81" s="292">
        <v>0</v>
      </c>
      <c r="DL81" s="292">
        <v>0</v>
      </c>
      <c r="DM81" s="292">
        <v>0</v>
      </c>
    </row>
    <row r="82" spans="1:117" s="224" customFormat="1" ht="13.5" customHeight="1" x14ac:dyDescent="0.15">
      <c r="A82" s="290" t="s">
        <v>745</v>
      </c>
      <c r="B82" s="291" t="s">
        <v>910</v>
      </c>
      <c r="C82" s="290" t="s">
        <v>911</v>
      </c>
      <c r="D82" s="292">
        <f t="shared" si="128"/>
        <v>466</v>
      </c>
      <c r="E82" s="292">
        <f t="shared" si="129"/>
        <v>431</v>
      </c>
      <c r="F82" s="292">
        <f t="shared" si="130"/>
        <v>0</v>
      </c>
      <c r="G82" s="292">
        <v>0</v>
      </c>
      <c r="H82" s="292">
        <v>0</v>
      </c>
      <c r="I82" s="292">
        <v>0</v>
      </c>
      <c r="J82" s="292">
        <f t="shared" si="131"/>
        <v>283</v>
      </c>
      <c r="K82" s="292">
        <v>283</v>
      </c>
      <c r="L82" s="292">
        <v>0</v>
      </c>
      <c r="M82" s="292">
        <v>0</v>
      </c>
      <c r="N82" s="292">
        <f t="shared" si="132"/>
        <v>11</v>
      </c>
      <c r="O82" s="292">
        <v>0</v>
      </c>
      <c r="P82" s="292">
        <v>11</v>
      </c>
      <c r="Q82" s="292">
        <v>0</v>
      </c>
      <c r="R82" s="292">
        <f t="shared" si="133"/>
        <v>121</v>
      </c>
      <c r="S82" s="292">
        <v>0</v>
      </c>
      <c r="T82" s="292">
        <v>121</v>
      </c>
      <c r="U82" s="292">
        <v>0</v>
      </c>
      <c r="V82" s="292">
        <f t="shared" si="134"/>
        <v>0</v>
      </c>
      <c r="W82" s="292">
        <v>0</v>
      </c>
      <c r="X82" s="292">
        <v>0</v>
      </c>
      <c r="Y82" s="292">
        <v>0</v>
      </c>
      <c r="Z82" s="292">
        <f t="shared" si="135"/>
        <v>16</v>
      </c>
      <c r="AA82" s="292">
        <v>0</v>
      </c>
      <c r="AB82" s="292">
        <v>16</v>
      </c>
      <c r="AC82" s="292">
        <v>0</v>
      </c>
      <c r="AD82" s="292">
        <f t="shared" si="136"/>
        <v>35</v>
      </c>
      <c r="AE82" s="292">
        <f t="shared" si="137"/>
        <v>0</v>
      </c>
      <c r="AF82" s="292">
        <v>0</v>
      </c>
      <c r="AG82" s="292">
        <v>0</v>
      </c>
      <c r="AH82" s="292">
        <v>0</v>
      </c>
      <c r="AI82" s="292">
        <f t="shared" si="138"/>
        <v>35</v>
      </c>
      <c r="AJ82" s="292">
        <v>35</v>
      </c>
      <c r="AK82" s="292">
        <v>0</v>
      </c>
      <c r="AL82" s="292">
        <v>0</v>
      </c>
      <c r="AM82" s="292">
        <f t="shared" si="139"/>
        <v>0</v>
      </c>
      <c r="AN82" s="292">
        <v>0</v>
      </c>
      <c r="AO82" s="292">
        <v>0</v>
      </c>
      <c r="AP82" s="292">
        <v>0</v>
      </c>
      <c r="AQ82" s="292">
        <f t="shared" si="140"/>
        <v>0</v>
      </c>
      <c r="AR82" s="292">
        <v>0</v>
      </c>
      <c r="AS82" s="292">
        <v>0</v>
      </c>
      <c r="AT82" s="292">
        <v>0</v>
      </c>
      <c r="AU82" s="292">
        <f t="shared" si="141"/>
        <v>0</v>
      </c>
      <c r="AV82" s="292">
        <v>0</v>
      </c>
      <c r="AW82" s="292">
        <v>0</v>
      </c>
      <c r="AX82" s="292">
        <v>0</v>
      </c>
      <c r="AY82" s="292">
        <f t="shared" si="142"/>
        <v>0</v>
      </c>
      <c r="AZ82" s="292">
        <v>0</v>
      </c>
      <c r="BA82" s="292">
        <v>0</v>
      </c>
      <c r="BB82" s="292">
        <v>0</v>
      </c>
      <c r="BC82" s="292">
        <f t="shared" si="143"/>
        <v>0</v>
      </c>
      <c r="BD82" s="292">
        <f t="shared" si="144"/>
        <v>0</v>
      </c>
      <c r="BE82" s="292">
        <v>0</v>
      </c>
      <c r="BF82" s="292">
        <v>0</v>
      </c>
      <c r="BG82" s="292">
        <v>0</v>
      </c>
      <c r="BH82" s="292">
        <v>0</v>
      </c>
      <c r="BI82" s="292">
        <v>0</v>
      </c>
      <c r="BJ82" s="292">
        <v>0</v>
      </c>
      <c r="BK82" s="292">
        <f t="shared" si="145"/>
        <v>0</v>
      </c>
      <c r="BL82" s="292">
        <v>0</v>
      </c>
      <c r="BM82" s="292">
        <v>0</v>
      </c>
      <c r="BN82" s="292">
        <v>0</v>
      </c>
      <c r="BO82" s="292">
        <v>0</v>
      </c>
      <c r="BP82" s="292">
        <v>0</v>
      </c>
      <c r="BQ82" s="292">
        <v>0</v>
      </c>
      <c r="BR82" s="292">
        <f t="shared" si="163"/>
        <v>431</v>
      </c>
      <c r="BS82" s="292">
        <f t="shared" si="164"/>
        <v>0</v>
      </c>
      <c r="BT82" s="292">
        <f t="shared" si="165"/>
        <v>283</v>
      </c>
      <c r="BU82" s="292">
        <f t="shared" si="166"/>
        <v>11</v>
      </c>
      <c r="BV82" s="292">
        <f t="shared" si="167"/>
        <v>121</v>
      </c>
      <c r="BW82" s="292">
        <f t="shared" si="168"/>
        <v>0</v>
      </c>
      <c r="BX82" s="292">
        <f t="shared" si="169"/>
        <v>16</v>
      </c>
      <c r="BY82" s="292">
        <f t="shared" si="146"/>
        <v>431</v>
      </c>
      <c r="BZ82" s="292">
        <f t="shared" si="147"/>
        <v>0</v>
      </c>
      <c r="CA82" s="292">
        <f t="shared" si="148"/>
        <v>283</v>
      </c>
      <c r="CB82" s="292">
        <f t="shared" si="149"/>
        <v>11</v>
      </c>
      <c r="CC82" s="292">
        <f t="shared" si="150"/>
        <v>121</v>
      </c>
      <c r="CD82" s="292">
        <f t="shared" si="151"/>
        <v>0</v>
      </c>
      <c r="CE82" s="292">
        <f t="shared" si="152"/>
        <v>16</v>
      </c>
      <c r="CF82" s="292">
        <f t="shared" si="153"/>
        <v>0</v>
      </c>
      <c r="CG82" s="292">
        <f t="shared" si="170"/>
        <v>0</v>
      </c>
      <c r="CH82" s="292">
        <f t="shared" si="171"/>
        <v>0</v>
      </c>
      <c r="CI82" s="292">
        <f t="shared" si="172"/>
        <v>0</v>
      </c>
      <c r="CJ82" s="292">
        <f t="shared" si="173"/>
        <v>0</v>
      </c>
      <c r="CK82" s="292">
        <f t="shared" si="174"/>
        <v>0</v>
      </c>
      <c r="CL82" s="292">
        <f t="shared" si="175"/>
        <v>0</v>
      </c>
      <c r="CM82" s="292">
        <f t="shared" si="176"/>
        <v>35</v>
      </c>
      <c r="CN82" s="292">
        <f t="shared" si="177"/>
        <v>0</v>
      </c>
      <c r="CO82" s="292">
        <f t="shared" si="178"/>
        <v>35</v>
      </c>
      <c r="CP82" s="292">
        <f t="shared" si="179"/>
        <v>0</v>
      </c>
      <c r="CQ82" s="292">
        <f t="shared" si="180"/>
        <v>0</v>
      </c>
      <c r="CR82" s="292">
        <f t="shared" si="181"/>
        <v>0</v>
      </c>
      <c r="CS82" s="292">
        <f t="shared" si="182"/>
        <v>0</v>
      </c>
      <c r="CT82" s="292">
        <f t="shared" si="154"/>
        <v>35</v>
      </c>
      <c r="CU82" s="292">
        <f t="shared" si="155"/>
        <v>0</v>
      </c>
      <c r="CV82" s="292">
        <f t="shared" si="156"/>
        <v>35</v>
      </c>
      <c r="CW82" s="292">
        <f t="shared" si="157"/>
        <v>0</v>
      </c>
      <c r="CX82" s="292">
        <f t="shared" si="158"/>
        <v>0</v>
      </c>
      <c r="CY82" s="292">
        <f t="shared" si="159"/>
        <v>0</v>
      </c>
      <c r="CZ82" s="292">
        <f t="shared" si="160"/>
        <v>0</v>
      </c>
      <c r="DA82" s="292">
        <f t="shared" si="161"/>
        <v>0</v>
      </c>
      <c r="DB82" s="292">
        <f t="shared" si="183"/>
        <v>0</v>
      </c>
      <c r="DC82" s="292">
        <f t="shared" si="184"/>
        <v>0</v>
      </c>
      <c r="DD82" s="292">
        <f t="shared" si="185"/>
        <v>0</v>
      </c>
      <c r="DE82" s="292">
        <f t="shared" si="186"/>
        <v>0</v>
      </c>
      <c r="DF82" s="292">
        <f t="shared" si="187"/>
        <v>0</v>
      </c>
      <c r="DG82" s="292">
        <f t="shared" si="188"/>
        <v>0</v>
      </c>
      <c r="DH82" s="292">
        <v>0</v>
      </c>
      <c r="DI82" s="292">
        <f t="shared" si="162"/>
        <v>0</v>
      </c>
      <c r="DJ82" s="292">
        <v>0</v>
      </c>
      <c r="DK82" s="292">
        <v>0</v>
      </c>
      <c r="DL82" s="292">
        <v>0</v>
      </c>
      <c r="DM82" s="292">
        <v>0</v>
      </c>
    </row>
    <row r="83" spans="1:117" s="224" customFormat="1" ht="13.5" customHeight="1" x14ac:dyDescent="0.15">
      <c r="A83" s="290" t="s">
        <v>745</v>
      </c>
      <c r="B83" s="291" t="s">
        <v>912</v>
      </c>
      <c r="C83" s="290" t="s">
        <v>913</v>
      </c>
      <c r="D83" s="292">
        <f t="shared" si="128"/>
        <v>2333</v>
      </c>
      <c r="E83" s="292">
        <f t="shared" si="129"/>
        <v>1846</v>
      </c>
      <c r="F83" s="292">
        <f t="shared" si="130"/>
        <v>0</v>
      </c>
      <c r="G83" s="292">
        <v>0</v>
      </c>
      <c r="H83" s="292">
        <v>0</v>
      </c>
      <c r="I83" s="292">
        <v>0</v>
      </c>
      <c r="J83" s="292">
        <f t="shared" si="131"/>
        <v>1328</v>
      </c>
      <c r="K83" s="292">
        <v>0</v>
      </c>
      <c r="L83" s="292">
        <v>1328</v>
      </c>
      <c r="M83" s="292">
        <v>0</v>
      </c>
      <c r="N83" s="292">
        <f t="shared" si="132"/>
        <v>36</v>
      </c>
      <c r="O83" s="292">
        <v>0</v>
      </c>
      <c r="P83" s="292">
        <v>36</v>
      </c>
      <c r="Q83" s="292">
        <v>0</v>
      </c>
      <c r="R83" s="292">
        <f t="shared" si="133"/>
        <v>448</v>
      </c>
      <c r="S83" s="292">
        <v>0</v>
      </c>
      <c r="T83" s="292">
        <v>448</v>
      </c>
      <c r="U83" s="292">
        <v>0</v>
      </c>
      <c r="V83" s="292">
        <f t="shared" si="134"/>
        <v>5</v>
      </c>
      <c r="W83" s="292">
        <v>5</v>
      </c>
      <c r="X83" s="292">
        <v>0</v>
      </c>
      <c r="Y83" s="292">
        <v>0</v>
      </c>
      <c r="Z83" s="292">
        <f t="shared" si="135"/>
        <v>29</v>
      </c>
      <c r="AA83" s="292">
        <v>0</v>
      </c>
      <c r="AB83" s="292">
        <v>29</v>
      </c>
      <c r="AC83" s="292">
        <v>0</v>
      </c>
      <c r="AD83" s="292">
        <f t="shared" si="136"/>
        <v>147</v>
      </c>
      <c r="AE83" s="292">
        <f t="shared" si="137"/>
        <v>0</v>
      </c>
      <c r="AF83" s="292">
        <v>0</v>
      </c>
      <c r="AG83" s="292">
        <v>0</v>
      </c>
      <c r="AH83" s="292">
        <v>0</v>
      </c>
      <c r="AI83" s="292">
        <f t="shared" si="138"/>
        <v>147</v>
      </c>
      <c r="AJ83" s="292">
        <v>0</v>
      </c>
      <c r="AK83" s="292">
        <v>147</v>
      </c>
      <c r="AL83" s="292">
        <v>0</v>
      </c>
      <c r="AM83" s="292">
        <f t="shared" si="139"/>
        <v>0</v>
      </c>
      <c r="AN83" s="292">
        <v>0</v>
      </c>
      <c r="AO83" s="292">
        <v>0</v>
      </c>
      <c r="AP83" s="292">
        <v>0</v>
      </c>
      <c r="AQ83" s="292">
        <f t="shared" si="140"/>
        <v>0</v>
      </c>
      <c r="AR83" s="292">
        <v>0</v>
      </c>
      <c r="AS83" s="292">
        <v>0</v>
      </c>
      <c r="AT83" s="292">
        <v>0</v>
      </c>
      <c r="AU83" s="292">
        <f t="shared" si="141"/>
        <v>0</v>
      </c>
      <c r="AV83" s="292">
        <v>0</v>
      </c>
      <c r="AW83" s="292">
        <v>0</v>
      </c>
      <c r="AX83" s="292">
        <v>0</v>
      </c>
      <c r="AY83" s="292">
        <f t="shared" si="142"/>
        <v>0</v>
      </c>
      <c r="AZ83" s="292">
        <v>0</v>
      </c>
      <c r="BA83" s="292">
        <v>0</v>
      </c>
      <c r="BB83" s="292">
        <v>0</v>
      </c>
      <c r="BC83" s="292">
        <f t="shared" si="143"/>
        <v>340</v>
      </c>
      <c r="BD83" s="292">
        <f t="shared" si="144"/>
        <v>96</v>
      </c>
      <c r="BE83" s="292">
        <v>0</v>
      </c>
      <c r="BF83" s="292">
        <v>96</v>
      </c>
      <c r="BG83" s="292">
        <v>0</v>
      </c>
      <c r="BH83" s="292">
        <v>0</v>
      </c>
      <c r="BI83" s="292">
        <v>0</v>
      </c>
      <c r="BJ83" s="292">
        <v>0</v>
      </c>
      <c r="BK83" s="292">
        <f t="shared" si="145"/>
        <v>244</v>
      </c>
      <c r="BL83" s="292">
        <v>0</v>
      </c>
      <c r="BM83" s="292">
        <v>244</v>
      </c>
      <c r="BN83" s="292">
        <v>0</v>
      </c>
      <c r="BO83" s="292">
        <v>0</v>
      </c>
      <c r="BP83" s="292">
        <v>0</v>
      </c>
      <c r="BQ83" s="292">
        <v>0</v>
      </c>
      <c r="BR83" s="292">
        <f t="shared" si="163"/>
        <v>1942</v>
      </c>
      <c r="BS83" s="292">
        <f t="shared" si="164"/>
        <v>0</v>
      </c>
      <c r="BT83" s="292">
        <f t="shared" si="165"/>
        <v>1424</v>
      </c>
      <c r="BU83" s="292">
        <f t="shared" si="166"/>
        <v>36</v>
      </c>
      <c r="BV83" s="292">
        <f t="shared" si="167"/>
        <v>448</v>
      </c>
      <c r="BW83" s="292">
        <f t="shared" si="168"/>
        <v>5</v>
      </c>
      <c r="BX83" s="292">
        <f t="shared" si="169"/>
        <v>29</v>
      </c>
      <c r="BY83" s="292">
        <f t="shared" si="146"/>
        <v>1846</v>
      </c>
      <c r="BZ83" s="292">
        <f t="shared" si="147"/>
        <v>0</v>
      </c>
      <c r="CA83" s="292">
        <f t="shared" si="148"/>
        <v>1328</v>
      </c>
      <c r="CB83" s="292">
        <f t="shared" si="149"/>
        <v>36</v>
      </c>
      <c r="CC83" s="292">
        <f t="shared" si="150"/>
        <v>448</v>
      </c>
      <c r="CD83" s="292">
        <f t="shared" si="151"/>
        <v>5</v>
      </c>
      <c r="CE83" s="292">
        <f t="shared" si="152"/>
        <v>29</v>
      </c>
      <c r="CF83" s="292">
        <f t="shared" si="153"/>
        <v>96</v>
      </c>
      <c r="CG83" s="292">
        <f t="shared" si="170"/>
        <v>0</v>
      </c>
      <c r="CH83" s="292">
        <f t="shared" si="171"/>
        <v>96</v>
      </c>
      <c r="CI83" s="292">
        <f t="shared" si="172"/>
        <v>0</v>
      </c>
      <c r="CJ83" s="292">
        <f t="shared" si="173"/>
        <v>0</v>
      </c>
      <c r="CK83" s="292">
        <f t="shared" si="174"/>
        <v>0</v>
      </c>
      <c r="CL83" s="292">
        <f t="shared" si="175"/>
        <v>0</v>
      </c>
      <c r="CM83" s="292">
        <f t="shared" si="176"/>
        <v>391</v>
      </c>
      <c r="CN83" s="292">
        <f t="shared" si="177"/>
        <v>0</v>
      </c>
      <c r="CO83" s="292">
        <f t="shared" si="178"/>
        <v>391</v>
      </c>
      <c r="CP83" s="292">
        <f t="shared" si="179"/>
        <v>0</v>
      </c>
      <c r="CQ83" s="292">
        <f t="shared" si="180"/>
        <v>0</v>
      </c>
      <c r="CR83" s="292">
        <f t="shared" si="181"/>
        <v>0</v>
      </c>
      <c r="CS83" s="292">
        <f t="shared" si="182"/>
        <v>0</v>
      </c>
      <c r="CT83" s="292">
        <f t="shared" si="154"/>
        <v>147</v>
      </c>
      <c r="CU83" s="292">
        <f t="shared" si="155"/>
        <v>0</v>
      </c>
      <c r="CV83" s="292">
        <f t="shared" si="156"/>
        <v>147</v>
      </c>
      <c r="CW83" s="292">
        <f t="shared" si="157"/>
        <v>0</v>
      </c>
      <c r="CX83" s="292">
        <f t="shared" si="158"/>
        <v>0</v>
      </c>
      <c r="CY83" s="292">
        <f t="shared" si="159"/>
        <v>0</v>
      </c>
      <c r="CZ83" s="292">
        <f t="shared" si="160"/>
        <v>0</v>
      </c>
      <c r="DA83" s="292">
        <f t="shared" si="161"/>
        <v>244</v>
      </c>
      <c r="DB83" s="292">
        <f t="shared" si="183"/>
        <v>0</v>
      </c>
      <c r="DC83" s="292">
        <f t="shared" si="184"/>
        <v>244</v>
      </c>
      <c r="DD83" s="292">
        <f t="shared" si="185"/>
        <v>0</v>
      </c>
      <c r="DE83" s="292">
        <f t="shared" si="186"/>
        <v>0</v>
      </c>
      <c r="DF83" s="292">
        <f t="shared" si="187"/>
        <v>0</v>
      </c>
      <c r="DG83" s="292">
        <f t="shared" si="188"/>
        <v>0</v>
      </c>
      <c r="DH83" s="292">
        <v>0</v>
      </c>
      <c r="DI83" s="292">
        <f t="shared" si="162"/>
        <v>3</v>
      </c>
      <c r="DJ83" s="292">
        <v>0</v>
      </c>
      <c r="DK83" s="292">
        <v>3</v>
      </c>
      <c r="DL83" s="292">
        <v>0</v>
      </c>
      <c r="DM83" s="292">
        <v>0</v>
      </c>
    </row>
    <row r="84" spans="1:117" s="224" customFormat="1" ht="13.5" customHeight="1" x14ac:dyDescent="0.15">
      <c r="A84" s="290" t="s">
        <v>745</v>
      </c>
      <c r="B84" s="291" t="s">
        <v>914</v>
      </c>
      <c r="C84" s="290" t="s">
        <v>915</v>
      </c>
      <c r="D84" s="292">
        <f t="shared" si="128"/>
        <v>526</v>
      </c>
      <c r="E84" s="292">
        <f t="shared" si="129"/>
        <v>279</v>
      </c>
      <c r="F84" s="292">
        <f t="shared" si="130"/>
        <v>0</v>
      </c>
      <c r="G84" s="292">
        <v>0</v>
      </c>
      <c r="H84" s="292">
        <v>0</v>
      </c>
      <c r="I84" s="292">
        <v>0</v>
      </c>
      <c r="J84" s="292">
        <f t="shared" si="131"/>
        <v>219</v>
      </c>
      <c r="K84" s="292">
        <v>0</v>
      </c>
      <c r="L84" s="292">
        <v>219</v>
      </c>
      <c r="M84" s="292">
        <v>0</v>
      </c>
      <c r="N84" s="292">
        <f t="shared" si="132"/>
        <v>3</v>
      </c>
      <c r="O84" s="292">
        <v>0</v>
      </c>
      <c r="P84" s="292">
        <v>3</v>
      </c>
      <c r="Q84" s="292">
        <v>0</v>
      </c>
      <c r="R84" s="292">
        <f t="shared" si="133"/>
        <v>57</v>
      </c>
      <c r="S84" s="292">
        <v>0</v>
      </c>
      <c r="T84" s="292">
        <v>57</v>
      </c>
      <c r="U84" s="292">
        <v>0</v>
      </c>
      <c r="V84" s="292">
        <f t="shared" si="134"/>
        <v>0</v>
      </c>
      <c r="W84" s="292">
        <v>0</v>
      </c>
      <c r="X84" s="292">
        <v>0</v>
      </c>
      <c r="Y84" s="292">
        <v>0</v>
      </c>
      <c r="Z84" s="292">
        <f t="shared" si="135"/>
        <v>0</v>
      </c>
      <c r="AA84" s="292">
        <v>0</v>
      </c>
      <c r="AB84" s="292">
        <v>0</v>
      </c>
      <c r="AC84" s="292">
        <v>0</v>
      </c>
      <c r="AD84" s="292">
        <f t="shared" si="136"/>
        <v>96</v>
      </c>
      <c r="AE84" s="292">
        <f t="shared" si="137"/>
        <v>0</v>
      </c>
      <c r="AF84" s="292">
        <v>0</v>
      </c>
      <c r="AG84" s="292">
        <v>0</v>
      </c>
      <c r="AH84" s="292">
        <v>0</v>
      </c>
      <c r="AI84" s="292">
        <f t="shared" si="138"/>
        <v>76</v>
      </c>
      <c r="AJ84" s="292">
        <v>0</v>
      </c>
      <c r="AK84" s="292">
        <v>73</v>
      </c>
      <c r="AL84" s="292">
        <v>3</v>
      </c>
      <c r="AM84" s="292">
        <f t="shared" si="139"/>
        <v>1</v>
      </c>
      <c r="AN84" s="292">
        <v>0</v>
      </c>
      <c r="AO84" s="292">
        <v>1</v>
      </c>
      <c r="AP84" s="292">
        <v>0</v>
      </c>
      <c r="AQ84" s="292">
        <f t="shared" si="140"/>
        <v>19</v>
      </c>
      <c r="AR84" s="292">
        <v>0</v>
      </c>
      <c r="AS84" s="292">
        <v>19</v>
      </c>
      <c r="AT84" s="292">
        <v>0</v>
      </c>
      <c r="AU84" s="292">
        <f t="shared" si="141"/>
        <v>0</v>
      </c>
      <c r="AV84" s="292">
        <v>0</v>
      </c>
      <c r="AW84" s="292">
        <v>0</v>
      </c>
      <c r="AX84" s="292">
        <v>0</v>
      </c>
      <c r="AY84" s="292">
        <f t="shared" si="142"/>
        <v>0</v>
      </c>
      <c r="AZ84" s="292">
        <v>0</v>
      </c>
      <c r="BA84" s="292">
        <v>0</v>
      </c>
      <c r="BB84" s="292">
        <v>0</v>
      </c>
      <c r="BC84" s="292">
        <f t="shared" si="143"/>
        <v>151</v>
      </c>
      <c r="BD84" s="292">
        <f t="shared" si="144"/>
        <v>83</v>
      </c>
      <c r="BE84" s="292">
        <v>0</v>
      </c>
      <c r="BF84" s="292">
        <v>64</v>
      </c>
      <c r="BG84" s="292">
        <v>2</v>
      </c>
      <c r="BH84" s="292">
        <v>17</v>
      </c>
      <c r="BI84" s="292">
        <v>0</v>
      </c>
      <c r="BJ84" s="292">
        <v>0</v>
      </c>
      <c r="BK84" s="292">
        <f t="shared" si="145"/>
        <v>68</v>
      </c>
      <c r="BL84" s="292">
        <v>0</v>
      </c>
      <c r="BM84" s="292">
        <v>53</v>
      </c>
      <c r="BN84" s="292">
        <v>1</v>
      </c>
      <c r="BO84" s="292">
        <v>14</v>
      </c>
      <c r="BP84" s="292">
        <v>0</v>
      </c>
      <c r="BQ84" s="292">
        <v>0</v>
      </c>
      <c r="BR84" s="292">
        <f t="shared" si="163"/>
        <v>362</v>
      </c>
      <c r="BS84" s="292">
        <f t="shared" si="164"/>
        <v>0</v>
      </c>
      <c r="BT84" s="292">
        <f t="shared" si="165"/>
        <v>283</v>
      </c>
      <c r="BU84" s="292">
        <f t="shared" si="166"/>
        <v>5</v>
      </c>
      <c r="BV84" s="292">
        <f t="shared" si="167"/>
        <v>74</v>
      </c>
      <c r="BW84" s="292">
        <f t="shared" si="168"/>
        <v>0</v>
      </c>
      <c r="BX84" s="292">
        <f t="shared" si="169"/>
        <v>0</v>
      </c>
      <c r="BY84" s="292">
        <f t="shared" si="146"/>
        <v>279</v>
      </c>
      <c r="BZ84" s="292">
        <f t="shared" si="147"/>
        <v>0</v>
      </c>
      <c r="CA84" s="292">
        <f t="shared" si="148"/>
        <v>219</v>
      </c>
      <c r="CB84" s="292">
        <f t="shared" si="149"/>
        <v>3</v>
      </c>
      <c r="CC84" s="292">
        <f t="shared" si="150"/>
        <v>57</v>
      </c>
      <c r="CD84" s="292">
        <f t="shared" si="151"/>
        <v>0</v>
      </c>
      <c r="CE84" s="292">
        <f t="shared" si="152"/>
        <v>0</v>
      </c>
      <c r="CF84" s="292">
        <f t="shared" si="153"/>
        <v>83</v>
      </c>
      <c r="CG84" s="292">
        <f t="shared" si="170"/>
        <v>0</v>
      </c>
      <c r="CH84" s="292">
        <f t="shared" si="171"/>
        <v>64</v>
      </c>
      <c r="CI84" s="292">
        <f t="shared" si="172"/>
        <v>2</v>
      </c>
      <c r="CJ84" s="292">
        <f t="shared" si="173"/>
        <v>17</v>
      </c>
      <c r="CK84" s="292">
        <f t="shared" si="174"/>
        <v>0</v>
      </c>
      <c r="CL84" s="292">
        <f t="shared" si="175"/>
        <v>0</v>
      </c>
      <c r="CM84" s="292">
        <f t="shared" si="176"/>
        <v>164</v>
      </c>
      <c r="CN84" s="292">
        <f t="shared" si="177"/>
        <v>0</v>
      </c>
      <c r="CO84" s="292">
        <f t="shared" si="178"/>
        <v>129</v>
      </c>
      <c r="CP84" s="292">
        <f t="shared" si="179"/>
        <v>2</v>
      </c>
      <c r="CQ84" s="292">
        <f t="shared" si="180"/>
        <v>33</v>
      </c>
      <c r="CR84" s="292">
        <f t="shared" si="181"/>
        <v>0</v>
      </c>
      <c r="CS84" s="292">
        <f t="shared" si="182"/>
        <v>0</v>
      </c>
      <c r="CT84" s="292">
        <f t="shared" si="154"/>
        <v>96</v>
      </c>
      <c r="CU84" s="292">
        <f t="shared" si="155"/>
        <v>0</v>
      </c>
      <c r="CV84" s="292">
        <f t="shared" si="156"/>
        <v>76</v>
      </c>
      <c r="CW84" s="292">
        <f t="shared" si="157"/>
        <v>1</v>
      </c>
      <c r="CX84" s="292">
        <f t="shared" si="158"/>
        <v>19</v>
      </c>
      <c r="CY84" s="292">
        <f t="shared" si="159"/>
        <v>0</v>
      </c>
      <c r="CZ84" s="292">
        <f t="shared" si="160"/>
        <v>0</v>
      </c>
      <c r="DA84" s="292">
        <f t="shared" si="161"/>
        <v>68</v>
      </c>
      <c r="DB84" s="292">
        <f t="shared" si="183"/>
        <v>0</v>
      </c>
      <c r="DC84" s="292">
        <f t="shared" si="184"/>
        <v>53</v>
      </c>
      <c r="DD84" s="292">
        <f t="shared" si="185"/>
        <v>1</v>
      </c>
      <c r="DE84" s="292">
        <f t="shared" si="186"/>
        <v>14</v>
      </c>
      <c r="DF84" s="292">
        <f t="shared" si="187"/>
        <v>0</v>
      </c>
      <c r="DG84" s="292">
        <f t="shared" si="188"/>
        <v>0</v>
      </c>
      <c r="DH84" s="292">
        <v>0</v>
      </c>
      <c r="DI84" s="292">
        <f t="shared" si="162"/>
        <v>0</v>
      </c>
      <c r="DJ84" s="292">
        <v>0</v>
      </c>
      <c r="DK84" s="292">
        <v>0</v>
      </c>
      <c r="DL84" s="292">
        <v>0</v>
      </c>
      <c r="DM84" s="292">
        <v>0</v>
      </c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xmlns:xlrd2="http://schemas.microsoft.com/office/spreadsheetml/2017/richdata2" ref="A8:DM84">
    <sortCondition ref="A8:A84"/>
    <sortCondition ref="B8:B84"/>
    <sortCondition ref="C8:C8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83" man="1"/>
    <brk id="25" min="1" max="83" man="1"/>
    <brk id="38" min="1" max="83" man="1"/>
    <brk id="50" min="1" max="83" man="1"/>
    <brk id="62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 t="shared" ref="D7:D38" si="0">SUM(E7,T7,AI7,AX7,BM7,CB7,CQ7,DF7,DU7,DZ7)</f>
        <v>597926</v>
      </c>
      <c r="E7" s="305">
        <f t="shared" ref="E7:E38" si="1">SUM(F7,M7)</f>
        <v>474587</v>
      </c>
      <c r="F7" s="305">
        <f t="shared" ref="F7:F38" si="2">SUM(G7:L7)</f>
        <v>436807</v>
      </c>
      <c r="G7" s="305">
        <f t="shared" ref="G7:L7" si="3">SUM(G$8:G$207)</f>
        <v>0</v>
      </c>
      <c r="H7" s="305">
        <f t="shared" si="3"/>
        <v>436441</v>
      </c>
      <c r="I7" s="305">
        <f t="shared" si="3"/>
        <v>282</v>
      </c>
      <c r="J7" s="305">
        <f t="shared" si="3"/>
        <v>0</v>
      </c>
      <c r="K7" s="305">
        <f t="shared" si="3"/>
        <v>0</v>
      </c>
      <c r="L7" s="305">
        <f t="shared" si="3"/>
        <v>84</v>
      </c>
      <c r="M7" s="305">
        <f t="shared" ref="M7:M38" si="4">SUM(N7:S7)</f>
        <v>37780</v>
      </c>
      <c r="N7" s="305">
        <f t="shared" ref="N7:S7" si="5">SUM(N$8:N$207)</f>
        <v>0</v>
      </c>
      <c r="O7" s="305">
        <f t="shared" si="5"/>
        <v>36947</v>
      </c>
      <c r="P7" s="305">
        <f t="shared" si="5"/>
        <v>88</v>
      </c>
      <c r="Q7" s="305">
        <f t="shared" si="5"/>
        <v>0</v>
      </c>
      <c r="R7" s="305">
        <f t="shared" si="5"/>
        <v>15</v>
      </c>
      <c r="S7" s="305">
        <f t="shared" si="5"/>
        <v>730</v>
      </c>
      <c r="T7" s="305">
        <f t="shared" ref="T7:T38" si="6">SUM(U7,AB7)</f>
        <v>17145</v>
      </c>
      <c r="U7" s="305">
        <f t="shared" ref="U7:U38" si="7">SUM(V7:AA7)</f>
        <v>11558</v>
      </c>
      <c r="V7" s="305">
        <f t="shared" ref="V7:AA7" si="8">SUM(V$8:V$207)</f>
        <v>2</v>
      </c>
      <c r="W7" s="305">
        <f t="shared" si="8"/>
        <v>460</v>
      </c>
      <c r="X7" s="305">
        <f t="shared" si="8"/>
        <v>9192</v>
      </c>
      <c r="Y7" s="305">
        <f t="shared" si="8"/>
        <v>696</v>
      </c>
      <c r="Z7" s="305">
        <f t="shared" si="8"/>
        <v>0</v>
      </c>
      <c r="AA7" s="305">
        <f t="shared" si="8"/>
        <v>1208</v>
      </c>
      <c r="AB7" s="305">
        <f t="shared" ref="AB7:AB38" si="9">SUM(AC7:AH7)</f>
        <v>5587</v>
      </c>
      <c r="AC7" s="305">
        <f t="shared" ref="AC7:AH7" si="10">SUM(AC$8:AC$207)</f>
        <v>8</v>
      </c>
      <c r="AD7" s="305">
        <f t="shared" si="10"/>
        <v>1131</v>
      </c>
      <c r="AE7" s="305">
        <f t="shared" si="10"/>
        <v>2038</v>
      </c>
      <c r="AF7" s="305">
        <f t="shared" si="10"/>
        <v>97</v>
      </c>
      <c r="AG7" s="305">
        <f t="shared" si="10"/>
        <v>0</v>
      </c>
      <c r="AH7" s="305">
        <f t="shared" si="10"/>
        <v>2313</v>
      </c>
      <c r="AI7" s="305">
        <f t="shared" ref="AI7:AI38" si="11">SUM(AJ7,AQ7)</f>
        <v>5710</v>
      </c>
      <c r="AJ7" s="305">
        <f t="shared" ref="AJ7:AJ38" si="12">SUM(AK7:AP7)</f>
        <v>3630</v>
      </c>
      <c r="AK7" s="305">
        <f t="shared" ref="AK7:AP7" si="13">SUM(AK$8:AK$207)</f>
        <v>0</v>
      </c>
      <c r="AL7" s="305">
        <f t="shared" si="13"/>
        <v>131</v>
      </c>
      <c r="AM7" s="305">
        <f t="shared" si="13"/>
        <v>0</v>
      </c>
      <c r="AN7" s="305">
        <f t="shared" si="13"/>
        <v>3456</v>
      </c>
      <c r="AO7" s="305">
        <f t="shared" si="13"/>
        <v>43</v>
      </c>
      <c r="AP7" s="305">
        <f t="shared" si="13"/>
        <v>0</v>
      </c>
      <c r="AQ7" s="305">
        <f t="shared" ref="AQ7:AQ38" si="14">SUM(AR7:AW7)</f>
        <v>2080</v>
      </c>
      <c r="AR7" s="305">
        <f t="shared" ref="AR7:AW7" si="15">SUM(AR$8:AR$207)</f>
        <v>0</v>
      </c>
      <c r="AS7" s="305">
        <f t="shared" si="15"/>
        <v>0</v>
      </c>
      <c r="AT7" s="305">
        <f t="shared" si="15"/>
        <v>0</v>
      </c>
      <c r="AU7" s="305">
        <f t="shared" si="15"/>
        <v>480</v>
      </c>
      <c r="AV7" s="305">
        <f t="shared" si="15"/>
        <v>1600</v>
      </c>
      <c r="AW7" s="305">
        <f t="shared" si="15"/>
        <v>0</v>
      </c>
      <c r="AX7" s="305">
        <f t="shared" ref="AX7:AX38" si="16">SUM(AY7,BF7)</f>
        <v>0</v>
      </c>
      <c r="AY7" s="305">
        <f t="shared" ref="AY7:AY38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38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38" si="21">SUM(BN7,BU7)</f>
        <v>0</v>
      </c>
      <c r="BN7" s="305">
        <f t="shared" ref="BN7:BN38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38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38" si="26">SUM(CC7,CJ7)</f>
        <v>4</v>
      </c>
      <c r="CC7" s="305">
        <f t="shared" ref="CC7:CC38" si="27">SUM(CD7:CI7)</f>
        <v>3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3</v>
      </c>
      <c r="CH7" s="305">
        <f t="shared" si="28"/>
        <v>0</v>
      </c>
      <c r="CI7" s="305">
        <f t="shared" si="28"/>
        <v>0</v>
      </c>
      <c r="CJ7" s="305">
        <f t="shared" ref="CJ7:CJ38" si="29">SUM(CK7:CP7)</f>
        <v>1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1</v>
      </c>
      <c r="CO7" s="305">
        <f t="shared" si="30"/>
        <v>0</v>
      </c>
      <c r="CP7" s="305">
        <f t="shared" si="30"/>
        <v>0</v>
      </c>
      <c r="CQ7" s="305">
        <f t="shared" ref="CQ7:CQ38" si="31">SUM(CR7,CY7)</f>
        <v>41315</v>
      </c>
      <c r="CR7" s="305">
        <f t="shared" ref="CR7:CR38" si="32">SUM(CS7:CX7)</f>
        <v>38605</v>
      </c>
      <c r="CS7" s="305">
        <f t="shared" ref="CS7:CX7" si="33">SUM(CS$8:CS$207)</f>
        <v>0</v>
      </c>
      <c r="CT7" s="305">
        <f t="shared" si="33"/>
        <v>0</v>
      </c>
      <c r="CU7" s="305">
        <f t="shared" si="33"/>
        <v>4647</v>
      </c>
      <c r="CV7" s="305">
        <f t="shared" si="33"/>
        <v>33807</v>
      </c>
      <c r="CW7" s="305">
        <f t="shared" si="33"/>
        <v>51</v>
      </c>
      <c r="CX7" s="305">
        <f t="shared" si="33"/>
        <v>100</v>
      </c>
      <c r="CY7" s="305">
        <f t="shared" ref="CY7:CY38" si="34">SUM(CZ7:DE7)</f>
        <v>2710</v>
      </c>
      <c r="CZ7" s="305">
        <f t="shared" ref="CZ7:DE7" si="35">SUM(CZ$8:CZ$207)</f>
        <v>0</v>
      </c>
      <c r="DA7" s="305">
        <f t="shared" si="35"/>
        <v>0</v>
      </c>
      <c r="DB7" s="305">
        <f t="shared" si="35"/>
        <v>415</v>
      </c>
      <c r="DC7" s="305">
        <f t="shared" si="35"/>
        <v>1650</v>
      </c>
      <c r="DD7" s="305">
        <f t="shared" si="35"/>
        <v>8</v>
      </c>
      <c r="DE7" s="305">
        <f t="shared" si="35"/>
        <v>637</v>
      </c>
      <c r="DF7" s="305">
        <f t="shared" ref="DF7:DF38" si="36">SUM(DG7,DN7)</f>
        <v>2533</v>
      </c>
      <c r="DG7" s="305">
        <f t="shared" ref="DG7:DG38" si="37">SUM(DH7:DM7)</f>
        <v>1478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1315</v>
      </c>
      <c r="DK7" s="305">
        <f t="shared" si="38"/>
        <v>0</v>
      </c>
      <c r="DL7" s="305">
        <f t="shared" si="38"/>
        <v>116</v>
      </c>
      <c r="DM7" s="305">
        <f t="shared" si="38"/>
        <v>47</v>
      </c>
      <c r="DN7" s="305">
        <f t="shared" ref="DN7:DN38" si="39">SUM(DO7:DT7)</f>
        <v>1055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511</v>
      </c>
      <c r="DR7" s="305">
        <f t="shared" si="40"/>
        <v>524</v>
      </c>
      <c r="DS7" s="305">
        <f t="shared" si="40"/>
        <v>8</v>
      </c>
      <c r="DT7" s="305">
        <f t="shared" si="40"/>
        <v>12</v>
      </c>
      <c r="DU7" s="305">
        <f t="shared" ref="DU7:DU38" si="41">SUM(DV7:DY7)</f>
        <v>50993</v>
      </c>
      <c r="DV7" s="305">
        <f>SUM(DV$8:DV$207)</f>
        <v>47101</v>
      </c>
      <c r="DW7" s="305">
        <f>SUM(DW$8:DW$207)</f>
        <v>46</v>
      </c>
      <c r="DX7" s="305">
        <f>SUM(DX$8:DX$207)</f>
        <v>3846</v>
      </c>
      <c r="DY7" s="305">
        <f>SUM(DY$8:DY$207)</f>
        <v>0</v>
      </c>
      <c r="DZ7" s="305">
        <f t="shared" ref="DZ7:DZ38" si="42">SUM(EA7,EH7)</f>
        <v>5639</v>
      </c>
      <c r="EA7" s="305">
        <f t="shared" ref="EA7:EA38" si="43">SUM(EB7:EG7)</f>
        <v>4349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4080</v>
      </c>
      <c r="EE7" s="305">
        <f t="shared" si="44"/>
        <v>0</v>
      </c>
      <c r="EF7" s="305">
        <f t="shared" si="44"/>
        <v>262</v>
      </c>
      <c r="EG7" s="305">
        <f t="shared" si="44"/>
        <v>7</v>
      </c>
      <c r="EH7" s="305">
        <f t="shared" ref="EH7:EH38" si="45">SUM(EI7:EN7)</f>
        <v>1290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1170</v>
      </c>
      <c r="EL7" s="305">
        <f t="shared" si="46"/>
        <v>0</v>
      </c>
      <c r="EM7" s="305">
        <f t="shared" si="46"/>
        <v>103</v>
      </c>
      <c r="EN7" s="305">
        <f t="shared" si="46"/>
        <v>17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113866</v>
      </c>
      <c r="E8" s="292">
        <f t="shared" si="1"/>
        <v>88584</v>
      </c>
      <c r="F8" s="292">
        <f t="shared" si="2"/>
        <v>85215</v>
      </c>
      <c r="G8" s="292">
        <v>0</v>
      </c>
      <c r="H8" s="292">
        <v>85215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3369</v>
      </c>
      <c r="N8" s="292">
        <v>0</v>
      </c>
      <c r="O8" s="292">
        <v>3369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7463</v>
      </c>
      <c r="U8" s="292">
        <f t="shared" si="7"/>
        <v>6441</v>
      </c>
      <c r="V8" s="292">
        <v>0</v>
      </c>
      <c r="W8" s="292">
        <v>0</v>
      </c>
      <c r="X8" s="292">
        <v>5822</v>
      </c>
      <c r="Y8" s="292">
        <v>619</v>
      </c>
      <c r="Z8" s="292">
        <v>0</v>
      </c>
      <c r="AA8" s="292">
        <v>0</v>
      </c>
      <c r="AB8" s="292">
        <f t="shared" si="9"/>
        <v>1022</v>
      </c>
      <c r="AC8" s="292">
        <v>0</v>
      </c>
      <c r="AD8" s="292">
        <v>0</v>
      </c>
      <c r="AE8" s="292">
        <v>1020</v>
      </c>
      <c r="AF8" s="292">
        <v>2</v>
      </c>
      <c r="AG8" s="292">
        <v>0</v>
      </c>
      <c r="AH8" s="292">
        <v>0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4072</v>
      </c>
      <c r="CR8" s="292">
        <f t="shared" si="32"/>
        <v>4070</v>
      </c>
      <c r="CS8" s="292">
        <v>0</v>
      </c>
      <c r="CT8" s="292">
        <v>0</v>
      </c>
      <c r="CU8" s="292">
        <v>0</v>
      </c>
      <c r="CV8" s="292">
        <v>4070</v>
      </c>
      <c r="CW8" s="292">
        <v>0</v>
      </c>
      <c r="CX8" s="292">
        <v>0</v>
      </c>
      <c r="CY8" s="292">
        <f t="shared" si="34"/>
        <v>2</v>
      </c>
      <c r="CZ8" s="292">
        <v>0</v>
      </c>
      <c r="DA8" s="292">
        <v>0</v>
      </c>
      <c r="DB8" s="292">
        <v>0</v>
      </c>
      <c r="DC8" s="292">
        <v>2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13747</v>
      </c>
      <c r="DV8" s="292">
        <v>13161</v>
      </c>
      <c r="DW8" s="292">
        <v>0</v>
      </c>
      <c r="DX8" s="292">
        <v>586</v>
      </c>
      <c r="DY8" s="292">
        <v>0</v>
      </c>
      <c r="DZ8" s="292">
        <f t="shared" si="42"/>
        <v>0</v>
      </c>
      <c r="EA8" s="292">
        <f t="shared" si="43"/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 t="shared" si="45"/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86480</v>
      </c>
      <c r="E9" s="292">
        <f t="shared" si="1"/>
        <v>75886</v>
      </c>
      <c r="F9" s="292">
        <f t="shared" si="2"/>
        <v>72206</v>
      </c>
      <c r="G9" s="292">
        <v>0</v>
      </c>
      <c r="H9" s="292">
        <v>72206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3680</v>
      </c>
      <c r="N9" s="292">
        <v>0</v>
      </c>
      <c r="O9" s="292">
        <v>3680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1962</v>
      </c>
      <c r="U9" s="292">
        <f t="shared" si="7"/>
        <v>660</v>
      </c>
      <c r="V9" s="292">
        <v>0</v>
      </c>
      <c r="W9" s="292">
        <v>460</v>
      </c>
      <c r="X9" s="292">
        <v>200</v>
      </c>
      <c r="Y9" s="292">
        <v>0</v>
      </c>
      <c r="Z9" s="292">
        <v>0</v>
      </c>
      <c r="AA9" s="292">
        <v>0</v>
      </c>
      <c r="AB9" s="292">
        <f t="shared" si="9"/>
        <v>1302</v>
      </c>
      <c r="AC9" s="292">
        <v>0</v>
      </c>
      <c r="AD9" s="292">
        <v>1131</v>
      </c>
      <c r="AE9" s="292">
        <v>171</v>
      </c>
      <c r="AF9" s="292">
        <v>0</v>
      </c>
      <c r="AG9" s="292">
        <v>0</v>
      </c>
      <c r="AH9" s="292">
        <v>0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1581</v>
      </c>
      <c r="CR9" s="292">
        <f t="shared" si="32"/>
        <v>1581</v>
      </c>
      <c r="CS9" s="292">
        <v>0</v>
      </c>
      <c r="CT9" s="292">
        <v>0</v>
      </c>
      <c r="CU9" s="292">
        <v>0</v>
      </c>
      <c r="CV9" s="292">
        <v>1581</v>
      </c>
      <c r="CW9" s="292">
        <v>0</v>
      </c>
      <c r="CX9" s="292">
        <v>0</v>
      </c>
      <c r="CY9" s="292">
        <f t="shared" si="34"/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 t="shared" si="36"/>
        <v>1090</v>
      </c>
      <c r="DG9" s="292">
        <f t="shared" si="37"/>
        <v>709</v>
      </c>
      <c r="DH9" s="292">
        <v>0</v>
      </c>
      <c r="DI9" s="292">
        <v>0</v>
      </c>
      <c r="DJ9" s="292">
        <v>709</v>
      </c>
      <c r="DK9" s="292">
        <v>0</v>
      </c>
      <c r="DL9" s="292">
        <v>0</v>
      </c>
      <c r="DM9" s="292">
        <v>0</v>
      </c>
      <c r="DN9" s="292">
        <f t="shared" si="39"/>
        <v>381</v>
      </c>
      <c r="DO9" s="292">
        <v>0</v>
      </c>
      <c r="DP9" s="292">
        <v>0</v>
      </c>
      <c r="DQ9" s="292">
        <v>381</v>
      </c>
      <c r="DR9" s="292">
        <v>0</v>
      </c>
      <c r="DS9" s="292">
        <v>0</v>
      </c>
      <c r="DT9" s="292">
        <v>0</v>
      </c>
      <c r="DU9" s="292">
        <f t="shared" si="41"/>
        <v>5961</v>
      </c>
      <c r="DV9" s="292">
        <v>5492</v>
      </c>
      <c r="DW9" s="292">
        <v>0</v>
      </c>
      <c r="DX9" s="292">
        <v>469</v>
      </c>
      <c r="DY9" s="292">
        <v>0</v>
      </c>
      <c r="DZ9" s="292">
        <f t="shared" si="42"/>
        <v>0</v>
      </c>
      <c r="EA9" s="292">
        <f t="shared" si="43"/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 t="shared" si="45"/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43118</v>
      </c>
      <c r="E10" s="292">
        <f t="shared" si="1"/>
        <v>33323</v>
      </c>
      <c r="F10" s="292">
        <f t="shared" si="2"/>
        <v>30732</v>
      </c>
      <c r="G10" s="292">
        <v>0</v>
      </c>
      <c r="H10" s="292">
        <v>30732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2591</v>
      </c>
      <c r="N10" s="292">
        <v>0</v>
      </c>
      <c r="O10" s="292">
        <v>2591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0</v>
      </c>
      <c r="U10" s="292">
        <f t="shared" si="7"/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 t="shared" si="9"/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5830</v>
      </c>
      <c r="CR10" s="292">
        <f t="shared" si="32"/>
        <v>5830</v>
      </c>
      <c r="CS10" s="292">
        <v>0</v>
      </c>
      <c r="CT10" s="292">
        <v>0</v>
      </c>
      <c r="CU10" s="292">
        <v>2686</v>
      </c>
      <c r="CV10" s="292">
        <v>3144</v>
      </c>
      <c r="CW10" s="292">
        <v>0</v>
      </c>
      <c r="CX10" s="292">
        <v>0</v>
      </c>
      <c r="CY10" s="292">
        <f t="shared" si="34"/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 t="shared" si="36"/>
        <v>83</v>
      </c>
      <c r="DG10" s="292">
        <f t="shared" si="37"/>
        <v>83</v>
      </c>
      <c r="DH10" s="292">
        <v>0</v>
      </c>
      <c r="DI10" s="292">
        <v>0</v>
      </c>
      <c r="DJ10" s="292">
        <v>0</v>
      </c>
      <c r="DK10" s="292">
        <v>0</v>
      </c>
      <c r="DL10" s="292">
        <v>83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3882</v>
      </c>
      <c r="DV10" s="292">
        <v>3882</v>
      </c>
      <c r="DW10" s="292">
        <v>0</v>
      </c>
      <c r="DX10" s="292">
        <v>0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768</v>
      </c>
      <c r="C11" s="290" t="s">
        <v>769</v>
      </c>
      <c r="D11" s="292">
        <f t="shared" si="0"/>
        <v>12786</v>
      </c>
      <c r="E11" s="292">
        <f t="shared" si="1"/>
        <v>10692</v>
      </c>
      <c r="F11" s="292">
        <f t="shared" si="2"/>
        <v>10076</v>
      </c>
      <c r="G11" s="292">
        <v>0</v>
      </c>
      <c r="H11" s="292">
        <v>10076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616</v>
      </c>
      <c r="N11" s="292">
        <v>0</v>
      </c>
      <c r="O11" s="292">
        <v>616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0</v>
      </c>
      <c r="U11" s="292">
        <f t="shared" si="7"/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 t="shared" si="9"/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 t="shared" si="11"/>
        <v>132</v>
      </c>
      <c r="AJ11" s="292">
        <f t="shared" si="12"/>
        <v>132</v>
      </c>
      <c r="AK11" s="292">
        <v>0</v>
      </c>
      <c r="AL11" s="292">
        <v>0</v>
      </c>
      <c r="AM11" s="292">
        <v>0</v>
      </c>
      <c r="AN11" s="292">
        <v>132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515</v>
      </c>
      <c r="CR11" s="292">
        <f t="shared" si="32"/>
        <v>515</v>
      </c>
      <c r="CS11" s="292">
        <v>0</v>
      </c>
      <c r="CT11" s="292">
        <v>0</v>
      </c>
      <c r="CU11" s="292">
        <v>0</v>
      </c>
      <c r="CV11" s="292">
        <v>515</v>
      </c>
      <c r="CW11" s="292">
        <v>0</v>
      </c>
      <c r="CX11" s="292">
        <v>0</v>
      </c>
      <c r="CY11" s="292">
        <f t="shared" si="34"/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1288</v>
      </c>
      <c r="DV11" s="292">
        <v>1069</v>
      </c>
      <c r="DW11" s="292">
        <v>0</v>
      </c>
      <c r="DX11" s="292">
        <v>219</v>
      </c>
      <c r="DY11" s="292">
        <v>0</v>
      </c>
      <c r="DZ11" s="292">
        <f t="shared" si="42"/>
        <v>159</v>
      </c>
      <c r="EA11" s="292">
        <f t="shared" si="43"/>
        <v>123</v>
      </c>
      <c r="EB11" s="292">
        <v>0</v>
      </c>
      <c r="EC11" s="292">
        <v>0</v>
      </c>
      <c r="ED11" s="292">
        <v>123</v>
      </c>
      <c r="EE11" s="292">
        <v>0</v>
      </c>
      <c r="EF11" s="292">
        <v>0</v>
      </c>
      <c r="EG11" s="292">
        <v>0</v>
      </c>
      <c r="EH11" s="292">
        <f t="shared" si="45"/>
        <v>36</v>
      </c>
      <c r="EI11" s="292">
        <v>0</v>
      </c>
      <c r="EJ11" s="292">
        <v>0</v>
      </c>
      <c r="EK11" s="292">
        <v>36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770</v>
      </c>
      <c r="C12" s="290" t="s">
        <v>771</v>
      </c>
      <c r="D12" s="292">
        <f t="shared" si="0"/>
        <v>27296</v>
      </c>
      <c r="E12" s="292">
        <f t="shared" si="1"/>
        <v>21381</v>
      </c>
      <c r="F12" s="292">
        <f t="shared" si="2"/>
        <v>13700</v>
      </c>
      <c r="G12" s="292">
        <v>0</v>
      </c>
      <c r="H12" s="292">
        <v>13700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7681</v>
      </c>
      <c r="N12" s="292">
        <v>0</v>
      </c>
      <c r="O12" s="292">
        <v>7681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0</v>
      </c>
      <c r="U12" s="292">
        <f t="shared" si="7"/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 t="shared" si="9"/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0</v>
      </c>
      <c r="CR12" s="292">
        <f t="shared" si="32"/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 t="shared" si="34"/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4725</v>
      </c>
      <c r="DV12" s="292">
        <v>4725</v>
      </c>
      <c r="DW12" s="292">
        <v>0</v>
      </c>
      <c r="DX12" s="292">
        <v>0</v>
      </c>
      <c r="DY12" s="292">
        <v>0</v>
      </c>
      <c r="DZ12" s="292">
        <f t="shared" si="42"/>
        <v>1190</v>
      </c>
      <c r="EA12" s="292">
        <f t="shared" si="43"/>
        <v>822</v>
      </c>
      <c r="EB12" s="292">
        <v>0</v>
      </c>
      <c r="EC12" s="292">
        <v>0</v>
      </c>
      <c r="ED12" s="292">
        <v>822</v>
      </c>
      <c r="EE12" s="292">
        <v>0</v>
      </c>
      <c r="EF12" s="292">
        <v>0</v>
      </c>
      <c r="EG12" s="292">
        <v>0</v>
      </c>
      <c r="EH12" s="292">
        <f t="shared" si="45"/>
        <v>368</v>
      </c>
      <c r="EI12" s="292">
        <v>0</v>
      </c>
      <c r="EJ12" s="292">
        <v>0</v>
      </c>
      <c r="EK12" s="292">
        <v>368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16510</v>
      </c>
      <c r="E13" s="292">
        <f t="shared" si="1"/>
        <v>13356</v>
      </c>
      <c r="F13" s="292">
        <f t="shared" si="2"/>
        <v>12592</v>
      </c>
      <c r="G13" s="292">
        <v>0</v>
      </c>
      <c r="H13" s="292">
        <v>12592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764</v>
      </c>
      <c r="N13" s="292">
        <v>0</v>
      </c>
      <c r="O13" s="292">
        <v>764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0</v>
      </c>
      <c r="U13" s="292">
        <f t="shared" si="7"/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 t="shared" si="9"/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 t="shared" si="11"/>
        <v>796</v>
      </c>
      <c r="AJ13" s="292">
        <f t="shared" si="12"/>
        <v>614</v>
      </c>
      <c r="AK13" s="292">
        <v>0</v>
      </c>
      <c r="AL13" s="292">
        <v>0</v>
      </c>
      <c r="AM13" s="292">
        <v>0</v>
      </c>
      <c r="AN13" s="292">
        <v>614</v>
      </c>
      <c r="AO13" s="292">
        <v>0</v>
      </c>
      <c r="AP13" s="292">
        <v>0</v>
      </c>
      <c r="AQ13" s="292">
        <f t="shared" si="14"/>
        <v>182</v>
      </c>
      <c r="AR13" s="292">
        <v>0</v>
      </c>
      <c r="AS13" s="292">
        <v>0</v>
      </c>
      <c r="AT13" s="292">
        <v>0</v>
      </c>
      <c r="AU13" s="292">
        <v>182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2138</v>
      </c>
      <c r="CR13" s="292">
        <f t="shared" si="32"/>
        <v>1825</v>
      </c>
      <c r="CS13" s="292">
        <v>0</v>
      </c>
      <c r="CT13" s="292">
        <v>0</v>
      </c>
      <c r="CU13" s="292">
        <v>0</v>
      </c>
      <c r="CV13" s="292">
        <v>1825</v>
      </c>
      <c r="CW13" s="292">
        <v>0</v>
      </c>
      <c r="CX13" s="292">
        <v>0</v>
      </c>
      <c r="CY13" s="292">
        <f t="shared" si="34"/>
        <v>313</v>
      </c>
      <c r="CZ13" s="292">
        <v>0</v>
      </c>
      <c r="DA13" s="292">
        <v>0</v>
      </c>
      <c r="DB13" s="292">
        <v>0</v>
      </c>
      <c r="DC13" s="292">
        <v>313</v>
      </c>
      <c r="DD13" s="292">
        <v>0</v>
      </c>
      <c r="DE13" s="292">
        <v>0</v>
      </c>
      <c r="DF13" s="292">
        <f t="shared" si="36"/>
        <v>220</v>
      </c>
      <c r="DG13" s="292">
        <f t="shared" si="37"/>
        <v>220</v>
      </c>
      <c r="DH13" s="292">
        <v>0</v>
      </c>
      <c r="DI13" s="292">
        <v>0</v>
      </c>
      <c r="DJ13" s="292">
        <v>220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 t="shared" si="42"/>
        <v>0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12966</v>
      </c>
      <c r="E14" s="292">
        <f t="shared" si="1"/>
        <v>10437</v>
      </c>
      <c r="F14" s="292">
        <f t="shared" si="2"/>
        <v>9984</v>
      </c>
      <c r="G14" s="292">
        <v>0</v>
      </c>
      <c r="H14" s="292">
        <v>9935</v>
      </c>
      <c r="I14" s="292">
        <v>0</v>
      </c>
      <c r="J14" s="292">
        <v>0</v>
      </c>
      <c r="K14" s="292">
        <v>0</v>
      </c>
      <c r="L14" s="292">
        <v>49</v>
      </c>
      <c r="M14" s="292">
        <f t="shared" si="4"/>
        <v>453</v>
      </c>
      <c r="N14" s="292">
        <v>0</v>
      </c>
      <c r="O14" s="292">
        <v>453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479</v>
      </c>
      <c r="U14" s="292">
        <f t="shared" si="7"/>
        <v>379</v>
      </c>
      <c r="V14" s="292">
        <v>0</v>
      </c>
      <c r="W14" s="292">
        <v>0</v>
      </c>
      <c r="X14" s="292">
        <v>336</v>
      </c>
      <c r="Y14" s="292">
        <v>0</v>
      </c>
      <c r="Z14" s="292">
        <v>0</v>
      </c>
      <c r="AA14" s="292">
        <v>43</v>
      </c>
      <c r="AB14" s="292">
        <f t="shared" si="9"/>
        <v>100</v>
      </c>
      <c r="AC14" s="292">
        <v>0</v>
      </c>
      <c r="AD14" s="292">
        <v>0</v>
      </c>
      <c r="AE14" s="292">
        <v>100</v>
      </c>
      <c r="AF14" s="292">
        <v>0</v>
      </c>
      <c r="AG14" s="292">
        <v>0</v>
      </c>
      <c r="AH14" s="292">
        <v>0</v>
      </c>
      <c r="AI14" s="292">
        <f t="shared" si="11"/>
        <v>79</v>
      </c>
      <c r="AJ14" s="292">
        <f t="shared" si="12"/>
        <v>47</v>
      </c>
      <c r="AK14" s="292">
        <v>0</v>
      </c>
      <c r="AL14" s="292">
        <v>0</v>
      </c>
      <c r="AM14" s="292">
        <v>0</v>
      </c>
      <c r="AN14" s="292">
        <v>47</v>
      </c>
      <c r="AO14" s="292">
        <v>0</v>
      </c>
      <c r="AP14" s="292">
        <v>0</v>
      </c>
      <c r="AQ14" s="292">
        <f t="shared" si="14"/>
        <v>32</v>
      </c>
      <c r="AR14" s="292">
        <v>0</v>
      </c>
      <c r="AS14" s="292">
        <v>0</v>
      </c>
      <c r="AT14" s="292">
        <v>0</v>
      </c>
      <c r="AU14" s="292">
        <v>32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669</v>
      </c>
      <c r="CR14" s="292">
        <f t="shared" si="32"/>
        <v>669</v>
      </c>
      <c r="CS14" s="292">
        <v>0</v>
      </c>
      <c r="CT14" s="292">
        <v>0</v>
      </c>
      <c r="CU14" s="292">
        <v>0</v>
      </c>
      <c r="CV14" s="292">
        <v>645</v>
      </c>
      <c r="CW14" s="292">
        <v>0</v>
      </c>
      <c r="CX14" s="292">
        <v>24</v>
      </c>
      <c r="CY14" s="292">
        <f t="shared" si="34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1302</v>
      </c>
      <c r="DV14" s="292">
        <v>972</v>
      </c>
      <c r="DW14" s="292">
        <v>4</v>
      </c>
      <c r="DX14" s="292">
        <v>326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11793</v>
      </c>
      <c r="E15" s="292">
        <f t="shared" si="1"/>
        <v>7288</v>
      </c>
      <c r="F15" s="292">
        <f t="shared" si="2"/>
        <v>6361</v>
      </c>
      <c r="G15" s="292">
        <v>0</v>
      </c>
      <c r="H15" s="292">
        <v>6361</v>
      </c>
      <c r="I15" s="292">
        <v>0</v>
      </c>
      <c r="J15" s="292">
        <v>0</v>
      </c>
      <c r="K15" s="292">
        <v>0</v>
      </c>
      <c r="L15" s="292">
        <v>0</v>
      </c>
      <c r="M15" s="292">
        <f t="shared" si="4"/>
        <v>927</v>
      </c>
      <c r="N15" s="292">
        <v>0</v>
      </c>
      <c r="O15" s="292">
        <v>927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656</v>
      </c>
      <c r="U15" s="292">
        <f t="shared" si="7"/>
        <v>365</v>
      </c>
      <c r="V15" s="292">
        <v>0</v>
      </c>
      <c r="W15" s="292">
        <v>0</v>
      </c>
      <c r="X15" s="292">
        <v>365</v>
      </c>
      <c r="Y15" s="292">
        <v>0</v>
      </c>
      <c r="Z15" s="292">
        <v>0</v>
      </c>
      <c r="AA15" s="292">
        <v>0</v>
      </c>
      <c r="AB15" s="292">
        <f t="shared" si="9"/>
        <v>291</v>
      </c>
      <c r="AC15" s="292">
        <v>0</v>
      </c>
      <c r="AD15" s="292">
        <v>0</v>
      </c>
      <c r="AE15" s="292">
        <v>64</v>
      </c>
      <c r="AF15" s="292">
        <v>0</v>
      </c>
      <c r="AG15" s="292">
        <v>0</v>
      </c>
      <c r="AH15" s="292">
        <v>227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2292</v>
      </c>
      <c r="CR15" s="292">
        <f t="shared" si="32"/>
        <v>2059</v>
      </c>
      <c r="CS15" s="292">
        <v>0</v>
      </c>
      <c r="CT15" s="292">
        <v>0</v>
      </c>
      <c r="CU15" s="292">
        <v>0</v>
      </c>
      <c r="CV15" s="292">
        <v>2059</v>
      </c>
      <c r="CW15" s="292">
        <v>0</v>
      </c>
      <c r="CX15" s="292">
        <v>0</v>
      </c>
      <c r="CY15" s="292">
        <f t="shared" si="34"/>
        <v>233</v>
      </c>
      <c r="CZ15" s="292">
        <v>0</v>
      </c>
      <c r="DA15" s="292">
        <v>0</v>
      </c>
      <c r="DB15" s="292">
        <v>0</v>
      </c>
      <c r="DC15" s="292">
        <v>233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1557</v>
      </c>
      <c r="DV15" s="292">
        <v>1557</v>
      </c>
      <c r="DW15" s="292">
        <v>0</v>
      </c>
      <c r="DX15" s="292">
        <v>0</v>
      </c>
      <c r="DY15" s="292">
        <v>0</v>
      </c>
      <c r="DZ15" s="292">
        <f t="shared" si="42"/>
        <v>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15719</v>
      </c>
      <c r="E16" s="292">
        <f t="shared" si="1"/>
        <v>12517</v>
      </c>
      <c r="F16" s="292">
        <f t="shared" si="2"/>
        <v>11392</v>
      </c>
      <c r="G16" s="292">
        <v>0</v>
      </c>
      <c r="H16" s="292">
        <v>11392</v>
      </c>
      <c r="I16" s="292">
        <v>0</v>
      </c>
      <c r="J16" s="292">
        <v>0</v>
      </c>
      <c r="K16" s="292">
        <v>0</v>
      </c>
      <c r="L16" s="292">
        <v>0</v>
      </c>
      <c r="M16" s="292">
        <f t="shared" si="4"/>
        <v>1125</v>
      </c>
      <c r="N16" s="292">
        <v>0</v>
      </c>
      <c r="O16" s="292">
        <v>1125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991</v>
      </c>
      <c r="U16" s="292">
        <f t="shared" si="7"/>
        <v>539</v>
      </c>
      <c r="V16" s="292">
        <v>0</v>
      </c>
      <c r="W16" s="292">
        <v>0</v>
      </c>
      <c r="X16" s="292">
        <v>535</v>
      </c>
      <c r="Y16" s="292">
        <v>0</v>
      </c>
      <c r="Z16" s="292">
        <v>0</v>
      </c>
      <c r="AA16" s="292">
        <v>4</v>
      </c>
      <c r="AB16" s="292">
        <f t="shared" si="9"/>
        <v>452</v>
      </c>
      <c r="AC16" s="292">
        <v>0</v>
      </c>
      <c r="AD16" s="292">
        <v>0</v>
      </c>
      <c r="AE16" s="292">
        <v>10</v>
      </c>
      <c r="AF16" s="292">
        <v>0</v>
      </c>
      <c r="AG16" s="292">
        <v>0</v>
      </c>
      <c r="AH16" s="292">
        <v>442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1019</v>
      </c>
      <c r="CR16" s="292">
        <f t="shared" si="32"/>
        <v>1019</v>
      </c>
      <c r="CS16" s="292">
        <v>0</v>
      </c>
      <c r="CT16" s="292">
        <v>0</v>
      </c>
      <c r="CU16" s="292">
        <v>0</v>
      </c>
      <c r="CV16" s="292">
        <v>1019</v>
      </c>
      <c r="CW16" s="292">
        <v>0</v>
      </c>
      <c r="CX16" s="292">
        <v>0</v>
      </c>
      <c r="CY16" s="292">
        <f t="shared" si="34"/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1192</v>
      </c>
      <c r="DV16" s="292">
        <v>1192</v>
      </c>
      <c r="DW16" s="292">
        <v>0</v>
      </c>
      <c r="DX16" s="292">
        <v>0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7761</v>
      </c>
      <c r="E17" s="292">
        <f t="shared" si="1"/>
        <v>5967</v>
      </c>
      <c r="F17" s="292">
        <f t="shared" si="2"/>
        <v>5830</v>
      </c>
      <c r="G17" s="292">
        <v>0</v>
      </c>
      <c r="H17" s="292">
        <v>5830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137</v>
      </c>
      <c r="N17" s="292">
        <v>0</v>
      </c>
      <c r="O17" s="292">
        <v>137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255</v>
      </c>
      <c r="U17" s="292">
        <f t="shared" si="7"/>
        <v>190</v>
      </c>
      <c r="V17" s="292">
        <v>0</v>
      </c>
      <c r="W17" s="292">
        <v>0</v>
      </c>
      <c r="X17" s="292">
        <v>185</v>
      </c>
      <c r="Y17" s="292">
        <v>0</v>
      </c>
      <c r="Z17" s="292">
        <v>0</v>
      </c>
      <c r="AA17" s="292">
        <v>5</v>
      </c>
      <c r="AB17" s="292">
        <f t="shared" si="9"/>
        <v>65</v>
      </c>
      <c r="AC17" s="292">
        <v>0</v>
      </c>
      <c r="AD17" s="292">
        <v>0</v>
      </c>
      <c r="AE17" s="292">
        <v>1</v>
      </c>
      <c r="AF17" s="292">
        <v>0</v>
      </c>
      <c r="AG17" s="292">
        <v>0</v>
      </c>
      <c r="AH17" s="292">
        <v>64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947</v>
      </c>
      <c r="CR17" s="292">
        <f t="shared" si="32"/>
        <v>947</v>
      </c>
      <c r="CS17" s="292">
        <v>0</v>
      </c>
      <c r="CT17" s="292">
        <v>0</v>
      </c>
      <c r="CU17" s="292">
        <v>0</v>
      </c>
      <c r="CV17" s="292">
        <v>947</v>
      </c>
      <c r="CW17" s="292">
        <v>0</v>
      </c>
      <c r="CX17" s="292">
        <v>0</v>
      </c>
      <c r="CY17" s="292">
        <f t="shared" si="34"/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 t="shared" si="36"/>
        <v>524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524</v>
      </c>
      <c r="DO17" s="292">
        <v>0</v>
      </c>
      <c r="DP17" s="292">
        <v>0</v>
      </c>
      <c r="DQ17" s="292">
        <v>0</v>
      </c>
      <c r="DR17" s="292">
        <v>524</v>
      </c>
      <c r="DS17" s="292">
        <v>0</v>
      </c>
      <c r="DT17" s="292">
        <v>0</v>
      </c>
      <c r="DU17" s="292">
        <f t="shared" si="41"/>
        <v>49</v>
      </c>
      <c r="DV17" s="292">
        <v>40</v>
      </c>
      <c r="DW17" s="292">
        <v>9</v>
      </c>
      <c r="DX17" s="292">
        <v>0</v>
      </c>
      <c r="DY17" s="292">
        <v>0</v>
      </c>
      <c r="DZ17" s="292">
        <f t="shared" si="42"/>
        <v>19</v>
      </c>
      <c r="EA17" s="292">
        <f t="shared" si="43"/>
        <v>19</v>
      </c>
      <c r="EB17" s="292">
        <v>0</v>
      </c>
      <c r="EC17" s="292">
        <v>0</v>
      </c>
      <c r="ED17" s="292">
        <v>19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12259</v>
      </c>
      <c r="E18" s="292">
        <f t="shared" si="1"/>
        <v>10915</v>
      </c>
      <c r="F18" s="292">
        <f t="shared" si="2"/>
        <v>9938</v>
      </c>
      <c r="G18" s="292">
        <v>0</v>
      </c>
      <c r="H18" s="292">
        <v>9938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4"/>
        <v>977</v>
      </c>
      <c r="N18" s="292">
        <v>0</v>
      </c>
      <c r="O18" s="292">
        <v>977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6"/>
        <v>0</v>
      </c>
      <c r="U18" s="292">
        <f t="shared" si="7"/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 t="shared" si="9"/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220</v>
      </c>
      <c r="CR18" s="292">
        <f t="shared" si="32"/>
        <v>207</v>
      </c>
      <c r="CS18" s="292">
        <v>0</v>
      </c>
      <c r="CT18" s="292">
        <v>0</v>
      </c>
      <c r="CU18" s="292">
        <v>0</v>
      </c>
      <c r="CV18" s="292">
        <v>207</v>
      </c>
      <c r="CW18" s="292">
        <v>0</v>
      </c>
      <c r="CX18" s="292">
        <v>0</v>
      </c>
      <c r="CY18" s="292">
        <f t="shared" si="34"/>
        <v>13</v>
      </c>
      <c r="CZ18" s="292">
        <v>0</v>
      </c>
      <c r="DA18" s="292">
        <v>0</v>
      </c>
      <c r="DB18" s="292">
        <v>0</v>
      </c>
      <c r="DC18" s="292">
        <v>13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975</v>
      </c>
      <c r="DV18" s="292">
        <v>975</v>
      </c>
      <c r="DW18" s="292">
        <v>0</v>
      </c>
      <c r="DX18" s="292">
        <v>0</v>
      </c>
      <c r="DY18" s="292">
        <v>0</v>
      </c>
      <c r="DZ18" s="292">
        <f t="shared" si="42"/>
        <v>149</v>
      </c>
      <c r="EA18" s="292">
        <f t="shared" si="43"/>
        <v>149</v>
      </c>
      <c r="EB18" s="292">
        <v>0</v>
      </c>
      <c r="EC18" s="292">
        <v>0</v>
      </c>
      <c r="ED18" s="292">
        <v>149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8899</v>
      </c>
      <c r="E19" s="292">
        <f t="shared" si="1"/>
        <v>6954</v>
      </c>
      <c r="F19" s="292">
        <f t="shared" si="2"/>
        <v>4254</v>
      </c>
      <c r="G19" s="292">
        <v>0</v>
      </c>
      <c r="H19" s="292">
        <v>4254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2700</v>
      </c>
      <c r="N19" s="292">
        <v>0</v>
      </c>
      <c r="O19" s="292">
        <v>2700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207</v>
      </c>
      <c r="U19" s="292">
        <f t="shared" si="7"/>
        <v>207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207</v>
      </c>
      <c r="AB19" s="292">
        <f t="shared" si="9"/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 t="shared" si="11"/>
        <v>148</v>
      </c>
      <c r="AJ19" s="292">
        <f t="shared" si="12"/>
        <v>148</v>
      </c>
      <c r="AK19" s="292">
        <v>0</v>
      </c>
      <c r="AL19" s="292">
        <v>0</v>
      </c>
      <c r="AM19" s="292">
        <v>0</v>
      </c>
      <c r="AN19" s="292">
        <v>148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230</v>
      </c>
      <c r="CR19" s="292">
        <f t="shared" si="32"/>
        <v>227</v>
      </c>
      <c r="CS19" s="292">
        <v>0</v>
      </c>
      <c r="CT19" s="292">
        <v>0</v>
      </c>
      <c r="CU19" s="292">
        <v>81</v>
      </c>
      <c r="CV19" s="292">
        <v>146</v>
      </c>
      <c r="CW19" s="292">
        <v>0</v>
      </c>
      <c r="CX19" s="292">
        <v>0</v>
      </c>
      <c r="CY19" s="292">
        <f t="shared" si="34"/>
        <v>3</v>
      </c>
      <c r="CZ19" s="292">
        <v>0</v>
      </c>
      <c r="DA19" s="292">
        <v>0</v>
      </c>
      <c r="DB19" s="292">
        <v>2</v>
      </c>
      <c r="DC19" s="292">
        <v>1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1142</v>
      </c>
      <c r="DV19" s="292">
        <v>659</v>
      </c>
      <c r="DW19" s="292">
        <v>0</v>
      </c>
      <c r="DX19" s="292">
        <v>483</v>
      </c>
      <c r="DY19" s="292">
        <v>0</v>
      </c>
      <c r="DZ19" s="292">
        <f t="shared" si="42"/>
        <v>218</v>
      </c>
      <c r="EA19" s="292">
        <f t="shared" si="43"/>
        <v>120</v>
      </c>
      <c r="EB19" s="292">
        <v>0</v>
      </c>
      <c r="EC19" s="292">
        <v>0</v>
      </c>
      <c r="ED19" s="292">
        <v>120</v>
      </c>
      <c r="EE19" s="292">
        <v>0</v>
      </c>
      <c r="EF19" s="292">
        <v>0</v>
      </c>
      <c r="EG19" s="292">
        <v>0</v>
      </c>
      <c r="EH19" s="292">
        <f t="shared" si="45"/>
        <v>98</v>
      </c>
      <c r="EI19" s="292">
        <v>0</v>
      </c>
      <c r="EJ19" s="292">
        <v>0</v>
      </c>
      <c r="EK19" s="292">
        <v>98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5844</v>
      </c>
      <c r="E20" s="292">
        <f t="shared" si="1"/>
        <v>5017</v>
      </c>
      <c r="F20" s="292">
        <f t="shared" si="2"/>
        <v>4582</v>
      </c>
      <c r="G20" s="292">
        <v>0</v>
      </c>
      <c r="H20" s="292">
        <v>4378</v>
      </c>
      <c r="I20" s="292">
        <v>204</v>
      </c>
      <c r="J20" s="292">
        <v>0</v>
      </c>
      <c r="K20" s="292">
        <v>0</v>
      </c>
      <c r="L20" s="292">
        <v>0</v>
      </c>
      <c r="M20" s="292">
        <f t="shared" si="4"/>
        <v>435</v>
      </c>
      <c r="N20" s="292">
        <v>0</v>
      </c>
      <c r="O20" s="292">
        <v>178</v>
      </c>
      <c r="P20" s="292">
        <v>29</v>
      </c>
      <c r="Q20" s="292">
        <v>0</v>
      </c>
      <c r="R20" s="292">
        <v>0</v>
      </c>
      <c r="S20" s="292">
        <v>228</v>
      </c>
      <c r="T20" s="292">
        <f t="shared" si="6"/>
        <v>0</v>
      </c>
      <c r="U20" s="292">
        <f t="shared" si="7"/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 t="shared" si="9"/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109</v>
      </c>
      <c r="CR20" s="292">
        <f t="shared" si="32"/>
        <v>94</v>
      </c>
      <c r="CS20" s="292">
        <v>0</v>
      </c>
      <c r="CT20" s="292">
        <v>0</v>
      </c>
      <c r="CU20" s="292">
        <v>94</v>
      </c>
      <c r="CV20" s="292">
        <v>0</v>
      </c>
      <c r="CW20" s="292">
        <v>0</v>
      </c>
      <c r="CX20" s="292">
        <v>0</v>
      </c>
      <c r="CY20" s="292">
        <f t="shared" si="34"/>
        <v>15</v>
      </c>
      <c r="CZ20" s="292">
        <v>0</v>
      </c>
      <c r="DA20" s="292">
        <v>0</v>
      </c>
      <c r="DB20" s="292">
        <v>15</v>
      </c>
      <c r="DC20" s="292">
        <v>0</v>
      </c>
      <c r="DD20" s="292">
        <v>0</v>
      </c>
      <c r="DE20" s="292">
        <v>0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718</v>
      </c>
      <c r="DV20" s="292">
        <v>718</v>
      </c>
      <c r="DW20" s="292">
        <v>0</v>
      </c>
      <c r="DX20" s="292">
        <v>0</v>
      </c>
      <c r="DY20" s="292">
        <v>0</v>
      </c>
      <c r="DZ20" s="292">
        <f t="shared" si="42"/>
        <v>0</v>
      </c>
      <c r="EA20" s="292">
        <f t="shared" si="43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45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17814</v>
      </c>
      <c r="E21" s="292">
        <f t="shared" si="1"/>
        <v>16025</v>
      </c>
      <c r="F21" s="292">
        <f t="shared" si="2"/>
        <v>14808</v>
      </c>
      <c r="G21" s="292">
        <v>0</v>
      </c>
      <c r="H21" s="292">
        <v>14808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4"/>
        <v>1217</v>
      </c>
      <c r="N21" s="292">
        <v>0</v>
      </c>
      <c r="O21" s="292">
        <v>1217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6"/>
        <v>0</v>
      </c>
      <c r="U21" s="292">
        <f t="shared" si="7"/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 t="shared" si="9"/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1789</v>
      </c>
      <c r="CR21" s="292">
        <f t="shared" si="32"/>
        <v>1377</v>
      </c>
      <c r="CS21" s="292">
        <v>0</v>
      </c>
      <c r="CT21" s="292">
        <v>0</v>
      </c>
      <c r="CU21" s="292">
        <v>143</v>
      </c>
      <c r="CV21" s="292">
        <v>1188</v>
      </c>
      <c r="CW21" s="292">
        <v>0</v>
      </c>
      <c r="CX21" s="292">
        <v>46</v>
      </c>
      <c r="CY21" s="292">
        <f t="shared" si="34"/>
        <v>412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412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19267</v>
      </c>
      <c r="E22" s="292">
        <f t="shared" si="1"/>
        <v>14556</v>
      </c>
      <c r="F22" s="292">
        <f t="shared" si="2"/>
        <v>14181</v>
      </c>
      <c r="G22" s="292">
        <v>0</v>
      </c>
      <c r="H22" s="292">
        <v>14181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375</v>
      </c>
      <c r="N22" s="292">
        <v>0</v>
      </c>
      <c r="O22" s="292">
        <v>375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566</v>
      </c>
      <c r="U22" s="292">
        <f t="shared" si="7"/>
        <v>24</v>
      </c>
      <c r="V22" s="292">
        <v>2</v>
      </c>
      <c r="W22" s="292">
        <v>0</v>
      </c>
      <c r="X22" s="292">
        <v>0</v>
      </c>
      <c r="Y22" s="292">
        <v>0</v>
      </c>
      <c r="Z22" s="292">
        <v>0</v>
      </c>
      <c r="AA22" s="292">
        <v>22</v>
      </c>
      <c r="AB22" s="292">
        <f t="shared" si="9"/>
        <v>542</v>
      </c>
      <c r="AC22" s="292">
        <v>8</v>
      </c>
      <c r="AD22" s="292">
        <v>0</v>
      </c>
      <c r="AE22" s="292">
        <v>0</v>
      </c>
      <c r="AF22" s="292">
        <v>0</v>
      </c>
      <c r="AG22" s="292">
        <v>0</v>
      </c>
      <c r="AH22" s="292">
        <v>534</v>
      </c>
      <c r="AI22" s="292">
        <f t="shared" si="11"/>
        <v>647</v>
      </c>
      <c r="AJ22" s="292">
        <f t="shared" si="12"/>
        <v>598</v>
      </c>
      <c r="AK22" s="292">
        <v>0</v>
      </c>
      <c r="AL22" s="292">
        <v>0</v>
      </c>
      <c r="AM22" s="292">
        <v>0</v>
      </c>
      <c r="AN22" s="292">
        <v>598</v>
      </c>
      <c r="AO22" s="292">
        <v>0</v>
      </c>
      <c r="AP22" s="292">
        <v>0</v>
      </c>
      <c r="AQ22" s="292">
        <f t="shared" si="14"/>
        <v>49</v>
      </c>
      <c r="AR22" s="292">
        <v>0</v>
      </c>
      <c r="AS22" s="292">
        <v>0</v>
      </c>
      <c r="AT22" s="292">
        <v>0</v>
      </c>
      <c r="AU22" s="292">
        <v>49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3255</v>
      </c>
      <c r="CR22" s="292">
        <f t="shared" si="32"/>
        <v>3255</v>
      </c>
      <c r="CS22" s="292">
        <v>0</v>
      </c>
      <c r="CT22" s="292">
        <v>0</v>
      </c>
      <c r="CU22" s="292">
        <v>0</v>
      </c>
      <c r="CV22" s="292">
        <v>3232</v>
      </c>
      <c r="CW22" s="292">
        <v>23</v>
      </c>
      <c r="CX22" s="292">
        <v>0</v>
      </c>
      <c r="CY22" s="292">
        <f t="shared" si="34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195</v>
      </c>
      <c r="DG22" s="292">
        <f t="shared" si="37"/>
        <v>139</v>
      </c>
      <c r="DH22" s="292">
        <v>0</v>
      </c>
      <c r="DI22" s="292">
        <v>0</v>
      </c>
      <c r="DJ22" s="292">
        <v>139</v>
      </c>
      <c r="DK22" s="292">
        <v>0</v>
      </c>
      <c r="DL22" s="292">
        <v>0</v>
      </c>
      <c r="DM22" s="292">
        <v>0</v>
      </c>
      <c r="DN22" s="292">
        <f t="shared" si="39"/>
        <v>56</v>
      </c>
      <c r="DO22" s="292">
        <v>0</v>
      </c>
      <c r="DP22" s="292">
        <v>0</v>
      </c>
      <c r="DQ22" s="292">
        <v>56</v>
      </c>
      <c r="DR22" s="292">
        <v>0</v>
      </c>
      <c r="DS22" s="292">
        <v>0</v>
      </c>
      <c r="DT22" s="292">
        <v>0</v>
      </c>
      <c r="DU22" s="292">
        <f t="shared" si="41"/>
        <v>48</v>
      </c>
      <c r="DV22" s="292">
        <v>47</v>
      </c>
      <c r="DW22" s="292">
        <v>0</v>
      </c>
      <c r="DX22" s="292">
        <v>1</v>
      </c>
      <c r="DY22" s="292">
        <v>0</v>
      </c>
      <c r="DZ22" s="292">
        <f t="shared" si="42"/>
        <v>0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23447</v>
      </c>
      <c r="E23" s="292">
        <f t="shared" si="1"/>
        <v>17590</v>
      </c>
      <c r="F23" s="292">
        <f t="shared" si="2"/>
        <v>17056</v>
      </c>
      <c r="G23" s="292">
        <v>0</v>
      </c>
      <c r="H23" s="292">
        <v>17056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534</v>
      </c>
      <c r="N23" s="292">
        <v>0</v>
      </c>
      <c r="O23" s="292">
        <v>534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0</v>
      </c>
      <c r="U23" s="292">
        <f t="shared" si="7"/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 t="shared" si="9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11"/>
        <v>630</v>
      </c>
      <c r="AJ23" s="292">
        <f t="shared" si="12"/>
        <v>413</v>
      </c>
      <c r="AK23" s="292">
        <v>0</v>
      </c>
      <c r="AL23" s="292">
        <v>0</v>
      </c>
      <c r="AM23" s="292">
        <v>0</v>
      </c>
      <c r="AN23" s="292">
        <v>413</v>
      </c>
      <c r="AO23" s="292">
        <v>0</v>
      </c>
      <c r="AP23" s="292">
        <v>0</v>
      </c>
      <c r="AQ23" s="292">
        <f t="shared" si="14"/>
        <v>217</v>
      </c>
      <c r="AR23" s="292">
        <v>0</v>
      </c>
      <c r="AS23" s="292">
        <v>0</v>
      </c>
      <c r="AT23" s="292">
        <v>0</v>
      </c>
      <c r="AU23" s="292">
        <v>217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1157</v>
      </c>
      <c r="CR23" s="292">
        <f t="shared" si="32"/>
        <v>1157</v>
      </c>
      <c r="CS23" s="292">
        <v>0</v>
      </c>
      <c r="CT23" s="292">
        <v>0</v>
      </c>
      <c r="CU23" s="292">
        <v>0</v>
      </c>
      <c r="CV23" s="292">
        <v>1157</v>
      </c>
      <c r="CW23" s="292">
        <v>0</v>
      </c>
      <c r="CX23" s="292">
        <v>0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2120</v>
      </c>
      <c r="DV23" s="292">
        <v>2120</v>
      </c>
      <c r="DW23" s="292">
        <v>0</v>
      </c>
      <c r="DX23" s="292">
        <v>0</v>
      </c>
      <c r="DY23" s="292">
        <v>0</v>
      </c>
      <c r="DZ23" s="292">
        <f t="shared" si="42"/>
        <v>1950</v>
      </c>
      <c r="EA23" s="292">
        <f t="shared" si="43"/>
        <v>1644</v>
      </c>
      <c r="EB23" s="292">
        <v>0</v>
      </c>
      <c r="EC23" s="292">
        <v>0</v>
      </c>
      <c r="ED23" s="292">
        <v>1644</v>
      </c>
      <c r="EE23" s="292">
        <v>0</v>
      </c>
      <c r="EF23" s="292">
        <v>0</v>
      </c>
      <c r="EG23" s="292">
        <v>0</v>
      </c>
      <c r="EH23" s="292">
        <f t="shared" si="45"/>
        <v>306</v>
      </c>
      <c r="EI23" s="292">
        <v>0</v>
      </c>
      <c r="EJ23" s="292">
        <v>0</v>
      </c>
      <c r="EK23" s="292">
        <v>306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16068</v>
      </c>
      <c r="E24" s="292">
        <f t="shared" si="1"/>
        <v>13131</v>
      </c>
      <c r="F24" s="292">
        <f t="shared" si="2"/>
        <v>12245</v>
      </c>
      <c r="G24" s="292">
        <v>0</v>
      </c>
      <c r="H24" s="292">
        <v>12245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886</v>
      </c>
      <c r="N24" s="292">
        <v>0</v>
      </c>
      <c r="O24" s="292">
        <v>886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21</v>
      </c>
      <c r="U24" s="292">
        <f t="shared" si="7"/>
        <v>21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21</v>
      </c>
      <c r="AB24" s="292">
        <f t="shared" si="9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2916</v>
      </c>
      <c r="CR24" s="292">
        <f t="shared" si="32"/>
        <v>2870</v>
      </c>
      <c r="CS24" s="292">
        <v>0</v>
      </c>
      <c r="CT24" s="292">
        <v>0</v>
      </c>
      <c r="CU24" s="292">
        <v>456</v>
      </c>
      <c r="CV24" s="292">
        <v>2414</v>
      </c>
      <c r="CW24" s="292">
        <v>0</v>
      </c>
      <c r="CX24" s="292">
        <v>0</v>
      </c>
      <c r="CY24" s="292">
        <f t="shared" si="34"/>
        <v>46</v>
      </c>
      <c r="CZ24" s="292">
        <v>0</v>
      </c>
      <c r="DA24" s="292">
        <v>0</v>
      </c>
      <c r="DB24" s="292">
        <v>44</v>
      </c>
      <c r="DC24" s="292">
        <v>2</v>
      </c>
      <c r="DD24" s="292">
        <v>0</v>
      </c>
      <c r="DE24" s="292">
        <v>0</v>
      </c>
      <c r="DF24" s="292">
        <f t="shared" si="36"/>
        <v>0</v>
      </c>
      <c r="DG24" s="292">
        <f t="shared" si="37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6100</v>
      </c>
      <c r="E25" s="292">
        <f t="shared" si="1"/>
        <v>3794</v>
      </c>
      <c r="F25" s="292">
        <f t="shared" si="2"/>
        <v>3421</v>
      </c>
      <c r="G25" s="292">
        <v>0</v>
      </c>
      <c r="H25" s="292">
        <v>3421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373</v>
      </c>
      <c r="N25" s="292">
        <v>0</v>
      </c>
      <c r="O25" s="292">
        <v>373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0</v>
      </c>
      <c r="U25" s="292">
        <f t="shared" si="7"/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 t="shared" si="9"/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 t="shared" si="11"/>
        <v>501</v>
      </c>
      <c r="AJ25" s="292">
        <f t="shared" si="12"/>
        <v>501</v>
      </c>
      <c r="AK25" s="292">
        <v>0</v>
      </c>
      <c r="AL25" s="292">
        <v>0</v>
      </c>
      <c r="AM25" s="292">
        <v>0</v>
      </c>
      <c r="AN25" s="292">
        <v>501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523</v>
      </c>
      <c r="CR25" s="292">
        <f t="shared" si="32"/>
        <v>445</v>
      </c>
      <c r="CS25" s="292">
        <v>0</v>
      </c>
      <c r="CT25" s="292">
        <v>0</v>
      </c>
      <c r="CU25" s="292">
        <v>445</v>
      </c>
      <c r="CV25" s="292">
        <v>0</v>
      </c>
      <c r="CW25" s="292">
        <v>0</v>
      </c>
      <c r="CX25" s="292">
        <v>0</v>
      </c>
      <c r="CY25" s="292">
        <f t="shared" si="34"/>
        <v>78</v>
      </c>
      <c r="CZ25" s="292">
        <v>0</v>
      </c>
      <c r="DA25" s="292">
        <v>0</v>
      </c>
      <c r="DB25" s="292">
        <v>78</v>
      </c>
      <c r="DC25" s="292">
        <v>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1282</v>
      </c>
      <c r="DV25" s="292">
        <v>1247</v>
      </c>
      <c r="DW25" s="292">
        <v>0</v>
      </c>
      <c r="DX25" s="292">
        <v>35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28467</v>
      </c>
      <c r="E26" s="292">
        <f t="shared" si="1"/>
        <v>25157</v>
      </c>
      <c r="F26" s="292">
        <f t="shared" si="2"/>
        <v>24011</v>
      </c>
      <c r="G26" s="292">
        <v>0</v>
      </c>
      <c r="H26" s="292">
        <v>24007</v>
      </c>
      <c r="I26" s="292">
        <v>0</v>
      </c>
      <c r="J26" s="292">
        <v>0</v>
      </c>
      <c r="K26" s="292">
        <v>0</v>
      </c>
      <c r="L26" s="292">
        <v>4</v>
      </c>
      <c r="M26" s="292">
        <f t="shared" si="4"/>
        <v>1146</v>
      </c>
      <c r="N26" s="292">
        <v>0</v>
      </c>
      <c r="O26" s="292">
        <v>1117</v>
      </c>
      <c r="P26" s="292">
        <v>0</v>
      </c>
      <c r="Q26" s="292">
        <v>0</v>
      </c>
      <c r="R26" s="292">
        <v>0</v>
      </c>
      <c r="S26" s="292">
        <v>29</v>
      </c>
      <c r="T26" s="292">
        <f t="shared" si="6"/>
        <v>10</v>
      </c>
      <c r="U26" s="292">
        <f t="shared" si="7"/>
        <v>10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10</v>
      </c>
      <c r="AB26" s="292">
        <f t="shared" si="9"/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300</v>
      </c>
      <c r="CR26" s="292">
        <f t="shared" si="32"/>
        <v>287</v>
      </c>
      <c r="CS26" s="292">
        <v>0</v>
      </c>
      <c r="CT26" s="292">
        <v>0</v>
      </c>
      <c r="CU26" s="292">
        <v>150</v>
      </c>
      <c r="CV26" s="292">
        <v>137</v>
      </c>
      <c r="CW26" s="292">
        <v>0</v>
      </c>
      <c r="CX26" s="292">
        <v>0</v>
      </c>
      <c r="CY26" s="292">
        <f t="shared" si="34"/>
        <v>13</v>
      </c>
      <c r="CZ26" s="292">
        <v>0</v>
      </c>
      <c r="DA26" s="292">
        <v>0</v>
      </c>
      <c r="DB26" s="292">
        <v>8</v>
      </c>
      <c r="DC26" s="292">
        <v>5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2447</v>
      </c>
      <c r="DV26" s="292">
        <v>1852</v>
      </c>
      <c r="DW26" s="292">
        <v>0</v>
      </c>
      <c r="DX26" s="292">
        <v>595</v>
      </c>
      <c r="DY26" s="292">
        <v>0</v>
      </c>
      <c r="DZ26" s="292">
        <f t="shared" si="42"/>
        <v>553</v>
      </c>
      <c r="EA26" s="292">
        <f t="shared" si="43"/>
        <v>368</v>
      </c>
      <c r="EB26" s="292">
        <v>0</v>
      </c>
      <c r="EC26" s="292">
        <v>0</v>
      </c>
      <c r="ED26" s="292">
        <v>368</v>
      </c>
      <c r="EE26" s="292">
        <v>0</v>
      </c>
      <c r="EF26" s="292">
        <v>0</v>
      </c>
      <c r="EG26" s="292">
        <v>0</v>
      </c>
      <c r="EH26" s="292">
        <f t="shared" si="45"/>
        <v>185</v>
      </c>
      <c r="EI26" s="292">
        <v>0</v>
      </c>
      <c r="EJ26" s="292">
        <v>0</v>
      </c>
      <c r="EK26" s="292">
        <v>185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1138</v>
      </c>
      <c r="E27" s="292">
        <f t="shared" si="1"/>
        <v>477</v>
      </c>
      <c r="F27" s="292">
        <f t="shared" si="2"/>
        <v>388</v>
      </c>
      <c r="G27" s="292">
        <v>0</v>
      </c>
      <c r="H27" s="292">
        <v>388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89</v>
      </c>
      <c r="N27" s="292">
        <v>0</v>
      </c>
      <c r="O27" s="292">
        <v>89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0</v>
      </c>
      <c r="U27" s="292">
        <f t="shared" si="7"/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 t="shared" si="9"/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0</v>
      </c>
      <c r="CR27" s="292">
        <f t="shared" si="32"/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 t="shared" si="34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227</v>
      </c>
      <c r="DV27" s="292">
        <v>192</v>
      </c>
      <c r="DW27" s="292">
        <v>0</v>
      </c>
      <c r="DX27" s="292">
        <v>35</v>
      </c>
      <c r="DY27" s="292">
        <v>0</v>
      </c>
      <c r="DZ27" s="292">
        <f t="shared" si="42"/>
        <v>434</v>
      </c>
      <c r="EA27" s="292">
        <f t="shared" si="43"/>
        <v>331</v>
      </c>
      <c r="EB27" s="292">
        <v>0</v>
      </c>
      <c r="EC27" s="292">
        <v>0</v>
      </c>
      <c r="ED27" s="292">
        <v>78</v>
      </c>
      <c r="EE27" s="292">
        <v>0</v>
      </c>
      <c r="EF27" s="292">
        <v>253</v>
      </c>
      <c r="EG27" s="292">
        <v>0</v>
      </c>
      <c r="EH27" s="292">
        <f t="shared" si="45"/>
        <v>103</v>
      </c>
      <c r="EI27" s="292">
        <v>0</v>
      </c>
      <c r="EJ27" s="292">
        <v>0</v>
      </c>
      <c r="EK27" s="292">
        <v>0</v>
      </c>
      <c r="EL27" s="292">
        <v>0</v>
      </c>
      <c r="EM27" s="292">
        <v>103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540</v>
      </c>
      <c r="E28" s="292">
        <f t="shared" si="1"/>
        <v>282</v>
      </c>
      <c r="F28" s="292">
        <f t="shared" si="2"/>
        <v>282</v>
      </c>
      <c r="G28" s="292">
        <v>0</v>
      </c>
      <c r="H28" s="292">
        <v>282</v>
      </c>
      <c r="I28" s="292">
        <v>0</v>
      </c>
      <c r="J28" s="292">
        <v>0</v>
      </c>
      <c r="K28" s="292">
        <v>0</v>
      </c>
      <c r="L28" s="292">
        <v>0</v>
      </c>
      <c r="M28" s="292">
        <f t="shared" si="4"/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0</v>
      </c>
      <c r="U28" s="292">
        <f t="shared" si="7"/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 t="shared" si="9"/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169</v>
      </c>
      <c r="CR28" s="292">
        <f t="shared" si="32"/>
        <v>169</v>
      </c>
      <c r="CS28" s="292">
        <v>0</v>
      </c>
      <c r="CT28" s="292">
        <v>0</v>
      </c>
      <c r="CU28" s="292">
        <v>0</v>
      </c>
      <c r="CV28" s="292">
        <v>169</v>
      </c>
      <c r="CW28" s="292">
        <v>0</v>
      </c>
      <c r="CX28" s="292">
        <v>0</v>
      </c>
      <c r="CY28" s="292">
        <f t="shared" si="34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36"/>
        <v>62</v>
      </c>
      <c r="DG28" s="292">
        <f t="shared" si="37"/>
        <v>62</v>
      </c>
      <c r="DH28" s="292">
        <v>0</v>
      </c>
      <c r="DI28" s="292">
        <v>0</v>
      </c>
      <c r="DJ28" s="292">
        <v>32</v>
      </c>
      <c r="DK28" s="292">
        <v>0</v>
      </c>
      <c r="DL28" s="292">
        <v>0</v>
      </c>
      <c r="DM28" s="292">
        <v>30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27</v>
      </c>
      <c r="DV28" s="292">
        <v>27</v>
      </c>
      <c r="DW28" s="292">
        <v>0</v>
      </c>
      <c r="DX28" s="292">
        <v>0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403</v>
      </c>
      <c r="E29" s="292">
        <f t="shared" si="1"/>
        <v>208</v>
      </c>
      <c r="F29" s="292">
        <f t="shared" si="2"/>
        <v>208</v>
      </c>
      <c r="G29" s="292">
        <v>0</v>
      </c>
      <c r="H29" s="292">
        <v>208</v>
      </c>
      <c r="I29" s="292">
        <v>0</v>
      </c>
      <c r="J29" s="292">
        <v>0</v>
      </c>
      <c r="K29" s="292">
        <v>0</v>
      </c>
      <c r="L29" s="292">
        <v>0</v>
      </c>
      <c r="M29" s="292">
        <f t="shared" si="4"/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6"/>
        <v>36</v>
      </c>
      <c r="U29" s="292">
        <f t="shared" si="7"/>
        <v>36</v>
      </c>
      <c r="V29" s="292">
        <v>0</v>
      </c>
      <c r="W29" s="292">
        <v>0</v>
      </c>
      <c r="X29" s="292">
        <v>20</v>
      </c>
      <c r="Y29" s="292">
        <v>0</v>
      </c>
      <c r="Z29" s="292">
        <v>0</v>
      </c>
      <c r="AA29" s="292">
        <v>16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0</v>
      </c>
      <c r="CR29" s="292">
        <f t="shared" si="32"/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 t="shared" si="34"/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127</v>
      </c>
      <c r="DV29" s="292">
        <v>127</v>
      </c>
      <c r="DW29" s="292">
        <v>0</v>
      </c>
      <c r="DX29" s="292">
        <v>0</v>
      </c>
      <c r="DY29" s="292">
        <v>0</v>
      </c>
      <c r="DZ29" s="292">
        <f t="shared" si="42"/>
        <v>32</v>
      </c>
      <c r="EA29" s="292">
        <f t="shared" si="43"/>
        <v>32</v>
      </c>
      <c r="EB29" s="292">
        <v>0</v>
      </c>
      <c r="EC29" s="292">
        <v>0</v>
      </c>
      <c r="ED29" s="292">
        <v>32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207</v>
      </c>
      <c r="E30" s="292">
        <f t="shared" si="1"/>
        <v>131</v>
      </c>
      <c r="F30" s="292">
        <f t="shared" si="2"/>
        <v>131</v>
      </c>
      <c r="G30" s="292">
        <v>0</v>
      </c>
      <c r="H30" s="292">
        <v>131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7</v>
      </c>
      <c r="U30" s="292">
        <f t="shared" si="7"/>
        <v>7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7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51</v>
      </c>
      <c r="CR30" s="292">
        <f t="shared" si="32"/>
        <v>51</v>
      </c>
      <c r="CS30" s="292">
        <v>0</v>
      </c>
      <c r="CT30" s="292">
        <v>0</v>
      </c>
      <c r="CU30" s="292">
        <v>0</v>
      </c>
      <c r="CV30" s="292">
        <v>51</v>
      </c>
      <c r="CW30" s="292">
        <v>0</v>
      </c>
      <c r="CX30" s="292">
        <v>0</v>
      </c>
      <c r="CY30" s="292">
        <f t="shared" si="34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 t="shared" si="42"/>
        <v>18</v>
      </c>
      <c r="EA30" s="292">
        <f t="shared" si="43"/>
        <v>18</v>
      </c>
      <c r="EB30" s="292">
        <v>0</v>
      </c>
      <c r="EC30" s="292">
        <v>0</v>
      </c>
      <c r="ED30" s="292">
        <v>17</v>
      </c>
      <c r="EE30" s="292">
        <v>0</v>
      </c>
      <c r="EF30" s="292">
        <v>1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135</v>
      </c>
      <c r="E31" s="292">
        <f t="shared" si="1"/>
        <v>100</v>
      </c>
      <c r="F31" s="292">
        <f t="shared" si="2"/>
        <v>100</v>
      </c>
      <c r="G31" s="292">
        <v>0</v>
      </c>
      <c r="H31" s="292">
        <v>100</v>
      </c>
      <c r="I31" s="292">
        <v>0</v>
      </c>
      <c r="J31" s="292">
        <v>0</v>
      </c>
      <c r="K31" s="292">
        <v>0</v>
      </c>
      <c r="L31" s="292">
        <v>0</v>
      </c>
      <c r="M31" s="292">
        <f t="shared" si="4"/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7</v>
      </c>
      <c r="U31" s="292">
        <f t="shared" si="7"/>
        <v>7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7</v>
      </c>
      <c r="AB31" s="292">
        <f t="shared" si="9"/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23</v>
      </c>
      <c r="CR31" s="292">
        <f t="shared" si="32"/>
        <v>23</v>
      </c>
      <c r="CS31" s="292">
        <v>0</v>
      </c>
      <c r="CT31" s="292">
        <v>0</v>
      </c>
      <c r="CU31" s="292">
        <v>0</v>
      </c>
      <c r="CV31" s="292">
        <v>23</v>
      </c>
      <c r="CW31" s="292">
        <v>0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4</v>
      </c>
      <c r="DG31" s="292">
        <f t="shared" si="37"/>
        <v>4</v>
      </c>
      <c r="DH31" s="292">
        <v>0</v>
      </c>
      <c r="DI31" s="292">
        <v>0</v>
      </c>
      <c r="DJ31" s="292">
        <v>4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 t="shared" si="42"/>
        <v>1</v>
      </c>
      <c r="EA31" s="292">
        <f t="shared" si="43"/>
        <v>1</v>
      </c>
      <c r="EB31" s="292">
        <v>0</v>
      </c>
      <c r="EC31" s="292">
        <v>0</v>
      </c>
      <c r="ED31" s="292">
        <v>0</v>
      </c>
      <c r="EE31" s="292">
        <v>0</v>
      </c>
      <c r="EF31" s="292">
        <v>1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2206</v>
      </c>
      <c r="E32" s="292">
        <f t="shared" si="1"/>
        <v>1639</v>
      </c>
      <c r="F32" s="292">
        <f t="shared" si="2"/>
        <v>1639</v>
      </c>
      <c r="G32" s="292">
        <v>0</v>
      </c>
      <c r="H32" s="292">
        <v>1639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4"/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68</v>
      </c>
      <c r="U32" s="292">
        <f t="shared" si="7"/>
        <v>68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68</v>
      </c>
      <c r="AB32" s="292">
        <f t="shared" si="9"/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448</v>
      </c>
      <c r="CR32" s="292">
        <f t="shared" si="32"/>
        <v>448</v>
      </c>
      <c r="CS32" s="292">
        <v>0</v>
      </c>
      <c r="CT32" s="292">
        <v>0</v>
      </c>
      <c r="CU32" s="292">
        <v>0</v>
      </c>
      <c r="CV32" s="292">
        <v>448</v>
      </c>
      <c r="CW32" s="292">
        <v>0</v>
      </c>
      <c r="CX32" s="292">
        <v>0</v>
      </c>
      <c r="CY32" s="292">
        <f t="shared" si="34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36"/>
        <v>51</v>
      </c>
      <c r="DG32" s="292">
        <f t="shared" si="37"/>
        <v>51</v>
      </c>
      <c r="DH32" s="292">
        <v>0</v>
      </c>
      <c r="DI32" s="292">
        <v>0</v>
      </c>
      <c r="DJ32" s="292">
        <v>46</v>
      </c>
      <c r="DK32" s="292">
        <v>0</v>
      </c>
      <c r="DL32" s="292">
        <v>5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 t="shared" si="42"/>
        <v>0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11704</v>
      </c>
      <c r="E33" s="292">
        <f t="shared" si="1"/>
        <v>7903</v>
      </c>
      <c r="F33" s="292">
        <f t="shared" si="2"/>
        <v>7903</v>
      </c>
      <c r="G33" s="292">
        <v>0</v>
      </c>
      <c r="H33" s="292">
        <v>7903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4"/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1579</v>
      </c>
      <c r="U33" s="292">
        <f t="shared" si="7"/>
        <v>738</v>
      </c>
      <c r="V33" s="292">
        <v>0</v>
      </c>
      <c r="W33" s="292">
        <v>0</v>
      </c>
      <c r="X33" s="292">
        <v>410</v>
      </c>
      <c r="Y33" s="292">
        <v>43</v>
      </c>
      <c r="Z33" s="292">
        <v>0</v>
      </c>
      <c r="AA33" s="292">
        <v>285</v>
      </c>
      <c r="AB33" s="292">
        <f t="shared" si="9"/>
        <v>841</v>
      </c>
      <c r="AC33" s="292">
        <v>0</v>
      </c>
      <c r="AD33" s="292">
        <v>0</v>
      </c>
      <c r="AE33" s="292">
        <v>632</v>
      </c>
      <c r="AF33" s="292">
        <v>78</v>
      </c>
      <c r="AG33" s="292">
        <v>0</v>
      </c>
      <c r="AH33" s="292">
        <v>131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1394</v>
      </c>
      <c r="CR33" s="292">
        <f t="shared" si="32"/>
        <v>943</v>
      </c>
      <c r="CS33" s="292">
        <v>0</v>
      </c>
      <c r="CT33" s="292">
        <v>0</v>
      </c>
      <c r="CU33" s="292">
        <v>0</v>
      </c>
      <c r="CV33" s="292">
        <v>943</v>
      </c>
      <c r="CW33" s="292">
        <v>0</v>
      </c>
      <c r="CX33" s="292">
        <v>0</v>
      </c>
      <c r="CY33" s="292">
        <f t="shared" si="34"/>
        <v>451</v>
      </c>
      <c r="CZ33" s="292">
        <v>0</v>
      </c>
      <c r="DA33" s="292">
        <v>0</v>
      </c>
      <c r="DB33" s="292">
        <v>0</v>
      </c>
      <c r="DC33" s="292">
        <v>451</v>
      </c>
      <c r="DD33" s="292">
        <v>0</v>
      </c>
      <c r="DE33" s="292">
        <v>0</v>
      </c>
      <c r="DF33" s="292">
        <f t="shared" si="36"/>
        <v>154</v>
      </c>
      <c r="DG33" s="292">
        <f t="shared" si="37"/>
        <v>115</v>
      </c>
      <c r="DH33" s="292">
        <v>0</v>
      </c>
      <c r="DI33" s="292">
        <v>0</v>
      </c>
      <c r="DJ33" s="292">
        <v>107</v>
      </c>
      <c r="DK33" s="292">
        <v>0</v>
      </c>
      <c r="DL33" s="292">
        <v>8</v>
      </c>
      <c r="DM33" s="292">
        <v>0</v>
      </c>
      <c r="DN33" s="292">
        <f t="shared" si="39"/>
        <v>39</v>
      </c>
      <c r="DO33" s="292">
        <v>0</v>
      </c>
      <c r="DP33" s="292">
        <v>0</v>
      </c>
      <c r="DQ33" s="292">
        <v>36</v>
      </c>
      <c r="DR33" s="292">
        <v>0</v>
      </c>
      <c r="DS33" s="292">
        <v>3</v>
      </c>
      <c r="DT33" s="292">
        <v>0</v>
      </c>
      <c r="DU33" s="292">
        <f t="shared" si="41"/>
        <v>674</v>
      </c>
      <c r="DV33" s="292">
        <v>247</v>
      </c>
      <c r="DW33" s="292">
        <v>0</v>
      </c>
      <c r="DX33" s="292">
        <v>427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3032</v>
      </c>
      <c r="E34" s="292">
        <f t="shared" si="1"/>
        <v>1697</v>
      </c>
      <c r="F34" s="292">
        <f t="shared" si="2"/>
        <v>1657</v>
      </c>
      <c r="G34" s="292">
        <v>0</v>
      </c>
      <c r="H34" s="292">
        <v>1657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40</v>
      </c>
      <c r="N34" s="292">
        <v>0</v>
      </c>
      <c r="O34" s="292">
        <v>8</v>
      </c>
      <c r="P34" s="292">
        <v>32</v>
      </c>
      <c r="Q34" s="292">
        <v>0</v>
      </c>
      <c r="R34" s="292">
        <v>0</v>
      </c>
      <c r="S34" s="292">
        <v>0</v>
      </c>
      <c r="T34" s="292">
        <f t="shared" si="6"/>
        <v>31</v>
      </c>
      <c r="U34" s="292">
        <f t="shared" si="7"/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 t="shared" si="9"/>
        <v>31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31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508</v>
      </c>
      <c r="CR34" s="292">
        <f t="shared" si="32"/>
        <v>494</v>
      </c>
      <c r="CS34" s="292">
        <v>0</v>
      </c>
      <c r="CT34" s="292">
        <v>0</v>
      </c>
      <c r="CU34" s="292">
        <v>0</v>
      </c>
      <c r="CV34" s="292">
        <v>494</v>
      </c>
      <c r="CW34" s="292">
        <v>0</v>
      </c>
      <c r="CX34" s="292">
        <v>0</v>
      </c>
      <c r="CY34" s="292">
        <f t="shared" si="34"/>
        <v>14</v>
      </c>
      <c r="CZ34" s="292">
        <v>0</v>
      </c>
      <c r="DA34" s="292">
        <v>0</v>
      </c>
      <c r="DB34" s="292">
        <v>0</v>
      </c>
      <c r="DC34" s="292">
        <v>14</v>
      </c>
      <c r="DD34" s="292">
        <v>0</v>
      </c>
      <c r="DE34" s="292">
        <v>0</v>
      </c>
      <c r="DF34" s="292">
        <f t="shared" si="36"/>
        <v>5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5</v>
      </c>
      <c r="DO34" s="292">
        <v>0</v>
      </c>
      <c r="DP34" s="292">
        <v>0</v>
      </c>
      <c r="DQ34" s="292">
        <v>0</v>
      </c>
      <c r="DR34" s="292">
        <v>0</v>
      </c>
      <c r="DS34" s="292">
        <v>5</v>
      </c>
      <c r="DT34" s="292">
        <v>0</v>
      </c>
      <c r="DU34" s="292">
        <f t="shared" si="41"/>
        <v>678</v>
      </c>
      <c r="DV34" s="292">
        <v>627</v>
      </c>
      <c r="DW34" s="292">
        <v>0</v>
      </c>
      <c r="DX34" s="292">
        <v>51</v>
      </c>
      <c r="DY34" s="292">
        <v>0</v>
      </c>
      <c r="DZ34" s="292">
        <f t="shared" si="42"/>
        <v>113</v>
      </c>
      <c r="EA34" s="292">
        <f t="shared" si="43"/>
        <v>33</v>
      </c>
      <c r="EB34" s="292">
        <v>0</v>
      </c>
      <c r="EC34" s="292">
        <v>0</v>
      </c>
      <c r="ED34" s="292">
        <v>33</v>
      </c>
      <c r="EE34" s="292">
        <v>0</v>
      </c>
      <c r="EF34" s="292">
        <v>0</v>
      </c>
      <c r="EG34" s="292">
        <v>0</v>
      </c>
      <c r="EH34" s="292">
        <f t="shared" si="45"/>
        <v>80</v>
      </c>
      <c r="EI34" s="292">
        <v>0</v>
      </c>
      <c r="EJ34" s="292">
        <v>0</v>
      </c>
      <c r="EK34" s="292">
        <v>80</v>
      </c>
      <c r="EL34" s="292">
        <v>0</v>
      </c>
      <c r="EM34" s="292">
        <v>0</v>
      </c>
      <c r="EN34" s="292">
        <v>0</v>
      </c>
    </row>
    <row r="35" spans="1:1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1936</v>
      </c>
      <c r="E35" s="292">
        <f t="shared" si="1"/>
        <v>1426</v>
      </c>
      <c r="F35" s="292">
        <f t="shared" si="2"/>
        <v>1407</v>
      </c>
      <c r="G35" s="292">
        <v>0</v>
      </c>
      <c r="H35" s="292">
        <v>1407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19</v>
      </c>
      <c r="N35" s="292">
        <v>0</v>
      </c>
      <c r="O35" s="292">
        <v>19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50</v>
      </c>
      <c r="U35" s="292">
        <f t="shared" si="7"/>
        <v>26</v>
      </c>
      <c r="V35" s="292">
        <v>0</v>
      </c>
      <c r="W35" s="292">
        <v>0</v>
      </c>
      <c r="X35" s="292">
        <v>2</v>
      </c>
      <c r="Y35" s="292">
        <v>0</v>
      </c>
      <c r="Z35" s="292">
        <v>0</v>
      </c>
      <c r="AA35" s="292">
        <v>24</v>
      </c>
      <c r="AB35" s="292">
        <f t="shared" si="9"/>
        <v>24</v>
      </c>
      <c r="AC35" s="292">
        <v>0</v>
      </c>
      <c r="AD35" s="292">
        <v>0</v>
      </c>
      <c r="AE35" s="292">
        <v>1</v>
      </c>
      <c r="AF35" s="292">
        <v>0</v>
      </c>
      <c r="AG35" s="292">
        <v>0</v>
      </c>
      <c r="AH35" s="292">
        <v>23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444</v>
      </c>
      <c r="CR35" s="292">
        <f t="shared" si="32"/>
        <v>437</v>
      </c>
      <c r="CS35" s="292">
        <v>0</v>
      </c>
      <c r="CT35" s="292">
        <v>0</v>
      </c>
      <c r="CU35" s="292">
        <v>52</v>
      </c>
      <c r="CV35" s="292">
        <v>385</v>
      </c>
      <c r="CW35" s="292">
        <v>0</v>
      </c>
      <c r="CX35" s="292">
        <v>0</v>
      </c>
      <c r="CY35" s="292">
        <f t="shared" si="34"/>
        <v>7</v>
      </c>
      <c r="CZ35" s="292">
        <v>0</v>
      </c>
      <c r="DA35" s="292">
        <v>0</v>
      </c>
      <c r="DB35" s="292">
        <v>5</v>
      </c>
      <c r="DC35" s="292">
        <v>2</v>
      </c>
      <c r="DD35" s="292">
        <v>0</v>
      </c>
      <c r="DE35" s="292">
        <v>0</v>
      </c>
      <c r="DF35" s="292">
        <f t="shared" si="36"/>
        <v>4</v>
      </c>
      <c r="DG35" s="292">
        <f t="shared" si="37"/>
        <v>4</v>
      </c>
      <c r="DH35" s="292">
        <v>0</v>
      </c>
      <c r="DI35" s="292">
        <v>0</v>
      </c>
      <c r="DJ35" s="292">
        <v>0</v>
      </c>
      <c r="DK35" s="292">
        <v>0</v>
      </c>
      <c r="DL35" s="292">
        <v>4</v>
      </c>
      <c r="DM35" s="292">
        <v>0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 t="shared" si="42"/>
        <v>12</v>
      </c>
      <c r="EA35" s="292">
        <f t="shared" si="43"/>
        <v>12</v>
      </c>
      <c r="EB35" s="292">
        <v>0</v>
      </c>
      <c r="EC35" s="292">
        <v>0</v>
      </c>
      <c r="ED35" s="292">
        <v>12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1092</v>
      </c>
      <c r="E36" s="292">
        <f t="shared" si="1"/>
        <v>667</v>
      </c>
      <c r="F36" s="292">
        <f t="shared" si="2"/>
        <v>654</v>
      </c>
      <c r="G36" s="292">
        <v>0</v>
      </c>
      <c r="H36" s="292">
        <v>654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4"/>
        <v>13</v>
      </c>
      <c r="N36" s="292">
        <v>0</v>
      </c>
      <c r="O36" s="292">
        <v>13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225</v>
      </c>
      <c r="U36" s="292">
        <f t="shared" si="7"/>
        <v>225</v>
      </c>
      <c r="V36" s="292">
        <v>0</v>
      </c>
      <c r="W36" s="292">
        <v>0</v>
      </c>
      <c r="X36" s="292">
        <v>200</v>
      </c>
      <c r="Y36" s="292">
        <v>0</v>
      </c>
      <c r="Z36" s="292">
        <v>0</v>
      </c>
      <c r="AA36" s="292">
        <v>25</v>
      </c>
      <c r="AB36" s="292">
        <f t="shared" si="9"/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0</v>
      </c>
      <c r="CR36" s="292">
        <f t="shared" si="32"/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119</v>
      </c>
      <c r="DV36" s="292">
        <v>119</v>
      </c>
      <c r="DW36" s="292">
        <v>0</v>
      </c>
      <c r="DX36" s="292">
        <v>0</v>
      </c>
      <c r="DY36" s="292">
        <v>0</v>
      </c>
      <c r="DZ36" s="292">
        <f t="shared" si="42"/>
        <v>81</v>
      </c>
      <c r="EA36" s="292">
        <f t="shared" si="43"/>
        <v>81</v>
      </c>
      <c r="EB36" s="292">
        <v>0</v>
      </c>
      <c r="EC36" s="292">
        <v>0</v>
      </c>
      <c r="ED36" s="292">
        <v>81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1569</v>
      </c>
      <c r="E37" s="292">
        <f t="shared" si="1"/>
        <v>945</v>
      </c>
      <c r="F37" s="292">
        <f t="shared" si="2"/>
        <v>919</v>
      </c>
      <c r="G37" s="292">
        <v>0</v>
      </c>
      <c r="H37" s="292">
        <v>919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26</v>
      </c>
      <c r="N37" s="292">
        <v>0</v>
      </c>
      <c r="O37" s="292">
        <v>26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0</v>
      </c>
      <c r="U37" s="292">
        <f t="shared" si="7"/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 t="shared" si="9"/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 t="shared" si="11"/>
        <v>65</v>
      </c>
      <c r="AJ37" s="292">
        <f t="shared" si="12"/>
        <v>65</v>
      </c>
      <c r="AK37" s="292">
        <v>0</v>
      </c>
      <c r="AL37" s="292">
        <v>0</v>
      </c>
      <c r="AM37" s="292">
        <v>0</v>
      </c>
      <c r="AN37" s="292">
        <v>65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559</v>
      </c>
      <c r="CR37" s="292">
        <f t="shared" si="32"/>
        <v>429</v>
      </c>
      <c r="CS37" s="292">
        <v>0</v>
      </c>
      <c r="CT37" s="292">
        <v>0</v>
      </c>
      <c r="CU37" s="292">
        <v>20</v>
      </c>
      <c r="CV37" s="292">
        <v>401</v>
      </c>
      <c r="CW37" s="292">
        <v>8</v>
      </c>
      <c r="CX37" s="292">
        <v>0</v>
      </c>
      <c r="CY37" s="292">
        <f t="shared" si="34"/>
        <v>130</v>
      </c>
      <c r="CZ37" s="292">
        <v>0</v>
      </c>
      <c r="DA37" s="292">
        <v>0</v>
      </c>
      <c r="DB37" s="292">
        <v>2</v>
      </c>
      <c r="DC37" s="292">
        <v>89</v>
      </c>
      <c r="DD37" s="292">
        <v>6</v>
      </c>
      <c r="DE37" s="292">
        <v>33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6193</v>
      </c>
      <c r="E38" s="292">
        <f t="shared" si="1"/>
        <v>4817</v>
      </c>
      <c r="F38" s="292">
        <f t="shared" si="2"/>
        <v>4383</v>
      </c>
      <c r="G38" s="292">
        <v>0</v>
      </c>
      <c r="H38" s="292">
        <v>4383</v>
      </c>
      <c r="I38" s="292">
        <v>0</v>
      </c>
      <c r="J38" s="292">
        <v>0</v>
      </c>
      <c r="K38" s="292">
        <v>0</v>
      </c>
      <c r="L38" s="292">
        <v>0</v>
      </c>
      <c r="M38" s="292">
        <f t="shared" si="4"/>
        <v>434</v>
      </c>
      <c r="N38" s="292">
        <v>0</v>
      </c>
      <c r="O38" s="292">
        <v>434</v>
      </c>
      <c r="P38" s="292">
        <v>0</v>
      </c>
      <c r="Q38" s="292">
        <v>0</v>
      </c>
      <c r="R38" s="292">
        <v>0</v>
      </c>
      <c r="S38" s="292">
        <v>0</v>
      </c>
      <c r="T38" s="292">
        <f t="shared" si="6"/>
        <v>0</v>
      </c>
      <c r="U38" s="292">
        <f t="shared" si="7"/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 t="shared" si="9"/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 t="shared" si="11"/>
        <v>156</v>
      </c>
      <c r="AJ38" s="292">
        <f t="shared" si="12"/>
        <v>156</v>
      </c>
      <c r="AK38" s="292">
        <v>0</v>
      </c>
      <c r="AL38" s="292">
        <v>0</v>
      </c>
      <c r="AM38" s="292">
        <v>0</v>
      </c>
      <c r="AN38" s="292">
        <v>156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0</v>
      </c>
      <c r="CC38" s="292">
        <f t="shared" si="2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680</v>
      </c>
      <c r="CR38" s="292">
        <f t="shared" si="32"/>
        <v>396</v>
      </c>
      <c r="CS38" s="292">
        <v>0</v>
      </c>
      <c r="CT38" s="292">
        <v>0</v>
      </c>
      <c r="CU38" s="292">
        <v>0</v>
      </c>
      <c r="CV38" s="292">
        <v>396</v>
      </c>
      <c r="CW38" s="292">
        <v>0</v>
      </c>
      <c r="CX38" s="292">
        <v>0</v>
      </c>
      <c r="CY38" s="292">
        <f t="shared" si="34"/>
        <v>284</v>
      </c>
      <c r="CZ38" s="292">
        <v>0</v>
      </c>
      <c r="DA38" s="292">
        <v>0</v>
      </c>
      <c r="DB38" s="292">
        <v>0</v>
      </c>
      <c r="DC38" s="292">
        <v>284</v>
      </c>
      <c r="DD38" s="292">
        <v>0</v>
      </c>
      <c r="DE38" s="292">
        <v>0</v>
      </c>
      <c r="DF38" s="292">
        <f t="shared" si="36"/>
        <v>17</v>
      </c>
      <c r="DG38" s="292">
        <f t="shared" si="37"/>
        <v>11</v>
      </c>
      <c r="DH38" s="292">
        <v>0</v>
      </c>
      <c r="DI38" s="292">
        <v>0</v>
      </c>
      <c r="DJ38" s="292">
        <v>11</v>
      </c>
      <c r="DK38" s="292">
        <v>0</v>
      </c>
      <c r="DL38" s="292">
        <v>0</v>
      </c>
      <c r="DM38" s="292">
        <v>0</v>
      </c>
      <c r="DN38" s="292">
        <f t="shared" si="39"/>
        <v>6</v>
      </c>
      <c r="DO38" s="292">
        <v>0</v>
      </c>
      <c r="DP38" s="292">
        <v>0</v>
      </c>
      <c r="DQ38" s="292">
        <v>6</v>
      </c>
      <c r="DR38" s="292">
        <v>0</v>
      </c>
      <c r="DS38" s="292">
        <v>0</v>
      </c>
      <c r="DT38" s="292">
        <v>0</v>
      </c>
      <c r="DU38" s="292">
        <f t="shared" si="41"/>
        <v>523</v>
      </c>
      <c r="DV38" s="292">
        <v>523</v>
      </c>
      <c r="DW38" s="292">
        <v>0</v>
      </c>
      <c r="DX38" s="292">
        <v>0</v>
      </c>
      <c r="DY38" s="292">
        <v>0</v>
      </c>
      <c r="DZ38" s="292">
        <f t="shared" si="42"/>
        <v>0</v>
      </c>
      <c r="EA38" s="292">
        <f t="shared" si="43"/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 t="shared" si="45"/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ref="D39:D70" si="47">SUM(E39,T39,AI39,AX39,BM39,CB39,CQ39,DF39,DU39,DZ39)</f>
        <v>4081</v>
      </c>
      <c r="E39" s="292">
        <f t="shared" ref="E39:E70" si="48">SUM(F39,M39)</f>
        <v>3099</v>
      </c>
      <c r="F39" s="292">
        <f t="shared" ref="F39:F70" si="49">SUM(G39:L39)</f>
        <v>2965</v>
      </c>
      <c r="G39" s="292">
        <v>0</v>
      </c>
      <c r="H39" s="292">
        <v>2965</v>
      </c>
      <c r="I39" s="292">
        <v>0</v>
      </c>
      <c r="J39" s="292">
        <v>0</v>
      </c>
      <c r="K39" s="292">
        <v>0</v>
      </c>
      <c r="L39" s="292">
        <v>0</v>
      </c>
      <c r="M39" s="292">
        <f t="shared" ref="M39:M70" si="50">SUM(N39:S39)</f>
        <v>134</v>
      </c>
      <c r="N39" s="292">
        <v>0</v>
      </c>
      <c r="O39" s="292">
        <v>134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ref="T39:T70" si="51">SUM(U39,AB39)</f>
        <v>757</v>
      </c>
      <c r="U39" s="292">
        <f t="shared" ref="U39:U70" si="52">SUM(V39:AA39)</f>
        <v>471</v>
      </c>
      <c r="V39" s="292">
        <v>0</v>
      </c>
      <c r="W39" s="292">
        <v>0</v>
      </c>
      <c r="X39" s="292">
        <v>294</v>
      </c>
      <c r="Y39" s="292">
        <v>0</v>
      </c>
      <c r="Z39" s="292">
        <v>0</v>
      </c>
      <c r="AA39" s="292">
        <v>177</v>
      </c>
      <c r="AB39" s="292">
        <f t="shared" ref="AB39:AB70" si="53">SUM(AC39:AH39)</f>
        <v>286</v>
      </c>
      <c r="AC39" s="292">
        <v>0</v>
      </c>
      <c r="AD39" s="292">
        <v>0</v>
      </c>
      <c r="AE39" s="292">
        <v>18</v>
      </c>
      <c r="AF39" s="292">
        <v>11</v>
      </c>
      <c r="AG39" s="292">
        <v>0</v>
      </c>
      <c r="AH39" s="292">
        <v>257</v>
      </c>
      <c r="AI39" s="292">
        <f t="shared" ref="AI39:AI70" si="54">SUM(AJ39,AQ39)</f>
        <v>0</v>
      </c>
      <c r="AJ39" s="292">
        <f t="shared" ref="AJ39:AJ70" si="55"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 t="shared" ref="AQ39:AQ70" si="56"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t="shared" ref="AX39:AX70" si="57">SUM(AY39,BF39)</f>
        <v>0</v>
      </c>
      <c r="AY39" s="292">
        <f t="shared" ref="AY39:AY70" si="58"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ref="BF39:BF70" si="59"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ref="BM39:BM70" si="60">SUM(BN39,BU39)</f>
        <v>0</v>
      </c>
      <c r="BN39" s="292">
        <f t="shared" ref="BN39:BN70" si="61"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ref="BU39:BU70" si="62"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ref="CB39:CB70" si="63">SUM(CC39,CJ39)</f>
        <v>0</v>
      </c>
      <c r="CC39" s="292">
        <f t="shared" ref="CC39:CC70" si="64"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ref="CJ39:CJ70" si="65"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ref="CQ39:CQ70" si="66">SUM(CR39,CY39)</f>
        <v>0</v>
      </c>
      <c r="CR39" s="292">
        <f t="shared" ref="CR39:CR70" si="67"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 t="shared" ref="CY39:CY70" si="68"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 t="shared" ref="DF39:DF70" si="69">SUM(DG39,DN39)</f>
        <v>0</v>
      </c>
      <c r="DG39" s="292">
        <f t="shared" ref="DG39:DG70" si="70"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ref="DN39:DN70" si="71"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t="shared" ref="DU39:DU70" si="72">SUM(DV39:DY39)</f>
        <v>225</v>
      </c>
      <c r="DV39" s="292">
        <v>225</v>
      </c>
      <c r="DW39" s="292">
        <v>0</v>
      </c>
      <c r="DX39" s="292">
        <v>0</v>
      </c>
      <c r="DY39" s="292">
        <v>0</v>
      </c>
      <c r="DZ39" s="292">
        <f t="shared" ref="DZ39:DZ70" si="73">SUM(EA39,EH39)</f>
        <v>0</v>
      </c>
      <c r="EA39" s="292">
        <f t="shared" ref="EA39:EA70" si="74"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ref="EH39:EH70" si="75"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47"/>
        <v>2138</v>
      </c>
      <c r="E40" s="292">
        <f t="shared" si="48"/>
        <v>1697</v>
      </c>
      <c r="F40" s="292">
        <f t="shared" si="49"/>
        <v>1649</v>
      </c>
      <c r="G40" s="292">
        <v>0</v>
      </c>
      <c r="H40" s="292">
        <v>1635</v>
      </c>
      <c r="I40" s="292">
        <v>0</v>
      </c>
      <c r="J40" s="292">
        <v>0</v>
      </c>
      <c r="K40" s="292">
        <v>0</v>
      </c>
      <c r="L40" s="292">
        <v>14</v>
      </c>
      <c r="M40" s="292">
        <f t="shared" si="50"/>
        <v>48</v>
      </c>
      <c r="N40" s="292">
        <v>0</v>
      </c>
      <c r="O40" s="292">
        <v>38</v>
      </c>
      <c r="P40" s="292">
        <v>0</v>
      </c>
      <c r="Q40" s="292">
        <v>0</v>
      </c>
      <c r="R40" s="292">
        <v>0</v>
      </c>
      <c r="S40" s="292">
        <v>10</v>
      </c>
      <c r="T40" s="292">
        <f t="shared" si="51"/>
        <v>329</v>
      </c>
      <c r="U40" s="292">
        <f t="shared" si="52"/>
        <v>242</v>
      </c>
      <c r="V40" s="292">
        <v>0</v>
      </c>
      <c r="W40" s="292">
        <v>0</v>
      </c>
      <c r="X40" s="292">
        <v>157</v>
      </c>
      <c r="Y40" s="292">
        <v>22</v>
      </c>
      <c r="Z40" s="292">
        <v>0</v>
      </c>
      <c r="AA40" s="292">
        <v>63</v>
      </c>
      <c r="AB40" s="292">
        <f t="shared" si="53"/>
        <v>87</v>
      </c>
      <c r="AC40" s="292">
        <v>0</v>
      </c>
      <c r="AD40" s="292">
        <v>0</v>
      </c>
      <c r="AE40" s="292">
        <v>1</v>
      </c>
      <c r="AF40" s="292">
        <v>5</v>
      </c>
      <c r="AG40" s="292">
        <v>0</v>
      </c>
      <c r="AH40" s="292">
        <v>81</v>
      </c>
      <c r="AI40" s="292">
        <f t="shared" si="54"/>
        <v>0</v>
      </c>
      <c r="AJ40" s="292">
        <f t="shared" si="55"/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 t="shared" si="56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57"/>
        <v>0</v>
      </c>
      <c r="AY40" s="292">
        <f t="shared" si="58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5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60"/>
        <v>0</v>
      </c>
      <c r="BN40" s="292">
        <f t="shared" si="61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62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63"/>
        <v>0</v>
      </c>
      <c r="CC40" s="292">
        <f t="shared" si="64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65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66"/>
        <v>0</v>
      </c>
      <c r="CR40" s="292">
        <f t="shared" si="67"/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 t="shared" si="68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69"/>
        <v>0</v>
      </c>
      <c r="DG40" s="292">
        <f t="shared" si="70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71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72"/>
        <v>112</v>
      </c>
      <c r="DV40" s="292">
        <v>110</v>
      </c>
      <c r="DW40" s="292">
        <v>2</v>
      </c>
      <c r="DX40" s="292">
        <v>0</v>
      </c>
      <c r="DY40" s="292">
        <v>0</v>
      </c>
      <c r="DZ40" s="292">
        <f t="shared" si="73"/>
        <v>0</v>
      </c>
      <c r="EA40" s="292">
        <f t="shared" si="74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7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47"/>
        <v>3862</v>
      </c>
      <c r="E41" s="292">
        <f t="shared" si="48"/>
        <v>3162</v>
      </c>
      <c r="F41" s="292">
        <f t="shared" si="49"/>
        <v>3092</v>
      </c>
      <c r="G41" s="292">
        <v>0</v>
      </c>
      <c r="H41" s="292">
        <v>3092</v>
      </c>
      <c r="I41" s="292">
        <v>0</v>
      </c>
      <c r="J41" s="292">
        <v>0</v>
      </c>
      <c r="K41" s="292">
        <v>0</v>
      </c>
      <c r="L41" s="292">
        <v>0</v>
      </c>
      <c r="M41" s="292">
        <f t="shared" si="50"/>
        <v>70</v>
      </c>
      <c r="N41" s="292">
        <v>0</v>
      </c>
      <c r="O41" s="292">
        <v>70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51"/>
        <v>354</v>
      </c>
      <c r="U41" s="292">
        <f t="shared" si="52"/>
        <v>214</v>
      </c>
      <c r="V41" s="292">
        <v>0</v>
      </c>
      <c r="W41" s="292">
        <v>0</v>
      </c>
      <c r="X41" s="292">
        <v>201</v>
      </c>
      <c r="Y41" s="292">
        <v>0</v>
      </c>
      <c r="Z41" s="292">
        <v>0</v>
      </c>
      <c r="AA41" s="292">
        <v>13</v>
      </c>
      <c r="AB41" s="292">
        <f t="shared" si="53"/>
        <v>140</v>
      </c>
      <c r="AC41" s="292">
        <v>0</v>
      </c>
      <c r="AD41" s="292">
        <v>0</v>
      </c>
      <c r="AE41" s="292">
        <v>6</v>
      </c>
      <c r="AF41" s="292">
        <v>0</v>
      </c>
      <c r="AG41" s="292">
        <v>0</v>
      </c>
      <c r="AH41" s="292">
        <v>134</v>
      </c>
      <c r="AI41" s="292">
        <f t="shared" si="54"/>
        <v>0</v>
      </c>
      <c r="AJ41" s="292">
        <f t="shared" si="55"/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 t="shared" si="56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57"/>
        <v>0</v>
      </c>
      <c r="AY41" s="292">
        <f t="shared" si="58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59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60"/>
        <v>0</v>
      </c>
      <c r="BN41" s="292">
        <f t="shared" si="61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62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63"/>
        <v>0</v>
      </c>
      <c r="CC41" s="292">
        <f t="shared" si="64"/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 t="shared" si="65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66"/>
        <v>346</v>
      </c>
      <c r="CR41" s="292">
        <f t="shared" si="67"/>
        <v>346</v>
      </c>
      <c r="CS41" s="292">
        <v>0</v>
      </c>
      <c r="CT41" s="292">
        <v>0</v>
      </c>
      <c r="CU41" s="292">
        <v>0</v>
      </c>
      <c r="CV41" s="292">
        <v>346</v>
      </c>
      <c r="CW41" s="292">
        <v>0</v>
      </c>
      <c r="CX41" s="292">
        <v>0</v>
      </c>
      <c r="CY41" s="292">
        <f t="shared" si="68"/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 t="shared" si="69"/>
        <v>0</v>
      </c>
      <c r="DG41" s="292">
        <f t="shared" si="70"/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 t="shared" si="71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72"/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 t="shared" si="73"/>
        <v>0</v>
      </c>
      <c r="EA41" s="292">
        <f t="shared" si="74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75"/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47"/>
        <v>5410</v>
      </c>
      <c r="E42" s="292">
        <f t="shared" si="48"/>
        <v>3757</v>
      </c>
      <c r="F42" s="292">
        <f t="shared" si="49"/>
        <v>3623</v>
      </c>
      <c r="G42" s="292">
        <v>0</v>
      </c>
      <c r="H42" s="292">
        <v>3623</v>
      </c>
      <c r="I42" s="292">
        <v>0</v>
      </c>
      <c r="J42" s="292">
        <v>0</v>
      </c>
      <c r="K42" s="292">
        <v>0</v>
      </c>
      <c r="L42" s="292">
        <v>0</v>
      </c>
      <c r="M42" s="292">
        <f t="shared" si="50"/>
        <v>134</v>
      </c>
      <c r="N42" s="292">
        <v>0</v>
      </c>
      <c r="O42" s="292">
        <v>134</v>
      </c>
      <c r="P42" s="292">
        <v>0</v>
      </c>
      <c r="Q42" s="292">
        <v>0</v>
      </c>
      <c r="R42" s="292">
        <v>0</v>
      </c>
      <c r="S42" s="292">
        <v>0</v>
      </c>
      <c r="T42" s="292">
        <f t="shared" si="51"/>
        <v>499</v>
      </c>
      <c r="U42" s="292">
        <f t="shared" si="52"/>
        <v>257</v>
      </c>
      <c r="V42" s="292">
        <v>0</v>
      </c>
      <c r="W42" s="292">
        <v>0</v>
      </c>
      <c r="X42" s="292">
        <v>257</v>
      </c>
      <c r="Y42" s="292">
        <v>0</v>
      </c>
      <c r="Z42" s="292">
        <v>0</v>
      </c>
      <c r="AA42" s="292">
        <v>0</v>
      </c>
      <c r="AB42" s="292">
        <f t="shared" si="53"/>
        <v>242</v>
      </c>
      <c r="AC42" s="292">
        <v>0</v>
      </c>
      <c r="AD42" s="292">
        <v>0</v>
      </c>
      <c r="AE42" s="292">
        <v>10</v>
      </c>
      <c r="AF42" s="292">
        <v>0</v>
      </c>
      <c r="AG42" s="292">
        <v>0</v>
      </c>
      <c r="AH42" s="292">
        <v>232</v>
      </c>
      <c r="AI42" s="292">
        <f t="shared" si="54"/>
        <v>131</v>
      </c>
      <c r="AJ42" s="292">
        <f t="shared" si="55"/>
        <v>131</v>
      </c>
      <c r="AK42" s="292">
        <v>0</v>
      </c>
      <c r="AL42" s="292">
        <v>131</v>
      </c>
      <c r="AM42" s="292">
        <v>0</v>
      </c>
      <c r="AN42" s="292">
        <v>0</v>
      </c>
      <c r="AO42" s="292">
        <v>0</v>
      </c>
      <c r="AP42" s="292">
        <v>0</v>
      </c>
      <c r="AQ42" s="292">
        <f t="shared" si="56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57"/>
        <v>0</v>
      </c>
      <c r="AY42" s="292">
        <f t="shared" si="58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59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60"/>
        <v>0</v>
      </c>
      <c r="BN42" s="292">
        <f t="shared" si="61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62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63"/>
        <v>0</v>
      </c>
      <c r="CC42" s="292">
        <f t="shared" si="64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65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66"/>
        <v>341</v>
      </c>
      <c r="CR42" s="292">
        <f t="shared" si="67"/>
        <v>341</v>
      </c>
      <c r="CS42" s="292">
        <v>0</v>
      </c>
      <c r="CT42" s="292">
        <v>0</v>
      </c>
      <c r="CU42" s="292">
        <v>0</v>
      </c>
      <c r="CV42" s="292">
        <v>341</v>
      </c>
      <c r="CW42" s="292">
        <v>0</v>
      </c>
      <c r="CX42" s="292">
        <v>0</v>
      </c>
      <c r="CY42" s="292">
        <f t="shared" si="68"/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 t="shared" si="69"/>
        <v>0</v>
      </c>
      <c r="DG42" s="292">
        <f t="shared" si="70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71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72"/>
        <v>682</v>
      </c>
      <c r="DV42" s="292">
        <v>673</v>
      </c>
      <c r="DW42" s="292">
        <v>9</v>
      </c>
      <c r="DX42" s="292">
        <v>0</v>
      </c>
      <c r="DY42" s="292">
        <v>0</v>
      </c>
      <c r="DZ42" s="292">
        <f t="shared" si="73"/>
        <v>0</v>
      </c>
      <c r="EA42" s="292">
        <f t="shared" si="74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75"/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 x14ac:dyDescent="0.15">
      <c r="A43" s="290" t="s">
        <v>745</v>
      </c>
      <c r="B43" s="291" t="s">
        <v>832</v>
      </c>
      <c r="C43" s="290" t="s">
        <v>833</v>
      </c>
      <c r="D43" s="292">
        <f t="shared" si="47"/>
        <v>1742</v>
      </c>
      <c r="E43" s="292">
        <f t="shared" si="48"/>
        <v>1256</v>
      </c>
      <c r="F43" s="292">
        <f t="shared" si="49"/>
        <v>1227</v>
      </c>
      <c r="G43" s="292">
        <v>0</v>
      </c>
      <c r="H43" s="292">
        <v>1227</v>
      </c>
      <c r="I43" s="292">
        <v>0</v>
      </c>
      <c r="J43" s="292">
        <v>0</v>
      </c>
      <c r="K43" s="292">
        <v>0</v>
      </c>
      <c r="L43" s="292">
        <v>0</v>
      </c>
      <c r="M43" s="292">
        <f t="shared" si="50"/>
        <v>29</v>
      </c>
      <c r="N43" s="292">
        <v>0</v>
      </c>
      <c r="O43" s="292">
        <v>29</v>
      </c>
      <c r="P43" s="292">
        <v>0</v>
      </c>
      <c r="Q43" s="292">
        <v>0</v>
      </c>
      <c r="R43" s="292">
        <v>0</v>
      </c>
      <c r="S43" s="292">
        <v>0</v>
      </c>
      <c r="T43" s="292">
        <f t="shared" si="51"/>
        <v>67</v>
      </c>
      <c r="U43" s="292">
        <f t="shared" si="52"/>
        <v>51</v>
      </c>
      <c r="V43" s="292">
        <v>0</v>
      </c>
      <c r="W43" s="292">
        <v>0</v>
      </c>
      <c r="X43" s="292">
        <v>51</v>
      </c>
      <c r="Y43" s="292">
        <v>0</v>
      </c>
      <c r="Z43" s="292">
        <v>0</v>
      </c>
      <c r="AA43" s="292">
        <v>0</v>
      </c>
      <c r="AB43" s="292">
        <f t="shared" si="53"/>
        <v>16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16</v>
      </c>
      <c r="AI43" s="292">
        <f t="shared" si="54"/>
        <v>0</v>
      </c>
      <c r="AJ43" s="292">
        <f t="shared" si="55"/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 t="shared" si="56"/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 t="shared" si="57"/>
        <v>0</v>
      </c>
      <c r="AY43" s="292">
        <f t="shared" si="58"/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 t="shared" si="59"/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 t="shared" si="60"/>
        <v>0</v>
      </c>
      <c r="BN43" s="292">
        <f t="shared" si="61"/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 t="shared" si="62"/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 t="shared" si="63"/>
        <v>0</v>
      </c>
      <c r="CC43" s="292">
        <f t="shared" si="64"/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 t="shared" si="65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 t="shared" si="66"/>
        <v>409</v>
      </c>
      <c r="CR43" s="292">
        <f t="shared" si="67"/>
        <v>409</v>
      </c>
      <c r="CS43" s="292">
        <v>0</v>
      </c>
      <c r="CT43" s="292">
        <v>0</v>
      </c>
      <c r="CU43" s="292">
        <v>0</v>
      </c>
      <c r="CV43" s="292">
        <v>400</v>
      </c>
      <c r="CW43" s="292">
        <v>0</v>
      </c>
      <c r="CX43" s="292">
        <v>9</v>
      </c>
      <c r="CY43" s="292">
        <f t="shared" si="68"/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 t="shared" si="69"/>
        <v>0</v>
      </c>
      <c r="DG43" s="292">
        <f t="shared" si="70"/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 t="shared" si="71"/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 t="shared" si="72"/>
        <v>4</v>
      </c>
      <c r="DV43" s="292">
        <v>0</v>
      </c>
      <c r="DW43" s="292">
        <v>4</v>
      </c>
      <c r="DX43" s="292">
        <v>0</v>
      </c>
      <c r="DY43" s="292">
        <v>0</v>
      </c>
      <c r="DZ43" s="292">
        <f t="shared" si="73"/>
        <v>6</v>
      </c>
      <c r="EA43" s="292">
        <f t="shared" si="74"/>
        <v>6</v>
      </c>
      <c r="EB43" s="292">
        <v>0</v>
      </c>
      <c r="EC43" s="292">
        <v>0</v>
      </c>
      <c r="ED43" s="292">
        <v>6</v>
      </c>
      <c r="EE43" s="292">
        <v>0</v>
      </c>
      <c r="EF43" s="292">
        <v>0</v>
      </c>
      <c r="EG43" s="292">
        <v>0</v>
      </c>
      <c r="EH43" s="292">
        <f t="shared" si="75"/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 x14ac:dyDescent="0.15">
      <c r="A44" s="290" t="s">
        <v>745</v>
      </c>
      <c r="B44" s="291" t="s">
        <v>834</v>
      </c>
      <c r="C44" s="290" t="s">
        <v>835</v>
      </c>
      <c r="D44" s="292">
        <f t="shared" si="47"/>
        <v>3161</v>
      </c>
      <c r="E44" s="292">
        <f t="shared" si="48"/>
        <v>2641</v>
      </c>
      <c r="F44" s="292">
        <f t="shared" si="49"/>
        <v>2493</v>
      </c>
      <c r="G44" s="292">
        <v>0</v>
      </c>
      <c r="H44" s="292">
        <v>2493</v>
      </c>
      <c r="I44" s="292">
        <v>0</v>
      </c>
      <c r="J44" s="292">
        <v>0</v>
      </c>
      <c r="K44" s="292">
        <v>0</v>
      </c>
      <c r="L44" s="292">
        <v>0</v>
      </c>
      <c r="M44" s="292">
        <f t="shared" si="50"/>
        <v>148</v>
      </c>
      <c r="N44" s="292">
        <v>0</v>
      </c>
      <c r="O44" s="292">
        <v>148</v>
      </c>
      <c r="P44" s="292">
        <v>0</v>
      </c>
      <c r="Q44" s="292">
        <v>0</v>
      </c>
      <c r="R44" s="292">
        <v>0</v>
      </c>
      <c r="S44" s="292">
        <v>0</v>
      </c>
      <c r="T44" s="292">
        <f t="shared" si="51"/>
        <v>162</v>
      </c>
      <c r="U44" s="292">
        <f t="shared" si="52"/>
        <v>68</v>
      </c>
      <c r="V44" s="292">
        <v>0</v>
      </c>
      <c r="W44" s="292">
        <v>0</v>
      </c>
      <c r="X44" s="292">
        <v>68</v>
      </c>
      <c r="Y44" s="292">
        <v>0</v>
      </c>
      <c r="Z44" s="292">
        <v>0</v>
      </c>
      <c r="AA44" s="292">
        <v>0</v>
      </c>
      <c r="AB44" s="292">
        <f t="shared" si="53"/>
        <v>94</v>
      </c>
      <c r="AC44" s="292">
        <v>0</v>
      </c>
      <c r="AD44" s="292">
        <v>0</v>
      </c>
      <c r="AE44" s="292">
        <v>3</v>
      </c>
      <c r="AF44" s="292">
        <v>0</v>
      </c>
      <c r="AG44" s="292">
        <v>0</v>
      </c>
      <c r="AH44" s="292">
        <v>91</v>
      </c>
      <c r="AI44" s="292">
        <f t="shared" si="54"/>
        <v>0</v>
      </c>
      <c r="AJ44" s="292">
        <f t="shared" si="55"/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 t="shared" si="56"/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 t="shared" si="57"/>
        <v>0</v>
      </c>
      <c r="AY44" s="292">
        <f t="shared" si="58"/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 t="shared" si="59"/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 t="shared" si="60"/>
        <v>0</v>
      </c>
      <c r="BN44" s="292">
        <f t="shared" si="61"/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 t="shared" si="62"/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 t="shared" si="63"/>
        <v>0</v>
      </c>
      <c r="CC44" s="292">
        <f t="shared" si="64"/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 t="shared" si="65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 t="shared" si="66"/>
        <v>227</v>
      </c>
      <c r="CR44" s="292">
        <f t="shared" si="67"/>
        <v>227</v>
      </c>
      <c r="CS44" s="292">
        <v>0</v>
      </c>
      <c r="CT44" s="292">
        <v>0</v>
      </c>
      <c r="CU44" s="292">
        <v>0</v>
      </c>
      <c r="CV44" s="292">
        <v>227</v>
      </c>
      <c r="CW44" s="292">
        <v>0</v>
      </c>
      <c r="CX44" s="292">
        <v>0</v>
      </c>
      <c r="CY44" s="292">
        <f t="shared" si="68"/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 t="shared" si="69"/>
        <v>0</v>
      </c>
      <c r="DG44" s="292">
        <f t="shared" si="70"/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 t="shared" si="71"/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 t="shared" si="72"/>
        <v>131</v>
      </c>
      <c r="DV44" s="292">
        <v>131</v>
      </c>
      <c r="DW44" s="292">
        <v>0</v>
      </c>
      <c r="DX44" s="292">
        <v>0</v>
      </c>
      <c r="DY44" s="292">
        <v>0</v>
      </c>
      <c r="DZ44" s="292">
        <f t="shared" si="73"/>
        <v>0</v>
      </c>
      <c r="EA44" s="292">
        <f t="shared" si="74"/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 t="shared" si="75"/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 x14ac:dyDescent="0.15">
      <c r="A45" s="290" t="s">
        <v>745</v>
      </c>
      <c r="B45" s="291" t="s">
        <v>836</v>
      </c>
      <c r="C45" s="290" t="s">
        <v>837</v>
      </c>
      <c r="D45" s="292">
        <f t="shared" si="47"/>
        <v>820</v>
      </c>
      <c r="E45" s="292">
        <f t="shared" si="48"/>
        <v>577</v>
      </c>
      <c r="F45" s="292">
        <f t="shared" si="49"/>
        <v>556</v>
      </c>
      <c r="G45" s="292">
        <v>0</v>
      </c>
      <c r="H45" s="292">
        <v>556</v>
      </c>
      <c r="I45" s="292">
        <v>0</v>
      </c>
      <c r="J45" s="292">
        <v>0</v>
      </c>
      <c r="K45" s="292">
        <v>0</v>
      </c>
      <c r="L45" s="292">
        <v>0</v>
      </c>
      <c r="M45" s="292">
        <f t="shared" si="50"/>
        <v>21</v>
      </c>
      <c r="N45" s="292">
        <v>0</v>
      </c>
      <c r="O45" s="292">
        <v>21</v>
      </c>
      <c r="P45" s="292">
        <v>0</v>
      </c>
      <c r="Q45" s="292">
        <v>0</v>
      </c>
      <c r="R45" s="292">
        <v>0</v>
      </c>
      <c r="S45" s="292">
        <v>0</v>
      </c>
      <c r="T45" s="292">
        <f t="shared" si="51"/>
        <v>29</v>
      </c>
      <c r="U45" s="292">
        <f t="shared" si="52"/>
        <v>23</v>
      </c>
      <c r="V45" s="292">
        <v>0</v>
      </c>
      <c r="W45" s="292">
        <v>0</v>
      </c>
      <c r="X45" s="292">
        <v>23</v>
      </c>
      <c r="Y45" s="292">
        <v>0</v>
      </c>
      <c r="Z45" s="292">
        <v>0</v>
      </c>
      <c r="AA45" s="292">
        <v>0</v>
      </c>
      <c r="AB45" s="292">
        <f t="shared" si="53"/>
        <v>6</v>
      </c>
      <c r="AC45" s="292">
        <v>0</v>
      </c>
      <c r="AD45" s="292">
        <v>0</v>
      </c>
      <c r="AE45" s="292">
        <v>1</v>
      </c>
      <c r="AF45" s="292">
        <v>0</v>
      </c>
      <c r="AG45" s="292">
        <v>0</v>
      </c>
      <c r="AH45" s="292">
        <v>5</v>
      </c>
      <c r="AI45" s="292">
        <f t="shared" si="54"/>
        <v>0</v>
      </c>
      <c r="AJ45" s="292">
        <f t="shared" si="55"/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 t="shared" si="56"/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 t="shared" si="57"/>
        <v>0</v>
      </c>
      <c r="AY45" s="292">
        <f t="shared" si="58"/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 t="shared" si="59"/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 t="shared" si="60"/>
        <v>0</v>
      </c>
      <c r="BN45" s="292">
        <f t="shared" si="61"/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 t="shared" si="62"/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 t="shared" si="63"/>
        <v>0</v>
      </c>
      <c r="CC45" s="292">
        <f t="shared" si="64"/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 t="shared" si="65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 t="shared" si="66"/>
        <v>205</v>
      </c>
      <c r="CR45" s="292">
        <f t="shared" si="67"/>
        <v>205</v>
      </c>
      <c r="CS45" s="292">
        <v>0</v>
      </c>
      <c r="CT45" s="292">
        <v>0</v>
      </c>
      <c r="CU45" s="292">
        <v>0</v>
      </c>
      <c r="CV45" s="292">
        <v>201</v>
      </c>
      <c r="CW45" s="292">
        <v>4</v>
      </c>
      <c r="CX45" s="292">
        <v>0</v>
      </c>
      <c r="CY45" s="292">
        <f t="shared" si="68"/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 t="shared" si="69"/>
        <v>5</v>
      </c>
      <c r="DG45" s="292">
        <f t="shared" si="70"/>
        <v>5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5</v>
      </c>
      <c r="DN45" s="292">
        <f t="shared" si="71"/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 t="shared" si="72"/>
        <v>3</v>
      </c>
      <c r="DV45" s="292">
        <v>0</v>
      </c>
      <c r="DW45" s="292">
        <v>3</v>
      </c>
      <c r="DX45" s="292">
        <v>0</v>
      </c>
      <c r="DY45" s="292">
        <v>0</v>
      </c>
      <c r="DZ45" s="292">
        <f t="shared" si="73"/>
        <v>1</v>
      </c>
      <c r="EA45" s="292">
        <f t="shared" si="74"/>
        <v>1</v>
      </c>
      <c r="EB45" s="292">
        <v>0</v>
      </c>
      <c r="EC45" s="292">
        <v>0</v>
      </c>
      <c r="ED45" s="292">
        <v>1</v>
      </c>
      <c r="EE45" s="292">
        <v>0</v>
      </c>
      <c r="EF45" s="292">
        <v>0</v>
      </c>
      <c r="EG45" s="292">
        <v>0</v>
      </c>
      <c r="EH45" s="292">
        <f t="shared" si="75"/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 x14ac:dyDescent="0.15">
      <c r="A46" s="290" t="s">
        <v>745</v>
      </c>
      <c r="B46" s="291" t="s">
        <v>838</v>
      </c>
      <c r="C46" s="290" t="s">
        <v>839</v>
      </c>
      <c r="D46" s="292">
        <f t="shared" si="47"/>
        <v>2092</v>
      </c>
      <c r="E46" s="292">
        <f t="shared" si="48"/>
        <v>1445</v>
      </c>
      <c r="F46" s="292">
        <f t="shared" si="49"/>
        <v>1400</v>
      </c>
      <c r="G46" s="292">
        <v>0</v>
      </c>
      <c r="H46" s="292">
        <v>1400</v>
      </c>
      <c r="I46" s="292">
        <v>0</v>
      </c>
      <c r="J46" s="292">
        <v>0</v>
      </c>
      <c r="K46" s="292">
        <v>0</v>
      </c>
      <c r="L46" s="292">
        <v>0</v>
      </c>
      <c r="M46" s="292">
        <f t="shared" si="50"/>
        <v>45</v>
      </c>
      <c r="N46" s="292">
        <v>0</v>
      </c>
      <c r="O46" s="292">
        <v>45</v>
      </c>
      <c r="P46" s="292">
        <v>0</v>
      </c>
      <c r="Q46" s="292">
        <v>0</v>
      </c>
      <c r="R46" s="292">
        <v>0</v>
      </c>
      <c r="S46" s="292">
        <v>0</v>
      </c>
      <c r="T46" s="292">
        <f t="shared" si="51"/>
        <v>102</v>
      </c>
      <c r="U46" s="292">
        <f t="shared" si="52"/>
        <v>69</v>
      </c>
      <c r="V46" s="292">
        <v>0</v>
      </c>
      <c r="W46" s="292">
        <v>0</v>
      </c>
      <c r="X46" s="292">
        <v>66</v>
      </c>
      <c r="Y46" s="292">
        <v>0</v>
      </c>
      <c r="Z46" s="292">
        <v>0</v>
      </c>
      <c r="AA46" s="292">
        <v>3</v>
      </c>
      <c r="AB46" s="292">
        <f t="shared" si="53"/>
        <v>33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33</v>
      </c>
      <c r="AI46" s="292">
        <f t="shared" si="54"/>
        <v>0</v>
      </c>
      <c r="AJ46" s="292">
        <f t="shared" si="55"/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 t="shared" si="56"/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 t="shared" si="57"/>
        <v>0</v>
      </c>
      <c r="AY46" s="292">
        <f t="shared" si="58"/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 t="shared" si="59"/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 t="shared" si="60"/>
        <v>0</v>
      </c>
      <c r="BN46" s="292">
        <f t="shared" si="61"/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 t="shared" si="62"/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 t="shared" si="63"/>
        <v>0</v>
      </c>
      <c r="CC46" s="292">
        <f t="shared" si="64"/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 t="shared" si="65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 t="shared" si="66"/>
        <v>537</v>
      </c>
      <c r="CR46" s="292">
        <f t="shared" si="67"/>
        <v>537</v>
      </c>
      <c r="CS46" s="292">
        <v>0</v>
      </c>
      <c r="CT46" s="292">
        <v>0</v>
      </c>
      <c r="CU46" s="292">
        <v>0</v>
      </c>
      <c r="CV46" s="292">
        <v>537</v>
      </c>
      <c r="CW46" s="292">
        <v>0</v>
      </c>
      <c r="CX46" s="292">
        <v>0</v>
      </c>
      <c r="CY46" s="292">
        <f t="shared" si="68"/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 t="shared" si="69"/>
        <v>0</v>
      </c>
      <c r="DG46" s="292">
        <f t="shared" si="70"/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 t="shared" si="71"/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 t="shared" si="72"/>
        <v>4</v>
      </c>
      <c r="DV46" s="292">
        <v>1</v>
      </c>
      <c r="DW46" s="292">
        <v>3</v>
      </c>
      <c r="DX46" s="292">
        <v>0</v>
      </c>
      <c r="DY46" s="292">
        <v>0</v>
      </c>
      <c r="DZ46" s="292">
        <f t="shared" si="73"/>
        <v>4</v>
      </c>
      <c r="EA46" s="292">
        <f t="shared" si="74"/>
        <v>4</v>
      </c>
      <c r="EB46" s="292">
        <v>0</v>
      </c>
      <c r="EC46" s="292">
        <v>0</v>
      </c>
      <c r="ED46" s="292">
        <v>4</v>
      </c>
      <c r="EE46" s="292">
        <v>0</v>
      </c>
      <c r="EF46" s="292">
        <v>0</v>
      </c>
      <c r="EG46" s="292">
        <v>0</v>
      </c>
      <c r="EH46" s="292">
        <f t="shared" si="75"/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 x14ac:dyDescent="0.15">
      <c r="A47" s="290" t="s">
        <v>745</v>
      </c>
      <c r="B47" s="291" t="s">
        <v>840</v>
      </c>
      <c r="C47" s="290" t="s">
        <v>841</v>
      </c>
      <c r="D47" s="292">
        <f t="shared" si="47"/>
        <v>2566</v>
      </c>
      <c r="E47" s="292">
        <f t="shared" si="48"/>
        <v>1804</v>
      </c>
      <c r="F47" s="292">
        <f t="shared" si="49"/>
        <v>1634</v>
      </c>
      <c r="G47" s="292">
        <v>0</v>
      </c>
      <c r="H47" s="292">
        <v>1634</v>
      </c>
      <c r="I47" s="292">
        <v>0</v>
      </c>
      <c r="J47" s="292">
        <v>0</v>
      </c>
      <c r="K47" s="292">
        <v>0</v>
      </c>
      <c r="L47" s="292">
        <v>0</v>
      </c>
      <c r="M47" s="292">
        <f t="shared" si="50"/>
        <v>170</v>
      </c>
      <c r="N47" s="292">
        <v>0</v>
      </c>
      <c r="O47" s="292">
        <v>170</v>
      </c>
      <c r="P47" s="292">
        <v>0</v>
      </c>
      <c r="Q47" s="292">
        <v>0</v>
      </c>
      <c r="R47" s="292">
        <v>0</v>
      </c>
      <c r="S47" s="292">
        <v>0</v>
      </c>
      <c r="T47" s="292">
        <f t="shared" si="51"/>
        <v>20</v>
      </c>
      <c r="U47" s="292">
        <f t="shared" si="52"/>
        <v>20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20</v>
      </c>
      <c r="AB47" s="292">
        <f t="shared" si="53"/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 t="shared" si="54"/>
        <v>54</v>
      </c>
      <c r="AJ47" s="292">
        <f t="shared" si="55"/>
        <v>54</v>
      </c>
      <c r="AK47" s="292">
        <v>0</v>
      </c>
      <c r="AL47" s="292">
        <v>0</v>
      </c>
      <c r="AM47" s="292">
        <v>0</v>
      </c>
      <c r="AN47" s="292">
        <v>54</v>
      </c>
      <c r="AO47" s="292">
        <v>0</v>
      </c>
      <c r="AP47" s="292">
        <v>0</v>
      </c>
      <c r="AQ47" s="292">
        <f t="shared" si="56"/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 t="shared" si="57"/>
        <v>0</v>
      </c>
      <c r="AY47" s="292">
        <f t="shared" si="58"/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 t="shared" si="59"/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 t="shared" si="60"/>
        <v>0</v>
      </c>
      <c r="BN47" s="292">
        <f t="shared" si="61"/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 t="shared" si="62"/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 t="shared" si="63"/>
        <v>0</v>
      </c>
      <c r="CC47" s="292">
        <f t="shared" si="64"/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 t="shared" si="65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 t="shared" si="66"/>
        <v>211</v>
      </c>
      <c r="CR47" s="292">
        <f t="shared" si="67"/>
        <v>211</v>
      </c>
      <c r="CS47" s="292">
        <v>0</v>
      </c>
      <c r="CT47" s="292">
        <v>0</v>
      </c>
      <c r="CU47" s="292">
        <v>0</v>
      </c>
      <c r="CV47" s="292">
        <v>211</v>
      </c>
      <c r="CW47" s="292">
        <v>0</v>
      </c>
      <c r="CX47" s="292">
        <v>0</v>
      </c>
      <c r="CY47" s="292">
        <f t="shared" si="68"/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 t="shared" si="69"/>
        <v>4</v>
      </c>
      <c r="DG47" s="292">
        <f t="shared" si="70"/>
        <v>4</v>
      </c>
      <c r="DH47" s="292">
        <v>0</v>
      </c>
      <c r="DI47" s="292">
        <v>0</v>
      </c>
      <c r="DJ47" s="292">
        <v>0</v>
      </c>
      <c r="DK47" s="292">
        <v>0</v>
      </c>
      <c r="DL47" s="292">
        <v>4</v>
      </c>
      <c r="DM47" s="292">
        <v>0</v>
      </c>
      <c r="DN47" s="292">
        <f t="shared" si="71"/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 t="shared" si="72"/>
        <v>409</v>
      </c>
      <c r="DV47" s="292">
        <v>409</v>
      </c>
      <c r="DW47" s="292">
        <v>0</v>
      </c>
      <c r="DX47" s="292">
        <v>0</v>
      </c>
      <c r="DY47" s="292">
        <v>0</v>
      </c>
      <c r="DZ47" s="292">
        <f t="shared" si="73"/>
        <v>64</v>
      </c>
      <c r="EA47" s="292">
        <f t="shared" si="74"/>
        <v>64</v>
      </c>
      <c r="EB47" s="292">
        <v>0</v>
      </c>
      <c r="EC47" s="292">
        <v>0</v>
      </c>
      <c r="ED47" s="292">
        <v>64</v>
      </c>
      <c r="EE47" s="292">
        <v>0</v>
      </c>
      <c r="EF47" s="292">
        <v>0</v>
      </c>
      <c r="EG47" s="292">
        <v>0</v>
      </c>
      <c r="EH47" s="292">
        <f t="shared" si="75"/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 x14ac:dyDescent="0.15">
      <c r="A48" s="290" t="s">
        <v>745</v>
      </c>
      <c r="B48" s="291" t="s">
        <v>842</v>
      </c>
      <c r="C48" s="290" t="s">
        <v>843</v>
      </c>
      <c r="D48" s="292">
        <f t="shared" si="47"/>
        <v>2238</v>
      </c>
      <c r="E48" s="292">
        <f t="shared" si="48"/>
        <v>1608</v>
      </c>
      <c r="F48" s="292">
        <f t="shared" si="49"/>
        <v>1325</v>
      </c>
      <c r="G48" s="292">
        <v>0</v>
      </c>
      <c r="H48" s="292">
        <v>1325</v>
      </c>
      <c r="I48" s="292">
        <v>0</v>
      </c>
      <c r="J48" s="292">
        <v>0</v>
      </c>
      <c r="K48" s="292">
        <v>0</v>
      </c>
      <c r="L48" s="292">
        <v>0</v>
      </c>
      <c r="M48" s="292">
        <f t="shared" si="50"/>
        <v>283</v>
      </c>
      <c r="N48" s="292">
        <v>0</v>
      </c>
      <c r="O48" s="292">
        <v>283</v>
      </c>
      <c r="P48" s="292">
        <v>0</v>
      </c>
      <c r="Q48" s="292">
        <v>0</v>
      </c>
      <c r="R48" s="292">
        <v>0</v>
      </c>
      <c r="S48" s="292">
        <v>0</v>
      </c>
      <c r="T48" s="292">
        <f t="shared" si="51"/>
        <v>0</v>
      </c>
      <c r="U48" s="292">
        <f t="shared" si="52"/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 t="shared" si="53"/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 t="shared" si="54"/>
        <v>0</v>
      </c>
      <c r="AJ48" s="292">
        <f t="shared" si="55"/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 t="shared" si="56"/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 t="shared" si="57"/>
        <v>0</v>
      </c>
      <c r="AY48" s="292">
        <f t="shared" si="58"/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 t="shared" si="59"/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 t="shared" si="60"/>
        <v>0</v>
      </c>
      <c r="BN48" s="292">
        <f t="shared" si="61"/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 t="shared" si="62"/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 t="shared" si="63"/>
        <v>0</v>
      </c>
      <c r="CC48" s="292">
        <f t="shared" si="64"/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 t="shared" si="65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 t="shared" si="66"/>
        <v>318</v>
      </c>
      <c r="CR48" s="292">
        <f t="shared" si="67"/>
        <v>318</v>
      </c>
      <c r="CS48" s="292">
        <v>0</v>
      </c>
      <c r="CT48" s="292">
        <v>0</v>
      </c>
      <c r="CU48" s="292">
        <v>0</v>
      </c>
      <c r="CV48" s="292">
        <v>318</v>
      </c>
      <c r="CW48" s="292">
        <v>0</v>
      </c>
      <c r="CX48" s="292">
        <v>0</v>
      </c>
      <c r="CY48" s="292">
        <f t="shared" si="68"/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 t="shared" si="69"/>
        <v>17</v>
      </c>
      <c r="DG48" s="292">
        <f t="shared" si="70"/>
        <v>17</v>
      </c>
      <c r="DH48" s="292">
        <v>0</v>
      </c>
      <c r="DI48" s="292">
        <v>0</v>
      </c>
      <c r="DJ48" s="292">
        <v>0</v>
      </c>
      <c r="DK48" s="292">
        <v>0</v>
      </c>
      <c r="DL48" s="292">
        <v>5</v>
      </c>
      <c r="DM48" s="292">
        <v>12</v>
      </c>
      <c r="DN48" s="292">
        <f t="shared" si="71"/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 t="shared" si="72"/>
        <v>243</v>
      </c>
      <c r="DV48" s="292">
        <v>243</v>
      </c>
      <c r="DW48" s="292">
        <v>0</v>
      </c>
      <c r="DX48" s="292">
        <v>0</v>
      </c>
      <c r="DY48" s="292">
        <v>0</v>
      </c>
      <c r="DZ48" s="292">
        <f t="shared" si="73"/>
        <v>52</v>
      </c>
      <c r="EA48" s="292">
        <f t="shared" si="74"/>
        <v>52</v>
      </c>
      <c r="EB48" s="292">
        <v>0</v>
      </c>
      <c r="EC48" s="292">
        <v>0</v>
      </c>
      <c r="ED48" s="292">
        <v>52</v>
      </c>
      <c r="EE48" s="292">
        <v>0</v>
      </c>
      <c r="EF48" s="292">
        <v>0</v>
      </c>
      <c r="EG48" s="292">
        <v>0</v>
      </c>
      <c r="EH48" s="292">
        <f t="shared" si="75"/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 x14ac:dyDescent="0.15">
      <c r="A49" s="290" t="s">
        <v>745</v>
      </c>
      <c r="B49" s="291" t="s">
        <v>844</v>
      </c>
      <c r="C49" s="290" t="s">
        <v>845</v>
      </c>
      <c r="D49" s="292">
        <f t="shared" si="47"/>
        <v>662</v>
      </c>
      <c r="E49" s="292">
        <f t="shared" si="48"/>
        <v>497</v>
      </c>
      <c r="F49" s="292">
        <f t="shared" si="49"/>
        <v>442</v>
      </c>
      <c r="G49" s="292">
        <v>0</v>
      </c>
      <c r="H49" s="292">
        <v>442</v>
      </c>
      <c r="I49" s="292">
        <v>0</v>
      </c>
      <c r="J49" s="292">
        <v>0</v>
      </c>
      <c r="K49" s="292">
        <v>0</v>
      </c>
      <c r="L49" s="292">
        <v>0</v>
      </c>
      <c r="M49" s="292">
        <f t="shared" si="50"/>
        <v>55</v>
      </c>
      <c r="N49" s="292">
        <v>0</v>
      </c>
      <c r="O49" s="292">
        <v>55</v>
      </c>
      <c r="P49" s="292">
        <v>0</v>
      </c>
      <c r="Q49" s="292">
        <v>0</v>
      </c>
      <c r="R49" s="292">
        <v>0</v>
      </c>
      <c r="S49" s="292">
        <v>0</v>
      </c>
      <c r="T49" s="292">
        <f t="shared" si="51"/>
        <v>0</v>
      </c>
      <c r="U49" s="292">
        <f t="shared" si="52"/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f t="shared" si="53"/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 t="shared" si="54"/>
        <v>0</v>
      </c>
      <c r="AJ49" s="292">
        <f t="shared" si="55"/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 t="shared" si="56"/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 t="shared" si="57"/>
        <v>0</v>
      </c>
      <c r="AY49" s="292">
        <f t="shared" si="58"/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 t="shared" si="59"/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 t="shared" si="60"/>
        <v>0</v>
      </c>
      <c r="BN49" s="292">
        <f t="shared" si="61"/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 t="shared" si="62"/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 t="shared" si="63"/>
        <v>0</v>
      </c>
      <c r="CC49" s="292">
        <f t="shared" si="64"/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 t="shared" si="65"/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 t="shared" si="66"/>
        <v>1</v>
      </c>
      <c r="CR49" s="292">
        <f t="shared" si="67"/>
        <v>1</v>
      </c>
      <c r="CS49" s="292">
        <v>0</v>
      </c>
      <c r="CT49" s="292">
        <v>0</v>
      </c>
      <c r="CU49" s="292">
        <v>0</v>
      </c>
      <c r="CV49" s="292">
        <v>1</v>
      </c>
      <c r="CW49" s="292">
        <v>0</v>
      </c>
      <c r="CX49" s="292">
        <v>0</v>
      </c>
      <c r="CY49" s="292">
        <f t="shared" si="68"/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 t="shared" si="69"/>
        <v>0</v>
      </c>
      <c r="DG49" s="292">
        <f t="shared" si="70"/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 t="shared" si="71"/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 t="shared" si="72"/>
        <v>80</v>
      </c>
      <c r="DV49" s="292">
        <v>80</v>
      </c>
      <c r="DW49" s="292">
        <v>0</v>
      </c>
      <c r="DX49" s="292">
        <v>0</v>
      </c>
      <c r="DY49" s="292">
        <v>0</v>
      </c>
      <c r="DZ49" s="292">
        <f t="shared" si="73"/>
        <v>84</v>
      </c>
      <c r="EA49" s="292">
        <f t="shared" si="74"/>
        <v>26</v>
      </c>
      <c r="EB49" s="292">
        <v>0</v>
      </c>
      <c r="EC49" s="292">
        <v>0</v>
      </c>
      <c r="ED49" s="292">
        <v>26</v>
      </c>
      <c r="EE49" s="292">
        <v>0</v>
      </c>
      <c r="EF49" s="292">
        <v>0</v>
      </c>
      <c r="EG49" s="292">
        <v>0</v>
      </c>
      <c r="EH49" s="292">
        <f t="shared" si="75"/>
        <v>58</v>
      </c>
      <c r="EI49" s="292">
        <v>0</v>
      </c>
      <c r="EJ49" s="292">
        <v>0</v>
      </c>
      <c r="EK49" s="292">
        <v>58</v>
      </c>
      <c r="EL49" s="292">
        <v>0</v>
      </c>
      <c r="EM49" s="292">
        <v>0</v>
      </c>
      <c r="EN49" s="292">
        <v>0</v>
      </c>
    </row>
    <row r="50" spans="1:144" s="224" customFormat="1" ht="13.5" customHeight="1" x14ac:dyDescent="0.15">
      <c r="A50" s="290" t="s">
        <v>745</v>
      </c>
      <c r="B50" s="291" t="s">
        <v>846</v>
      </c>
      <c r="C50" s="290" t="s">
        <v>847</v>
      </c>
      <c r="D50" s="292">
        <f t="shared" si="47"/>
        <v>1687</v>
      </c>
      <c r="E50" s="292">
        <f t="shared" si="48"/>
        <v>1478</v>
      </c>
      <c r="F50" s="292">
        <f t="shared" si="49"/>
        <v>617</v>
      </c>
      <c r="G50" s="292">
        <v>0</v>
      </c>
      <c r="H50" s="292">
        <v>617</v>
      </c>
      <c r="I50" s="292">
        <v>0</v>
      </c>
      <c r="J50" s="292">
        <v>0</v>
      </c>
      <c r="K50" s="292">
        <v>0</v>
      </c>
      <c r="L50" s="292">
        <v>0</v>
      </c>
      <c r="M50" s="292">
        <f t="shared" si="50"/>
        <v>861</v>
      </c>
      <c r="N50" s="292">
        <v>0</v>
      </c>
      <c r="O50" s="292">
        <v>861</v>
      </c>
      <c r="P50" s="292">
        <v>0</v>
      </c>
      <c r="Q50" s="292">
        <v>0</v>
      </c>
      <c r="R50" s="292">
        <v>0</v>
      </c>
      <c r="S50" s="292">
        <v>0</v>
      </c>
      <c r="T50" s="292">
        <f t="shared" si="51"/>
        <v>2</v>
      </c>
      <c r="U50" s="292">
        <f t="shared" si="52"/>
        <v>2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2</v>
      </c>
      <c r="AB50" s="292">
        <f t="shared" si="53"/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f t="shared" si="54"/>
        <v>0</v>
      </c>
      <c r="AJ50" s="292">
        <f t="shared" si="55"/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 t="shared" si="56"/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 t="shared" si="57"/>
        <v>0</v>
      </c>
      <c r="AY50" s="292">
        <f t="shared" si="58"/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 t="shared" si="59"/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 t="shared" si="60"/>
        <v>0</v>
      </c>
      <c r="BN50" s="292">
        <f t="shared" si="61"/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 t="shared" si="62"/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 t="shared" si="63"/>
        <v>0</v>
      </c>
      <c r="CC50" s="292">
        <f t="shared" si="64"/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 t="shared" si="65"/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 t="shared" si="66"/>
        <v>4</v>
      </c>
      <c r="CR50" s="292">
        <f t="shared" si="67"/>
        <v>4</v>
      </c>
      <c r="CS50" s="292">
        <v>0</v>
      </c>
      <c r="CT50" s="292">
        <v>0</v>
      </c>
      <c r="CU50" s="292">
        <v>0</v>
      </c>
      <c r="CV50" s="292">
        <v>4</v>
      </c>
      <c r="CW50" s="292">
        <v>0</v>
      </c>
      <c r="CX50" s="292">
        <v>0</v>
      </c>
      <c r="CY50" s="292">
        <f t="shared" si="68"/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 t="shared" si="69"/>
        <v>0</v>
      </c>
      <c r="DG50" s="292">
        <f t="shared" si="70"/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 t="shared" si="71"/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 t="shared" si="72"/>
        <v>177</v>
      </c>
      <c r="DV50" s="292">
        <v>177</v>
      </c>
      <c r="DW50" s="292">
        <v>0</v>
      </c>
      <c r="DX50" s="292">
        <v>0</v>
      </c>
      <c r="DY50" s="292">
        <v>0</v>
      </c>
      <c r="DZ50" s="292">
        <f t="shared" si="73"/>
        <v>26</v>
      </c>
      <c r="EA50" s="292">
        <f t="shared" si="74"/>
        <v>26</v>
      </c>
      <c r="EB50" s="292">
        <v>0</v>
      </c>
      <c r="EC50" s="292">
        <v>0</v>
      </c>
      <c r="ED50" s="292">
        <v>19</v>
      </c>
      <c r="EE50" s="292">
        <v>0</v>
      </c>
      <c r="EF50" s="292">
        <v>7</v>
      </c>
      <c r="EG50" s="292">
        <v>0</v>
      </c>
      <c r="EH50" s="292">
        <f t="shared" si="75"/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 x14ac:dyDescent="0.15">
      <c r="A51" s="290" t="s">
        <v>745</v>
      </c>
      <c r="B51" s="291" t="s">
        <v>848</v>
      </c>
      <c r="C51" s="290" t="s">
        <v>849</v>
      </c>
      <c r="D51" s="292">
        <f t="shared" si="47"/>
        <v>62</v>
      </c>
      <c r="E51" s="292">
        <f t="shared" si="48"/>
        <v>46</v>
      </c>
      <c r="F51" s="292">
        <f t="shared" si="49"/>
        <v>45</v>
      </c>
      <c r="G51" s="292">
        <v>0</v>
      </c>
      <c r="H51" s="292">
        <v>38</v>
      </c>
      <c r="I51" s="292">
        <v>7</v>
      </c>
      <c r="J51" s="292">
        <v>0</v>
      </c>
      <c r="K51" s="292">
        <v>0</v>
      </c>
      <c r="L51" s="292">
        <v>0</v>
      </c>
      <c r="M51" s="292">
        <f t="shared" si="50"/>
        <v>1</v>
      </c>
      <c r="N51" s="292">
        <v>0</v>
      </c>
      <c r="O51" s="292">
        <v>1</v>
      </c>
      <c r="P51" s="292">
        <v>0</v>
      </c>
      <c r="Q51" s="292">
        <v>0</v>
      </c>
      <c r="R51" s="292">
        <v>0</v>
      </c>
      <c r="S51" s="292">
        <v>0</v>
      </c>
      <c r="T51" s="292">
        <f t="shared" si="51"/>
        <v>0</v>
      </c>
      <c r="U51" s="292">
        <f t="shared" si="52"/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 t="shared" si="53"/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 t="shared" si="54"/>
        <v>0</v>
      </c>
      <c r="AJ51" s="292">
        <f t="shared" si="55"/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 t="shared" si="56"/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 t="shared" si="57"/>
        <v>0</v>
      </c>
      <c r="AY51" s="292">
        <f t="shared" si="58"/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 t="shared" si="59"/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 t="shared" si="60"/>
        <v>0</v>
      </c>
      <c r="BN51" s="292">
        <f t="shared" si="61"/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 t="shared" si="62"/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 t="shared" si="63"/>
        <v>0</v>
      </c>
      <c r="CC51" s="292">
        <f t="shared" si="64"/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 t="shared" si="65"/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 t="shared" si="66"/>
        <v>0</v>
      </c>
      <c r="CR51" s="292">
        <f t="shared" si="67"/>
        <v>0</v>
      </c>
      <c r="CS51" s="292">
        <v>0</v>
      </c>
      <c r="CT51" s="292">
        <v>0</v>
      </c>
      <c r="CU51" s="292">
        <v>0</v>
      </c>
      <c r="CV51" s="292">
        <v>0</v>
      </c>
      <c r="CW51" s="292">
        <v>0</v>
      </c>
      <c r="CX51" s="292">
        <v>0</v>
      </c>
      <c r="CY51" s="292">
        <f t="shared" si="68"/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 t="shared" si="69"/>
        <v>0</v>
      </c>
      <c r="DG51" s="292">
        <f t="shared" si="70"/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 t="shared" si="71"/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 t="shared" si="72"/>
        <v>15</v>
      </c>
      <c r="DV51" s="292">
        <v>15</v>
      </c>
      <c r="DW51" s="292">
        <v>0</v>
      </c>
      <c r="DX51" s="292">
        <v>0</v>
      </c>
      <c r="DY51" s="292">
        <v>0</v>
      </c>
      <c r="DZ51" s="292">
        <f t="shared" si="73"/>
        <v>1</v>
      </c>
      <c r="EA51" s="292">
        <f t="shared" si="74"/>
        <v>1</v>
      </c>
      <c r="EB51" s="292">
        <v>0</v>
      </c>
      <c r="EC51" s="292">
        <v>0</v>
      </c>
      <c r="ED51" s="292">
        <v>1</v>
      </c>
      <c r="EE51" s="292">
        <v>0</v>
      </c>
      <c r="EF51" s="292">
        <v>0</v>
      </c>
      <c r="EG51" s="292">
        <v>0</v>
      </c>
      <c r="EH51" s="292">
        <f t="shared" si="75"/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 x14ac:dyDescent="0.15">
      <c r="A52" s="290" t="s">
        <v>745</v>
      </c>
      <c r="B52" s="291" t="s">
        <v>850</v>
      </c>
      <c r="C52" s="290" t="s">
        <v>851</v>
      </c>
      <c r="D52" s="292">
        <f t="shared" si="47"/>
        <v>205</v>
      </c>
      <c r="E52" s="292">
        <f t="shared" si="48"/>
        <v>171</v>
      </c>
      <c r="F52" s="292">
        <f t="shared" si="49"/>
        <v>153</v>
      </c>
      <c r="G52" s="292">
        <v>0</v>
      </c>
      <c r="H52" s="292">
        <v>153</v>
      </c>
      <c r="I52" s="292">
        <v>0</v>
      </c>
      <c r="J52" s="292">
        <v>0</v>
      </c>
      <c r="K52" s="292">
        <v>0</v>
      </c>
      <c r="L52" s="292">
        <v>0</v>
      </c>
      <c r="M52" s="292">
        <f t="shared" si="50"/>
        <v>18</v>
      </c>
      <c r="N52" s="292">
        <v>0</v>
      </c>
      <c r="O52" s="292">
        <v>18</v>
      </c>
      <c r="P52" s="292">
        <v>0</v>
      </c>
      <c r="Q52" s="292">
        <v>0</v>
      </c>
      <c r="R52" s="292">
        <v>0</v>
      </c>
      <c r="S52" s="292">
        <v>0</v>
      </c>
      <c r="T52" s="292">
        <f t="shared" si="51"/>
        <v>9</v>
      </c>
      <c r="U52" s="292">
        <f t="shared" si="52"/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f t="shared" si="53"/>
        <v>9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9</v>
      </c>
      <c r="AI52" s="292">
        <f t="shared" si="54"/>
        <v>0</v>
      </c>
      <c r="AJ52" s="292">
        <f t="shared" si="55"/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 t="shared" si="56"/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 t="shared" si="57"/>
        <v>0</v>
      </c>
      <c r="AY52" s="292">
        <f t="shared" si="58"/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 t="shared" si="59"/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 t="shared" si="60"/>
        <v>0</v>
      </c>
      <c r="BN52" s="292">
        <f t="shared" si="61"/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 t="shared" si="62"/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 t="shared" si="63"/>
        <v>0</v>
      </c>
      <c r="CC52" s="292">
        <f t="shared" si="64"/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 t="shared" si="65"/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 t="shared" si="66"/>
        <v>18</v>
      </c>
      <c r="CR52" s="292">
        <f t="shared" si="67"/>
        <v>15</v>
      </c>
      <c r="CS52" s="292">
        <v>0</v>
      </c>
      <c r="CT52" s="292">
        <v>0</v>
      </c>
      <c r="CU52" s="292">
        <v>0</v>
      </c>
      <c r="CV52" s="292">
        <v>15</v>
      </c>
      <c r="CW52" s="292">
        <v>0</v>
      </c>
      <c r="CX52" s="292">
        <v>0</v>
      </c>
      <c r="CY52" s="292">
        <f t="shared" si="68"/>
        <v>3</v>
      </c>
      <c r="CZ52" s="292">
        <v>0</v>
      </c>
      <c r="DA52" s="292">
        <v>0</v>
      </c>
      <c r="DB52" s="292">
        <v>0</v>
      </c>
      <c r="DC52" s="292">
        <v>3</v>
      </c>
      <c r="DD52" s="292">
        <v>0</v>
      </c>
      <c r="DE52" s="292">
        <v>0</v>
      </c>
      <c r="DF52" s="292">
        <f t="shared" si="69"/>
        <v>3</v>
      </c>
      <c r="DG52" s="292">
        <f t="shared" si="70"/>
        <v>2</v>
      </c>
      <c r="DH52" s="292">
        <v>0</v>
      </c>
      <c r="DI52" s="292">
        <v>0</v>
      </c>
      <c r="DJ52" s="292">
        <v>2</v>
      </c>
      <c r="DK52" s="292">
        <v>0</v>
      </c>
      <c r="DL52" s="292">
        <v>0</v>
      </c>
      <c r="DM52" s="292">
        <v>0</v>
      </c>
      <c r="DN52" s="292">
        <f t="shared" si="71"/>
        <v>1</v>
      </c>
      <c r="DO52" s="292">
        <v>0</v>
      </c>
      <c r="DP52" s="292">
        <v>0</v>
      </c>
      <c r="DQ52" s="292">
        <v>1</v>
      </c>
      <c r="DR52" s="292">
        <v>0</v>
      </c>
      <c r="DS52" s="292">
        <v>0</v>
      </c>
      <c r="DT52" s="292">
        <v>0</v>
      </c>
      <c r="DU52" s="292">
        <f t="shared" si="72"/>
        <v>4</v>
      </c>
      <c r="DV52" s="292">
        <v>0</v>
      </c>
      <c r="DW52" s="292">
        <v>0</v>
      </c>
      <c r="DX52" s="292">
        <v>4</v>
      </c>
      <c r="DY52" s="292">
        <v>0</v>
      </c>
      <c r="DZ52" s="292">
        <f t="shared" si="73"/>
        <v>0</v>
      </c>
      <c r="EA52" s="292">
        <f t="shared" si="74"/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 t="shared" si="75"/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 x14ac:dyDescent="0.15">
      <c r="A53" s="290" t="s">
        <v>745</v>
      </c>
      <c r="B53" s="291" t="s">
        <v>852</v>
      </c>
      <c r="C53" s="290" t="s">
        <v>853</v>
      </c>
      <c r="D53" s="292">
        <f t="shared" si="47"/>
        <v>632</v>
      </c>
      <c r="E53" s="292">
        <f t="shared" si="48"/>
        <v>389</v>
      </c>
      <c r="F53" s="292">
        <f t="shared" si="49"/>
        <v>334</v>
      </c>
      <c r="G53" s="292">
        <v>0</v>
      </c>
      <c r="H53" s="292">
        <v>334</v>
      </c>
      <c r="I53" s="292">
        <v>0</v>
      </c>
      <c r="J53" s="292">
        <v>0</v>
      </c>
      <c r="K53" s="292">
        <v>0</v>
      </c>
      <c r="L53" s="292">
        <v>0</v>
      </c>
      <c r="M53" s="292">
        <f t="shared" si="50"/>
        <v>55</v>
      </c>
      <c r="N53" s="292">
        <v>0</v>
      </c>
      <c r="O53" s="292">
        <v>55</v>
      </c>
      <c r="P53" s="292">
        <v>0</v>
      </c>
      <c r="Q53" s="292">
        <v>0</v>
      </c>
      <c r="R53" s="292">
        <v>0</v>
      </c>
      <c r="S53" s="292">
        <v>0</v>
      </c>
      <c r="T53" s="292">
        <f t="shared" si="51"/>
        <v>0</v>
      </c>
      <c r="U53" s="292">
        <f t="shared" si="52"/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 t="shared" si="53"/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 t="shared" si="54"/>
        <v>0</v>
      </c>
      <c r="AJ53" s="292">
        <f t="shared" si="55"/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 t="shared" si="56"/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 t="shared" si="57"/>
        <v>0</v>
      </c>
      <c r="AY53" s="292">
        <f t="shared" si="58"/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 t="shared" si="59"/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 t="shared" si="60"/>
        <v>0</v>
      </c>
      <c r="BN53" s="292">
        <f t="shared" si="61"/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 t="shared" si="62"/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 t="shared" si="63"/>
        <v>2</v>
      </c>
      <c r="CC53" s="292">
        <f t="shared" si="64"/>
        <v>2</v>
      </c>
      <c r="CD53" s="292">
        <v>0</v>
      </c>
      <c r="CE53" s="292">
        <v>0</v>
      </c>
      <c r="CF53" s="292">
        <v>0</v>
      </c>
      <c r="CG53" s="292">
        <v>2</v>
      </c>
      <c r="CH53" s="292">
        <v>0</v>
      </c>
      <c r="CI53" s="292">
        <v>0</v>
      </c>
      <c r="CJ53" s="292">
        <f t="shared" si="65"/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 t="shared" si="66"/>
        <v>0</v>
      </c>
      <c r="CR53" s="292">
        <f t="shared" si="67"/>
        <v>0</v>
      </c>
      <c r="CS53" s="292">
        <v>0</v>
      </c>
      <c r="CT53" s="292">
        <v>0</v>
      </c>
      <c r="CU53" s="292">
        <v>0</v>
      </c>
      <c r="CV53" s="292">
        <v>0</v>
      </c>
      <c r="CW53" s="292">
        <v>0</v>
      </c>
      <c r="CX53" s="292">
        <v>0</v>
      </c>
      <c r="CY53" s="292">
        <f t="shared" si="68"/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 t="shared" si="69"/>
        <v>0</v>
      </c>
      <c r="DG53" s="292">
        <f t="shared" si="70"/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 t="shared" si="71"/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 t="shared" si="72"/>
        <v>182</v>
      </c>
      <c r="DV53" s="292">
        <v>182</v>
      </c>
      <c r="DW53" s="292">
        <v>0</v>
      </c>
      <c r="DX53" s="292">
        <v>0</v>
      </c>
      <c r="DY53" s="292">
        <v>0</v>
      </c>
      <c r="DZ53" s="292">
        <f t="shared" si="73"/>
        <v>59</v>
      </c>
      <c r="EA53" s="292">
        <f t="shared" si="74"/>
        <v>42</v>
      </c>
      <c r="EB53" s="292">
        <v>0</v>
      </c>
      <c r="EC53" s="292">
        <v>0</v>
      </c>
      <c r="ED53" s="292">
        <v>42</v>
      </c>
      <c r="EE53" s="292">
        <v>0</v>
      </c>
      <c r="EF53" s="292">
        <v>0</v>
      </c>
      <c r="EG53" s="292">
        <v>0</v>
      </c>
      <c r="EH53" s="292">
        <f t="shared" si="75"/>
        <v>17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17</v>
      </c>
    </row>
    <row r="54" spans="1:144" s="224" customFormat="1" ht="13.5" customHeight="1" x14ac:dyDescent="0.15">
      <c r="A54" s="290" t="s">
        <v>745</v>
      </c>
      <c r="B54" s="291" t="s">
        <v>854</v>
      </c>
      <c r="C54" s="290" t="s">
        <v>855</v>
      </c>
      <c r="D54" s="292">
        <f t="shared" si="47"/>
        <v>105</v>
      </c>
      <c r="E54" s="292">
        <f t="shared" si="48"/>
        <v>62</v>
      </c>
      <c r="F54" s="292">
        <f t="shared" si="49"/>
        <v>59</v>
      </c>
      <c r="G54" s="292">
        <v>0</v>
      </c>
      <c r="H54" s="292">
        <v>59</v>
      </c>
      <c r="I54" s="292">
        <v>0</v>
      </c>
      <c r="J54" s="292">
        <v>0</v>
      </c>
      <c r="K54" s="292">
        <v>0</v>
      </c>
      <c r="L54" s="292">
        <v>0</v>
      </c>
      <c r="M54" s="292">
        <f t="shared" si="50"/>
        <v>3</v>
      </c>
      <c r="N54" s="292">
        <v>0</v>
      </c>
      <c r="O54" s="292">
        <v>3</v>
      </c>
      <c r="P54" s="292">
        <v>0</v>
      </c>
      <c r="Q54" s="292">
        <v>0</v>
      </c>
      <c r="R54" s="292">
        <v>0</v>
      </c>
      <c r="S54" s="292">
        <v>0</v>
      </c>
      <c r="T54" s="292">
        <f t="shared" si="51"/>
        <v>8</v>
      </c>
      <c r="U54" s="292">
        <f t="shared" si="52"/>
        <v>8</v>
      </c>
      <c r="V54" s="292">
        <v>0</v>
      </c>
      <c r="W54" s="292">
        <v>0</v>
      </c>
      <c r="X54" s="292">
        <v>0</v>
      </c>
      <c r="Y54" s="292">
        <v>0</v>
      </c>
      <c r="Z54" s="292">
        <v>0</v>
      </c>
      <c r="AA54" s="292">
        <v>8</v>
      </c>
      <c r="AB54" s="292">
        <f t="shared" si="53"/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 t="shared" si="54"/>
        <v>0</v>
      </c>
      <c r="AJ54" s="292">
        <f t="shared" si="55"/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 t="shared" si="56"/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 t="shared" si="57"/>
        <v>0</v>
      </c>
      <c r="AY54" s="292">
        <f t="shared" si="58"/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 t="shared" si="59"/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 t="shared" si="60"/>
        <v>0</v>
      </c>
      <c r="BN54" s="292">
        <f t="shared" si="61"/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 t="shared" si="62"/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 t="shared" si="63"/>
        <v>0</v>
      </c>
      <c r="CC54" s="292">
        <f t="shared" si="64"/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 t="shared" si="65"/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 t="shared" si="66"/>
        <v>0</v>
      </c>
      <c r="CR54" s="292">
        <f t="shared" si="67"/>
        <v>0</v>
      </c>
      <c r="CS54" s="292">
        <v>0</v>
      </c>
      <c r="CT54" s="292">
        <v>0</v>
      </c>
      <c r="CU54" s="292">
        <v>0</v>
      </c>
      <c r="CV54" s="292">
        <v>0</v>
      </c>
      <c r="CW54" s="292">
        <v>0</v>
      </c>
      <c r="CX54" s="292">
        <v>0</v>
      </c>
      <c r="CY54" s="292">
        <f t="shared" si="68"/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 t="shared" si="69"/>
        <v>0</v>
      </c>
      <c r="DG54" s="292">
        <f t="shared" si="70"/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 t="shared" si="71"/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 t="shared" si="72"/>
        <v>35</v>
      </c>
      <c r="DV54" s="292">
        <v>35</v>
      </c>
      <c r="DW54" s="292">
        <v>0</v>
      </c>
      <c r="DX54" s="292">
        <v>0</v>
      </c>
      <c r="DY54" s="292">
        <v>0</v>
      </c>
      <c r="DZ54" s="292">
        <f t="shared" si="73"/>
        <v>0</v>
      </c>
      <c r="EA54" s="292">
        <f t="shared" si="74"/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 t="shared" si="75"/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 x14ac:dyDescent="0.15">
      <c r="A55" s="290" t="s">
        <v>745</v>
      </c>
      <c r="B55" s="291" t="s">
        <v>856</v>
      </c>
      <c r="C55" s="290" t="s">
        <v>857</v>
      </c>
      <c r="D55" s="292">
        <f t="shared" si="47"/>
        <v>200</v>
      </c>
      <c r="E55" s="292">
        <f t="shared" si="48"/>
        <v>158</v>
      </c>
      <c r="F55" s="292">
        <f t="shared" si="49"/>
        <v>142</v>
      </c>
      <c r="G55" s="292">
        <v>0</v>
      </c>
      <c r="H55" s="292">
        <v>142</v>
      </c>
      <c r="I55" s="292">
        <v>0</v>
      </c>
      <c r="J55" s="292">
        <v>0</v>
      </c>
      <c r="K55" s="292">
        <v>0</v>
      </c>
      <c r="L55" s="292">
        <v>0</v>
      </c>
      <c r="M55" s="292">
        <f t="shared" si="50"/>
        <v>16</v>
      </c>
      <c r="N55" s="292">
        <v>0</v>
      </c>
      <c r="O55" s="292">
        <v>16</v>
      </c>
      <c r="P55" s="292">
        <v>0</v>
      </c>
      <c r="Q55" s="292">
        <v>0</v>
      </c>
      <c r="R55" s="292">
        <v>0</v>
      </c>
      <c r="S55" s="292">
        <v>0</v>
      </c>
      <c r="T55" s="292">
        <f t="shared" si="51"/>
        <v>0</v>
      </c>
      <c r="U55" s="292">
        <f t="shared" si="52"/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0</v>
      </c>
      <c r="AB55" s="292">
        <f t="shared" si="53"/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f t="shared" si="54"/>
        <v>0</v>
      </c>
      <c r="AJ55" s="292">
        <f t="shared" si="55"/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 t="shared" si="56"/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 t="shared" si="57"/>
        <v>0</v>
      </c>
      <c r="AY55" s="292">
        <f t="shared" si="58"/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 t="shared" si="59"/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 t="shared" si="60"/>
        <v>0</v>
      </c>
      <c r="BN55" s="292">
        <f t="shared" si="61"/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 t="shared" si="62"/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 t="shared" si="63"/>
        <v>0</v>
      </c>
      <c r="CC55" s="292">
        <f t="shared" si="64"/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 t="shared" si="65"/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 t="shared" si="66"/>
        <v>0</v>
      </c>
      <c r="CR55" s="292">
        <f t="shared" si="67"/>
        <v>0</v>
      </c>
      <c r="CS55" s="292">
        <v>0</v>
      </c>
      <c r="CT55" s="292">
        <v>0</v>
      </c>
      <c r="CU55" s="292">
        <v>0</v>
      </c>
      <c r="CV55" s="292">
        <v>0</v>
      </c>
      <c r="CW55" s="292">
        <v>0</v>
      </c>
      <c r="CX55" s="292">
        <v>0</v>
      </c>
      <c r="CY55" s="292">
        <f t="shared" si="68"/>
        <v>0</v>
      </c>
      <c r="CZ55" s="292">
        <v>0</v>
      </c>
      <c r="DA55" s="292">
        <v>0</v>
      </c>
      <c r="DB55" s="292">
        <v>0</v>
      </c>
      <c r="DC55" s="292">
        <v>0</v>
      </c>
      <c r="DD55" s="292">
        <v>0</v>
      </c>
      <c r="DE55" s="292">
        <v>0</v>
      </c>
      <c r="DF55" s="292">
        <f t="shared" si="69"/>
        <v>0</v>
      </c>
      <c r="DG55" s="292">
        <f t="shared" si="70"/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 t="shared" si="71"/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 t="shared" si="72"/>
        <v>36</v>
      </c>
      <c r="DV55" s="292">
        <v>36</v>
      </c>
      <c r="DW55" s="292">
        <v>0</v>
      </c>
      <c r="DX55" s="292">
        <v>0</v>
      </c>
      <c r="DY55" s="292">
        <v>0</v>
      </c>
      <c r="DZ55" s="292">
        <f t="shared" si="73"/>
        <v>6</v>
      </c>
      <c r="EA55" s="292">
        <f t="shared" si="74"/>
        <v>6</v>
      </c>
      <c r="EB55" s="292">
        <v>0</v>
      </c>
      <c r="EC55" s="292">
        <v>0</v>
      </c>
      <c r="ED55" s="292">
        <v>6</v>
      </c>
      <c r="EE55" s="292">
        <v>0</v>
      </c>
      <c r="EF55" s="292">
        <v>0</v>
      </c>
      <c r="EG55" s="292">
        <v>0</v>
      </c>
      <c r="EH55" s="292">
        <f t="shared" si="75"/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 x14ac:dyDescent="0.15">
      <c r="A56" s="290" t="s">
        <v>745</v>
      </c>
      <c r="B56" s="291" t="s">
        <v>858</v>
      </c>
      <c r="C56" s="290" t="s">
        <v>859</v>
      </c>
      <c r="D56" s="292">
        <f t="shared" si="47"/>
        <v>193</v>
      </c>
      <c r="E56" s="292">
        <f t="shared" si="48"/>
        <v>140</v>
      </c>
      <c r="F56" s="292">
        <f t="shared" si="49"/>
        <v>121</v>
      </c>
      <c r="G56" s="292">
        <v>0</v>
      </c>
      <c r="H56" s="292">
        <v>121</v>
      </c>
      <c r="I56" s="292">
        <v>0</v>
      </c>
      <c r="J56" s="292">
        <v>0</v>
      </c>
      <c r="K56" s="292">
        <v>0</v>
      </c>
      <c r="L56" s="292">
        <v>0</v>
      </c>
      <c r="M56" s="292">
        <f t="shared" si="50"/>
        <v>19</v>
      </c>
      <c r="N56" s="292">
        <v>0</v>
      </c>
      <c r="O56" s="292">
        <v>19</v>
      </c>
      <c r="P56" s="292">
        <v>0</v>
      </c>
      <c r="Q56" s="292">
        <v>0</v>
      </c>
      <c r="R56" s="292">
        <v>0</v>
      </c>
      <c r="S56" s="292">
        <v>0</v>
      </c>
      <c r="T56" s="292">
        <f t="shared" si="51"/>
        <v>2</v>
      </c>
      <c r="U56" s="292">
        <f t="shared" si="52"/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 t="shared" si="53"/>
        <v>2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2</v>
      </c>
      <c r="AI56" s="292">
        <f t="shared" si="54"/>
        <v>0</v>
      </c>
      <c r="AJ56" s="292">
        <f t="shared" si="55"/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 t="shared" si="56"/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 t="shared" si="57"/>
        <v>0</v>
      </c>
      <c r="AY56" s="292">
        <f t="shared" si="58"/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 t="shared" si="59"/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 t="shared" si="60"/>
        <v>0</v>
      </c>
      <c r="BN56" s="292">
        <f t="shared" si="61"/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 t="shared" si="62"/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 t="shared" si="63"/>
        <v>0</v>
      </c>
      <c r="CC56" s="292">
        <f t="shared" si="64"/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 t="shared" si="65"/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 t="shared" si="66"/>
        <v>0</v>
      </c>
      <c r="CR56" s="292">
        <f t="shared" si="67"/>
        <v>0</v>
      </c>
      <c r="CS56" s="292">
        <v>0</v>
      </c>
      <c r="CT56" s="292">
        <v>0</v>
      </c>
      <c r="CU56" s="292">
        <v>0</v>
      </c>
      <c r="CV56" s="292">
        <v>0</v>
      </c>
      <c r="CW56" s="292">
        <v>0</v>
      </c>
      <c r="CX56" s="292">
        <v>0</v>
      </c>
      <c r="CY56" s="292">
        <f t="shared" si="68"/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 t="shared" si="69"/>
        <v>7</v>
      </c>
      <c r="DG56" s="292">
        <f t="shared" si="70"/>
        <v>7</v>
      </c>
      <c r="DH56" s="292">
        <v>0</v>
      </c>
      <c r="DI56" s="292">
        <v>0</v>
      </c>
      <c r="DJ56" s="292">
        <v>0</v>
      </c>
      <c r="DK56" s="292">
        <v>0</v>
      </c>
      <c r="DL56" s="292">
        <v>7</v>
      </c>
      <c r="DM56" s="292">
        <v>0</v>
      </c>
      <c r="DN56" s="292">
        <f t="shared" si="71"/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 t="shared" si="72"/>
        <v>24</v>
      </c>
      <c r="DV56" s="292">
        <v>22</v>
      </c>
      <c r="DW56" s="292">
        <v>0</v>
      </c>
      <c r="DX56" s="292">
        <v>2</v>
      </c>
      <c r="DY56" s="292">
        <v>0</v>
      </c>
      <c r="DZ56" s="292">
        <f t="shared" si="73"/>
        <v>20</v>
      </c>
      <c r="EA56" s="292">
        <f t="shared" si="74"/>
        <v>10</v>
      </c>
      <c r="EB56" s="292">
        <v>0</v>
      </c>
      <c r="EC56" s="292">
        <v>0</v>
      </c>
      <c r="ED56" s="292">
        <v>10</v>
      </c>
      <c r="EE56" s="292">
        <v>0</v>
      </c>
      <c r="EF56" s="292">
        <v>0</v>
      </c>
      <c r="EG56" s="292">
        <v>0</v>
      </c>
      <c r="EH56" s="292">
        <f t="shared" si="75"/>
        <v>10</v>
      </c>
      <c r="EI56" s="292">
        <v>0</v>
      </c>
      <c r="EJ56" s="292">
        <v>0</v>
      </c>
      <c r="EK56" s="292">
        <v>10</v>
      </c>
      <c r="EL56" s="292">
        <v>0</v>
      </c>
      <c r="EM56" s="292">
        <v>0</v>
      </c>
      <c r="EN56" s="292">
        <v>0</v>
      </c>
    </row>
    <row r="57" spans="1:144" s="224" customFormat="1" ht="13.5" customHeight="1" x14ac:dyDescent="0.15">
      <c r="A57" s="290" t="s">
        <v>745</v>
      </c>
      <c r="B57" s="291" t="s">
        <v>860</v>
      </c>
      <c r="C57" s="290" t="s">
        <v>861</v>
      </c>
      <c r="D57" s="292">
        <f t="shared" si="47"/>
        <v>1139</v>
      </c>
      <c r="E57" s="292">
        <f t="shared" si="48"/>
        <v>863</v>
      </c>
      <c r="F57" s="292">
        <f t="shared" si="49"/>
        <v>737</v>
      </c>
      <c r="G57" s="292">
        <v>0</v>
      </c>
      <c r="H57" s="292">
        <v>737</v>
      </c>
      <c r="I57" s="292">
        <v>0</v>
      </c>
      <c r="J57" s="292">
        <v>0</v>
      </c>
      <c r="K57" s="292">
        <v>0</v>
      </c>
      <c r="L57" s="292">
        <v>0</v>
      </c>
      <c r="M57" s="292">
        <f t="shared" si="50"/>
        <v>126</v>
      </c>
      <c r="N57" s="292">
        <v>0</v>
      </c>
      <c r="O57" s="292">
        <v>126</v>
      </c>
      <c r="P57" s="292">
        <v>0</v>
      </c>
      <c r="Q57" s="292">
        <v>0</v>
      </c>
      <c r="R57" s="292">
        <v>0</v>
      </c>
      <c r="S57" s="292">
        <v>0</v>
      </c>
      <c r="T57" s="292">
        <f t="shared" si="51"/>
        <v>6</v>
      </c>
      <c r="U57" s="292">
        <f t="shared" si="52"/>
        <v>6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6</v>
      </c>
      <c r="AB57" s="292">
        <f t="shared" si="53"/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f t="shared" si="54"/>
        <v>0</v>
      </c>
      <c r="AJ57" s="292">
        <f t="shared" si="55"/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 t="shared" si="56"/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 t="shared" si="57"/>
        <v>0</v>
      </c>
      <c r="AY57" s="292">
        <f t="shared" si="58"/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 t="shared" si="59"/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 t="shared" si="60"/>
        <v>0</v>
      </c>
      <c r="BN57" s="292">
        <f t="shared" si="61"/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 t="shared" si="62"/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 t="shared" si="63"/>
        <v>0</v>
      </c>
      <c r="CC57" s="292">
        <f t="shared" si="64"/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 t="shared" si="65"/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 t="shared" si="66"/>
        <v>0</v>
      </c>
      <c r="CR57" s="292">
        <f t="shared" si="67"/>
        <v>0</v>
      </c>
      <c r="CS57" s="292">
        <v>0</v>
      </c>
      <c r="CT57" s="292">
        <v>0</v>
      </c>
      <c r="CU57" s="292">
        <v>0</v>
      </c>
      <c r="CV57" s="292">
        <v>0</v>
      </c>
      <c r="CW57" s="292">
        <v>0</v>
      </c>
      <c r="CX57" s="292">
        <v>0</v>
      </c>
      <c r="CY57" s="292">
        <f t="shared" si="68"/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 t="shared" si="69"/>
        <v>16</v>
      </c>
      <c r="DG57" s="292">
        <f t="shared" si="70"/>
        <v>16</v>
      </c>
      <c r="DH57" s="292">
        <v>0</v>
      </c>
      <c r="DI57" s="292">
        <v>0</v>
      </c>
      <c r="DJ57" s="292">
        <v>16</v>
      </c>
      <c r="DK57" s="292">
        <v>0</v>
      </c>
      <c r="DL57" s="292">
        <v>0</v>
      </c>
      <c r="DM57" s="292">
        <v>0</v>
      </c>
      <c r="DN57" s="292">
        <f t="shared" si="71"/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 t="shared" si="72"/>
        <v>200</v>
      </c>
      <c r="DV57" s="292">
        <v>200</v>
      </c>
      <c r="DW57" s="292">
        <v>0</v>
      </c>
      <c r="DX57" s="292">
        <v>0</v>
      </c>
      <c r="DY57" s="292">
        <v>0</v>
      </c>
      <c r="DZ57" s="292">
        <f t="shared" si="73"/>
        <v>54</v>
      </c>
      <c r="EA57" s="292">
        <f t="shared" si="74"/>
        <v>54</v>
      </c>
      <c r="EB57" s="292">
        <v>0</v>
      </c>
      <c r="EC57" s="292">
        <v>0</v>
      </c>
      <c r="ED57" s="292">
        <v>54</v>
      </c>
      <c r="EE57" s="292">
        <v>0</v>
      </c>
      <c r="EF57" s="292">
        <v>0</v>
      </c>
      <c r="EG57" s="292">
        <v>0</v>
      </c>
      <c r="EH57" s="292">
        <f t="shared" si="75"/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 x14ac:dyDescent="0.15">
      <c r="A58" s="290" t="s">
        <v>745</v>
      </c>
      <c r="B58" s="291" t="s">
        <v>862</v>
      </c>
      <c r="C58" s="290" t="s">
        <v>863</v>
      </c>
      <c r="D58" s="292">
        <f t="shared" si="47"/>
        <v>1163</v>
      </c>
      <c r="E58" s="292">
        <f t="shared" si="48"/>
        <v>765</v>
      </c>
      <c r="F58" s="292">
        <f t="shared" si="49"/>
        <v>645</v>
      </c>
      <c r="G58" s="292">
        <v>0</v>
      </c>
      <c r="H58" s="292">
        <v>645</v>
      </c>
      <c r="I58" s="292">
        <v>0</v>
      </c>
      <c r="J58" s="292">
        <v>0</v>
      </c>
      <c r="K58" s="292">
        <v>0</v>
      </c>
      <c r="L58" s="292">
        <v>0</v>
      </c>
      <c r="M58" s="292">
        <f t="shared" si="50"/>
        <v>120</v>
      </c>
      <c r="N58" s="292">
        <v>0</v>
      </c>
      <c r="O58" s="292">
        <v>120</v>
      </c>
      <c r="P58" s="292">
        <v>0</v>
      </c>
      <c r="Q58" s="292">
        <v>0</v>
      </c>
      <c r="R58" s="292">
        <v>0</v>
      </c>
      <c r="S58" s="292">
        <v>0</v>
      </c>
      <c r="T58" s="292">
        <f t="shared" si="51"/>
        <v>9</v>
      </c>
      <c r="U58" s="292">
        <f t="shared" si="52"/>
        <v>9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9</v>
      </c>
      <c r="AB58" s="292">
        <f t="shared" si="53"/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 t="shared" si="54"/>
        <v>0</v>
      </c>
      <c r="AJ58" s="292">
        <f t="shared" si="55"/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 t="shared" si="56"/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 t="shared" si="57"/>
        <v>0</v>
      </c>
      <c r="AY58" s="292">
        <f t="shared" si="58"/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 t="shared" si="59"/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 t="shared" si="60"/>
        <v>0</v>
      </c>
      <c r="BN58" s="292">
        <f t="shared" si="61"/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 t="shared" si="62"/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 t="shared" si="63"/>
        <v>0</v>
      </c>
      <c r="CC58" s="292">
        <f t="shared" si="64"/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 t="shared" si="65"/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 t="shared" si="66"/>
        <v>3</v>
      </c>
      <c r="CR58" s="292">
        <f t="shared" si="67"/>
        <v>3</v>
      </c>
      <c r="CS58" s="292">
        <v>0</v>
      </c>
      <c r="CT58" s="292">
        <v>0</v>
      </c>
      <c r="CU58" s="292">
        <v>0</v>
      </c>
      <c r="CV58" s="292">
        <v>0</v>
      </c>
      <c r="CW58" s="292">
        <v>3</v>
      </c>
      <c r="CX58" s="292">
        <v>0</v>
      </c>
      <c r="CY58" s="292">
        <f t="shared" si="68"/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 t="shared" si="69"/>
        <v>0</v>
      </c>
      <c r="DG58" s="292">
        <f t="shared" si="70"/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 t="shared" si="71"/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 t="shared" si="72"/>
        <v>366</v>
      </c>
      <c r="DV58" s="292">
        <v>366</v>
      </c>
      <c r="DW58" s="292">
        <v>0</v>
      </c>
      <c r="DX58" s="292">
        <v>0</v>
      </c>
      <c r="DY58" s="292">
        <v>0</v>
      </c>
      <c r="DZ58" s="292">
        <f t="shared" si="73"/>
        <v>20</v>
      </c>
      <c r="EA58" s="292">
        <f t="shared" si="74"/>
        <v>20</v>
      </c>
      <c r="EB58" s="292">
        <v>0</v>
      </c>
      <c r="EC58" s="292">
        <v>0</v>
      </c>
      <c r="ED58" s="292">
        <v>20</v>
      </c>
      <c r="EE58" s="292">
        <v>0</v>
      </c>
      <c r="EF58" s="292">
        <v>0</v>
      </c>
      <c r="EG58" s="292">
        <v>0</v>
      </c>
      <c r="EH58" s="292">
        <f t="shared" si="75"/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 x14ac:dyDescent="0.15">
      <c r="A59" s="290" t="s">
        <v>745</v>
      </c>
      <c r="B59" s="291" t="s">
        <v>864</v>
      </c>
      <c r="C59" s="290" t="s">
        <v>865</v>
      </c>
      <c r="D59" s="292">
        <f t="shared" si="47"/>
        <v>176</v>
      </c>
      <c r="E59" s="292">
        <f t="shared" si="48"/>
        <v>103</v>
      </c>
      <c r="F59" s="292">
        <f t="shared" si="49"/>
        <v>95</v>
      </c>
      <c r="G59" s="292">
        <v>0</v>
      </c>
      <c r="H59" s="292">
        <v>95</v>
      </c>
      <c r="I59" s="292">
        <v>0</v>
      </c>
      <c r="J59" s="292">
        <v>0</v>
      </c>
      <c r="K59" s="292">
        <v>0</v>
      </c>
      <c r="L59" s="292">
        <v>0</v>
      </c>
      <c r="M59" s="292">
        <f t="shared" si="50"/>
        <v>8</v>
      </c>
      <c r="N59" s="292">
        <v>0</v>
      </c>
      <c r="O59" s="292">
        <v>8</v>
      </c>
      <c r="P59" s="292">
        <v>0</v>
      </c>
      <c r="Q59" s="292">
        <v>0</v>
      </c>
      <c r="R59" s="292">
        <v>0</v>
      </c>
      <c r="S59" s="292">
        <v>0</v>
      </c>
      <c r="T59" s="292">
        <f t="shared" si="51"/>
        <v>2</v>
      </c>
      <c r="U59" s="292">
        <f t="shared" si="52"/>
        <v>2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2</v>
      </c>
      <c r="AB59" s="292">
        <f t="shared" si="53"/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f t="shared" si="54"/>
        <v>0</v>
      </c>
      <c r="AJ59" s="292">
        <f t="shared" si="55"/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 t="shared" si="56"/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 t="shared" si="57"/>
        <v>0</v>
      </c>
      <c r="AY59" s="292">
        <f t="shared" si="58"/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 t="shared" si="59"/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 t="shared" si="60"/>
        <v>0</v>
      </c>
      <c r="BN59" s="292">
        <f t="shared" si="61"/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 t="shared" si="62"/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 t="shared" si="63"/>
        <v>0</v>
      </c>
      <c r="CC59" s="292">
        <f t="shared" si="64"/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 t="shared" si="65"/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 t="shared" si="66"/>
        <v>1</v>
      </c>
      <c r="CR59" s="292">
        <f t="shared" si="67"/>
        <v>1</v>
      </c>
      <c r="CS59" s="292">
        <v>0</v>
      </c>
      <c r="CT59" s="292">
        <v>0</v>
      </c>
      <c r="CU59" s="292">
        <v>0</v>
      </c>
      <c r="CV59" s="292">
        <v>0</v>
      </c>
      <c r="CW59" s="292">
        <v>1</v>
      </c>
      <c r="CX59" s="292">
        <v>0</v>
      </c>
      <c r="CY59" s="292">
        <f t="shared" si="68"/>
        <v>0</v>
      </c>
      <c r="CZ59" s="292">
        <v>0</v>
      </c>
      <c r="DA59" s="292">
        <v>0</v>
      </c>
      <c r="DB59" s="292">
        <v>0</v>
      </c>
      <c r="DC59" s="292">
        <v>0</v>
      </c>
      <c r="DD59" s="292">
        <v>0</v>
      </c>
      <c r="DE59" s="292">
        <v>0</v>
      </c>
      <c r="DF59" s="292">
        <f t="shared" si="69"/>
        <v>0</v>
      </c>
      <c r="DG59" s="292">
        <f t="shared" si="70"/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 t="shared" si="71"/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 t="shared" si="72"/>
        <v>59</v>
      </c>
      <c r="DV59" s="292">
        <v>59</v>
      </c>
      <c r="DW59" s="292">
        <v>0</v>
      </c>
      <c r="DX59" s="292">
        <v>0</v>
      </c>
      <c r="DY59" s="292">
        <v>0</v>
      </c>
      <c r="DZ59" s="292">
        <f t="shared" si="73"/>
        <v>11</v>
      </c>
      <c r="EA59" s="292">
        <f t="shared" si="74"/>
        <v>11</v>
      </c>
      <c r="EB59" s="292">
        <v>0</v>
      </c>
      <c r="EC59" s="292">
        <v>0</v>
      </c>
      <c r="ED59" s="292">
        <v>11</v>
      </c>
      <c r="EE59" s="292">
        <v>0</v>
      </c>
      <c r="EF59" s="292">
        <v>0</v>
      </c>
      <c r="EG59" s="292">
        <v>0</v>
      </c>
      <c r="EH59" s="292">
        <f t="shared" si="75"/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 x14ac:dyDescent="0.15">
      <c r="A60" s="290" t="s">
        <v>745</v>
      </c>
      <c r="B60" s="291" t="s">
        <v>866</v>
      </c>
      <c r="C60" s="290" t="s">
        <v>867</v>
      </c>
      <c r="D60" s="292">
        <f t="shared" si="47"/>
        <v>1262</v>
      </c>
      <c r="E60" s="292">
        <f t="shared" si="48"/>
        <v>723</v>
      </c>
      <c r="F60" s="292">
        <f t="shared" si="49"/>
        <v>498</v>
      </c>
      <c r="G60" s="292">
        <v>0</v>
      </c>
      <c r="H60" s="292">
        <v>498</v>
      </c>
      <c r="I60" s="292">
        <v>0</v>
      </c>
      <c r="J60" s="292">
        <v>0</v>
      </c>
      <c r="K60" s="292">
        <v>0</v>
      </c>
      <c r="L60" s="292">
        <v>0</v>
      </c>
      <c r="M60" s="292">
        <f t="shared" si="50"/>
        <v>225</v>
      </c>
      <c r="N60" s="292">
        <v>0</v>
      </c>
      <c r="O60" s="292">
        <v>169</v>
      </c>
      <c r="P60" s="292">
        <v>0</v>
      </c>
      <c r="Q60" s="292">
        <v>0</v>
      </c>
      <c r="R60" s="292">
        <v>0</v>
      </c>
      <c r="S60" s="292">
        <v>56</v>
      </c>
      <c r="T60" s="292">
        <f t="shared" si="51"/>
        <v>0</v>
      </c>
      <c r="U60" s="292">
        <f t="shared" si="52"/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 t="shared" si="53"/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 t="shared" si="54"/>
        <v>124</v>
      </c>
      <c r="AJ60" s="292">
        <f t="shared" si="55"/>
        <v>124</v>
      </c>
      <c r="AK60" s="292">
        <v>0</v>
      </c>
      <c r="AL60" s="292">
        <v>0</v>
      </c>
      <c r="AM60" s="292">
        <v>0</v>
      </c>
      <c r="AN60" s="292">
        <v>124</v>
      </c>
      <c r="AO60" s="292">
        <v>0</v>
      </c>
      <c r="AP60" s="292">
        <v>0</v>
      </c>
      <c r="AQ60" s="292">
        <f t="shared" si="56"/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 t="shared" si="57"/>
        <v>0</v>
      </c>
      <c r="AY60" s="292">
        <f t="shared" si="58"/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 t="shared" si="59"/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 t="shared" si="60"/>
        <v>0</v>
      </c>
      <c r="BN60" s="292">
        <f t="shared" si="61"/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 t="shared" si="62"/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 t="shared" si="63"/>
        <v>1</v>
      </c>
      <c r="CC60" s="292">
        <f t="shared" si="64"/>
        <v>1</v>
      </c>
      <c r="CD60" s="292">
        <v>0</v>
      </c>
      <c r="CE60" s="292">
        <v>0</v>
      </c>
      <c r="CF60" s="292">
        <v>0</v>
      </c>
      <c r="CG60" s="292">
        <v>1</v>
      </c>
      <c r="CH60" s="292">
        <v>0</v>
      </c>
      <c r="CI60" s="292">
        <v>0</v>
      </c>
      <c r="CJ60" s="292">
        <f t="shared" si="65"/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 t="shared" si="66"/>
        <v>78</v>
      </c>
      <c r="CR60" s="292">
        <f t="shared" si="67"/>
        <v>46</v>
      </c>
      <c r="CS60" s="292">
        <v>0</v>
      </c>
      <c r="CT60" s="292">
        <v>0</v>
      </c>
      <c r="CU60" s="292">
        <v>44</v>
      </c>
      <c r="CV60" s="292">
        <v>2</v>
      </c>
      <c r="CW60" s="292">
        <v>0</v>
      </c>
      <c r="CX60" s="292">
        <v>0</v>
      </c>
      <c r="CY60" s="292">
        <f t="shared" si="68"/>
        <v>32</v>
      </c>
      <c r="CZ60" s="292">
        <v>0</v>
      </c>
      <c r="DA60" s="292">
        <v>0</v>
      </c>
      <c r="DB60" s="292">
        <v>28</v>
      </c>
      <c r="DC60" s="292">
        <v>0</v>
      </c>
      <c r="DD60" s="292">
        <v>0</v>
      </c>
      <c r="DE60" s="292">
        <v>4</v>
      </c>
      <c r="DF60" s="292">
        <f t="shared" si="69"/>
        <v>0</v>
      </c>
      <c r="DG60" s="292">
        <f t="shared" si="70"/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 t="shared" si="71"/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 t="shared" si="72"/>
        <v>336</v>
      </c>
      <c r="DV60" s="292">
        <v>210</v>
      </c>
      <c r="DW60" s="292">
        <v>0</v>
      </c>
      <c r="DX60" s="292">
        <v>126</v>
      </c>
      <c r="DY60" s="292">
        <v>0</v>
      </c>
      <c r="DZ60" s="292">
        <f t="shared" si="73"/>
        <v>0</v>
      </c>
      <c r="EA60" s="292">
        <f t="shared" si="74"/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 t="shared" si="75"/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 x14ac:dyDescent="0.15">
      <c r="A61" s="290" t="s">
        <v>745</v>
      </c>
      <c r="B61" s="291" t="s">
        <v>868</v>
      </c>
      <c r="C61" s="290" t="s">
        <v>869</v>
      </c>
      <c r="D61" s="292">
        <f t="shared" si="47"/>
        <v>988</v>
      </c>
      <c r="E61" s="292">
        <f t="shared" si="48"/>
        <v>585</v>
      </c>
      <c r="F61" s="292">
        <f t="shared" si="49"/>
        <v>485</v>
      </c>
      <c r="G61" s="292">
        <v>0</v>
      </c>
      <c r="H61" s="292">
        <v>485</v>
      </c>
      <c r="I61" s="292">
        <v>0</v>
      </c>
      <c r="J61" s="292">
        <v>0</v>
      </c>
      <c r="K61" s="292">
        <v>0</v>
      </c>
      <c r="L61" s="292">
        <v>0</v>
      </c>
      <c r="M61" s="292">
        <f t="shared" si="50"/>
        <v>100</v>
      </c>
      <c r="N61" s="292">
        <v>0</v>
      </c>
      <c r="O61" s="292">
        <v>80</v>
      </c>
      <c r="P61" s="292">
        <v>0</v>
      </c>
      <c r="Q61" s="292">
        <v>0</v>
      </c>
      <c r="R61" s="292">
        <v>0</v>
      </c>
      <c r="S61" s="292">
        <v>20</v>
      </c>
      <c r="T61" s="292">
        <f t="shared" si="51"/>
        <v>0</v>
      </c>
      <c r="U61" s="292">
        <f t="shared" si="52"/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 t="shared" si="53"/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 t="shared" si="54"/>
        <v>93</v>
      </c>
      <c r="AJ61" s="292">
        <f t="shared" si="55"/>
        <v>93</v>
      </c>
      <c r="AK61" s="292">
        <v>0</v>
      </c>
      <c r="AL61" s="292">
        <v>0</v>
      </c>
      <c r="AM61" s="292">
        <v>0</v>
      </c>
      <c r="AN61" s="292">
        <v>93</v>
      </c>
      <c r="AO61" s="292">
        <v>0</v>
      </c>
      <c r="AP61" s="292">
        <v>0</v>
      </c>
      <c r="AQ61" s="292">
        <f t="shared" si="56"/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 t="shared" si="57"/>
        <v>0</v>
      </c>
      <c r="AY61" s="292">
        <f t="shared" si="58"/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 t="shared" si="59"/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 t="shared" si="60"/>
        <v>0</v>
      </c>
      <c r="BN61" s="292">
        <f t="shared" si="61"/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 t="shared" si="62"/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 t="shared" si="63"/>
        <v>0</v>
      </c>
      <c r="CC61" s="292">
        <f t="shared" si="64"/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 t="shared" si="65"/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 t="shared" si="66"/>
        <v>64</v>
      </c>
      <c r="CR61" s="292">
        <f t="shared" si="67"/>
        <v>51</v>
      </c>
      <c r="CS61" s="292">
        <v>0</v>
      </c>
      <c r="CT61" s="292">
        <v>0</v>
      </c>
      <c r="CU61" s="292">
        <v>50</v>
      </c>
      <c r="CV61" s="292">
        <v>1</v>
      </c>
      <c r="CW61" s="292">
        <v>0</v>
      </c>
      <c r="CX61" s="292">
        <v>0</v>
      </c>
      <c r="CY61" s="292">
        <f t="shared" si="68"/>
        <v>13</v>
      </c>
      <c r="CZ61" s="292">
        <v>0</v>
      </c>
      <c r="DA61" s="292">
        <v>0</v>
      </c>
      <c r="DB61" s="292">
        <v>12</v>
      </c>
      <c r="DC61" s="292">
        <v>0</v>
      </c>
      <c r="DD61" s="292">
        <v>0</v>
      </c>
      <c r="DE61" s="292">
        <v>1</v>
      </c>
      <c r="DF61" s="292">
        <f t="shared" si="69"/>
        <v>0</v>
      </c>
      <c r="DG61" s="292">
        <f t="shared" si="70"/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 t="shared" si="71"/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 t="shared" si="72"/>
        <v>246</v>
      </c>
      <c r="DV61" s="292">
        <v>183</v>
      </c>
      <c r="DW61" s="292">
        <v>0</v>
      </c>
      <c r="DX61" s="292">
        <v>63</v>
      </c>
      <c r="DY61" s="292">
        <v>0</v>
      </c>
      <c r="DZ61" s="292">
        <f t="shared" si="73"/>
        <v>0</v>
      </c>
      <c r="EA61" s="292">
        <f t="shared" si="74"/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 t="shared" si="75"/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 x14ac:dyDescent="0.15">
      <c r="A62" s="290" t="s">
        <v>745</v>
      </c>
      <c r="B62" s="291" t="s">
        <v>870</v>
      </c>
      <c r="C62" s="290" t="s">
        <v>871</v>
      </c>
      <c r="D62" s="292">
        <f t="shared" si="47"/>
        <v>704</v>
      </c>
      <c r="E62" s="292">
        <f t="shared" si="48"/>
        <v>428</v>
      </c>
      <c r="F62" s="292">
        <f t="shared" si="49"/>
        <v>364</v>
      </c>
      <c r="G62" s="292">
        <v>0</v>
      </c>
      <c r="H62" s="292">
        <v>364</v>
      </c>
      <c r="I62" s="292">
        <v>0</v>
      </c>
      <c r="J62" s="292">
        <v>0</v>
      </c>
      <c r="K62" s="292">
        <v>0</v>
      </c>
      <c r="L62" s="292">
        <v>0</v>
      </c>
      <c r="M62" s="292">
        <f t="shared" si="50"/>
        <v>64</v>
      </c>
      <c r="N62" s="292">
        <v>0</v>
      </c>
      <c r="O62" s="292">
        <v>34</v>
      </c>
      <c r="P62" s="292">
        <v>0</v>
      </c>
      <c r="Q62" s="292">
        <v>0</v>
      </c>
      <c r="R62" s="292">
        <v>0</v>
      </c>
      <c r="S62" s="292">
        <v>30</v>
      </c>
      <c r="T62" s="292">
        <f t="shared" si="51"/>
        <v>0</v>
      </c>
      <c r="U62" s="292">
        <f t="shared" si="52"/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 t="shared" si="53"/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 t="shared" si="54"/>
        <v>46</v>
      </c>
      <c r="AJ62" s="292">
        <f t="shared" si="55"/>
        <v>46</v>
      </c>
      <c r="AK62" s="292">
        <v>0</v>
      </c>
      <c r="AL62" s="292">
        <v>0</v>
      </c>
      <c r="AM62" s="292">
        <v>0</v>
      </c>
      <c r="AN62" s="292">
        <v>46</v>
      </c>
      <c r="AO62" s="292">
        <v>0</v>
      </c>
      <c r="AP62" s="292">
        <v>0</v>
      </c>
      <c r="AQ62" s="292">
        <f t="shared" si="56"/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 t="shared" si="57"/>
        <v>0</v>
      </c>
      <c r="AY62" s="292">
        <f t="shared" si="58"/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 t="shared" si="59"/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 t="shared" si="60"/>
        <v>0</v>
      </c>
      <c r="BN62" s="292">
        <f t="shared" si="61"/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 t="shared" si="62"/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 t="shared" si="63"/>
        <v>0</v>
      </c>
      <c r="CC62" s="292">
        <f t="shared" si="64"/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 t="shared" si="65"/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 t="shared" si="66"/>
        <v>55</v>
      </c>
      <c r="CR62" s="292">
        <f t="shared" si="67"/>
        <v>35</v>
      </c>
      <c r="CS62" s="292">
        <v>0</v>
      </c>
      <c r="CT62" s="292">
        <v>0</v>
      </c>
      <c r="CU62" s="292">
        <v>34</v>
      </c>
      <c r="CV62" s="292">
        <v>1</v>
      </c>
      <c r="CW62" s="292">
        <v>0</v>
      </c>
      <c r="CX62" s="292">
        <v>0</v>
      </c>
      <c r="CY62" s="292">
        <f t="shared" si="68"/>
        <v>20</v>
      </c>
      <c r="CZ62" s="292">
        <v>0</v>
      </c>
      <c r="DA62" s="292">
        <v>0</v>
      </c>
      <c r="DB62" s="292">
        <v>18</v>
      </c>
      <c r="DC62" s="292">
        <v>0</v>
      </c>
      <c r="DD62" s="292">
        <v>0</v>
      </c>
      <c r="DE62" s="292">
        <v>2</v>
      </c>
      <c r="DF62" s="292">
        <f t="shared" si="69"/>
        <v>0</v>
      </c>
      <c r="DG62" s="292">
        <f t="shared" si="70"/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 t="shared" si="71"/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 t="shared" si="72"/>
        <v>175</v>
      </c>
      <c r="DV62" s="292">
        <v>157</v>
      </c>
      <c r="DW62" s="292">
        <v>0</v>
      </c>
      <c r="DX62" s="292">
        <v>18</v>
      </c>
      <c r="DY62" s="292">
        <v>0</v>
      </c>
      <c r="DZ62" s="292">
        <f t="shared" si="73"/>
        <v>0</v>
      </c>
      <c r="EA62" s="292">
        <f t="shared" si="74"/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 t="shared" si="75"/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 x14ac:dyDescent="0.15">
      <c r="A63" s="290" t="s">
        <v>745</v>
      </c>
      <c r="B63" s="291" t="s">
        <v>872</v>
      </c>
      <c r="C63" s="290" t="s">
        <v>873</v>
      </c>
      <c r="D63" s="292">
        <f t="shared" si="47"/>
        <v>257</v>
      </c>
      <c r="E63" s="292">
        <f t="shared" si="48"/>
        <v>167</v>
      </c>
      <c r="F63" s="292">
        <f t="shared" si="49"/>
        <v>87</v>
      </c>
      <c r="G63" s="292">
        <v>0</v>
      </c>
      <c r="H63" s="292">
        <v>87</v>
      </c>
      <c r="I63" s="292">
        <v>0</v>
      </c>
      <c r="J63" s="292">
        <v>0</v>
      </c>
      <c r="K63" s="292">
        <v>0</v>
      </c>
      <c r="L63" s="292">
        <v>0</v>
      </c>
      <c r="M63" s="292">
        <f t="shared" si="50"/>
        <v>80</v>
      </c>
      <c r="N63" s="292">
        <v>0</v>
      </c>
      <c r="O63" s="292">
        <v>65</v>
      </c>
      <c r="P63" s="292">
        <v>0</v>
      </c>
      <c r="Q63" s="292">
        <v>0</v>
      </c>
      <c r="R63" s="292">
        <v>0</v>
      </c>
      <c r="S63" s="292">
        <v>15</v>
      </c>
      <c r="T63" s="292">
        <f t="shared" si="51"/>
        <v>0</v>
      </c>
      <c r="U63" s="292">
        <f t="shared" si="52"/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 t="shared" si="53"/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 t="shared" si="54"/>
        <v>14</v>
      </c>
      <c r="AJ63" s="292">
        <f t="shared" si="55"/>
        <v>14</v>
      </c>
      <c r="AK63" s="292">
        <v>0</v>
      </c>
      <c r="AL63" s="292">
        <v>0</v>
      </c>
      <c r="AM63" s="292">
        <v>0</v>
      </c>
      <c r="AN63" s="292">
        <v>14</v>
      </c>
      <c r="AO63" s="292">
        <v>0</v>
      </c>
      <c r="AP63" s="292">
        <v>0</v>
      </c>
      <c r="AQ63" s="292">
        <f t="shared" si="56"/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 t="shared" si="57"/>
        <v>0</v>
      </c>
      <c r="AY63" s="292">
        <f t="shared" si="58"/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 t="shared" si="59"/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 t="shared" si="60"/>
        <v>0</v>
      </c>
      <c r="BN63" s="292">
        <f t="shared" si="61"/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 t="shared" si="62"/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 t="shared" si="63"/>
        <v>0</v>
      </c>
      <c r="CC63" s="292">
        <f t="shared" si="64"/>
        <v>0</v>
      </c>
      <c r="CD63" s="292">
        <v>0</v>
      </c>
      <c r="CE63" s="292">
        <v>0</v>
      </c>
      <c r="CF63" s="292">
        <v>0</v>
      </c>
      <c r="CG63" s="292">
        <v>0</v>
      </c>
      <c r="CH63" s="292">
        <v>0</v>
      </c>
      <c r="CI63" s="292">
        <v>0</v>
      </c>
      <c r="CJ63" s="292">
        <f t="shared" si="65"/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f t="shared" si="66"/>
        <v>23</v>
      </c>
      <c r="CR63" s="292">
        <f t="shared" si="67"/>
        <v>8</v>
      </c>
      <c r="CS63" s="292">
        <v>0</v>
      </c>
      <c r="CT63" s="292">
        <v>0</v>
      </c>
      <c r="CU63" s="292">
        <v>7</v>
      </c>
      <c r="CV63" s="292">
        <v>1</v>
      </c>
      <c r="CW63" s="292">
        <v>0</v>
      </c>
      <c r="CX63" s="292">
        <v>0</v>
      </c>
      <c r="CY63" s="292">
        <f t="shared" si="68"/>
        <v>15</v>
      </c>
      <c r="CZ63" s="292">
        <v>0</v>
      </c>
      <c r="DA63" s="292">
        <v>0</v>
      </c>
      <c r="DB63" s="292">
        <v>15</v>
      </c>
      <c r="DC63" s="292">
        <v>0</v>
      </c>
      <c r="DD63" s="292">
        <v>0</v>
      </c>
      <c r="DE63" s="292">
        <v>0</v>
      </c>
      <c r="DF63" s="292">
        <f t="shared" si="69"/>
        <v>0</v>
      </c>
      <c r="DG63" s="292">
        <f t="shared" si="70"/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 t="shared" si="71"/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 t="shared" si="72"/>
        <v>53</v>
      </c>
      <c r="DV63" s="292">
        <v>40</v>
      </c>
      <c r="DW63" s="292">
        <v>0</v>
      </c>
      <c r="DX63" s="292">
        <v>13</v>
      </c>
      <c r="DY63" s="292">
        <v>0</v>
      </c>
      <c r="DZ63" s="292">
        <f t="shared" si="73"/>
        <v>0</v>
      </c>
      <c r="EA63" s="292">
        <f t="shared" si="74"/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 t="shared" si="75"/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 x14ac:dyDescent="0.15">
      <c r="A64" s="290" t="s">
        <v>745</v>
      </c>
      <c r="B64" s="291" t="s">
        <v>874</v>
      </c>
      <c r="C64" s="290" t="s">
        <v>875</v>
      </c>
      <c r="D64" s="292">
        <f t="shared" si="47"/>
        <v>1041</v>
      </c>
      <c r="E64" s="292">
        <f t="shared" si="48"/>
        <v>658</v>
      </c>
      <c r="F64" s="292">
        <f t="shared" si="49"/>
        <v>509</v>
      </c>
      <c r="G64" s="292">
        <v>0</v>
      </c>
      <c r="H64" s="292">
        <v>509</v>
      </c>
      <c r="I64" s="292">
        <v>0</v>
      </c>
      <c r="J64" s="292">
        <v>0</v>
      </c>
      <c r="K64" s="292">
        <v>0</v>
      </c>
      <c r="L64" s="292">
        <v>0</v>
      </c>
      <c r="M64" s="292">
        <f t="shared" si="50"/>
        <v>149</v>
      </c>
      <c r="N64" s="292">
        <v>0</v>
      </c>
      <c r="O64" s="292">
        <v>109</v>
      </c>
      <c r="P64" s="292">
        <v>0</v>
      </c>
      <c r="Q64" s="292">
        <v>0</v>
      </c>
      <c r="R64" s="292">
        <v>0</v>
      </c>
      <c r="S64" s="292">
        <v>40</v>
      </c>
      <c r="T64" s="292">
        <f t="shared" si="51"/>
        <v>0</v>
      </c>
      <c r="U64" s="292">
        <f t="shared" si="52"/>
        <v>0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0</v>
      </c>
      <c r="AB64" s="292">
        <f t="shared" si="53"/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f t="shared" si="54"/>
        <v>62</v>
      </c>
      <c r="AJ64" s="292">
        <f t="shared" si="55"/>
        <v>62</v>
      </c>
      <c r="AK64" s="292">
        <v>0</v>
      </c>
      <c r="AL64" s="292">
        <v>0</v>
      </c>
      <c r="AM64" s="292">
        <v>0</v>
      </c>
      <c r="AN64" s="292">
        <v>62</v>
      </c>
      <c r="AO64" s="292">
        <v>0</v>
      </c>
      <c r="AP64" s="292">
        <v>0</v>
      </c>
      <c r="AQ64" s="292">
        <f t="shared" si="56"/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 t="shared" si="57"/>
        <v>0</v>
      </c>
      <c r="AY64" s="292">
        <f t="shared" si="58"/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 t="shared" si="59"/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 t="shared" si="60"/>
        <v>0</v>
      </c>
      <c r="BN64" s="292">
        <f t="shared" si="61"/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 t="shared" si="62"/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 t="shared" si="63"/>
        <v>0</v>
      </c>
      <c r="CC64" s="292">
        <f t="shared" si="64"/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 t="shared" si="65"/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 t="shared" si="66"/>
        <v>71</v>
      </c>
      <c r="CR64" s="292">
        <f t="shared" si="67"/>
        <v>46</v>
      </c>
      <c r="CS64" s="292">
        <v>0</v>
      </c>
      <c r="CT64" s="292">
        <v>0</v>
      </c>
      <c r="CU64" s="292">
        <v>44</v>
      </c>
      <c r="CV64" s="292">
        <v>2</v>
      </c>
      <c r="CW64" s="292">
        <v>0</v>
      </c>
      <c r="CX64" s="292">
        <v>0</v>
      </c>
      <c r="CY64" s="292">
        <f t="shared" si="68"/>
        <v>25</v>
      </c>
      <c r="CZ64" s="292">
        <v>0</v>
      </c>
      <c r="DA64" s="292">
        <v>0</v>
      </c>
      <c r="DB64" s="292">
        <v>21</v>
      </c>
      <c r="DC64" s="292">
        <v>0</v>
      </c>
      <c r="DD64" s="292">
        <v>0</v>
      </c>
      <c r="DE64" s="292">
        <v>4</v>
      </c>
      <c r="DF64" s="292">
        <f t="shared" si="69"/>
        <v>0</v>
      </c>
      <c r="DG64" s="292">
        <f t="shared" si="70"/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f t="shared" si="71"/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 t="shared" si="72"/>
        <v>250</v>
      </c>
      <c r="DV64" s="292">
        <v>126</v>
      </c>
      <c r="DW64" s="292">
        <v>0</v>
      </c>
      <c r="DX64" s="292">
        <v>124</v>
      </c>
      <c r="DY64" s="292">
        <v>0</v>
      </c>
      <c r="DZ64" s="292">
        <f t="shared" si="73"/>
        <v>0</v>
      </c>
      <c r="EA64" s="292">
        <f t="shared" si="74"/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 t="shared" si="75"/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 x14ac:dyDescent="0.15">
      <c r="A65" s="290" t="s">
        <v>745</v>
      </c>
      <c r="B65" s="291" t="s">
        <v>876</v>
      </c>
      <c r="C65" s="290" t="s">
        <v>877</v>
      </c>
      <c r="D65" s="292">
        <f t="shared" si="47"/>
        <v>3706</v>
      </c>
      <c r="E65" s="292">
        <f t="shared" si="48"/>
        <v>2814</v>
      </c>
      <c r="F65" s="292">
        <f t="shared" si="49"/>
        <v>1532</v>
      </c>
      <c r="G65" s="292">
        <v>0</v>
      </c>
      <c r="H65" s="292">
        <v>1532</v>
      </c>
      <c r="I65" s="292">
        <v>0</v>
      </c>
      <c r="J65" s="292">
        <v>0</v>
      </c>
      <c r="K65" s="292">
        <v>0</v>
      </c>
      <c r="L65" s="292">
        <v>0</v>
      </c>
      <c r="M65" s="292">
        <f t="shared" si="50"/>
        <v>1282</v>
      </c>
      <c r="N65" s="292">
        <v>0</v>
      </c>
      <c r="O65" s="292">
        <v>1119</v>
      </c>
      <c r="P65" s="292">
        <v>0</v>
      </c>
      <c r="Q65" s="292">
        <v>0</v>
      </c>
      <c r="R65" s="292">
        <v>0</v>
      </c>
      <c r="S65" s="292">
        <v>163</v>
      </c>
      <c r="T65" s="292">
        <f t="shared" si="51"/>
        <v>0</v>
      </c>
      <c r="U65" s="292">
        <f t="shared" si="52"/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v>0</v>
      </c>
      <c r="AA65" s="292">
        <v>0</v>
      </c>
      <c r="AB65" s="292">
        <f t="shared" si="53"/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f t="shared" si="54"/>
        <v>138</v>
      </c>
      <c r="AJ65" s="292">
        <f t="shared" si="55"/>
        <v>138</v>
      </c>
      <c r="AK65" s="292">
        <v>0</v>
      </c>
      <c r="AL65" s="292">
        <v>0</v>
      </c>
      <c r="AM65" s="292">
        <v>0</v>
      </c>
      <c r="AN65" s="292">
        <v>138</v>
      </c>
      <c r="AO65" s="292">
        <v>0</v>
      </c>
      <c r="AP65" s="292">
        <v>0</v>
      </c>
      <c r="AQ65" s="292">
        <f t="shared" si="56"/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 t="shared" si="57"/>
        <v>0</v>
      </c>
      <c r="AY65" s="292">
        <f t="shared" si="58"/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 t="shared" si="59"/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 t="shared" si="60"/>
        <v>0</v>
      </c>
      <c r="BN65" s="292">
        <f t="shared" si="61"/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 t="shared" si="62"/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 t="shared" si="63"/>
        <v>1</v>
      </c>
      <c r="CC65" s="292">
        <f t="shared" si="64"/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 t="shared" si="65"/>
        <v>1</v>
      </c>
      <c r="CK65" s="292">
        <v>0</v>
      </c>
      <c r="CL65" s="292">
        <v>0</v>
      </c>
      <c r="CM65" s="292">
        <v>0</v>
      </c>
      <c r="CN65" s="292">
        <v>1</v>
      </c>
      <c r="CO65" s="292">
        <v>0</v>
      </c>
      <c r="CP65" s="292">
        <v>0</v>
      </c>
      <c r="CQ65" s="292">
        <f t="shared" si="66"/>
        <v>238</v>
      </c>
      <c r="CR65" s="292">
        <f t="shared" si="67"/>
        <v>122</v>
      </c>
      <c r="CS65" s="292">
        <v>0</v>
      </c>
      <c r="CT65" s="292">
        <v>0</v>
      </c>
      <c r="CU65" s="292">
        <v>117</v>
      </c>
      <c r="CV65" s="292">
        <v>5</v>
      </c>
      <c r="CW65" s="292">
        <v>0</v>
      </c>
      <c r="CX65" s="292">
        <v>0</v>
      </c>
      <c r="CY65" s="292">
        <f t="shared" si="68"/>
        <v>116</v>
      </c>
      <c r="CZ65" s="292">
        <v>0</v>
      </c>
      <c r="DA65" s="292">
        <v>0</v>
      </c>
      <c r="DB65" s="292">
        <v>104</v>
      </c>
      <c r="DC65" s="292">
        <v>0</v>
      </c>
      <c r="DD65" s="292">
        <v>0</v>
      </c>
      <c r="DE65" s="292">
        <v>12</v>
      </c>
      <c r="DF65" s="292">
        <f t="shared" si="69"/>
        <v>0</v>
      </c>
      <c r="DG65" s="292">
        <f t="shared" si="70"/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 t="shared" si="71"/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 t="shared" si="72"/>
        <v>515</v>
      </c>
      <c r="DV65" s="292">
        <v>277</v>
      </c>
      <c r="DW65" s="292">
        <v>0</v>
      </c>
      <c r="DX65" s="292">
        <v>238</v>
      </c>
      <c r="DY65" s="292">
        <v>0</v>
      </c>
      <c r="DZ65" s="292">
        <f t="shared" si="73"/>
        <v>0</v>
      </c>
      <c r="EA65" s="292">
        <f t="shared" si="74"/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 t="shared" si="75"/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 x14ac:dyDescent="0.15">
      <c r="A66" s="290" t="s">
        <v>745</v>
      </c>
      <c r="B66" s="291" t="s">
        <v>878</v>
      </c>
      <c r="C66" s="290" t="s">
        <v>879</v>
      </c>
      <c r="D66" s="292">
        <f t="shared" si="47"/>
        <v>540</v>
      </c>
      <c r="E66" s="292">
        <f t="shared" si="48"/>
        <v>539</v>
      </c>
      <c r="F66" s="292">
        <f t="shared" si="49"/>
        <v>520</v>
      </c>
      <c r="G66" s="292">
        <v>0</v>
      </c>
      <c r="H66" s="292">
        <v>520</v>
      </c>
      <c r="I66" s="292">
        <v>0</v>
      </c>
      <c r="J66" s="292">
        <v>0</v>
      </c>
      <c r="K66" s="292">
        <v>0</v>
      </c>
      <c r="L66" s="292">
        <v>0</v>
      </c>
      <c r="M66" s="292">
        <f t="shared" si="50"/>
        <v>19</v>
      </c>
      <c r="N66" s="292">
        <v>0</v>
      </c>
      <c r="O66" s="292">
        <v>19</v>
      </c>
      <c r="P66" s="292">
        <v>0</v>
      </c>
      <c r="Q66" s="292">
        <v>0</v>
      </c>
      <c r="R66" s="292">
        <v>0</v>
      </c>
      <c r="S66" s="292">
        <v>0</v>
      </c>
      <c r="T66" s="292">
        <f t="shared" si="51"/>
        <v>0</v>
      </c>
      <c r="U66" s="292">
        <f t="shared" si="52"/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v>0</v>
      </c>
      <c r="AA66" s="292">
        <v>0</v>
      </c>
      <c r="AB66" s="292">
        <f t="shared" si="53"/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f t="shared" si="54"/>
        <v>0</v>
      </c>
      <c r="AJ66" s="292">
        <f t="shared" si="55"/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 t="shared" si="56"/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 t="shared" si="57"/>
        <v>0</v>
      </c>
      <c r="AY66" s="292">
        <f t="shared" si="58"/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 t="shared" si="59"/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 t="shared" si="60"/>
        <v>0</v>
      </c>
      <c r="BN66" s="292">
        <f t="shared" si="61"/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 t="shared" si="62"/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 t="shared" si="63"/>
        <v>0</v>
      </c>
      <c r="CC66" s="292">
        <f t="shared" si="64"/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 t="shared" si="65"/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 t="shared" si="66"/>
        <v>1</v>
      </c>
      <c r="CR66" s="292">
        <f t="shared" si="67"/>
        <v>1</v>
      </c>
      <c r="CS66" s="292">
        <v>0</v>
      </c>
      <c r="CT66" s="292">
        <v>0</v>
      </c>
      <c r="CU66" s="292">
        <v>0</v>
      </c>
      <c r="CV66" s="292">
        <v>1</v>
      </c>
      <c r="CW66" s="292">
        <v>0</v>
      </c>
      <c r="CX66" s="292">
        <v>0</v>
      </c>
      <c r="CY66" s="292">
        <f t="shared" si="68"/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 t="shared" si="69"/>
        <v>0</v>
      </c>
      <c r="DG66" s="292">
        <f t="shared" si="70"/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 t="shared" si="71"/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 t="shared" si="72"/>
        <v>0</v>
      </c>
      <c r="DV66" s="292">
        <v>0</v>
      </c>
      <c r="DW66" s="292">
        <v>0</v>
      </c>
      <c r="DX66" s="292">
        <v>0</v>
      </c>
      <c r="DY66" s="292">
        <v>0</v>
      </c>
      <c r="DZ66" s="292">
        <f t="shared" si="73"/>
        <v>0</v>
      </c>
      <c r="EA66" s="292">
        <f t="shared" si="74"/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 t="shared" si="75"/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 x14ac:dyDescent="0.15">
      <c r="A67" s="290" t="s">
        <v>745</v>
      </c>
      <c r="B67" s="291" t="s">
        <v>880</v>
      </c>
      <c r="C67" s="290" t="s">
        <v>881</v>
      </c>
      <c r="D67" s="292">
        <f t="shared" si="47"/>
        <v>466</v>
      </c>
      <c r="E67" s="292">
        <f t="shared" si="48"/>
        <v>397</v>
      </c>
      <c r="F67" s="292">
        <f t="shared" si="49"/>
        <v>383</v>
      </c>
      <c r="G67" s="292">
        <v>0</v>
      </c>
      <c r="H67" s="292">
        <v>383</v>
      </c>
      <c r="I67" s="292">
        <v>0</v>
      </c>
      <c r="J67" s="292">
        <v>0</v>
      </c>
      <c r="K67" s="292">
        <v>0</v>
      </c>
      <c r="L67" s="292">
        <v>0</v>
      </c>
      <c r="M67" s="292">
        <f t="shared" si="50"/>
        <v>14</v>
      </c>
      <c r="N67" s="292">
        <v>0</v>
      </c>
      <c r="O67" s="292">
        <v>14</v>
      </c>
      <c r="P67" s="292">
        <v>0</v>
      </c>
      <c r="Q67" s="292">
        <v>0</v>
      </c>
      <c r="R67" s="292">
        <v>0</v>
      </c>
      <c r="S67" s="292">
        <v>0</v>
      </c>
      <c r="T67" s="292">
        <f t="shared" si="51"/>
        <v>6</v>
      </c>
      <c r="U67" s="292">
        <f t="shared" si="52"/>
        <v>6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6</v>
      </c>
      <c r="AB67" s="292">
        <f t="shared" si="53"/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 t="shared" si="54"/>
        <v>0</v>
      </c>
      <c r="AJ67" s="292">
        <f t="shared" si="55"/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 t="shared" si="56"/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 t="shared" si="57"/>
        <v>0</v>
      </c>
      <c r="AY67" s="292">
        <f t="shared" si="58"/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 t="shared" si="59"/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 t="shared" si="60"/>
        <v>0</v>
      </c>
      <c r="BN67" s="292">
        <f t="shared" si="61"/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 t="shared" si="62"/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 t="shared" si="63"/>
        <v>0</v>
      </c>
      <c r="CC67" s="292">
        <f t="shared" si="64"/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 t="shared" si="65"/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 t="shared" si="66"/>
        <v>58</v>
      </c>
      <c r="CR67" s="292">
        <f t="shared" si="67"/>
        <v>58</v>
      </c>
      <c r="CS67" s="292">
        <v>0</v>
      </c>
      <c r="CT67" s="292">
        <v>0</v>
      </c>
      <c r="CU67" s="292">
        <v>0</v>
      </c>
      <c r="CV67" s="292">
        <v>58</v>
      </c>
      <c r="CW67" s="292">
        <v>0</v>
      </c>
      <c r="CX67" s="292">
        <v>0</v>
      </c>
      <c r="CY67" s="292">
        <f t="shared" si="68"/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 t="shared" si="69"/>
        <v>0</v>
      </c>
      <c r="DG67" s="292">
        <f t="shared" si="70"/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 t="shared" si="71"/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 t="shared" si="72"/>
        <v>0</v>
      </c>
      <c r="DV67" s="292">
        <v>0</v>
      </c>
      <c r="DW67" s="292">
        <v>0</v>
      </c>
      <c r="DX67" s="292">
        <v>0</v>
      </c>
      <c r="DY67" s="292">
        <v>0</v>
      </c>
      <c r="DZ67" s="292">
        <f t="shared" si="73"/>
        <v>5</v>
      </c>
      <c r="EA67" s="292">
        <f t="shared" si="74"/>
        <v>5</v>
      </c>
      <c r="EB67" s="292">
        <v>0</v>
      </c>
      <c r="EC67" s="292">
        <v>0</v>
      </c>
      <c r="ED67" s="292">
        <v>5</v>
      </c>
      <c r="EE67" s="292">
        <v>0</v>
      </c>
      <c r="EF67" s="292">
        <v>0</v>
      </c>
      <c r="EG67" s="292">
        <v>0</v>
      </c>
      <c r="EH67" s="292">
        <f t="shared" si="75"/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 x14ac:dyDescent="0.15">
      <c r="A68" s="290" t="s">
        <v>745</v>
      </c>
      <c r="B68" s="291" t="s">
        <v>882</v>
      </c>
      <c r="C68" s="290" t="s">
        <v>883</v>
      </c>
      <c r="D68" s="292">
        <f t="shared" si="47"/>
        <v>2532</v>
      </c>
      <c r="E68" s="292">
        <f t="shared" si="48"/>
        <v>2354</v>
      </c>
      <c r="F68" s="292">
        <f t="shared" si="49"/>
        <v>2205</v>
      </c>
      <c r="G68" s="292">
        <v>0</v>
      </c>
      <c r="H68" s="292">
        <v>2205</v>
      </c>
      <c r="I68" s="292">
        <v>0</v>
      </c>
      <c r="J68" s="292">
        <v>0</v>
      </c>
      <c r="K68" s="292">
        <v>0</v>
      </c>
      <c r="L68" s="292">
        <v>0</v>
      </c>
      <c r="M68" s="292">
        <f t="shared" si="50"/>
        <v>149</v>
      </c>
      <c r="N68" s="292">
        <v>0</v>
      </c>
      <c r="O68" s="292">
        <v>109</v>
      </c>
      <c r="P68" s="292">
        <v>0</v>
      </c>
      <c r="Q68" s="292">
        <v>0</v>
      </c>
      <c r="R68" s="292">
        <v>0</v>
      </c>
      <c r="S68" s="292">
        <v>40</v>
      </c>
      <c r="T68" s="292">
        <f t="shared" si="51"/>
        <v>0</v>
      </c>
      <c r="U68" s="292">
        <f t="shared" si="52"/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v>0</v>
      </c>
      <c r="AA68" s="292">
        <v>0</v>
      </c>
      <c r="AB68" s="292">
        <f t="shared" si="53"/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f t="shared" si="54"/>
        <v>0</v>
      </c>
      <c r="AJ68" s="292">
        <f t="shared" si="55"/>
        <v>0</v>
      </c>
      <c r="AK68" s="292">
        <v>0</v>
      </c>
      <c r="AL68" s="292">
        <v>0</v>
      </c>
      <c r="AM68" s="292">
        <v>0</v>
      </c>
      <c r="AN68" s="292">
        <v>0</v>
      </c>
      <c r="AO68" s="292">
        <v>0</v>
      </c>
      <c r="AP68" s="292">
        <v>0</v>
      </c>
      <c r="AQ68" s="292">
        <f t="shared" si="56"/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 t="shared" si="57"/>
        <v>0</v>
      </c>
      <c r="AY68" s="292">
        <f t="shared" si="58"/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 t="shared" si="59"/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 t="shared" si="60"/>
        <v>0</v>
      </c>
      <c r="BN68" s="292">
        <f t="shared" si="61"/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 t="shared" si="62"/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 t="shared" si="63"/>
        <v>0</v>
      </c>
      <c r="CC68" s="292">
        <f t="shared" si="64"/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 t="shared" si="65"/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 t="shared" si="66"/>
        <v>102</v>
      </c>
      <c r="CR68" s="292">
        <f t="shared" si="67"/>
        <v>102</v>
      </c>
      <c r="CS68" s="292">
        <v>0</v>
      </c>
      <c r="CT68" s="292">
        <v>0</v>
      </c>
      <c r="CU68" s="292">
        <v>0</v>
      </c>
      <c r="CV68" s="292">
        <v>102</v>
      </c>
      <c r="CW68" s="292">
        <v>0</v>
      </c>
      <c r="CX68" s="292">
        <v>0</v>
      </c>
      <c r="CY68" s="292">
        <f t="shared" si="68"/>
        <v>0</v>
      </c>
      <c r="CZ68" s="292">
        <v>0</v>
      </c>
      <c r="DA68" s="292">
        <v>0</v>
      </c>
      <c r="DB68" s="292">
        <v>0</v>
      </c>
      <c r="DC68" s="292">
        <v>0</v>
      </c>
      <c r="DD68" s="292">
        <v>0</v>
      </c>
      <c r="DE68" s="292">
        <v>0</v>
      </c>
      <c r="DF68" s="292">
        <f t="shared" si="69"/>
        <v>0</v>
      </c>
      <c r="DG68" s="292">
        <f t="shared" si="70"/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 t="shared" si="71"/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 t="shared" si="72"/>
        <v>39</v>
      </c>
      <c r="DV68" s="292">
        <v>39</v>
      </c>
      <c r="DW68" s="292">
        <v>0</v>
      </c>
      <c r="DX68" s="292">
        <v>0</v>
      </c>
      <c r="DY68" s="292">
        <v>0</v>
      </c>
      <c r="DZ68" s="292">
        <f t="shared" si="73"/>
        <v>37</v>
      </c>
      <c r="EA68" s="292">
        <f t="shared" si="74"/>
        <v>37</v>
      </c>
      <c r="EB68" s="292">
        <v>0</v>
      </c>
      <c r="EC68" s="292">
        <v>0</v>
      </c>
      <c r="ED68" s="292">
        <v>37</v>
      </c>
      <c r="EE68" s="292">
        <v>0</v>
      </c>
      <c r="EF68" s="292">
        <v>0</v>
      </c>
      <c r="EG68" s="292">
        <v>0</v>
      </c>
      <c r="EH68" s="292">
        <f t="shared" si="75"/>
        <v>0</v>
      </c>
      <c r="EI68" s="292">
        <v>0</v>
      </c>
      <c r="EJ68" s="292">
        <v>0</v>
      </c>
      <c r="EK68" s="292">
        <v>0</v>
      </c>
      <c r="EL68" s="292">
        <v>0</v>
      </c>
      <c r="EM68" s="292">
        <v>0</v>
      </c>
      <c r="EN68" s="292">
        <v>0</v>
      </c>
    </row>
    <row r="69" spans="1:144" s="224" customFormat="1" ht="13.5" customHeight="1" x14ac:dyDescent="0.15">
      <c r="A69" s="290" t="s">
        <v>745</v>
      </c>
      <c r="B69" s="291" t="s">
        <v>884</v>
      </c>
      <c r="C69" s="290" t="s">
        <v>885</v>
      </c>
      <c r="D69" s="292">
        <f t="shared" si="47"/>
        <v>990</v>
      </c>
      <c r="E69" s="292">
        <f t="shared" si="48"/>
        <v>734</v>
      </c>
      <c r="F69" s="292">
        <f t="shared" si="49"/>
        <v>678</v>
      </c>
      <c r="G69" s="292">
        <v>0</v>
      </c>
      <c r="H69" s="292">
        <v>678</v>
      </c>
      <c r="I69" s="292">
        <v>0</v>
      </c>
      <c r="J69" s="292">
        <v>0</v>
      </c>
      <c r="K69" s="292">
        <v>0</v>
      </c>
      <c r="L69" s="292">
        <v>0</v>
      </c>
      <c r="M69" s="292">
        <f t="shared" si="50"/>
        <v>56</v>
      </c>
      <c r="N69" s="292">
        <v>0</v>
      </c>
      <c r="O69" s="292">
        <v>56</v>
      </c>
      <c r="P69" s="292">
        <v>0</v>
      </c>
      <c r="Q69" s="292">
        <v>0</v>
      </c>
      <c r="R69" s="292">
        <v>0</v>
      </c>
      <c r="S69" s="292">
        <v>0</v>
      </c>
      <c r="T69" s="292">
        <f t="shared" si="51"/>
        <v>0</v>
      </c>
      <c r="U69" s="292">
        <f t="shared" si="52"/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 t="shared" si="53"/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 t="shared" si="54"/>
        <v>3</v>
      </c>
      <c r="AJ69" s="292">
        <f t="shared" si="55"/>
        <v>3</v>
      </c>
      <c r="AK69" s="292">
        <v>0</v>
      </c>
      <c r="AL69" s="292">
        <v>0</v>
      </c>
      <c r="AM69" s="292">
        <v>0</v>
      </c>
      <c r="AN69" s="292">
        <v>3</v>
      </c>
      <c r="AO69" s="292">
        <v>0</v>
      </c>
      <c r="AP69" s="292">
        <v>0</v>
      </c>
      <c r="AQ69" s="292">
        <f t="shared" si="56"/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 t="shared" si="57"/>
        <v>0</v>
      </c>
      <c r="AY69" s="292">
        <f t="shared" si="58"/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 t="shared" si="59"/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 t="shared" si="60"/>
        <v>0</v>
      </c>
      <c r="BN69" s="292">
        <f t="shared" si="61"/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 t="shared" si="62"/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 t="shared" si="63"/>
        <v>0</v>
      </c>
      <c r="CC69" s="292">
        <f t="shared" si="64"/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 t="shared" si="65"/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 t="shared" si="66"/>
        <v>16</v>
      </c>
      <c r="CR69" s="292">
        <f t="shared" si="67"/>
        <v>15</v>
      </c>
      <c r="CS69" s="292">
        <v>0</v>
      </c>
      <c r="CT69" s="292">
        <v>0</v>
      </c>
      <c r="CU69" s="292">
        <v>15</v>
      </c>
      <c r="CV69" s="292">
        <v>0</v>
      </c>
      <c r="CW69" s="292">
        <v>0</v>
      </c>
      <c r="CX69" s="292">
        <v>0</v>
      </c>
      <c r="CY69" s="292">
        <f t="shared" si="68"/>
        <v>1</v>
      </c>
      <c r="CZ69" s="292">
        <v>0</v>
      </c>
      <c r="DA69" s="292">
        <v>0</v>
      </c>
      <c r="DB69" s="292">
        <v>1</v>
      </c>
      <c r="DC69" s="292">
        <v>0</v>
      </c>
      <c r="DD69" s="292">
        <v>0</v>
      </c>
      <c r="DE69" s="292">
        <v>0</v>
      </c>
      <c r="DF69" s="292">
        <f t="shared" si="69"/>
        <v>0</v>
      </c>
      <c r="DG69" s="292">
        <f t="shared" si="70"/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f t="shared" si="71"/>
        <v>0</v>
      </c>
      <c r="DO69" s="292">
        <v>0</v>
      </c>
      <c r="DP69" s="292">
        <v>0</v>
      </c>
      <c r="DQ69" s="292">
        <v>0</v>
      </c>
      <c r="DR69" s="292">
        <v>0</v>
      </c>
      <c r="DS69" s="292">
        <v>0</v>
      </c>
      <c r="DT69" s="292">
        <v>0</v>
      </c>
      <c r="DU69" s="292">
        <f t="shared" si="72"/>
        <v>237</v>
      </c>
      <c r="DV69" s="292">
        <v>237</v>
      </c>
      <c r="DW69" s="292">
        <v>0</v>
      </c>
      <c r="DX69" s="292">
        <v>0</v>
      </c>
      <c r="DY69" s="292">
        <v>0</v>
      </c>
      <c r="DZ69" s="292">
        <f t="shared" si="73"/>
        <v>0</v>
      </c>
      <c r="EA69" s="292">
        <f t="shared" si="74"/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 t="shared" si="75"/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 x14ac:dyDescent="0.15">
      <c r="A70" s="290" t="s">
        <v>745</v>
      </c>
      <c r="B70" s="291" t="s">
        <v>886</v>
      </c>
      <c r="C70" s="290" t="s">
        <v>887</v>
      </c>
      <c r="D70" s="292">
        <f t="shared" si="47"/>
        <v>1362</v>
      </c>
      <c r="E70" s="292">
        <f t="shared" si="48"/>
        <v>1036</v>
      </c>
      <c r="F70" s="292">
        <f t="shared" si="49"/>
        <v>999</v>
      </c>
      <c r="G70" s="292">
        <v>0</v>
      </c>
      <c r="H70" s="292">
        <v>999</v>
      </c>
      <c r="I70" s="292">
        <v>0</v>
      </c>
      <c r="J70" s="292">
        <v>0</v>
      </c>
      <c r="K70" s="292">
        <v>0</v>
      </c>
      <c r="L70" s="292">
        <v>0</v>
      </c>
      <c r="M70" s="292">
        <f t="shared" si="50"/>
        <v>37</v>
      </c>
      <c r="N70" s="292">
        <v>0</v>
      </c>
      <c r="O70" s="292">
        <v>37</v>
      </c>
      <c r="P70" s="292">
        <v>0</v>
      </c>
      <c r="Q70" s="292">
        <v>0</v>
      </c>
      <c r="R70" s="292">
        <v>0</v>
      </c>
      <c r="S70" s="292">
        <v>0</v>
      </c>
      <c r="T70" s="292">
        <f t="shared" si="51"/>
        <v>70</v>
      </c>
      <c r="U70" s="292">
        <f t="shared" si="52"/>
        <v>69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69</v>
      </c>
      <c r="AB70" s="292">
        <f t="shared" si="53"/>
        <v>1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1</v>
      </c>
      <c r="AI70" s="292">
        <f t="shared" si="54"/>
        <v>43</v>
      </c>
      <c r="AJ70" s="292">
        <f t="shared" si="55"/>
        <v>43</v>
      </c>
      <c r="AK70" s="292">
        <v>0</v>
      </c>
      <c r="AL70" s="292">
        <v>0</v>
      </c>
      <c r="AM70" s="292">
        <v>0</v>
      </c>
      <c r="AN70" s="292">
        <v>0</v>
      </c>
      <c r="AO70" s="292">
        <v>43</v>
      </c>
      <c r="AP70" s="292">
        <v>0</v>
      </c>
      <c r="AQ70" s="292">
        <f t="shared" si="56"/>
        <v>0</v>
      </c>
      <c r="AR70" s="292">
        <v>0</v>
      </c>
      <c r="AS70" s="292">
        <v>0</v>
      </c>
      <c r="AT70" s="292">
        <v>0</v>
      </c>
      <c r="AU70" s="292">
        <v>0</v>
      </c>
      <c r="AV70" s="292">
        <v>0</v>
      </c>
      <c r="AW70" s="292">
        <v>0</v>
      </c>
      <c r="AX70" s="292">
        <f t="shared" si="57"/>
        <v>0</v>
      </c>
      <c r="AY70" s="292">
        <f t="shared" si="58"/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 t="shared" si="59"/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 t="shared" si="60"/>
        <v>0</v>
      </c>
      <c r="BN70" s="292">
        <f t="shared" si="61"/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 t="shared" si="62"/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 t="shared" si="63"/>
        <v>0</v>
      </c>
      <c r="CC70" s="292">
        <f t="shared" si="64"/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 t="shared" si="65"/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 t="shared" si="66"/>
        <v>213</v>
      </c>
      <c r="CR70" s="292">
        <f t="shared" si="67"/>
        <v>213</v>
      </c>
      <c r="CS70" s="292">
        <v>0</v>
      </c>
      <c r="CT70" s="292">
        <v>0</v>
      </c>
      <c r="CU70" s="292">
        <v>0</v>
      </c>
      <c r="CV70" s="292">
        <v>213</v>
      </c>
      <c r="CW70" s="292">
        <v>0</v>
      </c>
      <c r="CX70" s="292">
        <v>0</v>
      </c>
      <c r="CY70" s="292">
        <f t="shared" si="68"/>
        <v>0</v>
      </c>
      <c r="CZ70" s="292">
        <v>0</v>
      </c>
      <c r="DA70" s="292">
        <v>0</v>
      </c>
      <c r="DB70" s="292">
        <v>0</v>
      </c>
      <c r="DC70" s="292">
        <v>0</v>
      </c>
      <c r="DD70" s="292">
        <v>0</v>
      </c>
      <c r="DE70" s="292">
        <v>0</v>
      </c>
      <c r="DF70" s="292">
        <f t="shared" si="69"/>
        <v>0</v>
      </c>
      <c r="DG70" s="292">
        <f t="shared" si="70"/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f t="shared" si="71"/>
        <v>0</v>
      </c>
      <c r="DO70" s="292">
        <v>0</v>
      </c>
      <c r="DP70" s="292">
        <v>0</v>
      </c>
      <c r="DQ70" s="292">
        <v>0</v>
      </c>
      <c r="DR70" s="292">
        <v>0</v>
      </c>
      <c r="DS70" s="292">
        <v>0</v>
      </c>
      <c r="DT70" s="292">
        <v>0</v>
      </c>
      <c r="DU70" s="292">
        <f t="shared" si="72"/>
        <v>0</v>
      </c>
      <c r="DV70" s="292">
        <v>0</v>
      </c>
      <c r="DW70" s="292">
        <v>0</v>
      </c>
      <c r="DX70" s="292">
        <v>0</v>
      </c>
      <c r="DY70" s="292">
        <v>0</v>
      </c>
      <c r="DZ70" s="292">
        <f t="shared" si="73"/>
        <v>0</v>
      </c>
      <c r="EA70" s="292">
        <f t="shared" si="74"/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 t="shared" si="75"/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 x14ac:dyDescent="0.15">
      <c r="A71" s="290" t="s">
        <v>745</v>
      </c>
      <c r="B71" s="291" t="s">
        <v>888</v>
      </c>
      <c r="C71" s="290" t="s">
        <v>889</v>
      </c>
      <c r="D71" s="292">
        <f t="shared" ref="D71:D102" si="76">SUM(E71,T71,AI71,AX71,BM71,CB71,CQ71,DF71,DU71,DZ71)</f>
        <v>2908</v>
      </c>
      <c r="E71" s="292">
        <f t="shared" ref="E71:E102" si="77">SUM(F71,M71)</f>
        <v>2513</v>
      </c>
      <c r="F71" s="292">
        <f t="shared" ref="F71:F102" si="78">SUM(G71:L71)</f>
        <v>2428</v>
      </c>
      <c r="G71" s="292">
        <v>0</v>
      </c>
      <c r="H71" s="292">
        <v>2428</v>
      </c>
      <c r="I71" s="292">
        <v>0</v>
      </c>
      <c r="J71" s="292">
        <v>0</v>
      </c>
      <c r="K71" s="292">
        <v>0</v>
      </c>
      <c r="L71" s="292">
        <v>0</v>
      </c>
      <c r="M71" s="292">
        <f t="shared" ref="M71:M102" si="79">SUM(N71:S71)</f>
        <v>85</v>
      </c>
      <c r="N71" s="292">
        <v>0</v>
      </c>
      <c r="O71" s="292">
        <v>85</v>
      </c>
      <c r="P71" s="292">
        <v>0</v>
      </c>
      <c r="Q71" s="292">
        <v>0</v>
      </c>
      <c r="R71" s="292">
        <v>0</v>
      </c>
      <c r="S71" s="292">
        <v>0</v>
      </c>
      <c r="T71" s="292">
        <f t="shared" ref="T71:T102" si="80">SUM(U71,AB71)</f>
        <v>0</v>
      </c>
      <c r="U71" s="292">
        <f t="shared" ref="U71:U102" si="81">SUM(V71:AA71)</f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v>0</v>
      </c>
      <c r="AA71" s="292">
        <v>0</v>
      </c>
      <c r="AB71" s="292">
        <f t="shared" ref="AB71:AB102" si="82">SUM(AC71:AH71)</f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f t="shared" ref="AI71:AI102" si="83">SUM(AJ71,AQ71)</f>
        <v>0</v>
      </c>
      <c r="AJ71" s="292">
        <f t="shared" ref="AJ71:AJ102" si="84">SUM(AK71:AP71)</f>
        <v>0</v>
      </c>
      <c r="AK71" s="292">
        <v>0</v>
      </c>
      <c r="AL71" s="292">
        <v>0</v>
      </c>
      <c r="AM71" s="292">
        <v>0</v>
      </c>
      <c r="AN71" s="292">
        <v>0</v>
      </c>
      <c r="AO71" s="292">
        <v>0</v>
      </c>
      <c r="AP71" s="292">
        <v>0</v>
      </c>
      <c r="AQ71" s="292">
        <f t="shared" ref="AQ71:AQ102" si="85">SUM(AR71:AW71)</f>
        <v>0</v>
      </c>
      <c r="AR71" s="292">
        <v>0</v>
      </c>
      <c r="AS71" s="292">
        <v>0</v>
      </c>
      <c r="AT71" s="292">
        <v>0</v>
      </c>
      <c r="AU71" s="292">
        <v>0</v>
      </c>
      <c r="AV71" s="292">
        <v>0</v>
      </c>
      <c r="AW71" s="292">
        <v>0</v>
      </c>
      <c r="AX71" s="292">
        <f t="shared" ref="AX71:AX102" si="86">SUM(AY71,BF71)</f>
        <v>0</v>
      </c>
      <c r="AY71" s="292">
        <f t="shared" ref="AY71:AY102" si="87">SUM(AZ71:BE71)</f>
        <v>0</v>
      </c>
      <c r="AZ71" s="292">
        <v>0</v>
      </c>
      <c r="BA71" s="292">
        <v>0</v>
      </c>
      <c r="BB71" s="292">
        <v>0</v>
      </c>
      <c r="BC71" s="292">
        <v>0</v>
      </c>
      <c r="BD71" s="292">
        <v>0</v>
      </c>
      <c r="BE71" s="292">
        <v>0</v>
      </c>
      <c r="BF71" s="292">
        <f t="shared" ref="BF71:BF102" si="88">SUM(BG71:BL71)</f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v>0</v>
      </c>
      <c r="BL71" s="292">
        <v>0</v>
      </c>
      <c r="BM71" s="292">
        <f t="shared" ref="BM71:BM102" si="89">SUM(BN71,BU71)</f>
        <v>0</v>
      </c>
      <c r="BN71" s="292">
        <f t="shared" ref="BN71:BN102" si="90">SUM(BO71:BT71)</f>
        <v>0</v>
      </c>
      <c r="BO71" s="292"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f t="shared" ref="BU71:BU102" si="91">SUM(BV71:CA71)</f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2">
        <f t="shared" ref="CB71:CB102" si="92">SUM(CC71,CJ71)</f>
        <v>0</v>
      </c>
      <c r="CC71" s="292">
        <f t="shared" ref="CC71:CC102" si="93">SUM(CD71:CI71)</f>
        <v>0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f t="shared" ref="CJ71:CJ102" si="94">SUM(CK71:CP71)</f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f t="shared" ref="CQ71:CQ102" si="95">SUM(CR71,CY71)</f>
        <v>365</v>
      </c>
      <c r="CR71" s="292">
        <f t="shared" ref="CR71:CR102" si="96">SUM(CS71:CX71)</f>
        <v>365</v>
      </c>
      <c r="CS71" s="292">
        <v>0</v>
      </c>
      <c r="CT71" s="292">
        <v>0</v>
      </c>
      <c r="CU71" s="292">
        <v>0</v>
      </c>
      <c r="CV71" s="292">
        <v>362</v>
      </c>
      <c r="CW71" s="292">
        <v>0</v>
      </c>
      <c r="CX71" s="292">
        <v>3</v>
      </c>
      <c r="CY71" s="292">
        <f t="shared" ref="CY71:CY102" si="97">SUM(CZ71:DE71)</f>
        <v>0</v>
      </c>
      <c r="CZ71" s="292">
        <v>0</v>
      </c>
      <c r="DA71" s="292">
        <v>0</v>
      </c>
      <c r="DB71" s="292">
        <v>0</v>
      </c>
      <c r="DC71" s="292">
        <v>0</v>
      </c>
      <c r="DD71" s="292">
        <v>0</v>
      </c>
      <c r="DE71" s="292">
        <v>0</v>
      </c>
      <c r="DF71" s="292">
        <f t="shared" ref="DF71:DF102" si="98">SUM(DG71,DN71)</f>
        <v>0</v>
      </c>
      <c r="DG71" s="292">
        <f t="shared" ref="DG71:DG102" si="99">SUM(DH71:DM71)</f>
        <v>0</v>
      </c>
      <c r="DH71" s="292">
        <v>0</v>
      </c>
      <c r="DI71" s="292">
        <v>0</v>
      </c>
      <c r="DJ71" s="292">
        <v>0</v>
      </c>
      <c r="DK71" s="292">
        <v>0</v>
      </c>
      <c r="DL71" s="292">
        <v>0</v>
      </c>
      <c r="DM71" s="292">
        <v>0</v>
      </c>
      <c r="DN71" s="292">
        <f t="shared" ref="DN71:DN102" si="100">SUM(DO71:DT71)</f>
        <v>0</v>
      </c>
      <c r="DO71" s="292">
        <v>0</v>
      </c>
      <c r="DP71" s="292">
        <v>0</v>
      </c>
      <c r="DQ71" s="292">
        <v>0</v>
      </c>
      <c r="DR71" s="292">
        <v>0</v>
      </c>
      <c r="DS71" s="292">
        <v>0</v>
      </c>
      <c r="DT71" s="292">
        <v>0</v>
      </c>
      <c r="DU71" s="292">
        <f t="shared" ref="DU71:DU102" si="101">SUM(DV71:DY71)</f>
        <v>1</v>
      </c>
      <c r="DV71" s="292">
        <v>1</v>
      </c>
      <c r="DW71" s="292">
        <v>0</v>
      </c>
      <c r="DX71" s="292">
        <v>0</v>
      </c>
      <c r="DY71" s="292">
        <v>0</v>
      </c>
      <c r="DZ71" s="292">
        <f t="shared" ref="DZ71:DZ102" si="102">SUM(EA71,EH71)</f>
        <v>29</v>
      </c>
      <c r="EA71" s="292">
        <f t="shared" ref="EA71:EA102" si="103">SUM(EB71:EG71)</f>
        <v>29</v>
      </c>
      <c r="EB71" s="292">
        <v>0</v>
      </c>
      <c r="EC71" s="292">
        <v>0</v>
      </c>
      <c r="ED71" s="292">
        <v>29</v>
      </c>
      <c r="EE71" s="292">
        <v>0</v>
      </c>
      <c r="EF71" s="292">
        <v>0</v>
      </c>
      <c r="EG71" s="292">
        <v>0</v>
      </c>
      <c r="EH71" s="292">
        <f t="shared" ref="EH71:EH102" si="104">SUM(EI71:EN71)</f>
        <v>0</v>
      </c>
      <c r="EI71" s="292">
        <v>0</v>
      </c>
      <c r="EJ71" s="292">
        <v>0</v>
      </c>
      <c r="EK71" s="292">
        <v>0</v>
      </c>
      <c r="EL71" s="292">
        <v>0</v>
      </c>
      <c r="EM71" s="292">
        <v>0</v>
      </c>
      <c r="EN71" s="292">
        <v>0</v>
      </c>
    </row>
    <row r="72" spans="1:144" s="224" customFormat="1" ht="13.5" customHeight="1" x14ac:dyDescent="0.15">
      <c r="A72" s="290" t="s">
        <v>745</v>
      </c>
      <c r="B72" s="291" t="s">
        <v>890</v>
      </c>
      <c r="C72" s="290" t="s">
        <v>891</v>
      </c>
      <c r="D72" s="292">
        <f t="shared" si="76"/>
        <v>2669</v>
      </c>
      <c r="E72" s="292">
        <f t="shared" si="77"/>
        <v>2299</v>
      </c>
      <c r="F72" s="292">
        <f t="shared" si="78"/>
        <v>2213</v>
      </c>
      <c r="G72" s="292">
        <v>0</v>
      </c>
      <c r="H72" s="292">
        <v>2212</v>
      </c>
      <c r="I72" s="292">
        <v>0</v>
      </c>
      <c r="J72" s="292">
        <v>0</v>
      </c>
      <c r="K72" s="292">
        <v>0</v>
      </c>
      <c r="L72" s="292">
        <v>1</v>
      </c>
      <c r="M72" s="292">
        <f t="shared" si="79"/>
        <v>86</v>
      </c>
      <c r="N72" s="292">
        <v>0</v>
      </c>
      <c r="O72" s="292">
        <v>76</v>
      </c>
      <c r="P72" s="292">
        <v>0</v>
      </c>
      <c r="Q72" s="292">
        <v>0</v>
      </c>
      <c r="R72" s="292">
        <v>0</v>
      </c>
      <c r="S72" s="292">
        <v>10</v>
      </c>
      <c r="T72" s="292">
        <f t="shared" si="80"/>
        <v>10</v>
      </c>
      <c r="U72" s="292">
        <f t="shared" si="81"/>
        <v>10</v>
      </c>
      <c r="V72" s="292">
        <v>0</v>
      </c>
      <c r="W72" s="292">
        <v>0</v>
      </c>
      <c r="X72" s="292">
        <v>0</v>
      </c>
      <c r="Y72" s="292">
        <v>0</v>
      </c>
      <c r="Z72" s="292">
        <v>0</v>
      </c>
      <c r="AA72" s="292">
        <v>10</v>
      </c>
      <c r="AB72" s="292">
        <f t="shared" si="82"/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2">
        <f t="shared" si="83"/>
        <v>0</v>
      </c>
      <c r="AJ72" s="292">
        <f t="shared" si="84"/>
        <v>0</v>
      </c>
      <c r="AK72" s="292">
        <v>0</v>
      </c>
      <c r="AL72" s="292">
        <v>0</v>
      </c>
      <c r="AM72" s="292">
        <v>0</v>
      </c>
      <c r="AN72" s="292">
        <v>0</v>
      </c>
      <c r="AO72" s="292">
        <v>0</v>
      </c>
      <c r="AP72" s="292">
        <v>0</v>
      </c>
      <c r="AQ72" s="292">
        <f t="shared" si="85"/>
        <v>0</v>
      </c>
      <c r="AR72" s="292">
        <v>0</v>
      </c>
      <c r="AS72" s="292">
        <v>0</v>
      </c>
      <c r="AT72" s="292">
        <v>0</v>
      </c>
      <c r="AU72" s="292">
        <v>0</v>
      </c>
      <c r="AV72" s="292">
        <v>0</v>
      </c>
      <c r="AW72" s="292">
        <v>0</v>
      </c>
      <c r="AX72" s="292">
        <f t="shared" si="86"/>
        <v>0</v>
      </c>
      <c r="AY72" s="292">
        <f t="shared" si="87"/>
        <v>0</v>
      </c>
      <c r="AZ72" s="292">
        <v>0</v>
      </c>
      <c r="BA72" s="292">
        <v>0</v>
      </c>
      <c r="BB72" s="292">
        <v>0</v>
      </c>
      <c r="BC72" s="292">
        <v>0</v>
      </c>
      <c r="BD72" s="292">
        <v>0</v>
      </c>
      <c r="BE72" s="292">
        <v>0</v>
      </c>
      <c r="BF72" s="292">
        <f t="shared" si="88"/>
        <v>0</v>
      </c>
      <c r="BG72" s="292">
        <v>0</v>
      </c>
      <c r="BH72" s="292">
        <v>0</v>
      </c>
      <c r="BI72" s="292">
        <v>0</v>
      </c>
      <c r="BJ72" s="292">
        <v>0</v>
      </c>
      <c r="BK72" s="292">
        <v>0</v>
      </c>
      <c r="BL72" s="292">
        <v>0</v>
      </c>
      <c r="BM72" s="292">
        <f t="shared" si="89"/>
        <v>0</v>
      </c>
      <c r="BN72" s="292">
        <f t="shared" si="90"/>
        <v>0</v>
      </c>
      <c r="BO72" s="292"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f t="shared" si="91"/>
        <v>0</v>
      </c>
      <c r="BV72" s="292">
        <v>0</v>
      </c>
      <c r="BW72" s="292">
        <v>0</v>
      </c>
      <c r="BX72" s="292">
        <v>0</v>
      </c>
      <c r="BY72" s="292">
        <v>0</v>
      </c>
      <c r="BZ72" s="292">
        <v>0</v>
      </c>
      <c r="CA72" s="292">
        <v>0</v>
      </c>
      <c r="CB72" s="292">
        <f t="shared" si="92"/>
        <v>0</v>
      </c>
      <c r="CC72" s="292">
        <f t="shared" si="93"/>
        <v>0</v>
      </c>
      <c r="CD72" s="292">
        <v>0</v>
      </c>
      <c r="CE72" s="292">
        <v>0</v>
      </c>
      <c r="CF72" s="292">
        <v>0</v>
      </c>
      <c r="CG72" s="292">
        <v>0</v>
      </c>
      <c r="CH72" s="292">
        <v>0</v>
      </c>
      <c r="CI72" s="292">
        <v>0</v>
      </c>
      <c r="CJ72" s="292">
        <f t="shared" si="94"/>
        <v>0</v>
      </c>
      <c r="CK72" s="292">
        <v>0</v>
      </c>
      <c r="CL72" s="292">
        <v>0</v>
      </c>
      <c r="CM72" s="292">
        <v>0</v>
      </c>
      <c r="CN72" s="292">
        <v>0</v>
      </c>
      <c r="CO72" s="292">
        <v>0</v>
      </c>
      <c r="CP72" s="292">
        <v>0</v>
      </c>
      <c r="CQ72" s="292">
        <f t="shared" si="95"/>
        <v>334</v>
      </c>
      <c r="CR72" s="292">
        <f t="shared" si="96"/>
        <v>331</v>
      </c>
      <c r="CS72" s="292">
        <v>0</v>
      </c>
      <c r="CT72" s="292">
        <v>0</v>
      </c>
      <c r="CU72" s="292">
        <v>0</v>
      </c>
      <c r="CV72" s="292">
        <v>331</v>
      </c>
      <c r="CW72" s="292">
        <v>0</v>
      </c>
      <c r="CX72" s="292">
        <v>0</v>
      </c>
      <c r="CY72" s="292">
        <f t="shared" si="97"/>
        <v>3</v>
      </c>
      <c r="CZ72" s="292">
        <v>0</v>
      </c>
      <c r="DA72" s="292">
        <v>0</v>
      </c>
      <c r="DB72" s="292">
        <v>0</v>
      </c>
      <c r="DC72" s="292">
        <v>3</v>
      </c>
      <c r="DD72" s="292">
        <v>0</v>
      </c>
      <c r="DE72" s="292">
        <v>0</v>
      </c>
      <c r="DF72" s="292">
        <f t="shared" si="98"/>
        <v>0</v>
      </c>
      <c r="DG72" s="292">
        <f t="shared" si="99"/>
        <v>0</v>
      </c>
      <c r="DH72" s="292">
        <v>0</v>
      </c>
      <c r="DI72" s="292">
        <v>0</v>
      </c>
      <c r="DJ72" s="292">
        <v>0</v>
      </c>
      <c r="DK72" s="292">
        <v>0</v>
      </c>
      <c r="DL72" s="292">
        <v>0</v>
      </c>
      <c r="DM72" s="292">
        <v>0</v>
      </c>
      <c r="DN72" s="292">
        <f t="shared" si="100"/>
        <v>0</v>
      </c>
      <c r="DO72" s="292">
        <v>0</v>
      </c>
      <c r="DP72" s="292">
        <v>0</v>
      </c>
      <c r="DQ72" s="292">
        <v>0</v>
      </c>
      <c r="DR72" s="292">
        <v>0</v>
      </c>
      <c r="DS72" s="292">
        <v>0</v>
      </c>
      <c r="DT72" s="292">
        <v>0</v>
      </c>
      <c r="DU72" s="292">
        <f t="shared" si="101"/>
        <v>0</v>
      </c>
      <c r="DV72" s="292">
        <v>0</v>
      </c>
      <c r="DW72" s="292">
        <v>0</v>
      </c>
      <c r="DX72" s="292">
        <v>0</v>
      </c>
      <c r="DY72" s="292">
        <v>0</v>
      </c>
      <c r="DZ72" s="292">
        <f t="shared" si="102"/>
        <v>26</v>
      </c>
      <c r="EA72" s="292">
        <f t="shared" si="103"/>
        <v>0</v>
      </c>
      <c r="EB72" s="292">
        <v>0</v>
      </c>
      <c r="EC72" s="292">
        <v>0</v>
      </c>
      <c r="ED72" s="292">
        <v>0</v>
      </c>
      <c r="EE72" s="292">
        <v>0</v>
      </c>
      <c r="EF72" s="292">
        <v>0</v>
      </c>
      <c r="EG72" s="292">
        <v>0</v>
      </c>
      <c r="EH72" s="292">
        <f t="shared" si="104"/>
        <v>26</v>
      </c>
      <c r="EI72" s="292">
        <v>0</v>
      </c>
      <c r="EJ72" s="292">
        <v>0</v>
      </c>
      <c r="EK72" s="292">
        <v>26</v>
      </c>
      <c r="EL72" s="292">
        <v>0</v>
      </c>
      <c r="EM72" s="292">
        <v>0</v>
      </c>
      <c r="EN72" s="292">
        <v>0</v>
      </c>
    </row>
    <row r="73" spans="1:144" s="224" customFormat="1" ht="13.5" customHeight="1" x14ac:dyDescent="0.15">
      <c r="A73" s="290" t="s">
        <v>745</v>
      </c>
      <c r="B73" s="291" t="s">
        <v>892</v>
      </c>
      <c r="C73" s="290" t="s">
        <v>893</v>
      </c>
      <c r="D73" s="292">
        <f t="shared" si="76"/>
        <v>3061</v>
      </c>
      <c r="E73" s="292">
        <f t="shared" si="77"/>
        <v>2334</v>
      </c>
      <c r="F73" s="292">
        <f t="shared" si="78"/>
        <v>2256</v>
      </c>
      <c r="G73" s="292">
        <v>0</v>
      </c>
      <c r="H73" s="292">
        <v>2256</v>
      </c>
      <c r="I73" s="292">
        <v>0</v>
      </c>
      <c r="J73" s="292">
        <v>0</v>
      </c>
      <c r="K73" s="292">
        <v>0</v>
      </c>
      <c r="L73" s="292">
        <v>0</v>
      </c>
      <c r="M73" s="292">
        <f t="shared" si="79"/>
        <v>78</v>
      </c>
      <c r="N73" s="292">
        <v>0</v>
      </c>
      <c r="O73" s="292">
        <v>78</v>
      </c>
      <c r="P73" s="292">
        <v>0</v>
      </c>
      <c r="Q73" s="292">
        <v>0</v>
      </c>
      <c r="R73" s="292">
        <v>0</v>
      </c>
      <c r="S73" s="292">
        <v>0</v>
      </c>
      <c r="T73" s="292">
        <f t="shared" si="80"/>
        <v>0</v>
      </c>
      <c r="U73" s="292">
        <f t="shared" si="81"/>
        <v>0</v>
      </c>
      <c r="V73" s="292">
        <v>0</v>
      </c>
      <c r="W73" s="292">
        <v>0</v>
      </c>
      <c r="X73" s="292">
        <v>0</v>
      </c>
      <c r="Y73" s="292">
        <v>0</v>
      </c>
      <c r="Z73" s="292">
        <v>0</v>
      </c>
      <c r="AA73" s="292">
        <v>0</v>
      </c>
      <c r="AB73" s="292">
        <f t="shared" si="82"/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f t="shared" si="83"/>
        <v>0</v>
      </c>
      <c r="AJ73" s="292">
        <f t="shared" si="84"/>
        <v>0</v>
      </c>
      <c r="AK73" s="292">
        <v>0</v>
      </c>
      <c r="AL73" s="292">
        <v>0</v>
      </c>
      <c r="AM73" s="292">
        <v>0</v>
      </c>
      <c r="AN73" s="292">
        <v>0</v>
      </c>
      <c r="AO73" s="292">
        <v>0</v>
      </c>
      <c r="AP73" s="292">
        <v>0</v>
      </c>
      <c r="AQ73" s="292">
        <f t="shared" si="85"/>
        <v>0</v>
      </c>
      <c r="AR73" s="292">
        <v>0</v>
      </c>
      <c r="AS73" s="292">
        <v>0</v>
      </c>
      <c r="AT73" s="292">
        <v>0</v>
      </c>
      <c r="AU73" s="292">
        <v>0</v>
      </c>
      <c r="AV73" s="292">
        <v>0</v>
      </c>
      <c r="AW73" s="292">
        <v>0</v>
      </c>
      <c r="AX73" s="292">
        <f t="shared" si="86"/>
        <v>0</v>
      </c>
      <c r="AY73" s="292">
        <f t="shared" si="87"/>
        <v>0</v>
      </c>
      <c r="AZ73" s="292">
        <v>0</v>
      </c>
      <c r="BA73" s="292">
        <v>0</v>
      </c>
      <c r="BB73" s="292">
        <v>0</v>
      </c>
      <c r="BC73" s="292">
        <v>0</v>
      </c>
      <c r="BD73" s="292">
        <v>0</v>
      </c>
      <c r="BE73" s="292">
        <v>0</v>
      </c>
      <c r="BF73" s="292">
        <f t="shared" si="88"/>
        <v>0</v>
      </c>
      <c r="BG73" s="292">
        <v>0</v>
      </c>
      <c r="BH73" s="292">
        <v>0</v>
      </c>
      <c r="BI73" s="292">
        <v>0</v>
      </c>
      <c r="BJ73" s="292">
        <v>0</v>
      </c>
      <c r="BK73" s="292">
        <v>0</v>
      </c>
      <c r="BL73" s="292">
        <v>0</v>
      </c>
      <c r="BM73" s="292">
        <f t="shared" si="89"/>
        <v>0</v>
      </c>
      <c r="BN73" s="292">
        <f t="shared" si="90"/>
        <v>0</v>
      </c>
      <c r="BO73" s="292">
        <v>0</v>
      </c>
      <c r="BP73" s="292">
        <v>0</v>
      </c>
      <c r="BQ73" s="292">
        <v>0</v>
      </c>
      <c r="BR73" s="292">
        <v>0</v>
      </c>
      <c r="BS73" s="292">
        <v>0</v>
      </c>
      <c r="BT73" s="292">
        <v>0</v>
      </c>
      <c r="BU73" s="292">
        <f t="shared" si="91"/>
        <v>0</v>
      </c>
      <c r="BV73" s="292">
        <v>0</v>
      </c>
      <c r="BW73" s="292">
        <v>0</v>
      </c>
      <c r="BX73" s="292">
        <v>0</v>
      </c>
      <c r="BY73" s="292">
        <v>0</v>
      </c>
      <c r="BZ73" s="292">
        <v>0</v>
      </c>
      <c r="CA73" s="292">
        <v>0</v>
      </c>
      <c r="CB73" s="292">
        <f t="shared" si="92"/>
        <v>0</v>
      </c>
      <c r="CC73" s="292">
        <f t="shared" si="93"/>
        <v>0</v>
      </c>
      <c r="CD73" s="292">
        <v>0</v>
      </c>
      <c r="CE73" s="292">
        <v>0</v>
      </c>
      <c r="CF73" s="292">
        <v>0</v>
      </c>
      <c r="CG73" s="292">
        <v>0</v>
      </c>
      <c r="CH73" s="292">
        <v>0</v>
      </c>
      <c r="CI73" s="292">
        <v>0</v>
      </c>
      <c r="CJ73" s="292">
        <f t="shared" si="94"/>
        <v>0</v>
      </c>
      <c r="CK73" s="292">
        <v>0</v>
      </c>
      <c r="CL73" s="292">
        <v>0</v>
      </c>
      <c r="CM73" s="292">
        <v>0</v>
      </c>
      <c r="CN73" s="292">
        <v>0</v>
      </c>
      <c r="CO73" s="292">
        <v>0</v>
      </c>
      <c r="CP73" s="292">
        <v>0</v>
      </c>
      <c r="CQ73" s="292">
        <f t="shared" si="95"/>
        <v>666</v>
      </c>
      <c r="CR73" s="292">
        <f t="shared" si="96"/>
        <v>345</v>
      </c>
      <c r="CS73" s="292">
        <v>0</v>
      </c>
      <c r="CT73" s="292">
        <v>0</v>
      </c>
      <c r="CU73" s="292">
        <v>23</v>
      </c>
      <c r="CV73" s="292">
        <v>320</v>
      </c>
      <c r="CW73" s="292">
        <v>2</v>
      </c>
      <c r="CX73" s="292">
        <v>0</v>
      </c>
      <c r="CY73" s="292">
        <f t="shared" si="97"/>
        <v>321</v>
      </c>
      <c r="CZ73" s="292">
        <v>0</v>
      </c>
      <c r="DA73" s="292">
        <v>0</v>
      </c>
      <c r="DB73" s="292">
        <v>16</v>
      </c>
      <c r="DC73" s="292">
        <v>204</v>
      </c>
      <c r="DD73" s="292">
        <v>2</v>
      </c>
      <c r="DE73" s="292">
        <v>99</v>
      </c>
      <c r="DF73" s="292">
        <f t="shared" si="98"/>
        <v>61</v>
      </c>
      <c r="DG73" s="292">
        <f t="shared" si="99"/>
        <v>24</v>
      </c>
      <c r="DH73" s="292">
        <v>0</v>
      </c>
      <c r="DI73" s="292">
        <v>0</v>
      </c>
      <c r="DJ73" s="292">
        <v>24</v>
      </c>
      <c r="DK73" s="292">
        <v>0</v>
      </c>
      <c r="DL73" s="292">
        <v>0</v>
      </c>
      <c r="DM73" s="292">
        <v>0</v>
      </c>
      <c r="DN73" s="292">
        <f t="shared" si="100"/>
        <v>37</v>
      </c>
      <c r="DO73" s="292">
        <v>0</v>
      </c>
      <c r="DP73" s="292">
        <v>0</v>
      </c>
      <c r="DQ73" s="292">
        <v>28</v>
      </c>
      <c r="DR73" s="292">
        <v>0</v>
      </c>
      <c r="DS73" s="292">
        <v>0</v>
      </c>
      <c r="DT73" s="292">
        <v>9</v>
      </c>
      <c r="DU73" s="292">
        <f t="shared" si="101"/>
        <v>0</v>
      </c>
      <c r="DV73" s="292">
        <v>0</v>
      </c>
      <c r="DW73" s="292">
        <v>0</v>
      </c>
      <c r="DX73" s="292">
        <v>0</v>
      </c>
      <c r="DY73" s="292">
        <v>0</v>
      </c>
      <c r="DZ73" s="292">
        <f t="shared" si="102"/>
        <v>0</v>
      </c>
      <c r="EA73" s="292">
        <f t="shared" si="103"/>
        <v>0</v>
      </c>
      <c r="EB73" s="292">
        <v>0</v>
      </c>
      <c r="EC73" s="292">
        <v>0</v>
      </c>
      <c r="ED73" s="292">
        <v>0</v>
      </c>
      <c r="EE73" s="292">
        <v>0</v>
      </c>
      <c r="EF73" s="292">
        <v>0</v>
      </c>
      <c r="EG73" s="292">
        <v>0</v>
      </c>
      <c r="EH73" s="292">
        <f t="shared" si="104"/>
        <v>0</v>
      </c>
      <c r="EI73" s="292">
        <v>0</v>
      </c>
      <c r="EJ73" s="292">
        <v>0</v>
      </c>
      <c r="EK73" s="292">
        <v>0</v>
      </c>
      <c r="EL73" s="292">
        <v>0</v>
      </c>
      <c r="EM73" s="292">
        <v>0</v>
      </c>
      <c r="EN73" s="292">
        <v>0</v>
      </c>
    </row>
    <row r="74" spans="1:144" s="224" customFormat="1" ht="13.5" customHeight="1" x14ac:dyDescent="0.15">
      <c r="A74" s="290" t="s">
        <v>745</v>
      </c>
      <c r="B74" s="291" t="s">
        <v>894</v>
      </c>
      <c r="C74" s="290" t="s">
        <v>895</v>
      </c>
      <c r="D74" s="292">
        <f t="shared" si="76"/>
        <v>858</v>
      </c>
      <c r="E74" s="292">
        <f t="shared" si="77"/>
        <v>656</v>
      </c>
      <c r="F74" s="292">
        <f t="shared" si="78"/>
        <v>637</v>
      </c>
      <c r="G74" s="292">
        <v>0</v>
      </c>
      <c r="H74" s="292">
        <v>637</v>
      </c>
      <c r="I74" s="292">
        <v>0</v>
      </c>
      <c r="J74" s="292">
        <v>0</v>
      </c>
      <c r="K74" s="292">
        <v>0</v>
      </c>
      <c r="L74" s="292">
        <v>0</v>
      </c>
      <c r="M74" s="292">
        <f t="shared" si="79"/>
        <v>19</v>
      </c>
      <c r="N74" s="292">
        <v>0</v>
      </c>
      <c r="O74" s="292">
        <v>19</v>
      </c>
      <c r="P74" s="292">
        <v>0</v>
      </c>
      <c r="Q74" s="292">
        <v>0</v>
      </c>
      <c r="R74" s="292">
        <v>0</v>
      </c>
      <c r="S74" s="292">
        <v>0</v>
      </c>
      <c r="T74" s="292">
        <f t="shared" si="80"/>
        <v>0</v>
      </c>
      <c r="U74" s="292">
        <f t="shared" si="81"/>
        <v>0</v>
      </c>
      <c r="V74" s="292">
        <v>0</v>
      </c>
      <c r="W74" s="292">
        <v>0</v>
      </c>
      <c r="X74" s="292">
        <v>0</v>
      </c>
      <c r="Y74" s="292">
        <v>0</v>
      </c>
      <c r="Z74" s="292">
        <v>0</v>
      </c>
      <c r="AA74" s="292">
        <v>0</v>
      </c>
      <c r="AB74" s="292">
        <f t="shared" si="82"/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f t="shared" si="83"/>
        <v>0</v>
      </c>
      <c r="AJ74" s="292">
        <f t="shared" si="84"/>
        <v>0</v>
      </c>
      <c r="AK74" s="292">
        <v>0</v>
      </c>
      <c r="AL74" s="292">
        <v>0</v>
      </c>
      <c r="AM74" s="292">
        <v>0</v>
      </c>
      <c r="AN74" s="292">
        <v>0</v>
      </c>
      <c r="AO74" s="292">
        <v>0</v>
      </c>
      <c r="AP74" s="292">
        <v>0</v>
      </c>
      <c r="AQ74" s="292">
        <f t="shared" si="85"/>
        <v>0</v>
      </c>
      <c r="AR74" s="292">
        <v>0</v>
      </c>
      <c r="AS74" s="292">
        <v>0</v>
      </c>
      <c r="AT74" s="292">
        <v>0</v>
      </c>
      <c r="AU74" s="292">
        <v>0</v>
      </c>
      <c r="AV74" s="292">
        <v>0</v>
      </c>
      <c r="AW74" s="292">
        <v>0</v>
      </c>
      <c r="AX74" s="292">
        <f t="shared" si="86"/>
        <v>0</v>
      </c>
      <c r="AY74" s="292">
        <f t="shared" si="87"/>
        <v>0</v>
      </c>
      <c r="AZ74" s="292">
        <v>0</v>
      </c>
      <c r="BA74" s="292">
        <v>0</v>
      </c>
      <c r="BB74" s="292">
        <v>0</v>
      </c>
      <c r="BC74" s="292">
        <v>0</v>
      </c>
      <c r="BD74" s="292">
        <v>0</v>
      </c>
      <c r="BE74" s="292">
        <v>0</v>
      </c>
      <c r="BF74" s="292">
        <f t="shared" si="88"/>
        <v>0</v>
      </c>
      <c r="BG74" s="292">
        <v>0</v>
      </c>
      <c r="BH74" s="292">
        <v>0</v>
      </c>
      <c r="BI74" s="292">
        <v>0</v>
      </c>
      <c r="BJ74" s="292">
        <v>0</v>
      </c>
      <c r="BK74" s="292">
        <v>0</v>
      </c>
      <c r="BL74" s="292">
        <v>0</v>
      </c>
      <c r="BM74" s="292">
        <f t="shared" si="89"/>
        <v>0</v>
      </c>
      <c r="BN74" s="292">
        <f t="shared" si="90"/>
        <v>0</v>
      </c>
      <c r="BO74" s="292"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f t="shared" si="91"/>
        <v>0</v>
      </c>
      <c r="BV74" s="292">
        <v>0</v>
      </c>
      <c r="BW74" s="292">
        <v>0</v>
      </c>
      <c r="BX74" s="292">
        <v>0</v>
      </c>
      <c r="BY74" s="292">
        <v>0</v>
      </c>
      <c r="BZ74" s="292">
        <v>0</v>
      </c>
      <c r="CA74" s="292">
        <v>0</v>
      </c>
      <c r="CB74" s="292">
        <f t="shared" si="92"/>
        <v>0</v>
      </c>
      <c r="CC74" s="292">
        <f t="shared" si="93"/>
        <v>0</v>
      </c>
      <c r="CD74" s="292">
        <v>0</v>
      </c>
      <c r="CE74" s="292">
        <v>0</v>
      </c>
      <c r="CF74" s="292">
        <v>0</v>
      </c>
      <c r="CG74" s="292">
        <v>0</v>
      </c>
      <c r="CH74" s="292">
        <v>0</v>
      </c>
      <c r="CI74" s="292">
        <v>0</v>
      </c>
      <c r="CJ74" s="292">
        <f t="shared" si="94"/>
        <v>0</v>
      </c>
      <c r="CK74" s="292">
        <v>0</v>
      </c>
      <c r="CL74" s="292">
        <v>0</v>
      </c>
      <c r="CM74" s="292">
        <v>0</v>
      </c>
      <c r="CN74" s="292">
        <v>0</v>
      </c>
      <c r="CO74" s="292">
        <v>0</v>
      </c>
      <c r="CP74" s="292">
        <v>0</v>
      </c>
      <c r="CQ74" s="292">
        <f t="shared" si="95"/>
        <v>191</v>
      </c>
      <c r="CR74" s="292">
        <f t="shared" si="96"/>
        <v>122</v>
      </c>
      <c r="CS74" s="292">
        <v>0</v>
      </c>
      <c r="CT74" s="292">
        <v>0</v>
      </c>
      <c r="CU74" s="292">
        <v>7</v>
      </c>
      <c r="CV74" s="292">
        <v>115</v>
      </c>
      <c r="CW74" s="292">
        <v>0</v>
      </c>
      <c r="CX74" s="292">
        <v>0</v>
      </c>
      <c r="CY74" s="292">
        <f t="shared" si="97"/>
        <v>69</v>
      </c>
      <c r="CZ74" s="292">
        <v>0</v>
      </c>
      <c r="DA74" s="292">
        <v>0</v>
      </c>
      <c r="DB74" s="292">
        <v>2</v>
      </c>
      <c r="DC74" s="292">
        <v>29</v>
      </c>
      <c r="DD74" s="292">
        <v>0</v>
      </c>
      <c r="DE74" s="292">
        <v>38</v>
      </c>
      <c r="DF74" s="292">
        <f t="shared" si="98"/>
        <v>11</v>
      </c>
      <c r="DG74" s="292">
        <f t="shared" si="99"/>
        <v>5</v>
      </c>
      <c r="DH74" s="292">
        <v>0</v>
      </c>
      <c r="DI74" s="292">
        <v>0</v>
      </c>
      <c r="DJ74" s="292">
        <v>5</v>
      </c>
      <c r="DK74" s="292">
        <v>0</v>
      </c>
      <c r="DL74" s="292">
        <v>0</v>
      </c>
      <c r="DM74" s="292">
        <v>0</v>
      </c>
      <c r="DN74" s="292">
        <f t="shared" si="100"/>
        <v>6</v>
      </c>
      <c r="DO74" s="292">
        <v>0</v>
      </c>
      <c r="DP74" s="292">
        <v>0</v>
      </c>
      <c r="DQ74" s="292">
        <v>3</v>
      </c>
      <c r="DR74" s="292">
        <v>0</v>
      </c>
      <c r="DS74" s="292">
        <v>0</v>
      </c>
      <c r="DT74" s="292">
        <v>3</v>
      </c>
      <c r="DU74" s="292">
        <f t="shared" si="101"/>
        <v>0</v>
      </c>
      <c r="DV74" s="292">
        <v>0</v>
      </c>
      <c r="DW74" s="292">
        <v>0</v>
      </c>
      <c r="DX74" s="292">
        <v>0</v>
      </c>
      <c r="DY74" s="292">
        <v>0</v>
      </c>
      <c r="DZ74" s="292">
        <f t="shared" si="102"/>
        <v>0</v>
      </c>
      <c r="EA74" s="292">
        <f t="shared" si="103"/>
        <v>0</v>
      </c>
      <c r="EB74" s="292">
        <v>0</v>
      </c>
      <c r="EC74" s="292">
        <v>0</v>
      </c>
      <c r="ED74" s="292">
        <v>0</v>
      </c>
      <c r="EE74" s="292">
        <v>0</v>
      </c>
      <c r="EF74" s="292">
        <v>0</v>
      </c>
      <c r="EG74" s="292">
        <v>0</v>
      </c>
      <c r="EH74" s="292">
        <f t="shared" si="104"/>
        <v>0</v>
      </c>
      <c r="EI74" s="292">
        <v>0</v>
      </c>
      <c r="EJ74" s="292">
        <v>0</v>
      </c>
      <c r="EK74" s="292">
        <v>0</v>
      </c>
      <c r="EL74" s="292">
        <v>0</v>
      </c>
      <c r="EM74" s="292">
        <v>0</v>
      </c>
      <c r="EN74" s="292">
        <v>0</v>
      </c>
    </row>
    <row r="75" spans="1:144" s="224" customFormat="1" ht="13.5" customHeight="1" x14ac:dyDescent="0.15">
      <c r="A75" s="290" t="s">
        <v>745</v>
      </c>
      <c r="B75" s="291" t="s">
        <v>896</v>
      </c>
      <c r="C75" s="290" t="s">
        <v>897</v>
      </c>
      <c r="D75" s="292">
        <f t="shared" si="76"/>
        <v>4654</v>
      </c>
      <c r="E75" s="292">
        <f t="shared" si="77"/>
        <v>4059</v>
      </c>
      <c r="F75" s="292">
        <f t="shared" si="78"/>
        <v>3565</v>
      </c>
      <c r="G75" s="292">
        <v>0</v>
      </c>
      <c r="H75" s="292">
        <v>3565</v>
      </c>
      <c r="I75" s="292">
        <v>0</v>
      </c>
      <c r="J75" s="292">
        <v>0</v>
      </c>
      <c r="K75" s="292">
        <v>0</v>
      </c>
      <c r="L75" s="292">
        <v>0</v>
      </c>
      <c r="M75" s="292">
        <f t="shared" si="79"/>
        <v>494</v>
      </c>
      <c r="N75" s="292">
        <v>0</v>
      </c>
      <c r="O75" s="292">
        <v>494</v>
      </c>
      <c r="P75" s="292">
        <v>0</v>
      </c>
      <c r="Q75" s="292">
        <v>0</v>
      </c>
      <c r="R75" s="292">
        <v>0</v>
      </c>
      <c r="S75" s="292">
        <v>0</v>
      </c>
      <c r="T75" s="292">
        <f t="shared" si="80"/>
        <v>17</v>
      </c>
      <c r="U75" s="292">
        <f t="shared" si="81"/>
        <v>17</v>
      </c>
      <c r="V75" s="292">
        <v>0</v>
      </c>
      <c r="W75" s="292">
        <v>0</v>
      </c>
      <c r="X75" s="292">
        <v>0</v>
      </c>
      <c r="Y75" s="292">
        <v>0</v>
      </c>
      <c r="Z75" s="292">
        <v>0</v>
      </c>
      <c r="AA75" s="292">
        <v>17</v>
      </c>
      <c r="AB75" s="292">
        <f t="shared" si="82"/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f t="shared" si="83"/>
        <v>0</v>
      </c>
      <c r="AJ75" s="292">
        <f t="shared" si="84"/>
        <v>0</v>
      </c>
      <c r="AK75" s="292">
        <v>0</v>
      </c>
      <c r="AL75" s="292">
        <v>0</v>
      </c>
      <c r="AM75" s="292">
        <v>0</v>
      </c>
      <c r="AN75" s="292">
        <v>0</v>
      </c>
      <c r="AO75" s="292">
        <v>0</v>
      </c>
      <c r="AP75" s="292">
        <v>0</v>
      </c>
      <c r="AQ75" s="292">
        <f t="shared" si="85"/>
        <v>0</v>
      </c>
      <c r="AR75" s="292">
        <v>0</v>
      </c>
      <c r="AS75" s="292">
        <v>0</v>
      </c>
      <c r="AT75" s="292">
        <v>0</v>
      </c>
      <c r="AU75" s="292">
        <v>0</v>
      </c>
      <c r="AV75" s="292">
        <v>0</v>
      </c>
      <c r="AW75" s="292">
        <v>0</v>
      </c>
      <c r="AX75" s="292">
        <f t="shared" si="86"/>
        <v>0</v>
      </c>
      <c r="AY75" s="292">
        <f t="shared" si="87"/>
        <v>0</v>
      </c>
      <c r="AZ75" s="292">
        <v>0</v>
      </c>
      <c r="BA75" s="292">
        <v>0</v>
      </c>
      <c r="BB75" s="292">
        <v>0</v>
      </c>
      <c r="BC75" s="292">
        <v>0</v>
      </c>
      <c r="BD75" s="292">
        <v>0</v>
      </c>
      <c r="BE75" s="292">
        <v>0</v>
      </c>
      <c r="BF75" s="292">
        <f t="shared" si="88"/>
        <v>0</v>
      </c>
      <c r="BG75" s="292">
        <v>0</v>
      </c>
      <c r="BH75" s="292">
        <v>0</v>
      </c>
      <c r="BI75" s="292">
        <v>0</v>
      </c>
      <c r="BJ75" s="292">
        <v>0</v>
      </c>
      <c r="BK75" s="292">
        <v>0</v>
      </c>
      <c r="BL75" s="292">
        <v>0</v>
      </c>
      <c r="BM75" s="292">
        <f t="shared" si="89"/>
        <v>0</v>
      </c>
      <c r="BN75" s="292">
        <f t="shared" si="90"/>
        <v>0</v>
      </c>
      <c r="BO75" s="292">
        <v>0</v>
      </c>
      <c r="BP75" s="292">
        <v>0</v>
      </c>
      <c r="BQ75" s="292">
        <v>0</v>
      </c>
      <c r="BR75" s="292">
        <v>0</v>
      </c>
      <c r="BS75" s="292">
        <v>0</v>
      </c>
      <c r="BT75" s="292">
        <v>0</v>
      </c>
      <c r="BU75" s="292">
        <f t="shared" si="91"/>
        <v>0</v>
      </c>
      <c r="BV75" s="292">
        <v>0</v>
      </c>
      <c r="BW75" s="292">
        <v>0</v>
      </c>
      <c r="BX75" s="292">
        <v>0</v>
      </c>
      <c r="BY75" s="292">
        <v>0</v>
      </c>
      <c r="BZ75" s="292">
        <v>0</v>
      </c>
      <c r="CA75" s="292">
        <v>0</v>
      </c>
      <c r="CB75" s="292">
        <f t="shared" si="92"/>
        <v>0</v>
      </c>
      <c r="CC75" s="292">
        <f t="shared" si="93"/>
        <v>0</v>
      </c>
      <c r="CD75" s="292">
        <v>0</v>
      </c>
      <c r="CE75" s="292">
        <v>0</v>
      </c>
      <c r="CF75" s="292">
        <v>0</v>
      </c>
      <c r="CG75" s="292">
        <v>0</v>
      </c>
      <c r="CH75" s="292">
        <v>0</v>
      </c>
      <c r="CI75" s="292">
        <v>0</v>
      </c>
      <c r="CJ75" s="292">
        <f t="shared" si="94"/>
        <v>0</v>
      </c>
      <c r="CK75" s="292">
        <v>0</v>
      </c>
      <c r="CL75" s="292">
        <v>0</v>
      </c>
      <c r="CM75" s="292">
        <v>0</v>
      </c>
      <c r="CN75" s="292">
        <v>0</v>
      </c>
      <c r="CO75" s="292">
        <v>0</v>
      </c>
      <c r="CP75" s="292">
        <v>0</v>
      </c>
      <c r="CQ75" s="292">
        <f t="shared" si="95"/>
        <v>349</v>
      </c>
      <c r="CR75" s="292">
        <f t="shared" si="96"/>
        <v>315</v>
      </c>
      <c r="CS75" s="292">
        <v>0</v>
      </c>
      <c r="CT75" s="292">
        <v>0</v>
      </c>
      <c r="CU75" s="292">
        <v>147</v>
      </c>
      <c r="CV75" s="292">
        <v>163</v>
      </c>
      <c r="CW75" s="292">
        <v>5</v>
      </c>
      <c r="CX75" s="292">
        <v>0</v>
      </c>
      <c r="CY75" s="292">
        <f t="shared" si="97"/>
        <v>34</v>
      </c>
      <c r="CZ75" s="292">
        <v>0</v>
      </c>
      <c r="DA75" s="292">
        <v>0</v>
      </c>
      <c r="DB75" s="292">
        <v>32</v>
      </c>
      <c r="DC75" s="292">
        <v>2</v>
      </c>
      <c r="DD75" s="292">
        <v>0</v>
      </c>
      <c r="DE75" s="292">
        <v>0</v>
      </c>
      <c r="DF75" s="292">
        <f t="shared" si="98"/>
        <v>0</v>
      </c>
      <c r="DG75" s="292">
        <f t="shared" si="99"/>
        <v>0</v>
      </c>
      <c r="DH75" s="292">
        <v>0</v>
      </c>
      <c r="DI75" s="292">
        <v>0</v>
      </c>
      <c r="DJ75" s="292">
        <v>0</v>
      </c>
      <c r="DK75" s="292">
        <v>0</v>
      </c>
      <c r="DL75" s="292">
        <v>0</v>
      </c>
      <c r="DM75" s="292">
        <v>0</v>
      </c>
      <c r="DN75" s="292">
        <f t="shared" si="100"/>
        <v>0</v>
      </c>
      <c r="DO75" s="292">
        <v>0</v>
      </c>
      <c r="DP75" s="292">
        <v>0</v>
      </c>
      <c r="DQ75" s="292">
        <v>0</v>
      </c>
      <c r="DR75" s="292">
        <v>0</v>
      </c>
      <c r="DS75" s="292">
        <v>0</v>
      </c>
      <c r="DT75" s="292">
        <v>0</v>
      </c>
      <c r="DU75" s="292">
        <f t="shared" si="101"/>
        <v>229</v>
      </c>
      <c r="DV75" s="292">
        <v>226</v>
      </c>
      <c r="DW75" s="292">
        <v>3</v>
      </c>
      <c r="DX75" s="292">
        <v>0</v>
      </c>
      <c r="DY75" s="292">
        <v>0</v>
      </c>
      <c r="DZ75" s="292">
        <f t="shared" si="102"/>
        <v>0</v>
      </c>
      <c r="EA75" s="292">
        <f t="shared" si="103"/>
        <v>0</v>
      </c>
      <c r="EB75" s="292">
        <v>0</v>
      </c>
      <c r="EC75" s="292">
        <v>0</v>
      </c>
      <c r="ED75" s="292">
        <v>0</v>
      </c>
      <c r="EE75" s="292">
        <v>0</v>
      </c>
      <c r="EF75" s="292">
        <v>0</v>
      </c>
      <c r="EG75" s="292">
        <v>0</v>
      </c>
      <c r="EH75" s="292">
        <f t="shared" si="104"/>
        <v>0</v>
      </c>
      <c r="EI75" s="292">
        <v>0</v>
      </c>
      <c r="EJ75" s="292">
        <v>0</v>
      </c>
      <c r="EK75" s="292">
        <v>0</v>
      </c>
      <c r="EL75" s="292">
        <v>0</v>
      </c>
      <c r="EM75" s="292">
        <v>0</v>
      </c>
      <c r="EN75" s="292">
        <v>0</v>
      </c>
    </row>
    <row r="76" spans="1:144" s="224" customFormat="1" ht="13.5" customHeight="1" x14ac:dyDescent="0.15">
      <c r="A76" s="290" t="s">
        <v>745</v>
      </c>
      <c r="B76" s="291" t="s">
        <v>898</v>
      </c>
      <c r="C76" s="290" t="s">
        <v>899</v>
      </c>
      <c r="D76" s="292">
        <f t="shared" si="76"/>
        <v>2891</v>
      </c>
      <c r="E76" s="292">
        <f t="shared" si="77"/>
        <v>2504</v>
      </c>
      <c r="F76" s="292">
        <f t="shared" si="78"/>
        <v>2335</v>
      </c>
      <c r="G76" s="292">
        <v>0</v>
      </c>
      <c r="H76" s="292">
        <v>2335</v>
      </c>
      <c r="I76" s="292">
        <v>0</v>
      </c>
      <c r="J76" s="292">
        <v>0</v>
      </c>
      <c r="K76" s="292">
        <v>0</v>
      </c>
      <c r="L76" s="292">
        <v>0</v>
      </c>
      <c r="M76" s="292">
        <f t="shared" si="79"/>
        <v>169</v>
      </c>
      <c r="N76" s="292">
        <v>0</v>
      </c>
      <c r="O76" s="292">
        <v>169</v>
      </c>
      <c r="P76" s="292">
        <v>0</v>
      </c>
      <c r="Q76" s="292">
        <v>0</v>
      </c>
      <c r="R76" s="292">
        <v>0</v>
      </c>
      <c r="S76" s="292">
        <v>0</v>
      </c>
      <c r="T76" s="292">
        <f t="shared" si="80"/>
        <v>0</v>
      </c>
      <c r="U76" s="292">
        <f t="shared" si="81"/>
        <v>0</v>
      </c>
      <c r="V76" s="292">
        <v>0</v>
      </c>
      <c r="W76" s="292">
        <v>0</v>
      </c>
      <c r="X76" s="292">
        <v>0</v>
      </c>
      <c r="Y76" s="292">
        <v>0</v>
      </c>
      <c r="Z76" s="292">
        <v>0</v>
      </c>
      <c r="AA76" s="292">
        <v>0</v>
      </c>
      <c r="AB76" s="292">
        <f t="shared" si="82"/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f t="shared" si="83"/>
        <v>0</v>
      </c>
      <c r="AJ76" s="292">
        <f t="shared" si="84"/>
        <v>0</v>
      </c>
      <c r="AK76" s="292">
        <v>0</v>
      </c>
      <c r="AL76" s="292">
        <v>0</v>
      </c>
      <c r="AM76" s="292">
        <v>0</v>
      </c>
      <c r="AN76" s="292">
        <v>0</v>
      </c>
      <c r="AO76" s="292">
        <v>0</v>
      </c>
      <c r="AP76" s="292">
        <v>0</v>
      </c>
      <c r="AQ76" s="292">
        <f t="shared" si="85"/>
        <v>0</v>
      </c>
      <c r="AR76" s="292">
        <v>0</v>
      </c>
      <c r="AS76" s="292">
        <v>0</v>
      </c>
      <c r="AT76" s="292">
        <v>0</v>
      </c>
      <c r="AU76" s="292">
        <v>0</v>
      </c>
      <c r="AV76" s="292">
        <v>0</v>
      </c>
      <c r="AW76" s="292">
        <v>0</v>
      </c>
      <c r="AX76" s="292">
        <f t="shared" si="86"/>
        <v>0</v>
      </c>
      <c r="AY76" s="292">
        <f t="shared" si="87"/>
        <v>0</v>
      </c>
      <c r="AZ76" s="292">
        <v>0</v>
      </c>
      <c r="BA76" s="292">
        <v>0</v>
      </c>
      <c r="BB76" s="292">
        <v>0</v>
      </c>
      <c r="BC76" s="292">
        <v>0</v>
      </c>
      <c r="BD76" s="292">
        <v>0</v>
      </c>
      <c r="BE76" s="292">
        <v>0</v>
      </c>
      <c r="BF76" s="292">
        <f t="shared" si="88"/>
        <v>0</v>
      </c>
      <c r="BG76" s="292">
        <v>0</v>
      </c>
      <c r="BH76" s="292">
        <v>0</v>
      </c>
      <c r="BI76" s="292">
        <v>0</v>
      </c>
      <c r="BJ76" s="292">
        <v>0</v>
      </c>
      <c r="BK76" s="292">
        <v>0</v>
      </c>
      <c r="BL76" s="292">
        <v>0</v>
      </c>
      <c r="BM76" s="292">
        <f t="shared" si="89"/>
        <v>0</v>
      </c>
      <c r="BN76" s="292">
        <f t="shared" si="90"/>
        <v>0</v>
      </c>
      <c r="BO76" s="292"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f t="shared" si="91"/>
        <v>0</v>
      </c>
      <c r="BV76" s="292">
        <v>0</v>
      </c>
      <c r="BW76" s="292">
        <v>0</v>
      </c>
      <c r="BX76" s="292">
        <v>0</v>
      </c>
      <c r="BY76" s="292">
        <v>0</v>
      </c>
      <c r="BZ76" s="292">
        <v>0</v>
      </c>
      <c r="CA76" s="292">
        <v>0</v>
      </c>
      <c r="CB76" s="292">
        <f t="shared" si="92"/>
        <v>0</v>
      </c>
      <c r="CC76" s="292">
        <f t="shared" si="93"/>
        <v>0</v>
      </c>
      <c r="CD76" s="292">
        <v>0</v>
      </c>
      <c r="CE76" s="292">
        <v>0</v>
      </c>
      <c r="CF76" s="292">
        <v>0</v>
      </c>
      <c r="CG76" s="292">
        <v>0</v>
      </c>
      <c r="CH76" s="292">
        <v>0</v>
      </c>
      <c r="CI76" s="292">
        <v>0</v>
      </c>
      <c r="CJ76" s="292">
        <f t="shared" si="94"/>
        <v>0</v>
      </c>
      <c r="CK76" s="292">
        <v>0</v>
      </c>
      <c r="CL76" s="292">
        <v>0</v>
      </c>
      <c r="CM76" s="292">
        <v>0</v>
      </c>
      <c r="CN76" s="292">
        <v>0</v>
      </c>
      <c r="CO76" s="292">
        <v>0</v>
      </c>
      <c r="CP76" s="292">
        <v>0</v>
      </c>
      <c r="CQ76" s="292">
        <f t="shared" si="95"/>
        <v>339</v>
      </c>
      <c r="CR76" s="292">
        <f t="shared" si="96"/>
        <v>339</v>
      </c>
      <c r="CS76" s="292">
        <v>0</v>
      </c>
      <c r="CT76" s="292">
        <v>0</v>
      </c>
      <c r="CU76" s="292">
        <v>0</v>
      </c>
      <c r="CV76" s="292">
        <v>339</v>
      </c>
      <c r="CW76" s="292">
        <v>0</v>
      </c>
      <c r="CX76" s="292">
        <v>0</v>
      </c>
      <c r="CY76" s="292">
        <f t="shared" si="97"/>
        <v>0</v>
      </c>
      <c r="CZ76" s="292">
        <v>0</v>
      </c>
      <c r="DA76" s="292">
        <v>0</v>
      </c>
      <c r="DB76" s="292">
        <v>0</v>
      </c>
      <c r="DC76" s="292">
        <v>0</v>
      </c>
      <c r="DD76" s="292">
        <v>0</v>
      </c>
      <c r="DE76" s="292">
        <v>0</v>
      </c>
      <c r="DF76" s="292">
        <f t="shared" si="98"/>
        <v>0</v>
      </c>
      <c r="DG76" s="292">
        <f t="shared" si="99"/>
        <v>0</v>
      </c>
      <c r="DH76" s="292">
        <v>0</v>
      </c>
      <c r="DI76" s="292">
        <v>0</v>
      </c>
      <c r="DJ76" s="292">
        <v>0</v>
      </c>
      <c r="DK76" s="292">
        <v>0</v>
      </c>
      <c r="DL76" s="292">
        <v>0</v>
      </c>
      <c r="DM76" s="292">
        <v>0</v>
      </c>
      <c r="DN76" s="292">
        <f t="shared" si="100"/>
        <v>0</v>
      </c>
      <c r="DO76" s="292">
        <v>0</v>
      </c>
      <c r="DP76" s="292">
        <v>0</v>
      </c>
      <c r="DQ76" s="292">
        <v>0</v>
      </c>
      <c r="DR76" s="292">
        <v>0</v>
      </c>
      <c r="DS76" s="292">
        <v>0</v>
      </c>
      <c r="DT76" s="292">
        <v>0</v>
      </c>
      <c r="DU76" s="292">
        <f t="shared" si="101"/>
        <v>0</v>
      </c>
      <c r="DV76" s="292">
        <v>0</v>
      </c>
      <c r="DW76" s="292">
        <v>0</v>
      </c>
      <c r="DX76" s="292">
        <v>0</v>
      </c>
      <c r="DY76" s="292">
        <v>0</v>
      </c>
      <c r="DZ76" s="292">
        <f t="shared" si="102"/>
        <v>48</v>
      </c>
      <c r="EA76" s="292">
        <f t="shared" si="103"/>
        <v>48</v>
      </c>
      <c r="EB76" s="292">
        <v>0</v>
      </c>
      <c r="EC76" s="292">
        <v>0</v>
      </c>
      <c r="ED76" s="292">
        <v>48</v>
      </c>
      <c r="EE76" s="292">
        <v>0</v>
      </c>
      <c r="EF76" s="292">
        <v>0</v>
      </c>
      <c r="EG76" s="292">
        <v>0</v>
      </c>
      <c r="EH76" s="292">
        <f t="shared" si="104"/>
        <v>0</v>
      </c>
      <c r="EI76" s="292">
        <v>0</v>
      </c>
      <c r="EJ76" s="292">
        <v>0</v>
      </c>
      <c r="EK76" s="292">
        <v>0</v>
      </c>
      <c r="EL76" s="292">
        <v>0</v>
      </c>
      <c r="EM76" s="292">
        <v>0</v>
      </c>
      <c r="EN76" s="292">
        <v>0</v>
      </c>
    </row>
    <row r="77" spans="1:144" s="224" customFormat="1" ht="13.5" customHeight="1" x14ac:dyDescent="0.15">
      <c r="A77" s="290" t="s">
        <v>745</v>
      </c>
      <c r="B77" s="291" t="s">
        <v>900</v>
      </c>
      <c r="C77" s="290" t="s">
        <v>901</v>
      </c>
      <c r="D77" s="292">
        <f t="shared" si="76"/>
        <v>1283</v>
      </c>
      <c r="E77" s="292">
        <f t="shared" si="77"/>
        <v>770</v>
      </c>
      <c r="F77" s="292">
        <f t="shared" si="78"/>
        <v>770</v>
      </c>
      <c r="G77" s="292">
        <v>0</v>
      </c>
      <c r="H77" s="292">
        <v>754</v>
      </c>
      <c r="I77" s="292">
        <v>0</v>
      </c>
      <c r="J77" s="292">
        <v>0</v>
      </c>
      <c r="K77" s="292">
        <v>0</v>
      </c>
      <c r="L77" s="292">
        <v>16</v>
      </c>
      <c r="M77" s="292">
        <f t="shared" si="79"/>
        <v>0</v>
      </c>
      <c r="N77" s="292">
        <v>0</v>
      </c>
      <c r="O77" s="292">
        <v>0</v>
      </c>
      <c r="P77" s="292">
        <v>0</v>
      </c>
      <c r="Q77" s="292">
        <v>0</v>
      </c>
      <c r="R77" s="292">
        <v>0</v>
      </c>
      <c r="S77" s="292">
        <v>0</v>
      </c>
      <c r="T77" s="292">
        <f t="shared" si="80"/>
        <v>0</v>
      </c>
      <c r="U77" s="292">
        <f t="shared" si="81"/>
        <v>0</v>
      </c>
      <c r="V77" s="292">
        <v>0</v>
      </c>
      <c r="W77" s="292">
        <v>0</v>
      </c>
      <c r="X77" s="292">
        <v>0</v>
      </c>
      <c r="Y77" s="292">
        <v>0</v>
      </c>
      <c r="Z77" s="292">
        <v>0</v>
      </c>
      <c r="AA77" s="292">
        <v>0</v>
      </c>
      <c r="AB77" s="292">
        <f t="shared" si="82"/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f t="shared" si="83"/>
        <v>248</v>
      </c>
      <c r="AJ77" s="292">
        <f t="shared" si="84"/>
        <v>248</v>
      </c>
      <c r="AK77" s="292">
        <v>0</v>
      </c>
      <c r="AL77" s="292">
        <v>0</v>
      </c>
      <c r="AM77" s="292">
        <v>0</v>
      </c>
      <c r="AN77" s="292">
        <v>248</v>
      </c>
      <c r="AO77" s="292">
        <v>0</v>
      </c>
      <c r="AP77" s="292">
        <v>0</v>
      </c>
      <c r="AQ77" s="292">
        <f t="shared" si="85"/>
        <v>0</v>
      </c>
      <c r="AR77" s="292">
        <v>0</v>
      </c>
      <c r="AS77" s="292">
        <v>0</v>
      </c>
      <c r="AT77" s="292">
        <v>0</v>
      </c>
      <c r="AU77" s="292">
        <v>0</v>
      </c>
      <c r="AV77" s="292">
        <v>0</v>
      </c>
      <c r="AW77" s="292">
        <v>0</v>
      </c>
      <c r="AX77" s="292">
        <f t="shared" si="86"/>
        <v>0</v>
      </c>
      <c r="AY77" s="292">
        <f t="shared" si="87"/>
        <v>0</v>
      </c>
      <c r="AZ77" s="292">
        <v>0</v>
      </c>
      <c r="BA77" s="292">
        <v>0</v>
      </c>
      <c r="BB77" s="292">
        <v>0</v>
      </c>
      <c r="BC77" s="292">
        <v>0</v>
      </c>
      <c r="BD77" s="292">
        <v>0</v>
      </c>
      <c r="BE77" s="292">
        <v>0</v>
      </c>
      <c r="BF77" s="292">
        <f t="shared" si="88"/>
        <v>0</v>
      </c>
      <c r="BG77" s="292">
        <v>0</v>
      </c>
      <c r="BH77" s="292">
        <v>0</v>
      </c>
      <c r="BI77" s="292">
        <v>0</v>
      </c>
      <c r="BJ77" s="292">
        <v>0</v>
      </c>
      <c r="BK77" s="292">
        <v>0</v>
      </c>
      <c r="BL77" s="292">
        <v>0</v>
      </c>
      <c r="BM77" s="292">
        <f t="shared" si="89"/>
        <v>0</v>
      </c>
      <c r="BN77" s="292">
        <f t="shared" si="90"/>
        <v>0</v>
      </c>
      <c r="BO77" s="292">
        <v>0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f t="shared" si="91"/>
        <v>0</v>
      </c>
      <c r="BV77" s="292">
        <v>0</v>
      </c>
      <c r="BW77" s="292">
        <v>0</v>
      </c>
      <c r="BX77" s="292">
        <v>0</v>
      </c>
      <c r="BY77" s="292">
        <v>0</v>
      </c>
      <c r="BZ77" s="292">
        <v>0</v>
      </c>
      <c r="CA77" s="292">
        <v>0</v>
      </c>
      <c r="CB77" s="292">
        <f t="shared" si="92"/>
        <v>0</v>
      </c>
      <c r="CC77" s="292">
        <f t="shared" si="93"/>
        <v>0</v>
      </c>
      <c r="CD77" s="292">
        <v>0</v>
      </c>
      <c r="CE77" s="292">
        <v>0</v>
      </c>
      <c r="CF77" s="292">
        <v>0</v>
      </c>
      <c r="CG77" s="292">
        <v>0</v>
      </c>
      <c r="CH77" s="292">
        <v>0</v>
      </c>
      <c r="CI77" s="292">
        <v>0</v>
      </c>
      <c r="CJ77" s="292">
        <f t="shared" si="94"/>
        <v>0</v>
      </c>
      <c r="CK77" s="292">
        <v>0</v>
      </c>
      <c r="CL77" s="292">
        <v>0</v>
      </c>
      <c r="CM77" s="292">
        <v>0</v>
      </c>
      <c r="CN77" s="292">
        <v>0</v>
      </c>
      <c r="CO77" s="292">
        <v>0</v>
      </c>
      <c r="CP77" s="292">
        <v>0</v>
      </c>
      <c r="CQ77" s="292">
        <f t="shared" si="95"/>
        <v>236</v>
      </c>
      <c r="CR77" s="292">
        <f t="shared" si="96"/>
        <v>236</v>
      </c>
      <c r="CS77" s="292">
        <v>0</v>
      </c>
      <c r="CT77" s="292">
        <v>0</v>
      </c>
      <c r="CU77" s="292">
        <v>0</v>
      </c>
      <c r="CV77" s="292">
        <v>218</v>
      </c>
      <c r="CW77" s="292">
        <v>0</v>
      </c>
      <c r="CX77" s="292">
        <v>18</v>
      </c>
      <c r="CY77" s="292">
        <f t="shared" si="97"/>
        <v>0</v>
      </c>
      <c r="CZ77" s="292">
        <v>0</v>
      </c>
      <c r="DA77" s="292">
        <v>0</v>
      </c>
      <c r="DB77" s="292">
        <v>0</v>
      </c>
      <c r="DC77" s="292">
        <v>0</v>
      </c>
      <c r="DD77" s="292">
        <v>0</v>
      </c>
      <c r="DE77" s="292">
        <v>0</v>
      </c>
      <c r="DF77" s="292">
        <f t="shared" si="98"/>
        <v>0</v>
      </c>
      <c r="DG77" s="292">
        <f t="shared" si="99"/>
        <v>0</v>
      </c>
      <c r="DH77" s="292">
        <v>0</v>
      </c>
      <c r="DI77" s="292">
        <v>0</v>
      </c>
      <c r="DJ77" s="292">
        <v>0</v>
      </c>
      <c r="DK77" s="292">
        <v>0</v>
      </c>
      <c r="DL77" s="292">
        <v>0</v>
      </c>
      <c r="DM77" s="292">
        <v>0</v>
      </c>
      <c r="DN77" s="292">
        <f t="shared" si="100"/>
        <v>0</v>
      </c>
      <c r="DO77" s="292">
        <v>0</v>
      </c>
      <c r="DP77" s="292">
        <v>0</v>
      </c>
      <c r="DQ77" s="292">
        <v>0</v>
      </c>
      <c r="DR77" s="292">
        <v>0</v>
      </c>
      <c r="DS77" s="292">
        <v>0</v>
      </c>
      <c r="DT77" s="292">
        <v>0</v>
      </c>
      <c r="DU77" s="292">
        <f t="shared" si="101"/>
        <v>0</v>
      </c>
      <c r="DV77" s="292">
        <v>0</v>
      </c>
      <c r="DW77" s="292">
        <v>0</v>
      </c>
      <c r="DX77" s="292">
        <v>0</v>
      </c>
      <c r="DY77" s="292">
        <v>0</v>
      </c>
      <c r="DZ77" s="292">
        <f t="shared" si="102"/>
        <v>29</v>
      </c>
      <c r="EA77" s="292">
        <f t="shared" si="103"/>
        <v>29</v>
      </c>
      <c r="EB77" s="292">
        <v>0</v>
      </c>
      <c r="EC77" s="292">
        <v>0</v>
      </c>
      <c r="ED77" s="292">
        <v>22</v>
      </c>
      <c r="EE77" s="292">
        <v>0</v>
      </c>
      <c r="EF77" s="292">
        <v>0</v>
      </c>
      <c r="EG77" s="292">
        <v>7</v>
      </c>
      <c r="EH77" s="292">
        <f t="shared" si="104"/>
        <v>0</v>
      </c>
      <c r="EI77" s="292">
        <v>0</v>
      </c>
      <c r="EJ77" s="292">
        <v>0</v>
      </c>
      <c r="EK77" s="292">
        <v>0</v>
      </c>
      <c r="EL77" s="292">
        <v>0</v>
      </c>
      <c r="EM77" s="292">
        <v>0</v>
      </c>
      <c r="EN77" s="292">
        <v>0</v>
      </c>
    </row>
    <row r="78" spans="1:144" s="224" customFormat="1" ht="13.5" customHeight="1" x14ac:dyDescent="0.15">
      <c r="A78" s="290" t="s">
        <v>745</v>
      </c>
      <c r="B78" s="291" t="s">
        <v>902</v>
      </c>
      <c r="C78" s="290" t="s">
        <v>903</v>
      </c>
      <c r="D78" s="292">
        <f t="shared" si="76"/>
        <v>4961</v>
      </c>
      <c r="E78" s="292">
        <f t="shared" si="77"/>
        <v>3900</v>
      </c>
      <c r="F78" s="292">
        <f t="shared" si="78"/>
        <v>3752</v>
      </c>
      <c r="G78" s="292">
        <v>0</v>
      </c>
      <c r="H78" s="292">
        <v>3752</v>
      </c>
      <c r="I78" s="292">
        <v>0</v>
      </c>
      <c r="J78" s="292">
        <v>0</v>
      </c>
      <c r="K78" s="292">
        <v>0</v>
      </c>
      <c r="L78" s="292">
        <v>0</v>
      </c>
      <c r="M78" s="292">
        <f t="shared" si="79"/>
        <v>148</v>
      </c>
      <c r="N78" s="292">
        <v>0</v>
      </c>
      <c r="O78" s="292">
        <v>148</v>
      </c>
      <c r="P78" s="292">
        <v>0</v>
      </c>
      <c r="Q78" s="292">
        <v>0</v>
      </c>
      <c r="R78" s="292">
        <v>0</v>
      </c>
      <c r="S78" s="292">
        <v>0</v>
      </c>
      <c r="T78" s="292">
        <f t="shared" si="80"/>
        <v>14</v>
      </c>
      <c r="U78" s="292">
        <f t="shared" si="81"/>
        <v>14</v>
      </c>
      <c r="V78" s="292">
        <v>0</v>
      </c>
      <c r="W78" s="292">
        <v>0</v>
      </c>
      <c r="X78" s="292">
        <v>0</v>
      </c>
      <c r="Y78" s="292">
        <v>0</v>
      </c>
      <c r="Z78" s="292">
        <v>0</v>
      </c>
      <c r="AA78" s="292">
        <v>14</v>
      </c>
      <c r="AB78" s="292">
        <f t="shared" si="82"/>
        <v>0</v>
      </c>
      <c r="AC78" s="292"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f t="shared" si="83"/>
        <v>0</v>
      </c>
      <c r="AJ78" s="292">
        <f t="shared" si="84"/>
        <v>0</v>
      </c>
      <c r="AK78" s="292">
        <v>0</v>
      </c>
      <c r="AL78" s="292">
        <v>0</v>
      </c>
      <c r="AM78" s="292">
        <v>0</v>
      </c>
      <c r="AN78" s="292">
        <v>0</v>
      </c>
      <c r="AO78" s="292">
        <v>0</v>
      </c>
      <c r="AP78" s="292">
        <v>0</v>
      </c>
      <c r="AQ78" s="292">
        <f t="shared" si="85"/>
        <v>0</v>
      </c>
      <c r="AR78" s="292">
        <v>0</v>
      </c>
      <c r="AS78" s="292">
        <v>0</v>
      </c>
      <c r="AT78" s="292">
        <v>0</v>
      </c>
      <c r="AU78" s="292">
        <v>0</v>
      </c>
      <c r="AV78" s="292">
        <v>0</v>
      </c>
      <c r="AW78" s="292">
        <v>0</v>
      </c>
      <c r="AX78" s="292">
        <f t="shared" si="86"/>
        <v>0</v>
      </c>
      <c r="AY78" s="292">
        <f t="shared" si="87"/>
        <v>0</v>
      </c>
      <c r="AZ78" s="292">
        <v>0</v>
      </c>
      <c r="BA78" s="292">
        <v>0</v>
      </c>
      <c r="BB78" s="292">
        <v>0</v>
      </c>
      <c r="BC78" s="292">
        <v>0</v>
      </c>
      <c r="BD78" s="292">
        <v>0</v>
      </c>
      <c r="BE78" s="292">
        <v>0</v>
      </c>
      <c r="BF78" s="292">
        <f t="shared" si="88"/>
        <v>0</v>
      </c>
      <c r="BG78" s="292">
        <v>0</v>
      </c>
      <c r="BH78" s="292">
        <v>0</v>
      </c>
      <c r="BI78" s="292">
        <v>0</v>
      </c>
      <c r="BJ78" s="292">
        <v>0</v>
      </c>
      <c r="BK78" s="292">
        <v>0</v>
      </c>
      <c r="BL78" s="292">
        <v>0</v>
      </c>
      <c r="BM78" s="292">
        <f t="shared" si="89"/>
        <v>0</v>
      </c>
      <c r="BN78" s="292">
        <f t="shared" si="90"/>
        <v>0</v>
      </c>
      <c r="BO78" s="292"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f t="shared" si="91"/>
        <v>0</v>
      </c>
      <c r="BV78" s="292">
        <v>0</v>
      </c>
      <c r="BW78" s="292">
        <v>0</v>
      </c>
      <c r="BX78" s="292">
        <v>0</v>
      </c>
      <c r="BY78" s="292">
        <v>0</v>
      </c>
      <c r="BZ78" s="292">
        <v>0</v>
      </c>
      <c r="CA78" s="292">
        <v>0</v>
      </c>
      <c r="CB78" s="292">
        <f t="shared" si="92"/>
        <v>0</v>
      </c>
      <c r="CC78" s="292">
        <f t="shared" si="93"/>
        <v>0</v>
      </c>
      <c r="CD78" s="292">
        <v>0</v>
      </c>
      <c r="CE78" s="292">
        <v>0</v>
      </c>
      <c r="CF78" s="292">
        <v>0</v>
      </c>
      <c r="CG78" s="292">
        <v>0</v>
      </c>
      <c r="CH78" s="292">
        <v>0</v>
      </c>
      <c r="CI78" s="292">
        <v>0</v>
      </c>
      <c r="CJ78" s="292">
        <f t="shared" si="94"/>
        <v>0</v>
      </c>
      <c r="CK78" s="292">
        <v>0</v>
      </c>
      <c r="CL78" s="292">
        <v>0</v>
      </c>
      <c r="CM78" s="292">
        <v>0</v>
      </c>
      <c r="CN78" s="292">
        <v>0</v>
      </c>
      <c r="CO78" s="292">
        <v>0</v>
      </c>
      <c r="CP78" s="292">
        <v>0</v>
      </c>
      <c r="CQ78" s="292">
        <f t="shared" si="95"/>
        <v>811</v>
      </c>
      <c r="CR78" s="292">
        <f t="shared" si="96"/>
        <v>811</v>
      </c>
      <c r="CS78" s="292">
        <v>0</v>
      </c>
      <c r="CT78" s="292">
        <v>0</v>
      </c>
      <c r="CU78" s="292">
        <v>0</v>
      </c>
      <c r="CV78" s="292">
        <v>811</v>
      </c>
      <c r="CW78" s="292">
        <v>0</v>
      </c>
      <c r="CX78" s="292">
        <v>0</v>
      </c>
      <c r="CY78" s="292">
        <f t="shared" si="97"/>
        <v>0</v>
      </c>
      <c r="CZ78" s="292">
        <v>0</v>
      </c>
      <c r="DA78" s="292">
        <v>0</v>
      </c>
      <c r="DB78" s="292">
        <v>0</v>
      </c>
      <c r="DC78" s="292">
        <v>0</v>
      </c>
      <c r="DD78" s="292">
        <v>0</v>
      </c>
      <c r="DE78" s="292">
        <v>0</v>
      </c>
      <c r="DF78" s="292">
        <f t="shared" si="98"/>
        <v>0</v>
      </c>
      <c r="DG78" s="292">
        <f t="shared" si="99"/>
        <v>0</v>
      </c>
      <c r="DH78" s="292">
        <v>0</v>
      </c>
      <c r="DI78" s="292">
        <v>0</v>
      </c>
      <c r="DJ78" s="292">
        <v>0</v>
      </c>
      <c r="DK78" s="292">
        <v>0</v>
      </c>
      <c r="DL78" s="292">
        <v>0</v>
      </c>
      <c r="DM78" s="292">
        <v>0</v>
      </c>
      <c r="DN78" s="292">
        <f t="shared" si="100"/>
        <v>0</v>
      </c>
      <c r="DO78" s="292">
        <v>0</v>
      </c>
      <c r="DP78" s="292">
        <v>0</v>
      </c>
      <c r="DQ78" s="292">
        <v>0</v>
      </c>
      <c r="DR78" s="292">
        <v>0</v>
      </c>
      <c r="DS78" s="292">
        <v>0</v>
      </c>
      <c r="DT78" s="292">
        <v>0</v>
      </c>
      <c r="DU78" s="292">
        <f t="shared" si="101"/>
        <v>162</v>
      </c>
      <c r="DV78" s="292">
        <v>152</v>
      </c>
      <c r="DW78" s="292">
        <v>9</v>
      </c>
      <c r="DX78" s="292">
        <v>1</v>
      </c>
      <c r="DY78" s="292">
        <v>0</v>
      </c>
      <c r="DZ78" s="292">
        <f t="shared" si="102"/>
        <v>74</v>
      </c>
      <c r="EA78" s="292">
        <f t="shared" si="103"/>
        <v>74</v>
      </c>
      <c r="EB78" s="292">
        <v>0</v>
      </c>
      <c r="EC78" s="292">
        <v>0</v>
      </c>
      <c r="ED78" s="292">
        <v>74</v>
      </c>
      <c r="EE78" s="292">
        <v>0</v>
      </c>
      <c r="EF78" s="292">
        <v>0</v>
      </c>
      <c r="EG78" s="292">
        <v>0</v>
      </c>
      <c r="EH78" s="292">
        <f t="shared" si="104"/>
        <v>0</v>
      </c>
      <c r="EI78" s="292">
        <v>0</v>
      </c>
      <c r="EJ78" s="292">
        <v>0</v>
      </c>
      <c r="EK78" s="292">
        <v>0</v>
      </c>
      <c r="EL78" s="292">
        <v>0</v>
      </c>
      <c r="EM78" s="292">
        <v>0</v>
      </c>
      <c r="EN78" s="292">
        <v>0</v>
      </c>
    </row>
    <row r="79" spans="1:144" s="224" customFormat="1" ht="13.5" customHeight="1" x14ac:dyDescent="0.15">
      <c r="A79" s="290" t="s">
        <v>745</v>
      </c>
      <c r="B79" s="291" t="s">
        <v>904</v>
      </c>
      <c r="C79" s="290" t="s">
        <v>905</v>
      </c>
      <c r="D79" s="292">
        <f t="shared" si="76"/>
        <v>2697</v>
      </c>
      <c r="E79" s="292">
        <f t="shared" si="77"/>
        <v>886</v>
      </c>
      <c r="F79" s="292">
        <f t="shared" si="78"/>
        <v>801</v>
      </c>
      <c r="G79" s="292">
        <v>0</v>
      </c>
      <c r="H79" s="292">
        <v>770</v>
      </c>
      <c r="I79" s="292">
        <v>31</v>
      </c>
      <c r="J79" s="292">
        <v>0</v>
      </c>
      <c r="K79" s="292">
        <v>0</v>
      </c>
      <c r="L79" s="292">
        <v>0</v>
      </c>
      <c r="M79" s="292">
        <f t="shared" si="79"/>
        <v>85</v>
      </c>
      <c r="N79" s="292">
        <v>0</v>
      </c>
      <c r="O79" s="292">
        <v>40</v>
      </c>
      <c r="P79" s="292">
        <v>7</v>
      </c>
      <c r="Q79" s="292">
        <v>0</v>
      </c>
      <c r="R79" s="292">
        <v>0</v>
      </c>
      <c r="S79" s="292">
        <v>38</v>
      </c>
      <c r="T79" s="292">
        <f t="shared" si="80"/>
        <v>0</v>
      </c>
      <c r="U79" s="292">
        <f t="shared" si="81"/>
        <v>0</v>
      </c>
      <c r="V79" s="292">
        <v>0</v>
      </c>
      <c r="W79" s="292">
        <v>0</v>
      </c>
      <c r="X79" s="292">
        <v>0</v>
      </c>
      <c r="Y79" s="292">
        <v>0</v>
      </c>
      <c r="Z79" s="292">
        <v>0</v>
      </c>
      <c r="AA79" s="292">
        <v>0</v>
      </c>
      <c r="AB79" s="292">
        <f t="shared" si="82"/>
        <v>0</v>
      </c>
      <c r="AC79" s="292"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f t="shared" si="83"/>
        <v>1600</v>
      </c>
      <c r="AJ79" s="292">
        <f t="shared" si="84"/>
        <v>0</v>
      </c>
      <c r="AK79" s="292">
        <v>0</v>
      </c>
      <c r="AL79" s="292">
        <v>0</v>
      </c>
      <c r="AM79" s="292">
        <v>0</v>
      </c>
      <c r="AN79" s="292">
        <v>0</v>
      </c>
      <c r="AO79" s="292">
        <v>0</v>
      </c>
      <c r="AP79" s="292">
        <v>0</v>
      </c>
      <c r="AQ79" s="292">
        <f t="shared" si="85"/>
        <v>1600</v>
      </c>
      <c r="AR79" s="292">
        <v>0</v>
      </c>
      <c r="AS79" s="292">
        <v>0</v>
      </c>
      <c r="AT79" s="292">
        <v>0</v>
      </c>
      <c r="AU79" s="292">
        <v>0</v>
      </c>
      <c r="AV79" s="292">
        <v>1600</v>
      </c>
      <c r="AW79" s="292">
        <v>0</v>
      </c>
      <c r="AX79" s="292">
        <f t="shared" si="86"/>
        <v>0</v>
      </c>
      <c r="AY79" s="292">
        <f t="shared" si="87"/>
        <v>0</v>
      </c>
      <c r="AZ79" s="292">
        <v>0</v>
      </c>
      <c r="BA79" s="292">
        <v>0</v>
      </c>
      <c r="BB79" s="292">
        <v>0</v>
      </c>
      <c r="BC79" s="292">
        <v>0</v>
      </c>
      <c r="BD79" s="292">
        <v>0</v>
      </c>
      <c r="BE79" s="292">
        <v>0</v>
      </c>
      <c r="BF79" s="292">
        <f t="shared" si="88"/>
        <v>0</v>
      </c>
      <c r="BG79" s="292">
        <v>0</v>
      </c>
      <c r="BH79" s="292">
        <v>0</v>
      </c>
      <c r="BI79" s="292">
        <v>0</v>
      </c>
      <c r="BJ79" s="292">
        <v>0</v>
      </c>
      <c r="BK79" s="292">
        <v>0</v>
      </c>
      <c r="BL79" s="292">
        <v>0</v>
      </c>
      <c r="BM79" s="292">
        <f t="shared" si="89"/>
        <v>0</v>
      </c>
      <c r="BN79" s="292">
        <f t="shared" si="90"/>
        <v>0</v>
      </c>
      <c r="BO79" s="292">
        <v>0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f t="shared" si="91"/>
        <v>0</v>
      </c>
      <c r="BV79" s="292">
        <v>0</v>
      </c>
      <c r="BW79" s="292">
        <v>0</v>
      </c>
      <c r="BX79" s="292">
        <v>0</v>
      </c>
      <c r="BY79" s="292">
        <v>0</v>
      </c>
      <c r="BZ79" s="292">
        <v>0</v>
      </c>
      <c r="CA79" s="292">
        <v>0</v>
      </c>
      <c r="CB79" s="292">
        <f t="shared" si="92"/>
        <v>0</v>
      </c>
      <c r="CC79" s="292">
        <f t="shared" si="93"/>
        <v>0</v>
      </c>
      <c r="CD79" s="292">
        <v>0</v>
      </c>
      <c r="CE79" s="292">
        <v>0</v>
      </c>
      <c r="CF79" s="292">
        <v>0</v>
      </c>
      <c r="CG79" s="292">
        <v>0</v>
      </c>
      <c r="CH79" s="292">
        <v>0</v>
      </c>
      <c r="CI79" s="292">
        <v>0</v>
      </c>
      <c r="CJ79" s="292">
        <f t="shared" si="94"/>
        <v>0</v>
      </c>
      <c r="CK79" s="292">
        <v>0</v>
      </c>
      <c r="CL79" s="292">
        <v>0</v>
      </c>
      <c r="CM79" s="292">
        <v>0</v>
      </c>
      <c r="CN79" s="292">
        <v>0</v>
      </c>
      <c r="CO79" s="292">
        <v>0</v>
      </c>
      <c r="CP79" s="292">
        <v>0</v>
      </c>
      <c r="CQ79" s="292">
        <f t="shared" si="95"/>
        <v>30</v>
      </c>
      <c r="CR79" s="292">
        <f t="shared" si="96"/>
        <v>14</v>
      </c>
      <c r="CS79" s="292">
        <v>0</v>
      </c>
      <c r="CT79" s="292">
        <v>0</v>
      </c>
      <c r="CU79" s="292">
        <v>14</v>
      </c>
      <c r="CV79" s="292">
        <v>0</v>
      </c>
      <c r="CW79" s="292">
        <v>0</v>
      </c>
      <c r="CX79" s="292">
        <v>0</v>
      </c>
      <c r="CY79" s="292">
        <f t="shared" si="97"/>
        <v>16</v>
      </c>
      <c r="CZ79" s="292">
        <v>0</v>
      </c>
      <c r="DA79" s="292">
        <v>0</v>
      </c>
      <c r="DB79" s="292">
        <v>3</v>
      </c>
      <c r="DC79" s="292">
        <v>0</v>
      </c>
      <c r="DD79" s="292">
        <v>0</v>
      </c>
      <c r="DE79" s="292">
        <v>13</v>
      </c>
      <c r="DF79" s="292">
        <f t="shared" si="98"/>
        <v>0</v>
      </c>
      <c r="DG79" s="292">
        <f t="shared" si="99"/>
        <v>0</v>
      </c>
      <c r="DH79" s="292">
        <v>0</v>
      </c>
      <c r="DI79" s="292">
        <v>0</v>
      </c>
      <c r="DJ79" s="292">
        <v>0</v>
      </c>
      <c r="DK79" s="292">
        <v>0</v>
      </c>
      <c r="DL79" s="292">
        <v>0</v>
      </c>
      <c r="DM79" s="292">
        <v>0</v>
      </c>
      <c r="DN79" s="292">
        <f t="shared" si="100"/>
        <v>0</v>
      </c>
      <c r="DO79" s="292">
        <v>0</v>
      </c>
      <c r="DP79" s="292">
        <v>0</v>
      </c>
      <c r="DQ79" s="292">
        <v>0</v>
      </c>
      <c r="DR79" s="292">
        <v>0</v>
      </c>
      <c r="DS79" s="292">
        <v>0</v>
      </c>
      <c r="DT79" s="292">
        <v>0</v>
      </c>
      <c r="DU79" s="292">
        <f t="shared" si="101"/>
        <v>181</v>
      </c>
      <c r="DV79" s="292">
        <v>181</v>
      </c>
      <c r="DW79" s="292">
        <v>0</v>
      </c>
      <c r="DX79" s="292">
        <v>0</v>
      </c>
      <c r="DY79" s="292">
        <v>0</v>
      </c>
      <c r="DZ79" s="292">
        <f t="shared" si="102"/>
        <v>0</v>
      </c>
      <c r="EA79" s="292">
        <f t="shared" si="103"/>
        <v>0</v>
      </c>
      <c r="EB79" s="292">
        <v>0</v>
      </c>
      <c r="EC79" s="292">
        <v>0</v>
      </c>
      <c r="ED79" s="292">
        <v>0</v>
      </c>
      <c r="EE79" s="292">
        <v>0</v>
      </c>
      <c r="EF79" s="292">
        <v>0</v>
      </c>
      <c r="EG79" s="292">
        <v>0</v>
      </c>
      <c r="EH79" s="292">
        <f t="shared" si="104"/>
        <v>0</v>
      </c>
      <c r="EI79" s="292">
        <v>0</v>
      </c>
      <c r="EJ79" s="292">
        <v>0</v>
      </c>
      <c r="EK79" s="292">
        <v>0</v>
      </c>
      <c r="EL79" s="292">
        <v>0</v>
      </c>
      <c r="EM79" s="292">
        <v>0</v>
      </c>
      <c r="EN79" s="292">
        <v>0</v>
      </c>
    </row>
    <row r="80" spans="1:144" s="224" customFormat="1" ht="13.5" customHeight="1" x14ac:dyDescent="0.15">
      <c r="A80" s="290" t="s">
        <v>745</v>
      </c>
      <c r="B80" s="291" t="s">
        <v>906</v>
      </c>
      <c r="C80" s="290" t="s">
        <v>907</v>
      </c>
      <c r="D80" s="292">
        <f t="shared" si="76"/>
        <v>1323</v>
      </c>
      <c r="E80" s="292">
        <f t="shared" si="77"/>
        <v>985</v>
      </c>
      <c r="F80" s="292">
        <f t="shared" si="78"/>
        <v>914</v>
      </c>
      <c r="G80" s="292">
        <v>0</v>
      </c>
      <c r="H80" s="292">
        <v>874</v>
      </c>
      <c r="I80" s="292">
        <v>40</v>
      </c>
      <c r="J80" s="292">
        <v>0</v>
      </c>
      <c r="K80" s="292">
        <v>0</v>
      </c>
      <c r="L80" s="292">
        <v>0</v>
      </c>
      <c r="M80" s="292">
        <f t="shared" si="79"/>
        <v>71</v>
      </c>
      <c r="N80" s="292">
        <v>0</v>
      </c>
      <c r="O80" s="292">
        <v>0</v>
      </c>
      <c r="P80" s="292">
        <v>20</v>
      </c>
      <c r="Q80" s="292">
        <v>0</v>
      </c>
      <c r="R80" s="292">
        <v>0</v>
      </c>
      <c r="S80" s="292">
        <v>51</v>
      </c>
      <c r="T80" s="292">
        <f t="shared" si="80"/>
        <v>0</v>
      </c>
      <c r="U80" s="292">
        <f t="shared" si="81"/>
        <v>0</v>
      </c>
      <c r="V80" s="292">
        <v>0</v>
      </c>
      <c r="W80" s="292">
        <v>0</v>
      </c>
      <c r="X80" s="292">
        <v>0</v>
      </c>
      <c r="Y80" s="292">
        <v>0</v>
      </c>
      <c r="Z80" s="292">
        <v>0</v>
      </c>
      <c r="AA80" s="292">
        <v>0</v>
      </c>
      <c r="AB80" s="292">
        <f t="shared" si="82"/>
        <v>0</v>
      </c>
      <c r="AC80" s="292"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f t="shared" si="83"/>
        <v>0</v>
      </c>
      <c r="AJ80" s="292">
        <f t="shared" si="84"/>
        <v>0</v>
      </c>
      <c r="AK80" s="292">
        <v>0</v>
      </c>
      <c r="AL80" s="292">
        <v>0</v>
      </c>
      <c r="AM80" s="292">
        <v>0</v>
      </c>
      <c r="AN80" s="292">
        <v>0</v>
      </c>
      <c r="AO80" s="292">
        <v>0</v>
      </c>
      <c r="AP80" s="292">
        <v>0</v>
      </c>
      <c r="AQ80" s="292">
        <f t="shared" si="85"/>
        <v>0</v>
      </c>
      <c r="AR80" s="292">
        <v>0</v>
      </c>
      <c r="AS80" s="292">
        <v>0</v>
      </c>
      <c r="AT80" s="292">
        <v>0</v>
      </c>
      <c r="AU80" s="292">
        <v>0</v>
      </c>
      <c r="AV80" s="292">
        <v>0</v>
      </c>
      <c r="AW80" s="292">
        <v>0</v>
      </c>
      <c r="AX80" s="292">
        <f t="shared" si="86"/>
        <v>0</v>
      </c>
      <c r="AY80" s="292">
        <f t="shared" si="87"/>
        <v>0</v>
      </c>
      <c r="AZ80" s="292">
        <v>0</v>
      </c>
      <c r="BA80" s="292">
        <v>0</v>
      </c>
      <c r="BB80" s="292">
        <v>0</v>
      </c>
      <c r="BC80" s="292">
        <v>0</v>
      </c>
      <c r="BD80" s="292">
        <v>0</v>
      </c>
      <c r="BE80" s="292">
        <v>0</v>
      </c>
      <c r="BF80" s="292">
        <f t="shared" si="88"/>
        <v>0</v>
      </c>
      <c r="BG80" s="292">
        <v>0</v>
      </c>
      <c r="BH80" s="292">
        <v>0</v>
      </c>
      <c r="BI80" s="292">
        <v>0</v>
      </c>
      <c r="BJ80" s="292">
        <v>0</v>
      </c>
      <c r="BK80" s="292">
        <v>0</v>
      </c>
      <c r="BL80" s="292">
        <v>0</v>
      </c>
      <c r="BM80" s="292">
        <f t="shared" si="89"/>
        <v>0</v>
      </c>
      <c r="BN80" s="292">
        <f t="shared" si="90"/>
        <v>0</v>
      </c>
      <c r="BO80" s="292"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f t="shared" si="91"/>
        <v>0</v>
      </c>
      <c r="BV80" s="292">
        <v>0</v>
      </c>
      <c r="BW80" s="292">
        <v>0</v>
      </c>
      <c r="BX80" s="292">
        <v>0</v>
      </c>
      <c r="BY80" s="292">
        <v>0</v>
      </c>
      <c r="BZ80" s="292">
        <v>0</v>
      </c>
      <c r="CA80" s="292">
        <v>0</v>
      </c>
      <c r="CB80" s="292">
        <f t="shared" si="92"/>
        <v>0</v>
      </c>
      <c r="CC80" s="292">
        <f t="shared" si="93"/>
        <v>0</v>
      </c>
      <c r="CD80" s="292">
        <v>0</v>
      </c>
      <c r="CE80" s="292">
        <v>0</v>
      </c>
      <c r="CF80" s="292">
        <v>0</v>
      </c>
      <c r="CG80" s="292">
        <v>0</v>
      </c>
      <c r="CH80" s="292">
        <v>0</v>
      </c>
      <c r="CI80" s="292">
        <v>0</v>
      </c>
      <c r="CJ80" s="292">
        <f t="shared" si="94"/>
        <v>0</v>
      </c>
      <c r="CK80" s="292">
        <v>0</v>
      </c>
      <c r="CL80" s="292">
        <v>0</v>
      </c>
      <c r="CM80" s="292">
        <v>0</v>
      </c>
      <c r="CN80" s="292">
        <v>0</v>
      </c>
      <c r="CO80" s="292">
        <v>0</v>
      </c>
      <c r="CP80" s="292">
        <v>0</v>
      </c>
      <c r="CQ80" s="292">
        <f t="shared" si="95"/>
        <v>46</v>
      </c>
      <c r="CR80" s="292">
        <f t="shared" si="96"/>
        <v>18</v>
      </c>
      <c r="CS80" s="292">
        <v>0</v>
      </c>
      <c r="CT80" s="292">
        <v>0</v>
      </c>
      <c r="CU80" s="292">
        <v>18</v>
      </c>
      <c r="CV80" s="292">
        <v>0</v>
      </c>
      <c r="CW80" s="292">
        <v>0</v>
      </c>
      <c r="CX80" s="292">
        <v>0</v>
      </c>
      <c r="CY80" s="292">
        <f t="shared" si="97"/>
        <v>28</v>
      </c>
      <c r="CZ80" s="292">
        <v>0</v>
      </c>
      <c r="DA80" s="292">
        <v>0</v>
      </c>
      <c r="DB80" s="292">
        <v>9</v>
      </c>
      <c r="DC80" s="292">
        <v>0</v>
      </c>
      <c r="DD80" s="292">
        <v>0</v>
      </c>
      <c r="DE80" s="292">
        <v>19</v>
      </c>
      <c r="DF80" s="292">
        <f t="shared" si="98"/>
        <v>0</v>
      </c>
      <c r="DG80" s="292">
        <f t="shared" si="99"/>
        <v>0</v>
      </c>
      <c r="DH80" s="292">
        <v>0</v>
      </c>
      <c r="DI80" s="292">
        <v>0</v>
      </c>
      <c r="DJ80" s="292">
        <v>0</v>
      </c>
      <c r="DK80" s="292">
        <v>0</v>
      </c>
      <c r="DL80" s="292">
        <v>0</v>
      </c>
      <c r="DM80" s="292">
        <v>0</v>
      </c>
      <c r="DN80" s="292">
        <f t="shared" si="100"/>
        <v>0</v>
      </c>
      <c r="DO80" s="292">
        <v>0</v>
      </c>
      <c r="DP80" s="292">
        <v>0</v>
      </c>
      <c r="DQ80" s="292">
        <v>0</v>
      </c>
      <c r="DR80" s="292">
        <v>0</v>
      </c>
      <c r="DS80" s="292">
        <v>0</v>
      </c>
      <c r="DT80" s="292">
        <v>0</v>
      </c>
      <c r="DU80" s="292">
        <f t="shared" si="101"/>
        <v>292</v>
      </c>
      <c r="DV80" s="292">
        <v>292</v>
      </c>
      <c r="DW80" s="292">
        <v>0</v>
      </c>
      <c r="DX80" s="292">
        <v>0</v>
      </c>
      <c r="DY80" s="292">
        <v>0</v>
      </c>
      <c r="DZ80" s="292">
        <f t="shared" si="102"/>
        <v>0</v>
      </c>
      <c r="EA80" s="292">
        <f t="shared" si="103"/>
        <v>0</v>
      </c>
      <c r="EB80" s="292">
        <v>0</v>
      </c>
      <c r="EC80" s="292">
        <v>0</v>
      </c>
      <c r="ED80" s="292">
        <v>0</v>
      </c>
      <c r="EE80" s="292">
        <v>0</v>
      </c>
      <c r="EF80" s="292">
        <v>0</v>
      </c>
      <c r="EG80" s="292">
        <v>0</v>
      </c>
      <c r="EH80" s="292">
        <f t="shared" si="104"/>
        <v>0</v>
      </c>
      <c r="EI80" s="292">
        <v>0</v>
      </c>
      <c r="EJ80" s="292">
        <v>0</v>
      </c>
      <c r="EK80" s="292">
        <v>0</v>
      </c>
      <c r="EL80" s="292">
        <v>0</v>
      </c>
      <c r="EM80" s="292">
        <v>0</v>
      </c>
      <c r="EN80" s="292">
        <v>0</v>
      </c>
    </row>
    <row r="81" spans="1:144" s="224" customFormat="1" ht="13.5" customHeight="1" x14ac:dyDescent="0.15">
      <c r="A81" s="290" t="s">
        <v>745</v>
      </c>
      <c r="B81" s="291" t="s">
        <v>908</v>
      </c>
      <c r="C81" s="290" t="s">
        <v>909</v>
      </c>
      <c r="D81" s="292">
        <f t="shared" si="76"/>
        <v>2499</v>
      </c>
      <c r="E81" s="292">
        <f t="shared" si="77"/>
        <v>2121</v>
      </c>
      <c r="F81" s="292">
        <f t="shared" si="78"/>
        <v>1179</v>
      </c>
      <c r="G81" s="292">
        <v>0</v>
      </c>
      <c r="H81" s="292">
        <v>1179</v>
      </c>
      <c r="I81" s="292">
        <v>0</v>
      </c>
      <c r="J81" s="292">
        <v>0</v>
      </c>
      <c r="K81" s="292">
        <v>0</v>
      </c>
      <c r="L81" s="292">
        <v>0</v>
      </c>
      <c r="M81" s="292">
        <f t="shared" si="79"/>
        <v>942</v>
      </c>
      <c r="N81" s="292">
        <v>0</v>
      </c>
      <c r="O81" s="292">
        <v>927</v>
      </c>
      <c r="P81" s="292">
        <v>0</v>
      </c>
      <c r="Q81" s="292">
        <v>0</v>
      </c>
      <c r="R81" s="292">
        <v>15</v>
      </c>
      <c r="S81" s="292">
        <v>0</v>
      </c>
      <c r="T81" s="292">
        <f t="shared" si="80"/>
        <v>0</v>
      </c>
      <c r="U81" s="292">
        <f t="shared" si="81"/>
        <v>0</v>
      </c>
      <c r="V81" s="292">
        <v>0</v>
      </c>
      <c r="W81" s="292">
        <v>0</v>
      </c>
      <c r="X81" s="292">
        <v>0</v>
      </c>
      <c r="Y81" s="292">
        <v>0</v>
      </c>
      <c r="Z81" s="292">
        <v>0</v>
      </c>
      <c r="AA81" s="292">
        <v>0</v>
      </c>
      <c r="AB81" s="292">
        <f t="shared" si="82"/>
        <v>0</v>
      </c>
      <c r="AC81" s="292">
        <v>0</v>
      </c>
      <c r="AD81" s="292">
        <v>0</v>
      </c>
      <c r="AE81" s="292">
        <v>0</v>
      </c>
      <c r="AF81" s="292">
        <v>0</v>
      </c>
      <c r="AG81" s="292">
        <v>0</v>
      </c>
      <c r="AH81" s="292">
        <v>0</v>
      </c>
      <c r="AI81" s="292">
        <f t="shared" si="83"/>
        <v>0</v>
      </c>
      <c r="AJ81" s="292">
        <f t="shared" si="84"/>
        <v>0</v>
      </c>
      <c r="AK81" s="292">
        <v>0</v>
      </c>
      <c r="AL81" s="292">
        <v>0</v>
      </c>
      <c r="AM81" s="292">
        <v>0</v>
      </c>
      <c r="AN81" s="292">
        <v>0</v>
      </c>
      <c r="AO81" s="292">
        <v>0</v>
      </c>
      <c r="AP81" s="292">
        <v>0</v>
      </c>
      <c r="AQ81" s="292">
        <f t="shared" si="85"/>
        <v>0</v>
      </c>
      <c r="AR81" s="292">
        <v>0</v>
      </c>
      <c r="AS81" s="292">
        <v>0</v>
      </c>
      <c r="AT81" s="292">
        <v>0</v>
      </c>
      <c r="AU81" s="292">
        <v>0</v>
      </c>
      <c r="AV81" s="292">
        <v>0</v>
      </c>
      <c r="AW81" s="292">
        <v>0</v>
      </c>
      <c r="AX81" s="292">
        <f t="shared" si="86"/>
        <v>0</v>
      </c>
      <c r="AY81" s="292">
        <f t="shared" si="87"/>
        <v>0</v>
      </c>
      <c r="AZ81" s="292">
        <v>0</v>
      </c>
      <c r="BA81" s="292">
        <v>0</v>
      </c>
      <c r="BB81" s="292">
        <v>0</v>
      </c>
      <c r="BC81" s="292">
        <v>0</v>
      </c>
      <c r="BD81" s="292">
        <v>0</v>
      </c>
      <c r="BE81" s="292">
        <v>0</v>
      </c>
      <c r="BF81" s="292">
        <f t="shared" si="88"/>
        <v>0</v>
      </c>
      <c r="BG81" s="292">
        <v>0</v>
      </c>
      <c r="BH81" s="292">
        <v>0</v>
      </c>
      <c r="BI81" s="292">
        <v>0</v>
      </c>
      <c r="BJ81" s="292">
        <v>0</v>
      </c>
      <c r="BK81" s="292">
        <v>0</v>
      </c>
      <c r="BL81" s="292">
        <v>0</v>
      </c>
      <c r="BM81" s="292">
        <f t="shared" si="89"/>
        <v>0</v>
      </c>
      <c r="BN81" s="292">
        <f t="shared" si="90"/>
        <v>0</v>
      </c>
      <c r="BO81" s="292"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f t="shared" si="91"/>
        <v>0</v>
      </c>
      <c r="BV81" s="292">
        <v>0</v>
      </c>
      <c r="BW81" s="292">
        <v>0</v>
      </c>
      <c r="BX81" s="292">
        <v>0</v>
      </c>
      <c r="BY81" s="292">
        <v>0</v>
      </c>
      <c r="BZ81" s="292">
        <v>0</v>
      </c>
      <c r="CA81" s="292">
        <v>0</v>
      </c>
      <c r="CB81" s="292">
        <f t="shared" si="92"/>
        <v>0</v>
      </c>
      <c r="CC81" s="292">
        <f t="shared" si="93"/>
        <v>0</v>
      </c>
      <c r="CD81" s="292">
        <v>0</v>
      </c>
      <c r="CE81" s="292">
        <v>0</v>
      </c>
      <c r="CF81" s="292">
        <v>0</v>
      </c>
      <c r="CG81" s="292">
        <v>0</v>
      </c>
      <c r="CH81" s="292">
        <v>0</v>
      </c>
      <c r="CI81" s="292">
        <v>0</v>
      </c>
      <c r="CJ81" s="292">
        <f t="shared" si="94"/>
        <v>0</v>
      </c>
      <c r="CK81" s="292">
        <v>0</v>
      </c>
      <c r="CL81" s="292">
        <v>0</v>
      </c>
      <c r="CM81" s="292">
        <v>0</v>
      </c>
      <c r="CN81" s="292">
        <v>0</v>
      </c>
      <c r="CO81" s="292">
        <v>0</v>
      </c>
      <c r="CP81" s="292">
        <v>0</v>
      </c>
      <c r="CQ81" s="292">
        <f t="shared" si="95"/>
        <v>0</v>
      </c>
      <c r="CR81" s="292">
        <f t="shared" si="96"/>
        <v>0</v>
      </c>
      <c r="CS81" s="292">
        <v>0</v>
      </c>
      <c r="CT81" s="292">
        <v>0</v>
      </c>
      <c r="CU81" s="292">
        <v>0</v>
      </c>
      <c r="CV81" s="292">
        <v>0</v>
      </c>
      <c r="CW81" s="292">
        <v>0</v>
      </c>
      <c r="CX81" s="292">
        <v>0</v>
      </c>
      <c r="CY81" s="292">
        <f t="shared" si="97"/>
        <v>0</v>
      </c>
      <c r="CZ81" s="292">
        <v>0</v>
      </c>
      <c r="DA81" s="292">
        <v>0</v>
      </c>
      <c r="DB81" s="292">
        <v>0</v>
      </c>
      <c r="DC81" s="292">
        <v>0</v>
      </c>
      <c r="DD81" s="292">
        <v>0</v>
      </c>
      <c r="DE81" s="292">
        <v>0</v>
      </c>
      <c r="DF81" s="292">
        <f t="shared" si="98"/>
        <v>0</v>
      </c>
      <c r="DG81" s="292">
        <f t="shared" si="99"/>
        <v>0</v>
      </c>
      <c r="DH81" s="292">
        <v>0</v>
      </c>
      <c r="DI81" s="292">
        <v>0</v>
      </c>
      <c r="DJ81" s="292">
        <v>0</v>
      </c>
      <c r="DK81" s="292">
        <v>0</v>
      </c>
      <c r="DL81" s="292">
        <v>0</v>
      </c>
      <c r="DM81" s="292">
        <v>0</v>
      </c>
      <c r="DN81" s="292">
        <f t="shared" si="100"/>
        <v>0</v>
      </c>
      <c r="DO81" s="292">
        <v>0</v>
      </c>
      <c r="DP81" s="292">
        <v>0</v>
      </c>
      <c r="DQ81" s="292">
        <v>0</v>
      </c>
      <c r="DR81" s="292">
        <v>0</v>
      </c>
      <c r="DS81" s="292">
        <v>0</v>
      </c>
      <c r="DT81" s="292">
        <v>0</v>
      </c>
      <c r="DU81" s="292">
        <f t="shared" si="101"/>
        <v>378</v>
      </c>
      <c r="DV81" s="292">
        <v>378</v>
      </c>
      <c r="DW81" s="292">
        <v>0</v>
      </c>
      <c r="DX81" s="292">
        <v>0</v>
      </c>
      <c r="DY81" s="292">
        <v>0</v>
      </c>
      <c r="DZ81" s="292">
        <f t="shared" si="102"/>
        <v>0</v>
      </c>
      <c r="EA81" s="292">
        <f t="shared" si="103"/>
        <v>0</v>
      </c>
      <c r="EB81" s="292">
        <v>0</v>
      </c>
      <c r="EC81" s="292">
        <v>0</v>
      </c>
      <c r="ED81" s="292">
        <v>0</v>
      </c>
      <c r="EE81" s="292">
        <v>0</v>
      </c>
      <c r="EF81" s="292">
        <v>0</v>
      </c>
      <c r="EG81" s="292">
        <v>0</v>
      </c>
      <c r="EH81" s="292">
        <f t="shared" si="104"/>
        <v>0</v>
      </c>
      <c r="EI81" s="292">
        <v>0</v>
      </c>
      <c r="EJ81" s="292">
        <v>0</v>
      </c>
      <c r="EK81" s="292">
        <v>0</v>
      </c>
      <c r="EL81" s="292">
        <v>0</v>
      </c>
      <c r="EM81" s="292">
        <v>0</v>
      </c>
      <c r="EN81" s="292">
        <v>0</v>
      </c>
    </row>
    <row r="82" spans="1:144" s="224" customFormat="1" ht="13.5" customHeight="1" x14ac:dyDescent="0.15">
      <c r="A82" s="290" t="s">
        <v>745</v>
      </c>
      <c r="B82" s="291" t="s">
        <v>910</v>
      </c>
      <c r="C82" s="290" t="s">
        <v>911</v>
      </c>
      <c r="D82" s="292">
        <f t="shared" si="76"/>
        <v>466</v>
      </c>
      <c r="E82" s="292">
        <f t="shared" si="77"/>
        <v>318</v>
      </c>
      <c r="F82" s="292">
        <f t="shared" si="78"/>
        <v>318</v>
      </c>
      <c r="G82" s="292">
        <v>0</v>
      </c>
      <c r="H82" s="292">
        <v>318</v>
      </c>
      <c r="I82" s="292">
        <v>0</v>
      </c>
      <c r="J82" s="292">
        <v>0</v>
      </c>
      <c r="K82" s="292">
        <v>0</v>
      </c>
      <c r="L82" s="292">
        <v>0</v>
      </c>
      <c r="M82" s="292">
        <f t="shared" si="79"/>
        <v>0</v>
      </c>
      <c r="N82" s="292">
        <v>0</v>
      </c>
      <c r="O82" s="292">
        <v>0</v>
      </c>
      <c r="P82" s="292">
        <v>0</v>
      </c>
      <c r="Q82" s="292">
        <v>0</v>
      </c>
      <c r="R82" s="292">
        <v>0</v>
      </c>
      <c r="S82" s="292">
        <v>0</v>
      </c>
      <c r="T82" s="292">
        <f t="shared" si="80"/>
        <v>16</v>
      </c>
      <c r="U82" s="292">
        <f t="shared" si="81"/>
        <v>16</v>
      </c>
      <c r="V82" s="292">
        <v>0</v>
      </c>
      <c r="W82" s="292">
        <v>0</v>
      </c>
      <c r="X82" s="292">
        <v>0</v>
      </c>
      <c r="Y82" s="292">
        <v>0</v>
      </c>
      <c r="Z82" s="292">
        <v>0</v>
      </c>
      <c r="AA82" s="292">
        <v>16</v>
      </c>
      <c r="AB82" s="292">
        <f t="shared" si="82"/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2">
        <f t="shared" si="83"/>
        <v>0</v>
      </c>
      <c r="AJ82" s="292">
        <f t="shared" si="84"/>
        <v>0</v>
      </c>
      <c r="AK82" s="292">
        <v>0</v>
      </c>
      <c r="AL82" s="292">
        <v>0</v>
      </c>
      <c r="AM82" s="292">
        <v>0</v>
      </c>
      <c r="AN82" s="292">
        <v>0</v>
      </c>
      <c r="AO82" s="292">
        <v>0</v>
      </c>
      <c r="AP82" s="292">
        <v>0</v>
      </c>
      <c r="AQ82" s="292">
        <f t="shared" si="85"/>
        <v>0</v>
      </c>
      <c r="AR82" s="292">
        <v>0</v>
      </c>
      <c r="AS82" s="292">
        <v>0</v>
      </c>
      <c r="AT82" s="292">
        <v>0</v>
      </c>
      <c r="AU82" s="292">
        <v>0</v>
      </c>
      <c r="AV82" s="292">
        <v>0</v>
      </c>
      <c r="AW82" s="292">
        <v>0</v>
      </c>
      <c r="AX82" s="292">
        <f t="shared" si="86"/>
        <v>0</v>
      </c>
      <c r="AY82" s="292">
        <f t="shared" si="87"/>
        <v>0</v>
      </c>
      <c r="AZ82" s="292">
        <v>0</v>
      </c>
      <c r="BA82" s="292">
        <v>0</v>
      </c>
      <c r="BB82" s="292">
        <v>0</v>
      </c>
      <c r="BC82" s="292">
        <v>0</v>
      </c>
      <c r="BD82" s="292">
        <v>0</v>
      </c>
      <c r="BE82" s="292">
        <v>0</v>
      </c>
      <c r="BF82" s="292">
        <f t="shared" si="88"/>
        <v>0</v>
      </c>
      <c r="BG82" s="292">
        <v>0</v>
      </c>
      <c r="BH82" s="292">
        <v>0</v>
      </c>
      <c r="BI82" s="292">
        <v>0</v>
      </c>
      <c r="BJ82" s="292">
        <v>0</v>
      </c>
      <c r="BK82" s="292">
        <v>0</v>
      </c>
      <c r="BL82" s="292">
        <v>0</v>
      </c>
      <c r="BM82" s="292">
        <f t="shared" si="89"/>
        <v>0</v>
      </c>
      <c r="BN82" s="292">
        <f t="shared" si="90"/>
        <v>0</v>
      </c>
      <c r="BO82" s="292">
        <v>0</v>
      </c>
      <c r="BP82" s="292">
        <v>0</v>
      </c>
      <c r="BQ82" s="292">
        <v>0</v>
      </c>
      <c r="BR82" s="292">
        <v>0</v>
      </c>
      <c r="BS82" s="292">
        <v>0</v>
      </c>
      <c r="BT82" s="292">
        <v>0</v>
      </c>
      <c r="BU82" s="292">
        <f t="shared" si="91"/>
        <v>0</v>
      </c>
      <c r="BV82" s="292">
        <v>0</v>
      </c>
      <c r="BW82" s="292">
        <v>0</v>
      </c>
      <c r="BX82" s="292">
        <v>0</v>
      </c>
      <c r="BY82" s="292">
        <v>0</v>
      </c>
      <c r="BZ82" s="292">
        <v>0</v>
      </c>
      <c r="CA82" s="292">
        <v>0</v>
      </c>
      <c r="CB82" s="292">
        <f t="shared" si="92"/>
        <v>0</v>
      </c>
      <c r="CC82" s="292">
        <f t="shared" si="93"/>
        <v>0</v>
      </c>
      <c r="CD82" s="292">
        <v>0</v>
      </c>
      <c r="CE82" s="292">
        <v>0</v>
      </c>
      <c r="CF82" s="292">
        <v>0</v>
      </c>
      <c r="CG82" s="292">
        <v>0</v>
      </c>
      <c r="CH82" s="292">
        <v>0</v>
      </c>
      <c r="CI82" s="292">
        <v>0</v>
      </c>
      <c r="CJ82" s="292">
        <f t="shared" si="94"/>
        <v>0</v>
      </c>
      <c r="CK82" s="292">
        <v>0</v>
      </c>
      <c r="CL82" s="292">
        <v>0</v>
      </c>
      <c r="CM82" s="292">
        <v>0</v>
      </c>
      <c r="CN82" s="292">
        <v>0</v>
      </c>
      <c r="CO82" s="292">
        <v>0</v>
      </c>
      <c r="CP82" s="292">
        <v>0</v>
      </c>
      <c r="CQ82" s="292">
        <f t="shared" si="95"/>
        <v>117</v>
      </c>
      <c r="CR82" s="292">
        <f t="shared" si="96"/>
        <v>117</v>
      </c>
      <c r="CS82" s="292">
        <v>0</v>
      </c>
      <c r="CT82" s="292">
        <v>0</v>
      </c>
      <c r="CU82" s="292">
        <v>0</v>
      </c>
      <c r="CV82" s="292">
        <v>117</v>
      </c>
      <c r="CW82" s="292">
        <v>0</v>
      </c>
      <c r="CX82" s="292">
        <v>0</v>
      </c>
      <c r="CY82" s="292">
        <f t="shared" si="97"/>
        <v>0</v>
      </c>
      <c r="CZ82" s="292">
        <v>0</v>
      </c>
      <c r="DA82" s="292">
        <v>0</v>
      </c>
      <c r="DB82" s="292">
        <v>0</v>
      </c>
      <c r="DC82" s="292">
        <v>0</v>
      </c>
      <c r="DD82" s="292">
        <v>0</v>
      </c>
      <c r="DE82" s="292">
        <v>0</v>
      </c>
      <c r="DF82" s="292">
        <f t="shared" si="98"/>
        <v>0</v>
      </c>
      <c r="DG82" s="292">
        <f t="shared" si="99"/>
        <v>0</v>
      </c>
      <c r="DH82" s="292">
        <v>0</v>
      </c>
      <c r="DI82" s="292">
        <v>0</v>
      </c>
      <c r="DJ82" s="292">
        <v>0</v>
      </c>
      <c r="DK82" s="292">
        <v>0</v>
      </c>
      <c r="DL82" s="292">
        <v>0</v>
      </c>
      <c r="DM82" s="292">
        <v>0</v>
      </c>
      <c r="DN82" s="292">
        <f t="shared" si="100"/>
        <v>0</v>
      </c>
      <c r="DO82" s="292">
        <v>0</v>
      </c>
      <c r="DP82" s="292">
        <v>0</v>
      </c>
      <c r="DQ82" s="292">
        <v>0</v>
      </c>
      <c r="DR82" s="292">
        <v>0</v>
      </c>
      <c r="DS82" s="292">
        <v>0</v>
      </c>
      <c r="DT82" s="292">
        <v>0</v>
      </c>
      <c r="DU82" s="292">
        <f t="shared" si="101"/>
        <v>4</v>
      </c>
      <c r="DV82" s="292">
        <v>4</v>
      </c>
      <c r="DW82" s="292">
        <v>0</v>
      </c>
      <c r="DX82" s="292">
        <v>0</v>
      </c>
      <c r="DY82" s="292">
        <v>0</v>
      </c>
      <c r="DZ82" s="292">
        <f t="shared" si="102"/>
        <v>11</v>
      </c>
      <c r="EA82" s="292">
        <f t="shared" si="103"/>
        <v>11</v>
      </c>
      <c r="EB82" s="292">
        <v>0</v>
      </c>
      <c r="EC82" s="292">
        <v>0</v>
      </c>
      <c r="ED82" s="292">
        <v>11</v>
      </c>
      <c r="EE82" s="292">
        <v>0</v>
      </c>
      <c r="EF82" s="292">
        <v>0</v>
      </c>
      <c r="EG82" s="292">
        <v>0</v>
      </c>
      <c r="EH82" s="292">
        <f t="shared" si="104"/>
        <v>0</v>
      </c>
      <c r="EI82" s="292">
        <v>0</v>
      </c>
      <c r="EJ82" s="292">
        <v>0</v>
      </c>
      <c r="EK82" s="292">
        <v>0</v>
      </c>
      <c r="EL82" s="292">
        <v>0</v>
      </c>
      <c r="EM82" s="292">
        <v>0</v>
      </c>
      <c r="EN82" s="292">
        <v>0</v>
      </c>
    </row>
    <row r="83" spans="1:144" s="224" customFormat="1" ht="13.5" customHeight="1" x14ac:dyDescent="0.15">
      <c r="A83" s="290" t="s">
        <v>745</v>
      </c>
      <c r="B83" s="291" t="s">
        <v>912</v>
      </c>
      <c r="C83" s="290" t="s">
        <v>913</v>
      </c>
      <c r="D83" s="292">
        <f t="shared" si="76"/>
        <v>2333</v>
      </c>
      <c r="E83" s="292">
        <f t="shared" si="77"/>
        <v>1815</v>
      </c>
      <c r="F83" s="292">
        <f t="shared" si="78"/>
        <v>1475</v>
      </c>
      <c r="G83" s="292">
        <v>0</v>
      </c>
      <c r="H83" s="292">
        <v>1475</v>
      </c>
      <c r="I83" s="292">
        <v>0</v>
      </c>
      <c r="J83" s="292">
        <v>0</v>
      </c>
      <c r="K83" s="292">
        <v>0</v>
      </c>
      <c r="L83" s="292">
        <v>0</v>
      </c>
      <c r="M83" s="292">
        <f t="shared" si="79"/>
        <v>340</v>
      </c>
      <c r="N83" s="292">
        <v>0</v>
      </c>
      <c r="O83" s="292">
        <v>340</v>
      </c>
      <c r="P83" s="292">
        <v>0</v>
      </c>
      <c r="Q83" s="292">
        <v>0</v>
      </c>
      <c r="R83" s="292">
        <v>0</v>
      </c>
      <c r="S83" s="292">
        <v>0</v>
      </c>
      <c r="T83" s="292">
        <f t="shared" si="80"/>
        <v>29</v>
      </c>
      <c r="U83" s="292">
        <f t="shared" si="81"/>
        <v>29</v>
      </c>
      <c r="V83" s="292">
        <v>0</v>
      </c>
      <c r="W83" s="292">
        <v>0</v>
      </c>
      <c r="X83" s="292">
        <v>0</v>
      </c>
      <c r="Y83" s="292">
        <v>0</v>
      </c>
      <c r="Z83" s="292">
        <v>0</v>
      </c>
      <c r="AA83" s="292">
        <v>29</v>
      </c>
      <c r="AB83" s="292">
        <f t="shared" si="82"/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f t="shared" si="83"/>
        <v>0</v>
      </c>
      <c r="AJ83" s="292">
        <f t="shared" si="84"/>
        <v>0</v>
      </c>
      <c r="AK83" s="292">
        <v>0</v>
      </c>
      <c r="AL83" s="292">
        <v>0</v>
      </c>
      <c r="AM83" s="292">
        <v>0</v>
      </c>
      <c r="AN83" s="292">
        <v>0</v>
      </c>
      <c r="AO83" s="292">
        <v>0</v>
      </c>
      <c r="AP83" s="292">
        <v>0</v>
      </c>
      <c r="AQ83" s="292">
        <f t="shared" si="85"/>
        <v>0</v>
      </c>
      <c r="AR83" s="292">
        <v>0</v>
      </c>
      <c r="AS83" s="292">
        <v>0</v>
      </c>
      <c r="AT83" s="292">
        <v>0</v>
      </c>
      <c r="AU83" s="292">
        <v>0</v>
      </c>
      <c r="AV83" s="292">
        <v>0</v>
      </c>
      <c r="AW83" s="292">
        <v>0</v>
      </c>
      <c r="AX83" s="292">
        <f t="shared" si="86"/>
        <v>0</v>
      </c>
      <c r="AY83" s="292">
        <f t="shared" si="87"/>
        <v>0</v>
      </c>
      <c r="AZ83" s="292">
        <v>0</v>
      </c>
      <c r="BA83" s="292">
        <v>0</v>
      </c>
      <c r="BB83" s="292">
        <v>0</v>
      </c>
      <c r="BC83" s="292">
        <v>0</v>
      </c>
      <c r="BD83" s="292">
        <v>0</v>
      </c>
      <c r="BE83" s="292">
        <v>0</v>
      </c>
      <c r="BF83" s="292">
        <f t="shared" si="88"/>
        <v>0</v>
      </c>
      <c r="BG83" s="292">
        <v>0</v>
      </c>
      <c r="BH83" s="292">
        <v>0</v>
      </c>
      <c r="BI83" s="292">
        <v>0</v>
      </c>
      <c r="BJ83" s="292">
        <v>0</v>
      </c>
      <c r="BK83" s="292">
        <v>0</v>
      </c>
      <c r="BL83" s="292">
        <v>0</v>
      </c>
      <c r="BM83" s="292">
        <f t="shared" si="89"/>
        <v>0</v>
      </c>
      <c r="BN83" s="292">
        <f t="shared" si="90"/>
        <v>0</v>
      </c>
      <c r="BO83" s="292">
        <v>0</v>
      </c>
      <c r="BP83" s="292">
        <v>0</v>
      </c>
      <c r="BQ83" s="292">
        <v>0</v>
      </c>
      <c r="BR83" s="292">
        <v>0</v>
      </c>
      <c r="BS83" s="292">
        <v>0</v>
      </c>
      <c r="BT83" s="292">
        <v>0</v>
      </c>
      <c r="BU83" s="292">
        <f t="shared" si="91"/>
        <v>0</v>
      </c>
      <c r="BV83" s="292">
        <v>0</v>
      </c>
      <c r="BW83" s="292">
        <v>0</v>
      </c>
      <c r="BX83" s="292">
        <v>0</v>
      </c>
      <c r="BY83" s="292">
        <v>0</v>
      </c>
      <c r="BZ83" s="292">
        <v>0</v>
      </c>
      <c r="CA83" s="292">
        <v>0</v>
      </c>
      <c r="CB83" s="292">
        <f t="shared" si="92"/>
        <v>0</v>
      </c>
      <c r="CC83" s="292">
        <f t="shared" si="93"/>
        <v>0</v>
      </c>
      <c r="CD83" s="292">
        <v>0</v>
      </c>
      <c r="CE83" s="292">
        <v>0</v>
      </c>
      <c r="CF83" s="292">
        <v>0</v>
      </c>
      <c r="CG83" s="292">
        <v>0</v>
      </c>
      <c r="CH83" s="292">
        <v>0</v>
      </c>
      <c r="CI83" s="292">
        <v>0</v>
      </c>
      <c r="CJ83" s="292">
        <f t="shared" si="94"/>
        <v>0</v>
      </c>
      <c r="CK83" s="292">
        <v>0</v>
      </c>
      <c r="CL83" s="292">
        <v>0</v>
      </c>
      <c r="CM83" s="292">
        <v>0</v>
      </c>
      <c r="CN83" s="292">
        <v>0</v>
      </c>
      <c r="CO83" s="292">
        <v>0</v>
      </c>
      <c r="CP83" s="292">
        <v>0</v>
      </c>
      <c r="CQ83" s="292">
        <f t="shared" si="95"/>
        <v>453</v>
      </c>
      <c r="CR83" s="292">
        <f t="shared" si="96"/>
        <v>453</v>
      </c>
      <c r="CS83" s="292">
        <v>0</v>
      </c>
      <c r="CT83" s="292">
        <v>0</v>
      </c>
      <c r="CU83" s="292">
        <v>0</v>
      </c>
      <c r="CV83" s="292">
        <v>448</v>
      </c>
      <c r="CW83" s="292">
        <v>5</v>
      </c>
      <c r="CX83" s="292">
        <v>0</v>
      </c>
      <c r="CY83" s="292">
        <f t="shared" si="97"/>
        <v>0</v>
      </c>
      <c r="CZ83" s="292">
        <v>0</v>
      </c>
      <c r="DA83" s="292">
        <v>0</v>
      </c>
      <c r="DB83" s="292">
        <v>0</v>
      </c>
      <c r="DC83" s="292">
        <v>0</v>
      </c>
      <c r="DD83" s="292">
        <v>0</v>
      </c>
      <c r="DE83" s="292">
        <v>0</v>
      </c>
      <c r="DF83" s="292">
        <f t="shared" si="98"/>
        <v>0</v>
      </c>
      <c r="DG83" s="292">
        <f t="shared" si="99"/>
        <v>0</v>
      </c>
      <c r="DH83" s="292">
        <v>0</v>
      </c>
      <c r="DI83" s="292">
        <v>0</v>
      </c>
      <c r="DJ83" s="292">
        <v>0</v>
      </c>
      <c r="DK83" s="292">
        <v>0</v>
      </c>
      <c r="DL83" s="292">
        <v>0</v>
      </c>
      <c r="DM83" s="292">
        <v>0</v>
      </c>
      <c r="DN83" s="292">
        <f t="shared" si="100"/>
        <v>0</v>
      </c>
      <c r="DO83" s="292">
        <v>0</v>
      </c>
      <c r="DP83" s="292">
        <v>0</v>
      </c>
      <c r="DQ83" s="292">
        <v>0</v>
      </c>
      <c r="DR83" s="292">
        <v>0</v>
      </c>
      <c r="DS83" s="292">
        <v>0</v>
      </c>
      <c r="DT83" s="292">
        <v>0</v>
      </c>
      <c r="DU83" s="292">
        <f t="shared" si="101"/>
        <v>0</v>
      </c>
      <c r="DV83" s="292">
        <v>0</v>
      </c>
      <c r="DW83" s="292">
        <v>0</v>
      </c>
      <c r="DX83" s="292">
        <v>0</v>
      </c>
      <c r="DY83" s="292">
        <v>0</v>
      </c>
      <c r="DZ83" s="292">
        <f t="shared" si="102"/>
        <v>36</v>
      </c>
      <c r="EA83" s="292">
        <f t="shared" si="103"/>
        <v>36</v>
      </c>
      <c r="EB83" s="292">
        <v>0</v>
      </c>
      <c r="EC83" s="292">
        <v>0</v>
      </c>
      <c r="ED83" s="292">
        <v>36</v>
      </c>
      <c r="EE83" s="292">
        <v>0</v>
      </c>
      <c r="EF83" s="292">
        <v>0</v>
      </c>
      <c r="EG83" s="292">
        <v>0</v>
      </c>
      <c r="EH83" s="292">
        <f t="shared" si="104"/>
        <v>0</v>
      </c>
      <c r="EI83" s="292">
        <v>0</v>
      </c>
      <c r="EJ83" s="292">
        <v>0</v>
      </c>
      <c r="EK83" s="292">
        <v>0</v>
      </c>
      <c r="EL83" s="292">
        <v>0</v>
      </c>
      <c r="EM83" s="292">
        <v>0</v>
      </c>
      <c r="EN83" s="292">
        <v>0</v>
      </c>
    </row>
    <row r="84" spans="1:144" s="224" customFormat="1" ht="13.5" customHeight="1" x14ac:dyDescent="0.15">
      <c r="A84" s="290" t="s">
        <v>745</v>
      </c>
      <c r="B84" s="291" t="s">
        <v>914</v>
      </c>
      <c r="C84" s="290" t="s">
        <v>915</v>
      </c>
      <c r="D84" s="292">
        <f t="shared" si="76"/>
        <v>526</v>
      </c>
      <c r="E84" s="292">
        <f t="shared" si="77"/>
        <v>412</v>
      </c>
      <c r="F84" s="292">
        <f t="shared" si="78"/>
        <v>295</v>
      </c>
      <c r="G84" s="292">
        <v>0</v>
      </c>
      <c r="H84" s="292">
        <v>295</v>
      </c>
      <c r="I84" s="292">
        <v>0</v>
      </c>
      <c r="J84" s="292">
        <v>0</v>
      </c>
      <c r="K84" s="292">
        <v>0</v>
      </c>
      <c r="L84" s="292">
        <v>0</v>
      </c>
      <c r="M84" s="292">
        <f t="shared" si="79"/>
        <v>117</v>
      </c>
      <c r="N84" s="292">
        <v>0</v>
      </c>
      <c r="O84" s="292">
        <v>117</v>
      </c>
      <c r="P84" s="292">
        <v>0</v>
      </c>
      <c r="Q84" s="292">
        <v>0</v>
      </c>
      <c r="R84" s="292">
        <v>0</v>
      </c>
      <c r="S84" s="292">
        <v>0</v>
      </c>
      <c r="T84" s="292">
        <f t="shared" si="80"/>
        <v>13</v>
      </c>
      <c r="U84" s="292">
        <f t="shared" si="81"/>
        <v>12</v>
      </c>
      <c r="V84" s="292">
        <v>0</v>
      </c>
      <c r="W84" s="292">
        <v>0</v>
      </c>
      <c r="X84" s="292">
        <v>0</v>
      </c>
      <c r="Y84" s="292">
        <v>12</v>
      </c>
      <c r="Z84" s="292">
        <v>0</v>
      </c>
      <c r="AA84" s="292">
        <v>0</v>
      </c>
      <c r="AB84" s="292">
        <f t="shared" si="82"/>
        <v>1</v>
      </c>
      <c r="AC84" s="292">
        <v>0</v>
      </c>
      <c r="AD84" s="292">
        <v>0</v>
      </c>
      <c r="AE84" s="292">
        <v>0</v>
      </c>
      <c r="AF84" s="292">
        <v>1</v>
      </c>
      <c r="AG84" s="292">
        <v>0</v>
      </c>
      <c r="AH84" s="292">
        <v>0</v>
      </c>
      <c r="AI84" s="292">
        <f t="shared" si="83"/>
        <v>0</v>
      </c>
      <c r="AJ84" s="292">
        <f t="shared" si="84"/>
        <v>0</v>
      </c>
      <c r="AK84" s="292">
        <v>0</v>
      </c>
      <c r="AL84" s="292">
        <v>0</v>
      </c>
      <c r="AM84" s="292">
        <v>0</v>
      </c>
      <c r="AN84" s="292">
        <v>0</v>
      </c>
      <c r="AO84" s="292">
        <v>0</v>
      </c>
      <c r="AP84" s="292">
        <v>0</v>
      </c>
      <c r="AQ84" s="292">
        <f t="shared" si="85"/>
        <v>0</v>
      </c>
      <c r="AR84" s="292">
        <v>0</v>
      </c>
      <c r="AS84" s="292">
        <v>0</v>
      </c>
      <c r="AT84" s="292">
        <v>0</v>
      </c>
      <c r="AU84" s="292">
        <v>0</v>
      </c>
      <c r="AV84" s="292">
        <v>0</v>
      </c>
      <c r="AW84" s="292">
        <v>0</v>
      </c>
      <c r="AX84" s="292">
        <f t="shared" si="86"/>
        <v>0</v>
      </c>
      <c r="AY84" s="292">
        <f t="shared" si="87"/>
        <v>0</v>
      </c>
      <c r="AZ84" s="292">
        <v>0</v>
      </c>
      <c r="BA84" s="292">
        <v>0</v>
      </c>
      <c r="BB84" s="292">
        <v>0</v>
      </c>
      <c r="BC84" s="292">
        <v>0</v>
      </c>
      <c r="BD84" s="292">
        <v>0</v>
      </c>
      <c r="BE84" s="292">
        <v>0</v>
      </c>
      <c r="BF84" s="292">
        <f t="shared" si="88"/>
        <v>0</v>
      </c>
      <c r="BG84" s="292">
        <v>0</v>
      </c>
      <c r="BH84" s="292">
        <v>0</v>
      </c>
      <c r="BI84" s="292">
        <v>0</v>
      </c>
      <c r="BJ84" s="292">
        <v>0</v>
      </c>
      <c r="BK84" s="292">
        <v>0</v>
      </c>
      <c r="BL84" s="292">
        <v>0</v>
      </c>
      <c r="BM84" s="292">
        <f t="shared" si="89"/>
        <v>0</v>
      </c>
      <c r="BN84" s="292">
        <f t="shared" si="90"/>
        <v>0</v>
      </c>
      <c r="BO84" s="292"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f t="shared" si="91"/>
        <v>0</v>
      </c>
      <c r="BV84" s="292">
        <v>0</v>
      </c>
      <c r="BW84" s="292">
        <v>0</v>
      </c>
      <c r="BX84" s="292">
        <v>0</v>
      </c>
      <c r="BY84" s="292">
        <v>0</v>
      </c>
      <c r="BZ84" s="292">
        <v>0</v>
      </c>
      <c r="CA84" s="292">
        <v>0</v>
      </c>
      <c r="CB84" s="292">
        <f t="shared" si="92"/>
        <v>0</v>
      </c>
      <c r="CC84" s="292">
        <f t="shared" si="93"/>
        <v>0</v>
      </c>
      <c r="CD84" s="292">
        <v>0</v>
      </c>
      <c r="CE84" s="292">
        <v>0</v>
      </c>
      <c r="CF84" s="292">
        <v>0</v>
      </c>
      <c r="CG84" s="292">
        <v>0</v>
      </c>
      <c r="CH84" s="292">
        <v>0</v>
      </c>
      <c r="CI84" s="292">
        <v>0</v>
      </c>
      <c r="CJ84" s="292">
        <f t="shared" si="94"/>
        <v>0</v>
      </c>
      <c r="CK84" s="292">
        <v>0</v>
      </c>
      <c r="CL84" s="292">
        <v>0</v>
      </c>
      <c r="CM84" s="292">
        <v>0</v>
      </c>
      <c r="CN84" s="292">
        <v>0</v>
      </c>
      <c r="CO84" s="292">
        <v>0</v>
      </c>
      <c r="CP84" s="292">
        <v>0</v>
      </c>
      <c r="CQ84" s="292">
        <f t="shared" si="95"/>
        <v>0</v>
      </c>
      <c r="CR84" s="292">
        <f t="shared" si="96"/>
        <v>0</v>
      </c>
      <c r="CS84" s="292">
        <v>0</v>
      </c>
      <c r="CT84" s="292">
        <v>0</v>
      </c>
      <c r="CU84" s="292">
        <v>0</v>
      </c>
      <c r="CV84" s="292">
        <v>0</v>
      </c>
      <c r="CW84" s="292">
        <v>0</v>
      </c>
      <c r="CX84" s="292">
        <v>0</v>
      </c>
      <c r="CY84" s="292">
        <f t="shared" si="97"/>
        <v>0</v>
      </c>
      <c r="CZ84" s="292">
        <v>0</v>
      </c>
      <c r="DA84" s="292">
        <v>0</v>
      </c>
      <c r="DB84" s="292">
        <v>0</v>
      </c>
      <c r="DC84" s="292">
        <v>0</v>
      </c>
      <c r="DD84" s="292">
        <v>0</v>
      </c>
      <c r="DE84" s="292">
        <v>0</v>
      </c>
      <c r="DF84" s="292">
        <f t="shared" si="98"/>
        <v>0</v>
      </c>
      <c r="DG84" s="292">
        <f t="shared" si="99"/>
        <v>0</v>
      </c>
      <c r="DH84" s="292">
        <v>0</v>
      </c>
      <c r="DI84" s="292">
        <v>0</v>
      </c>
      <c r="DJ84" s="292">
        <v>0</v>
      </c>
      <c r="DK84" s="292">
        <v>0</v>
      </c>
      <c r="DL84" s="292">
        <v>0</v>
      </c>
      <c r="DM84" s="292">
        <v>0</v>
      </c>
      <c r="DN84" s="292">
        <f t="shared" si="100"/>
        <v>0</v>
      </c>
      <c r="DO84" s="292">
        <v>0</v>
      </c>
      <c r="DP84" s="292">
        <v>0</v>
      </c>
      <c r="DQ84" s="292">
        <v>0</v>
      </c>
      <c r="DR84" s="292">
        <v>0</v>
      </c>
      <c r="DS84" s="292">
        <v>0</v>
      </c>
      <c r="DT84" s="292">
        <v>0</v>
      </c>
      <c r="DU84" s="292">
        <f t="shared" si="101"/>
        <v>94</v>
      </c>
      <c r="DV84" s="292">
        <v>64</v>
      </c>
      <c r="DW84" s="292">
        <v>0</v>
      </c>
      <c r="DX84" s="292">
        <v>30</v>
      </c>
      <c r="DY84" s="292">
        <v>0</v>
      </c>
      <c r="DZ84" s="292">
        <f t="shared" si="102"/>
        <v>7</v>
      </c>
      <c r="EA84" s="292">
        <f t="shared" si="103"/>
        <v>4</v>
      </c>
      <c r="EB84" s="292">
        <v>0</v>
      </c>
      <c r="EC84" s="292">
        <v>0</v>
      </c>
      <c r="ED84" s="292">
        <v>4</v>
      </c>
      <c r="EE84" s="292">
        <v>0</v>
      </c>
      <c r="EF84" s="292">
        <v>0</v>
      </c>
      <c r="EG84" s="292">
        <v>0</v>
      </c>
      <c r="EH84" s="292">
        <f t="shared" si="104"/>
        <v>3</v>
      </c>
      <c r="EI84" s="292">
        <v>0</v>
      </c>
      <c r="EJ84" s="292">
        <v>0</v>
      </c>
      <c r="EK84" s="292">
        <v>3</v>
      </c>
      <c r="EL84" s="292">
        <v>0</v>
      </c>
      <c r="EM84" s="292">
        <v>0</v>
      </c>
      <c r="EN84" s="292">
        <v>0</v>
      </c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xmlns:xlrd2="http://schemas.microsoft.com/office/spreadsheetml/2017/richdata2" ref="A8:EN84">
    <sortCondition ref="A8:A84"/>
    <sortCondition ref="B8:B84"/>
    <sortCondition ref="C8:C8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83" man="1"/>
    <brk id="34" min="1" max="83" man="1"/>
    <brk id="49" min="1" max="83" man="1"/>
    <brk id="64" min="1" max="83" man="1"/>
    <brk id="79" min="1" max="83" man="1"/>
    <brk id="94" min="1" max="83" man="1"/>
    <brk id="109" min="1" max="83" man="1"/>
    <brk id="124" min="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 x14ac:dyDescent="0.15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 x14ac:dyDescent="0.15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 x14ac:dyDescent="0.15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 t="shared" ref="D7:D38" si="0">SUM(E7,F7,N7,O7)</f>
        <v>597305</v>
      </c>
      <c r="E7" s="305">
        <f t="shared" ref="E7:E38" si="1">+Q7</f>
        <v>474233</v>
      </c>
      <c r="F7" s="305">
        <f t="shared" ref="F7:F38" si="2">SUM(G7:M7)</f>
        <v>66596</v>
      </c>
      <c r="G7" s="305">
        <f t="shared" ref="G7:M7" si="3">SUM(G$8:G$207)</f>
        <v>17132</v>
      </c>
      <c r="H7" s="305">
        <f t="shared" si="3"/>
        <v>5710</v>
      </c>
      <c r="I7" s="305">
        <f t="shared" si="3"/>
        <v>0</v>
      </c>
      <c r="J7" s="305">
        <f t="shared" si="3"/>
        <v>0</v>
      </c>
      <c r="K7" s="305">
        <f t="shared" si="3"/>
        <v>4</v>
      </c>
      <c r="L7" s="305">
        <f t="shared" si="3"/>
        <v>41794</v>
      </c>
      <c r="M7" s="305">
        <f t="shared" si="3"/>
        <v>1956</v>
      </c>
      <c r="N7" s="305">
        <f t="shared" ref="N7:N38" si="4">+AA7</f>
        <v>5556</v>
      </c>
      <c r="O7" s="305">
        <f>+資源化量内訳!Y7</f>
        <v>50920</v>
      </c>
      <c r="P7" s="305">
        <f t="shared" ref="P7:P38" si="5">+SUM(Q7,R7)</f>
        <v>484849</v>
      </c>
      <c r="Q7" s="305">
        <f>SUM(Q$8:Q$207)</f>
        <v>474233</v>
      </c>
      <c r="R7" s="305">
        <f t="shared" ref="R7:R38" si="6">+SUM(S7,T7,U7,V7,W7,X7,Y7)</f>
        <v>10616</v>
      </c>
      <c r="S7" s="305">
        <f t="shared" ref="S7:Y7" si="7">SUM(S$8:S$207)</f>
        <v>10168</v>
      </c>
      <c r="T7" s="305">
        <f t="shared" si="7"/>
        <v>0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445</v>
      </c>
      <c r="Y7" s="305">
        <f t="shared" si="7"/>
        <v>3</v>
      </c>
      <c r="Z7" s="305">
        <f t="shared" ref="Z7:Z38" si="8">SUM(AA7:AC7)</f>
        <v>42021</v>
      </c>
      <c r="AA7" s="305">
        <f>SUM(AA$8:AA$207)</f>
        <v>5556</v>
      </c>
      <c r="AB7" s="305">
        <f>SUM(AB$8:AB$207)</f>
        <v>32413</v>
      </c>
      <c r="AC7" s="305">
        <f t="shared" ref="AC7:AC38" si="9">SUM(AD7:AJ7)</f>
        <v>4052</v>
      </c>
      <c r="AD7" s="305">
        <f t="shared" ref="AD7:AJ7" si="10">SUM(AD$8:AD$207)</f>
        <v>554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1578</v>
      </c>
      <c r="AJ7" s="305">
        <f t="shared" si="10"/>
        <v>1920</v>
      </c>
      <c r="AK7" s="305">
        <f t="shared" ref="AK7:AK38" si="11">SUM(AL7:AS7)</f>
        <v>1652</v>
      </c>
      <c r="AL7" s="305">
        <f t="shared" ref="AL7:AS7" si="12">SUM(AL$8:AL$207)</f>
        <v>1652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113807</v>
      </c>
      <c r="E8" s="292">
        <f t="shared" si="1"/>
        <v>88584</v>
      </c>
      <c r="F8" s="292">
        <f t="shared" si="2"/>
        <v>11535</v>
      </c>
      <c r="G8" s="292">
        <v>7463</v>
      </c>
      <c r="H8" s="292">
        <v>0</v>
      </c>
      <c r="I8" s="292">
        <v>0</v>
      </c>
      <c r="J8" s="292">
        <v>0</v>
      </c>
      <c r="K8" s="292">
        <v>0</v>
      </c>
      <c r="L8" s="292">
        <v>4072</v>
      </c>
      <c r="M8" s="292">
        <v>0</v>
      </c>
      <c r="N8" s="292">
        <f t="shared" si="4"/>
        <v>0</v>
      </c>
      <c r="O8" s="292">
        <f>+資源化量内訳!Y8</f>
        <v>13688</v>
      </c>
      <c r="P8" s="292">
        <f t="shared" si="5"/>
        <v>94090</v>
      </c>
      <c r="Q8" s="292">
        <v>88584</v>
      </c>
      <c r="R8" s="292">
        <f t="shared" si="6"/>
        <v>5506</v>
      </c>
      <c r="S8" s="292">
        <v>5384</v>
      </c>
      <c r="T8" s="292">
        <v>0</v>
      </c>
      <c r="U8" s="292">
        <v>0</v>
      </c>
      <c r="V8" s="292">
        <v>0</v>
      </c>
      <c r="W8" s="292">
        <v>0</v>
      </c>
      <c r="X8" s="292">
        <v>122</v>
      </c>
      <c r="Y8" s="292">
        <v>0</v>
      </c>
      <c r="Z8" s="292">
        <f t="shared" si="8"/>
        <v>2974</v>
      </c>
      <c r="AA8" s="292">
        <v>0</v>
      </c>
      <c r="AB8" s="292">
        <v>2974</v>
      </c>
      <c r="AC8" s="292">
        <f t="shared" si="9"/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86480</v>
      </c>
      <c r="E9" s="292">
        <f t="shared" si="1"/>
        <v>75886</v>
      </c>
      <c r="F9" s="292">
        <f t="shared" si="2"/>
        <v>4633</v>
      </c>
      <c r="G9" s="292">
        <v>1962</v>
      </c>
      <c r="H9" s="292">
        <v>0</v>
      </c>
      <c r="I9" s="292">
        <v>0</v>
      </c>
      <c r="J9" s="292">
        <v>0</v>
      </c>
      <c r="K9" s="292">
        <v>0</v>
      </c>
      <c r="L9" s="292">
        <v>1581</v>
      </c>
      <c r="M9" s="292">
        <v>1090</v>
      </c>
      <c r="N9" s="292">
        <f t="shared" si="4"/>
        <v>0</v>
      </c>
      <c r="O9" s="292">
        <f>+資源化量内訳!Y9</f>
        <v>5961</v>
      </c>
      <c r="P9" s="292">
        <f t="shared" si="5"/>
        <v>77729</v>
      </c>
      <c r="Q9" s="292">
        <v>75886</v>
      </c>
      <c r="R9" s="292">
        <f t="shared" si="6"/>
        <v>1843</v>
      </c>
      <c r="S9" s="292">
        <v>1843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8"/>
        <v>9352</v>
      </c>
      <c r="AA9" s="292">
        <v>0</v>
      </c>
      <c r="AB9" s="292">
        <v>8262</v>
      </c>
      <c r="AC9" s="292">
        <f t="shared" si="9"/>
        <v>1090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1090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43172</v>
      </c>
      <c r="E10" s="292">
        <f t="shared" si="1"/>
        <v>33323</v>
      </c>
      <c r="F10" s="292">
        <f t="shared" si="2"/>
        <v>5967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5931</v>
      </c>
      <c r="M10" s="292">
        <v>36</v>
      </c>
      <c r="N10" s="292">
        <f t="shared" si="4"/>
        <v>0</v>
      </c>
      <c r="O10" s="292">
        <f>+資源化量内訳!Y10</f>
        <v>3882</v>
      </c>
      <c r="P10" s="292">
        <f t="shared" si="5"/>
        <v>33323</v>
      </c>
      <c r="Q10" s="292">
        <v>33323</v>
      </c>
      <c r="R10" s="292">
        <f t="shared" si="6"/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 t="shared" si="8"/>
        <v>1967</v>
      </c>
      <c r="AA10" s="292">
        <v>0</v>
      </c>
      <c r="AB10" s="292">
        <v>1221</v>
      </c>
      <c r="AC10" s="292">
        <f t="shared" si="9"/>
        <v>746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710</v>
      </c>
      <c r="AJ10" s="292">
        <v>36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768</v>
      </c>
      <c r="C11" s="290" t="s">
        <v>769</v>
      </c>
      <c r="D11" s="292">
        <f t="shared" si="0"/>
        <v>12785</v>
      </c>
      <c r="E11" s="292">
        <f t="shared" si="1"/>
        <v>10692</v>
      </c>
      <c r="F11" s="292">
        <f t="shared" si="2"/>
        <v>647</v>
      </c>
      <c r="G11" s="292">
        <v>0</v>
      </c>
      <c r="H11" s="292">
        <v>132</v>
      </c>
      <c r="I11" s="292">
        <v>0</v>
      </c>
      <c r="J11" s="292">
        <v>0</v>
      </c>
      <c r="K11" s="292">
        <v>0</v>
      </c>
      <c r="L11" s="292">
        <v>515</v>
      </c>
      <c r="M11" s="292">
        <v>0</v>
      </c>
      <c r="N11" s="292">
        <f t="shared" si="4"/>
        <v>159</v>
      </c>
      <c r="O11" s="292">
        <f>+資源化量内訳!Y11</f>
        <v>1287</v>
      </c>
      <c r="P11" s="292">
        <f t="shared" si="5"/>
        <v>10692</v>
      </c>
      <c r="Q11" s="292">
        <v>10692</v>
      </c>
      <c r="R11" s="292">
        <f t="shared" si="6"/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8"/>
        <v>917</v>
      </c>
      <c r="AA11" s="292">
        <v>159</v>
      </c>
      <c r="AB11" s="292">
        <v>758</v>
      </c>
      <c r="AC11" s="292">
        <f t="shared" si="9"/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770</v>
      </c>
      <c r="C12" s="290" t="s">
        <v>771</v>
      </c>
      <c r="D12" s="292">
        <f t="shared" si="0"/>
        <v>27296</v>
      </c>
      <c r="E12" s="292">
        <f t="shared" si="1"/>
        <v>21381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 t="shared" si="4"/>
        <v>1190</v>
      </c>
      <c r="O12" s="292">
        <f>+資源化量内訳!Y12</f>
        <v>4725</v>
      </c>
      <c r="P12" s="292">
        <f t="shared" si="5"/>
        <v>21381</v>
      </c>
      <c r="Q12" s="292">
        <v>21381</v>
      </c>
      <c r="R12" s="292">
        <f t="shared" si="6"/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1949</v>
      </c>
      <c r="AA12" s="292">
        <v>1190</v>
      </c>
      <c r="AB12" s="292">
        <v>759</v>
      </c>
      <c r="AC12" s="292">
        <f t="shared" si="9"/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16510</v>
      </c>
      <c r="E13" s="292">
        <f t="shared" si="1"/>
        <v>13356</v>
      </c>
      <c r="F13" s="292">
        <f t="shared" si="2"/>
        <v>3154</v>
      </c>
      <c r="G13" s="292">
        <v>0</v>
      </c>
      <c r="H13" s="292">
        <v>796</v>
      </c>
      <c r="I13" s="292">
        <v>0</v>
      </c>
      <c r="J13" s="292">
        <v>0</v>
      </c>
      <c r="K13" s="292">
        <v>0</v>
      </c>
      <c r="L13" s="292">
        <v>2138</v>
      </c>
      <c r="M13" s="292">
        <v>220</v>
      </c>
      <c r="N13" s="292">
        <f t="shared" si="4"/>
        <v>0</v>
      </c>
      <c r="O13" s="292">
        <f>+資源化量内訳!Y13</f>
        <v>0</v>
      </c>
      <c r="P13" s="292">
        <f t="shared" si="5"/>
        <v>13356</v>
      </c>
      <c r="Q13" s="292">
        <v>13356</v>
      </c>
      <c r="R13" s="292">
        <f t="shared" si="6"/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 t="shared" si="8"/>
        <v>1016</v>
      </c>
      <c r="AA13" s="292">
        <v>0</v>
      </c>
      <c r="AB13" s="292">
        <v>796</v>
      </c>
      <c r="AC13" s="292">
        <f t="shared" si="9"/>
        <v>220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220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12966</v>
      </c>
      <c r="E14" s="292">
        <f t="shared" si="1"/>
        <v>10437</v>
      </c>
      <c r="F14" s="292">
        <f t="shared" si="2"/>
        <v>1227</v>
      </c>
      <c r="G14" s="292">
        <v>479</v>
      </c>
      <c r="H14" s="292">
        <v>79</v>
      </c>
      <c r="I14" s="292">
        <v>0</v>
      </c>
      <c r="J14" s="292">
        <v>0</v>
      </c>
      <c r="K14" s="292">
        <v>0</v>
      </c>
      <c r="L14" s="292">
        <v>669</v>
      </c>
      <c r="M14" s="292">
        <v>0</v>
      </c>
      <c r="N14" s="292">
        <f t="shared" si="4"/>
        <v>0</v>
      </c>
      <c r="O14" s="292">
        <f>+資源化量内訳!Y14</f>
        <v>1302</v>
      </c>
      <c r="P14" s="292">
        <f t="shared" si="5"/>
        <v>10664</v>
      </c>
      <c r="Q14" s="292">
        <v>10437</v>
      </c>
      <c r="R14" s="292">
        <f t="shared" si="6"/>
        <v>227</v>
      </c>
      <c r="S14" s="292">
        <v>227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8"/>
        <v>336</v>
      </c>
      <c r="AA14" s="292">
        <v>0</v>
      </c>
      <c r="AB14" s="292">
        <v>336</v>
      </c>
      <c r="AC14" s="292">
        <f t="shared" si="9"/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11793</v>
      </c>
      <c r="E15" s="292">
        <f t="shared" si="1"/>
        <v>7288</v>
      </c>
      <c r="F15" s="292">
        <f t="shared" si="2"/>
        <v>2948</v>
      </c>
      <c r="G15" s="292">
        <v>656</v>
      </c>
      <c r="H15" s="292">
        <v>0</v>
      </c>
      <c r="I15" s="292">
        <v>0</v>
      </c>
      <c r="J15" s="292">
        <v>0</v>
      </c>
      <c r="K15" s="292">
        <v>0</v>
      </c>
      <c r="L15" s="292">
        <v>2292</v>
      </c>
      <c r="M15" s="292">
        <v>0</v>
      </c>
      <c r="N15" s="292">
        <f t="shared" si="4"/>
        <v>0</v>
      </c>
      <c r="O15" s="292">
        <f>+資源化量内訳!Y15</f>
        <v>1557</v>
      </c>
      <c r="P15" s="292">
        <f t="shared" si="5"/>
        <v>7603</v>
      </c>
      <c r="Q15" s="292">
        <v>7288</v>
      </c>
      <c r="R15" s="292">
        <f t="shared" si="6"/>
        <v>315</v>
      </c>
      <c r="S15" s="292">
        <v>203</v>
      </c>
      <c r="T15" s="292">
        <v>0</v>
      </c>
      <c r="U15" s="292">
        <v>0</v>
      </c>
      <c r="V15" s="292">
        <v>0</v>
      </c>
      <c r="W15" s="292">
        <v>0</v>
      </c>
      <c r="X15" s="292">
        <v>112</v>
      </c>
      <c r="Y15" s="292">
        <v>0</v>
      </c>
      <c r="Z15" s="292">
        <f t="shared" si="8"/>
        <v>855</v>
      </c>
      <c r="AA15" s="292">
        <v>0</v>
      </c>
      <c r="AB15" s="292">
        <v>855</v>
      </c>
      <c r="AC15" s="292">
        <f t="shared" si="9"/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15719</v>
      </c>
      <c r="E16" s="292">
        <f t="shared" si="1"/>
        <v>12517</v>
      </c>
      <c r="F16" s="292">
        <f t="shared" si="2"/>
        <v>2010</v>
      </c>
      <c r="G16" s="292">
        <v>991</v>
      </c>
      <c r="H16" s="292">
        <v>0</v>
      </c>
      <c r="I16" s="292">
        <v>0</v>
      </c>
      <c r="J16" s="292">
        <v>0</v>
      </c>
      <c r="K16" s="292">
        <v>0</v>
      </c>
      <c r="L16" s="292">
        <v>1019</v>
      </c>
      <c r="M16" s="292">
        <v>0</v>
      </c>
      <c r="N16" s="292">
        <f t="shared" si="4"/>
        <v>0</v>
      </c>
      <c r="O16" s="292">
        <f>+資源化量内訳!Y16</f>
        <v>1192</v>
      </c>
      <c r="P16" s="292">
        <f t="shared" si="5"/>
        <v>13239</v>
      </c>
      <c r="Q16" s="292">
        <v>12517</v>
      </c>
      <c r="R16" s="292">
        <f t="shared" si="6"/>
        <v>722</v>
      </c>
      <c r="S16" s="292">
        <v>722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 t="shared" si="8"/>
        <v>490</v>
      </c>
      <c r="AA16" s="292">
        <v>0</v>
      </c>
      <c r="AB16" s="292">
        <v>477</v>
      </c>
      <c r="AC16" s="292">
        <f t="shared" si="9"/>
        <v>13</v>
      </c>
      <c r="AD16" s="292">
        <v>13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7754</v>
      </c>
      <c r="E17" s="292">
        <f t="shared" si="1"/>
        <v>5967</v>
      </c>
      <c r="F17" s="292">
        <f t="shared" si="2"/>
        <v>1719</v>
      </c>
      <c r="G17" s="292">
        <v>250</v>
      </c>
      <c r="H17" s="292">
        <v>0</v>
      </c>
      <c r="I17" s="292">
        <v>0</v>
      </c>
      <c r="J17" s="292">
        <v>0</v>
      </c>
      <c r="K17" s="292">
        <v>0</v>
      </c>
      <c r="L17" s="292">
        <v>1469</v>
      </c>
      <c r="M17" s="292">
        <v>0</v>
      </c>
      <c r="N17" s="292">
        <f t="shared" si="4"/>
        <v>19</v>
      </c>
      <c r="O17" s="292">
        <f>+資源化量内訳!Y17</f>
        <v>49</v>
      </c>
      <c r="P17" s="292">
        <f t="shared" si="5"/>
        <v>6149</v>
      </c>
      <c r="Q17" s="292">
        <v>5967</v>
      </c>
      <c r="R17" s="292">
        <f t="shared" si="6"/>
        <v>182</v>
      </c>
      <c r="S17" s="292">
        <v>182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250</v>
      </c>
      <c r="AA17" s="292">
        <v>19</v>
      </c>
      <c r="AB17" s="292">
        <v>227</v>
      </c>
      <c r="AC17" s="292">
        <f t="shared" si="9"/>
        <v>4</v>
      </c>
      <c r="AD17" s="292">
        <v>4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12259</v>
      </c>
      <c r="E18" s="292">
        <f t="shared" si="1"/>
        <v>10915</v>
      </c>
      <c r="F18" s="292">
        <f t="shared" si="2"/>
        <v>220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220</v>
      </c>
      <c r="M18" s="292">
        <v>0</v>
      </c>
      <c r="N18" s="292">
        <f t="shared" si="4"/>
        <v>149</v>
      </c>
      <c r="O18" s="292">
        <f>+資源化量内訳!Y18</f>
        <v>975</v>
      </c>
      <c r="P18" s="292">
        <f t="shared" si="5"/>
        <v>10921</v>
      </c>
      <c r="Q18" s="292">
        <v>10915</v>
      </c>
      <c r="R18" s="292">
        <f t="shared" si="6"/>
        <v>6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6</v>
      </c>
      <c r="Y18" s="292">
        <v>0</v>
      </c>
      <c r="Z18" s="292">
        <f t="shared" si="8"/>
        <v>744</v>
      </c>
      <c r="AA18" s="292">
        <v>149</v>
      </c>
      <c r="AB18" s="292">
        <v>595</v>
      </c>
      <c r="AC18" s="292">
        <f t="shared" si="9"/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8899</v>
      </c>
      <c r="E19" s="292">
        <f t="shared" si="1"/>
        <v>6954</v>
      </c>
      <c r="F19" s="292">
        <f t="shared" si="2"/>
        <v>585</v>
      </c>
      <c r="G19" s="292">
        <v>207</v>
      </c>
      <c r="H19" s="292">
        <v>148</v>
      </c>
      <c r="I19" s="292">
        <v>0</v>
      </c>
      <c r="J19" s="292">
        <v>0</v>
      </c>
      <c r="K19" s="292">
        <v>0</v>
      </c>
      <c r="L19" s="292">
        <v>230</v>
      </c>
      <c r="M19" s="292">
        <v>0</v>
      </c>
      <c r="N19" s="292">
        <f t="shared" si="4"/>
        <v>218</v>
      </c>
      <c r="O19" s="292">
        <f>+資源化量内訳!Y19</f>
        <v>1142</v>
      </c>
      <c r="P19" s="292">
        <f t="shared" si="5"/>
        <v>7123</v>
      </c>
      <c r="Q19" s="292">
        <v>6954</v>
      </c>
      <c r="R19" s="292">
        <f t="shared" si="6"/>
        <v>169</v>
      </c>
      <c r="S19" s="292">
        <v>161</v>
      </c>
      <c r="T19" s="292">
        <v>0</v>
      </c>
      <c r="U19" s="292">
        <v>0</v>
      </c>
      <c r="V19" s="292">
        <v>0</v>
      </c>
      <c r="W19" s="292">
        <v>0</v>
      </c>
      <c r="X19" s="292">
        <v>8</v>
      </c>
      <c r="Y19" s="292">
        <v>0</v>
      </c>
      <c r="Z19" s="292">
        <f t="shared" si="8"/>
        <v>1039</v>
      </c>
      <c r="AA19" s="292">
        <v>218</v>
      </c>
      <c r="AB19" s="292">
        <v>821</v>
      </c>
      <c r="AC19" s="292">
        <f t="shared" si="9"/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5844</v>
      </c>
      <c r="E20" s="292">
        <f t="shared" si="1"/>
        <v>5017</v>
      </c>
      <c r="F20" s="292">
        <f t="shared" si="2"/>
        <v>109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109</v>
      </c>
      <c r="M20" s="292">
        <v>0</v>
      </c>
      <c r="N20" s="292">
        <f t="shared" si="4"/>
        <v>0</v>
      </c>
      <c r="O20" s="292">
        <f>+資源化量内訳!Y20</f>
        <v>718</v>
      </c>
      <c r="P20" s="292">
        <f t="shared" si="5"/>
        <v>5017</v>
      </c>
      <c r="Q20" s="292">
        <v>5017</v>
      </c>
      <c r="R20" s="292">
        <f t="shared" si="6"/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750</v>
      </c>
      <c r="AA20" s="292">
        <v>0</v>
      </c>
      <c r="AB20" s="292">
        <v>750</v>
      </c>
      <c r="AC20" s="292">
        <f t="shared" si="9"/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17814</v>
      </c>
      <c r="E21" s="292">
        <f t="shared" si="1"/>
        <v>16025</v>
      </c>
      <c r="F21" s="292">
        <f t="shared" si="2"/>
        <v>1789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1789</v>
      </c>
      <c r="M21" s="292">
        <v>0</v>
      </c>
      <c r="N21" s="292">
        <f t="shared" si="4"/>
        <v>0</v>
      </c>
      <c r="O21" s="292">
        <f>+資源化量内訳!Y21</f>
        <v>0</v>
      </c>
      <c r="P21" s="292">
        <f t="shared" si="5"/>
        <v>16025</v>
      </c>
      <c r="Q21" s="292">
        <v>16025</v>
      </c>
      <c r="R21" s="292">
        <f t="shared" si="6"/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1823</v>
      </c>
      <c r="AA21" s="292">
        <v>0</v>
      </c>
      <c r="AB21" s="292">
        <v>1680</v>
      </c>
      <c r="AC21" s="292">
        <f t="shared" si="9"/>
        <v>143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143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19267</v>
      </c>
      <c r="E22" s="292">
        <f t="shared" si="1"/>
        <v>14556</v>
      </c>
      <c r="F22" s="292">
        <f t="shared" si="2"/>
        <v>4663</v>
      </c>
      <c r="G22" s="292">
        <v>566</v>
      </c>
      <c r="H22" s="292">
        <v>647</v>
      </c>
      <c r="I22" s="292">
        <v>0</v>
      </c>
      <c r="J22" s="292">
        <v>0</v>
      </c>
      <c r="K22" s="292">
        <v>0</v>
      </c>
      <c r="L22" s="292">
        <v>3255</v>
      </c>
      <c r="M22" s="292">
        <v>195</v>
      </c>
      <c r="N22" s="292">
        <f t="shared" si="4"/>
        <v>0</v>
      </c>
      <c r="O22" s="292">
        <f>+資源化量内訳!Y22</f>
        <v>48</v>
      </c>
      <c r="P22" s="292">
        <f t="shared" si="5"/>
        <v>15088</v>
      </c>
      <c r="Q22" s="292">
        <v>14556</v>
      </c>
      <c r="R22" s="292">
        <f t="shared" si="6"/>
        <v>532</v>
      </c>
      <c r="S22" s="292">
        <v>532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1366</v>
      </c>
      <c r="AA22" s="292">
        <v>0</v>
      </c>
      <c r="AB22" s="292">
        <v>1171</v>
      </c>
      <c r="AC22" s="292">
        <f t="shared" si="9"/>
        <v>195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195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23447</v>
      </c>
      <c r="E23" s="292">
        <f t="shared" si="1"/>
        <v>17590</v>
      </c>
      <c r="F23" s="292">
        <f t="shared" si="2"/>
        <v>1787</v>
      </c>
      <c r="G23" s="292">
        <v>0</v>
      </c>
      <c r="H23" s="292">
        <v>630</v>
      </c>
      <c r="I23" s="292">
        <v>0</v>
      </c>
      <c r="J23" s="292">
        <v>0</v>
      </c>
      <c r="K23" s="292">
        <v>0</v>
      </c>
      <c r="L23" s="292">
        <v>1157</v>
      </c>
      <c r="M23" s="292">
        <v>0</v>
      </c>
      <c r="N23" s="292">
        <f t="shared" si="4"/>
        <v>1950</v>
      </c>
      <c r="O23" s="292">
        <f>+資源化量内訳!Y23</f>
        <v>2120</v>
      </c>
      <c r="P23" s="292">
        <f t="shared" si="5"/>
        <v>17590</v>
      </c>
      <c r="Q23" s="292">
        <v>17590</v>
      </c>
      <c r="R23" s="292">
        <f t="shared" si="6"/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2598</v>
      </c>
      <c r="AA23" s="292">
        <v>1950</v>
      </c>
      <c r="AB23" s="292">
        <v>648</v>
      </c>
      <c r="AC23" s="292">
        <f t="shared" si="9"/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16032</v>
      </c>
      <c r="E24" s="292">
        <f t="shared" si="1"/>
        <v>13131</v>
      </c>
      <c r="F24" s="292">
        <f t="shared" si="2"/>
        <v>2901</v>
      </c>
      <c r="G24" s="292">
        <v>21</v>
      </c>
      <c r="H24" s="292">
        <v>0</v>
      </c>
      <c r="I24" s="292">
        <v>0</v>
      </c>
      <c r="J24" s="292">
        <v>0</v>
      </c>
      <c r="K24" s="292">
        <v>0</v>
      </c>
      <c r="L24" s="292">
        <v>2880</v>
      </c>
      <c r="M24" s="292">
        <v>0</v>
      </c>
      <c r="N24" s="292">
        <f t="shared" si="4"/>
        <v>0</v>
      </c>
      <c r="O24" s="292">
        <f>+資源化量内訳!Y24</f>
        <v>0</v>
      </c>
      <c r="P24" s="292">
        <f t="shared" si="5"/>
        <v>13152</v>
      </c>
      <c r="Q24" s="292">
        <v>13131</v>
      </c>
      <c r="R24" s="292">
        <f t="shared" si="6"/>
        <v>21</v>
      </c>
      <c r="S24" s="292">
        <v>17</v>
      </c>
      <c r="T24" s="292">
        <v>0</v>
      </c>
      <c r="U24" s="292">
        <v>0</v>
      </c>
      <c r="V24" s="292">
        <v>0</v>
      </c>
      <c r="W24" s="292">
        <v>0</v>
      </c>
      <c r="X24" s="292">
        <v>4</v>
      </c>
      <c r="Y24" s="292">
        <v>0</v>
      </c>
      <c r="Z24" s="292">
        <f t="shared" si="8"/>
        <v>1644</v>
      </c>
      <c r="AA24" s="292">
        <v>0</v>
      </c>
      <c r="AB24" s="292">
        <v>1382</v>
      </c>
      <c r="AC24" s="292">
        <f t="shared" si="9"/>
        <v>262</v>
      </c>
      <c r="AD24" s="292">
        <v>1</v>
      </c>
      <c r="AE24" s="292">
        <v>0</v>
      </c>
      <c r="AF24" s="292">
        <v>0</v>
      </c>
      <c r="AG24" s="292">
        <v>0</v>
      </c>
      <c r="AH24" s="292">
        <v>0</v>
      </c>
      <c r="AI24" s="292">
        <v>261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6040</v>
      </c>
      <c r="E25" s="292">
        <f t="shared" si="1"/>
        <v>3794</v>
      </c>
      <c r="F25" s="292">
        <f t="shared" si="2"/>
        <v>951</v>
      </c>
      <c r="G25" s="292">
        <v>0</v>
      </c>
      <c r="H25" s="292">
        <v>501</v>
      </c>
      <c r="I25" s="292">
        <v>0</v>
      </c>
      <c r="J25" s="292">
        <v>0</v>
      </c>
      <c r="K25" s="292">
        <v>0</v>
      </c>
      <c r="L25" s="292">
        <v>450</v>
      </c>
      <c r="M25" s="292">
        <v>0</v>
      </c>
      <c r="N25" s="292">
        <f t="shared" si="4"/>
        <v>0</v>
      </c>
      <c r="O25" s="292">
        <f>+資源化量内訳!Y25</f>
        <v>1295</v>
      </c>
      <c r="P25" s="292">
        <f t="shared" si="5"/>
        <v>3794</v>
      </c>
      <c r="Q25" s="292">
        <v>3794</v>
      </c>
      <c r="R25" s="292">
        <f t="shared" si="6"/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546</v>
      </c>
      <c r="AA25" s="292">
        <v>0</v>
      </c>
      <c r="AB25" s="292">
        <v>459</v>
      </c>
      <c r="AC25" s="292">
        <f t="shared" si="9"/>
        <v>87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87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28467</v>
      </c>
      <c r="E26" s="292">
        <f t="shared" si="1"/>
        <v>25157</v>
      </c>
      <c r="F26" s="292">
        <f t="shared" si="2"/>
        <v>310</v>
      </c>
      <c r="G26" s="292">
        <v>10</v>
      </c>
      <c r="H26" s="292">
        <v>0</v>
      </c>
      <c r="I26" s="292">
        <v>0</v>
      </c>
      <c r="J26" s="292">
        <v>0</v>
      </c>
      <c r="K26" s="292">
        <v>0</v>
      </c>
      <c r="L26" s="292">
        <v>300</v>
      </c>
      <c r="M26" s="292">
        <v>0</v>
      </c>
      <c r="N26" s="292">
        <f t="shared" si="4"/>
        <v>553</v>
      </c>
      <c r="O26" s="292">
        <f>+資源化量内訳!Y26</f>
        <v>2447</v>
      </c>
      <c r="P26" s="292">
        <f t="shared" si="5"/>
        <v>25169</v>
      </c>
      <c r="Q26" s="292">
        <v>25157</v>
      </c>
      <c r="R26" s="292">
        <f t="shared" si="6"/>
        <v>12</v>
      </c>
      <c r="S26" s="292">
        <v>4</v>
      </c>
      <c r="T26" s="292">
        <v>0</v>
      </c>
      <c r="U26" s="292">
        <v>0</v>
      </c>
      <c r="V26" s="292">
        <v>0</v>
      </c>
      <c r="W26" s="292">
        <v>0</v>
      </c>
      <c r="X26" s="292">
        <v>8</v>
      </c>
      <c r="Y26" s="292">
        <v>0</v>
      </c>
      <c r="Z26" s="292">
        <f t="shared" si="8"/>
        <v>2795</v>
      </c>
      <c r="AA26" s="292">
        <v>553</v>
      </c>
      <c r="AB26" s="292">
        <v>2087</v>
      </c>
      <c r="AC26" s="292">
        <f t="shared" si="9"/>
        <v>155</v>
      </c>
      <c r="AD26" s="292">
        <v>1</v>
      </c>
      <c r="AE26" s="292">
        <v>0</v>
      </c>
      <c r="AF26" s="292">
        <v>0</v>
      </c>
      <c r="AG26" s="292">
        <v>0</v>
      </c>
      <c r="AH26" s="292">
        <v>0</v>
      </c>
      <c r="AI26" s="292">
        <v>154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1062</v>
      </c>
      <c r="E27" s="292">
        <f t="shared" si="1"/>
        <v>477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 t="shared" si="4"/>
        <v>356</v>
      </c>
      <c r="O27" s="292">
        <f>+資源化量内訳!Y27</f>
        <v>229</v>
      </c>
      <c r="P27" s="292">
        <f t="shared" si="5"/>
        <v>477</v>
      </c>
      <c r="Q27" s="292">
        <v>477</v>
      </c>
      <c r="R27" s="292">
        <f t="shared" si="6"/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374</v>
      </c>
      <c r="AA27" s="292">
        <v>356</v>
      </c>
      <c r="AB27" s="292">
        <v>18</v>
      </c>
      <c r="AC27" s="292">
        <f t="shared" si="9"/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540</v>
      </c>
      <c r="E28" s="292">
        <f t="shared" si="1"/>
        <v>282</v>
      </c>
      <c r="F28" s="292">
        <f t="shared" si="2"/>
        <v>231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169</v>
      </c>
      <c r="M28" s="292">
        <v>62</v>
      </c>
      <c r="N28" s="292">
        <f t="shared" si="4"/>
        <v>0</v>
      </c>
      <c r="O28" s="292">
        <f>+資源化量内訳!Y28</f>
        <v>27</v>
      </c>
      <c r="P28" s="292">
        <f t="shared" si="5"/>
        <v>282</v>
      </c>
      <c r="Q28" s="292">
        <v>282</v>
      </c>
      <c r="R28" s="292">
        <f t="shared" si="6"/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8"/>
        <v>49</v>
      </c>
      <c r="AA28" s="292">
        <v>0</v>
      </c>
      <c r="AB28" s="292">
        <v>17</v>
      </c>
      <c r="AC28" s="292">
        <f t="shared" si="9"/>
        <v>32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32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403</v>
      </c>
      <c r="E29" s="292">
        <f t="shared" si="1"/>
        <v>208</v>
      </c>
      <c r="F29" s="292">
        <f t="shared" si="2"/>
        <v>36</v>
      </c>
      <c r="G29" s="292">
        <v>36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 t="shared" si="4"/>
        <v>32</v>
      </c>
      <c r="O29" s="292">
        <f>+資源化量内訳!Y29</f>
        <v>127</v>
      </c>
      <c r="P29" s="292">
        <f t="shared" si="5"/>
        <v>208</v>
      </c>
      <c r="Q29" s="292">
        <v>208</v>
      </c>
      <c r="R29" s="292">
        <f t="shared" si="6"/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8"/>
        <v>44</v>
      </c>
      <c r="AA29" s="292">
        <v>32</v>
      </c>
      <c r="AB29" s="292">
        <v>12</v>
      </c>
      <c r="AC29" s="292">
        <f t="shared" si="9"/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207</v>
      </c>
      <c r="E30" s="292">
        <f t="shared" si="1"/>
        <v>131</v>
      </c>
      <c r="F30" s="292">
        <f t="shared" si="2"/>
        <v>58</v>
      </c>
      <c r="G30" s="292">
        <v>7</v>
      </c>
      <c r="H30" s="292">
        <v>0</v>
      </c>
      <c r="I30" s="292">
        <v>0</v>
      </c>
      <c r="J30" s="292">
        <v>0</v>
      </c>
      <c r="K30" s="292">
        <v>0</v>
      </c>
      <c r="L30" s="292">
        <v>51</v>
      </c>
      <c r="M30" s="292">
        <v>0</v>
      </c>
      <c r="N30" s="292">
        <f t="shared" si="4"/>
        <v>18</v>
      </c>
      <c r="O30" s="292">
        <f>+資源化量内訳!Y30</f>
        <v>0</v>
      </c>
      <c r="P30" s="292">
        <f t="shared" si="5"/>
        <v>131</v>
      </c>
      <c r="Q30" s="292">
        <v>131</v>
      </c>
      <c r="R30" s="292">
        <f t="shared" si="6"/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 t="shared" si="8"/>
        <v>29</v>
      </c>
      <c r="AA30" s="292">
        <v>18</v>
      </c>
      <c r="AB30" s="292">
        <v>10</v>
      </c>
      <c r="AC30" s="292">
        <f t="shared" si="9"/>
        <v>1</v>
      </c>
      <c r="AD30" s="292">
        <v>1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134</v>
      </c>
      <c r="E31" s="292">
        <f t="shared" si="1"/>
        <v>100</v>
      </c>
      <c r="F31" s="292">
        <f t="shared" si="2"/>
        <v>34</v>
      </c>
      <c r="G31" s="292">
        <v>7</v>
      </c>
      <c r="H31" s="292">
        <v>0</v>
      </c>
      <c r="I31" s="292">
        <v>0</v>
      </c>
      <c r="J31" s="292">
        <v>0</v>
      </c>
      <c r="K31" s="292">
        <v>0</v>
      </c>
      <c r="L31" s="292">
        <v>23</v>
      </c>
      <c r="M31" s="292">
        <v>4</v>
      </c>
      <c r="N31" s="292">
        <f t="shared" si="4"/>
        <v>0</v>
      </c>
      <c r="O31" s="292">
        <f>+資源化量内訳!Y31</f>
        <v>0</v>
      </c>
      <c r="P31" s="292">
        <f t="shared" si="5"/>
        <v>101</v>
      </c>
      <c r="Q31" s="292">
        <v>100</v>
      </c>
      <c r="R31" s="292">
        <f t="shared" si="6"/>
        <v>1</v>
      </c>
      <c r="S31" s="292">
        <v>1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14</v>
      </c>
      <c r="AA31" s="292">
        <v>0</v>
      </c>
      <c r="AB31" s="292">
        <v>10</v>
      </c>
      <c r="AC31" s="292">
        <f t="shared" si="9"/>
        <v>4</v>
      </c>
      <c r="AD31" s="292">
        <v>1</v>
      </c>
      <c r="AE31" s="292">
        <v>0</v>
      </c>
      <c r="AF31" s="292">
        <v>0</v>
      </c>
      <c r="AG31" s="292">
        <v>0</v>
      </c>
      <c r="AH31" s="292">
        <v>0</v>
      </c>
      <c r="AI31" s="292">
        <v>2</v>
      </c>
      <c r="AJ31" s="292">
        <v>1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2206</v>
      </c>
      <c r="E32" s="292">
        <f t="shared" si="1"/>
        <v>1639</v>
      </c>
      <c r="F32" s="292">
        <f t="shared" si="2"/>
        <v>567</v>
      </c>
      <c r="G32" s="292">
        <v>68</v>
      </c>
      <c r="H32" s="292">
        <v>0</v>
      </c>
      <c r="I32" s="292">
        <v>0</v>
      </c>
      <c r="J32" s="292">
        <v>0</v>
      </c>
      <c r="K32" s="292">
        <v>0</v>
      </c>
      <c r="L32" s="292">
        <v>448</v>
      </c>
      <c r="M32" s="292">
        <v>51</v>
      </c>
      <c r="N32" s="292">
        <f t="shared" si="4"/>
        <v>0</v>
      </c>
      <c r="O32" s="292">
        <f>+資源化量内訳!Y32</f>
        <v>0</v>
      </c>
      <c r="P32" s="292">
        <f t="shared" si="5"/>
        <v>1639</v>
      </c>
      <c r="Q32" s="292">
        <v>1639</v>
      </c>
      <c r="R32" s="292">
        <f t="shared" si="6"/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296</v>
      </c>
      <c r="AA32" s="292">
        <v>0</v>
      </c>
      <c r="AB32" s="292">
        <v>177</v>
      </c>
      <c r="AC32" s="292">
        <f t="shared" si="9"/>
        <v>119</v>
      </c>
      <c r="AD32" s="292">
        <v>68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51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11710</v>
      </c>
      <c r="E33" s="292">
        <f t="shared" si="1"/>
        <v>7903</v>
      </c>
      <c r="F33" s="292">
        <f t="shared" si="2"/>
        <v>3127</v>
      </c>
      <c r="G33" s="292">
        <v>1579</v>
      </c>
      <c r="H33" s="292">
        <v>0</v>
      </c>
      <c r="I33" s="292">
        <v>0</v>
      </c>
      <c r="J33" s="292">
        <v>0</v>
      </c>
      <c r="K33" s="292">
        <v>0</v>
      </c>
      <c r="L33" s="292">
        <v>1394</v>
      </c>
      <c r="M33" s="292">
        <v>154</v>
      </c>
      <c r="N33" s="292">
        <f t="shared" si="4"/>
        <v>0</v>
      </c>
      <c r="O33" s="292">
        <f>+資源化量内訳!Y33</f>
        <v>680</v>
      </c>
      <c r="P33" s="292">
        <f t="shared" si="5"/>
        <v>7903</v>
      </c>
      <c r="Q33" s="292">
        <v>7903</v>
      </c>
      <c r="R33" s="292">
        <f t="shared" si="6"/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962</v>
      </c>
      <c r="AA33" s="292">
        <v>0</v>
      </c>
      <c r="AB33" s="292">
        <v>683</v>
      </c>
      <c r="AC33" s="292">
        <f t="shared" si="9"/>
        <v>279</v>
      </c>
      <c r="AD33" s="292">
        <v>125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154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3033</v>
      </c>
      <c r="E34" s="292">
        <f t="shared" si="1"/>
        <v>1697</v>
      </c>
      <c r="F34" s="292">
        <f t="shared" si="2"/>
        <v>544</v>
      </c>
      <c r="G34" s="292">
        <v>31</v>
      </c>
      <c r="H34" s="292">
        <v>0</v>
      </c>
      <c r="I34" s="292">
        <v>0</v>
      </c>
      <c r="J34" s="292">
        <v>0</v>
      </c>
      <c r="K34" s="292">
        <v>0</v>
      </c>
      <c r="L34" s="292">
        <v>508</v>
      </c>
      <c r="M34" s="292">
        <v>5</v>
      </c>
      <c r="N34" s="292">
        <f t="shared" si="4"/>
        <v>113</v>
      </c>
      <c r="O34" s="292">
        <f>+資源化量内訳!Y34</f>
        <v>679</v>
      </c>
      <c r="P34" s="292">
        <f t="shared" si="5"/>
        <v>1697</v>
      </c>
      <c r="Q34" s="292">
        <v>1697</v>
      </c>
      <c r="R34" s="292">
        <f t="shared" si="6"/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262</v>
      </c>
      <c r="AA34" s="292">
        <v>113</v>
      </c>
      <c r="AB34" s="292">
        <v>115</v>
      </c>
      <c r="AC34" s="292">
        <f t="shared" si="9"/>
        <v>34</v>
      </c>
      <c r="AD34" s="292">
        <v>4</v>
      </c>
      <c r="AE34" s="292">
        <v>0</v>
      </c>
      <c r="AF34" s="292">
        <v>0</v>
      </c>
      <c r="AG34" s="292">
        <v>0</v>
      </c>
      <c r="AH34" s="292">
        <v>0</v>
      </c>
      <c r="AI34" s="292">
        <v>25</v>
      </c>
      <c r="AJ34" s="292">
        <v>5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1936</v>
      </c>
      <c r="E35" s="292">
        <f t="shared" si="1"/>
        <v>1426</v>
      </c>
      <c r="F35" s="292">
        <f t="shared" si="2"/>
        <v>498</v>
      </c>
      <c r="G35" s="292">
        <v>50</v>
      </c>
      <c r="H35" s="292">
        <v>0</v>
      </c>
      <c r="I35" s="292">
        <v>0</v>
      </c>
      <c r="J35" s="292">
        <v>0</v>
      </c>
      <c r="K35" s="292">
        <v>0</v>
      </c>
      <c r="L35" s="292">
        <v>444</v>
      </c>
      <c r="M35" s="292">
        <v>4</v>
      </c>
      <c r="N35" s="292">
        <f t="shared" si="4"/>
        <v>12</v>
      </c>
      <c r="O35" s="292">
        <f>+資源化量内訳!Y35</f>
        <v>0</v>
      </c>
      <c r="P35" s="292">
        <f t="shared" si="5"/>
        <v>1426</v>
      </c>
      <c r="Q35" s="292">
        <v>1426</v>
      </c>
      <c r="R35" s="292">
        <f t="shared" si="6"/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66</v>
      </c>
      <c r="AA35" s="292">
        <v>12</v>
      </c>
      <c r="AB35" s="292">
        <v>0</v>
      </c>
      <c r="AC35" s="292">
        <f t="shared" si="9"/>
        <v>54</v>
      </c>
      <c r="AD35" s="292">
        <v>26</v>
      </c>
      <c r="AE35" s="292">
        <v>0</v>
      </c>
      <c r="AF35" s="292">
        <v>0</v>
      </c>
      <c r="AG35" s="292">
        <v>0</v>
      </c>
      <c r="AH35" s="292">
        <v>0</v>
      </c>
      <c r="AI35" s="292">
        <v>24</v>
      </c>
      <c r="AJ35" s="292">
        <v>4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1056</v>
      </c>
      <c r="E36" s="292">
        <f t="shared" si="1"/>
        <v>654</v>
      </c>
      <c r="F36" s="292">
        <f t="shared" si="2"/>
        <v>202</v>
      </c>
      <c r="G36" s="292">
        <v>202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 t="shared" si="4"/>
        <v>81</v>
      </c>
      <c r="O36" s="292">
        <f>+資源化量内訳!Y36</f>
        <v>119</v>
      </c>
      <c r="P36" s="292">
        <f t="shared" si="5"/>
        <v>654</v>
      </c>
      <c r="Q36" s="292">
        <v>654</v>
      </c>
      <c r="R36" s="292">
        <f t="shared" si="6"/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8"/>
        <v>97</v>
      </c>
      <c r="AA36" s="292">
        <v>81</v>
      </c>
      <c r="AB36" s="292">
        <v>16</v>
      </c>
      <c r="AC36" s="292">
        <f t="shared" si="9"/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1498</v>
      </c>
      <c r="E37" s="292">
        <f t="shared" si="1"/>
        <v>944</v>
      </c>
      <c r="F37" s="292">
        <f t="shared" si="2"/>
        <v>554</v>
      </c>
      <c r="G37" s="292">
        <v>0</v>
      </c>
      <c r="H37" s="292">
        <v>65</v>
      </c>
      <c r="I37" s="292">
        <v>0</v>
      </c>
      <c r="J37" s="292">
        <v>0</v>
      </c>
      <c r="K37" s="292">
        <v>0</v>
      </c>
      <c r="L37" s="292">
        <v>489</v>
      </c>
      <c r="M37" s="292">
        <v>0</v>
      </c>
      <c r="N37" s="292">
        <f t="shared" si="4"/>
        <v>0</v>
      </c>
      <c r="O37" s="292">
        <f>+資源化量内訳!Y37</f>
        <v>0</v>
      </c>
      <c r="P37" s="292">
        <f t="shared" si="5"/>
        <v>944</v>
      </c>
      <c r="Q37" s="292">
        <v>944</v>
      </c>
      <c r="R37" s="292">
        <f t="shared" si="6"/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 t="shared" si="8"/>
        <v>98</v>
      </c>
      <c r="AA37" s="292">
        <v>0</v>
      </c>
      <c r="AB37" s="292">
        <v>98</v>
      </c>
      <c r="AC37" s="292">
        <f t="shared" si="9"/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6193</v>
      </c>
      <c r="E38" s="292">
        <f t="shared" si="1"/>
        <v>4817</v>
      </c>
      <c r="F38" s="292">
        <f t="shared" si="2"/>
        <v>853</v>
      </c>
      <c r="G38" s="292">
        <v>0</v>
      </c>
      <c r="H38" s="292">
        <v>156</v>
      </c>
      <c r="I38" s="292">
        <v>0</v>
      </c>
      <c r="J38" s="292">
        <v>0</v>
      </c>
      <c r="K38" s="292">
        <v>0</v>
      </c>
      <c r="L38" s="292">
        <v>680</v>
      </c>
      <c r="M38" s="292">
        <v>17</v>
      </c>
      <c r="N38" s="292">
        <f t="shared" si="4"/>
        <v>0</v>
      </c>
      <c r="O38" s="292">
        <f>+資源化量内訳!Y38</f>
        <v>523</v>
      </c>
      <c r="P38" s="292">
        <f t="shared" si="5"/>
        <v>4817</v>
      </c>
      <c r="Q38" s="292">
        <v>4817</v>
      </c>
      <c r="R38" s="292">
        <f t="shared" si="6"/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 t="shared" si="8"/>
        <v>358</v>
      </c>
      <c r="AA38" s="292">
        <v>0</v>
      </c>
      <c r="AB38" s="292">
        <v>341</v>
      </c>
      <c r="AC38" s="292">
        <f t="shared" si="9"/>
        <v>17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17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ref="D39:D70" si="13">SUM(E39,F39,N39,O39)</f>
        <v>4081</v>
      </c>
      <c r="E39" s="292">
        <f t="shared" ref="E39:E70" si="14">+Q39</f>
        <v>3099</v>
      </c>
      <c r="F39" s="292">
        <f t="shared" ref="F39:F70" si="15">SUM(G39:M39)</f>
        <v>757</v>
      </c>
      <c r="G39" s="292">
        <v>757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 t="shared" ref="N39:N70" si="16">+AA39</f>
        <v>0</v>
      </c>
      <c r="O39" s="292">
        <f>+資源化量内訳!Y39</f>
        <v>225</v>
      </c>
      <c r="P39" s="292">
        <f t="shared" ref="P39:P70" si="17">+SUM(Q39,R39)</f>
        <v>3099</v>
      </c>
      <c r="Q39" s="292">
        <v>3099</v>
      </c>
      <c r="R39" s="292">
        <f t="shared" ref="R39:R70" si="18"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 t="shared" ref="Z39:Z70" si="19">SUM(AA39:AC39)</f>
        <v>590</v>
      </c>
      <c r="AA39" s="292">
        <v>0</v>
      </c>
      <c r="AB39" s="292">
        <v>378</v>
      </c>
      <c r="AC39" s="292">
        <f t="shared" ref="AC39:AC70" si="20">SUM(AD39:AJ39)</f>
        <v>212</v>
      </c>
      <c r="AD39" s="292">
        <v>212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t="shared" ref="AK39:AK70" si="21"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13"/>
        <v>2138</v>
      </c>
      <c r="E40" s="292">
        <f t="shared" si="14"/>
        <v>1697</v>
      </c>
      <c r="F40" s="292">
        <f t="shared" si="15"/>
        <v>329</v>
      </c>
      <c r="G40" s="292">
        <v>329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v>0</v>
      </c>
      <c r="N40" s="292">
        <f t="shared" si="16"/>
        <v>0</v>
      </c>
      <c r="O40" s="292">
        <f>+資源化量内訳!Y40</f>
        <v>112</v>
      </c>
      <c r="P40" s="292">
        <f t="shared" si="17"/>
        <v>1697</v>
      </c>
      <c r="Q40" s="292">
        <v>1697</v>
      </c>
      <c r="R40" s="292">
        <f t="shared" si="18"/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 t="shared" si="19"/>
        <v>54</v>
      </c>
      <c r="AA40" s="292">
        <v>0</v>
      </c>
      <c r="AB40" s="292">
        <v>0</v>
      </c>
      <c r="AC40" s="292">
        <f t="shared" si="20"/>
        <v>54</v>
      </c>
      <c r="AD40" s="292">
        <v>54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2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13"/>
        <v>3848</v>
      </c>
      <c r="E41" s="292">
        <f t="shared" si="14"/>
        <v>3162</v>
      </c>
      <c r="F41" s="292">
        <f t="shared" si="15"/>
        <v>686</v>
      </c>
      <c r="G41" s="292">
        <v>354</v>
      </c>
      <c r="H41" s="292">
        <v>0</v>
      </c>
      <c r="I41" s="292">
        <v>0</v>
      </c>
      <c r="J41" s="292">
        <v>0</v>
      </c>
      <c r="K41" s="292">
        <v>0</v>
      </c>
      <c r="L41" s="292">
        <v>332</v>
      </c>
      <c r="M41" s="292">
        <v>0</v>
      </c>
      <c r="N41" s="292">
        <f t="shared" si="16"/>
        <v>0</v>
      </c>
      <c r="O41" s="292">
        <f>+資源化量内訳!Y41</f>
        <v>0</v>
      </c>
      <c r="P41" s="292">
        <f t="shared" si="17"/>
        <v>3420</v>
      </c>
      <c r="Q41" s="292">
        <v>3162</v>
      </c>
      <c r="R41" s="292">
        <f t="shared" si="18"/>
        <v>258</v>
      </c>
      <c r="S41" s="292">
        <v>258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 t="shared" si="19"/>
        <v>126</v>
      </c>
      <c r="AA41" s="292">
        <v>0</v>
      </c>
      <c r="AB41" s="292">
        <v>121</v>
      </c>
      <c r="AC41" s="292">
        <f t="shared" si="20"/>
        <v>5</v>
      </c>
      <c r="AD41" s="292">
        <v>5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 t="shared" si="21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13"/>
        <v>5410</v>
      </c>
      <c r="E42" s="292">
        <f t="shared" si="14"/>
        <v>3757</v>
      </c>
      <c r="F42" s="292">
        <f t="shared" si="15"/>
        <v>971</v>
      </c>
      <c r="G42" s="292">
        <v>499</v>
      </c>
      <c r="H42" s="292">
        <v>131</v>
      </c>
      <c r="I42" s="292">
        <v>0</v>
      </c>
      <c r="J42" s="292">
        <v>0</v>
      </c>
      <c r="K42" s="292">
        <v>0</v>
      </c>
      <c r="L42" s="292">
        <v>341</v>
      </c>
      <c r="M42" s="292">
        <v>0</v>
      </c>
      <c r="N42" s="292">
        <f t="shared" si="16"/>
        <v>0</v>
      </c>
      <c r="O42" s="292">
        <f>+資源化量内訳!Y42</f>
        <v>682</v>
      </c>
      <c r="P42" s="292">
        <f t="shared" si="17"/>
        <v>4120</v>
      </c>
      <c r="Q42" s="292">
        <v>3757</v>
      </c>
      <c r="R42" s="292">
        <f t="shared" si="18"/>
        <v>363</v>
      </c>
      <c r="S42" s="292">
        <v>363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 t="shared" si="19"/>
        <v>150</v>
      </c>
      <c r="AA42" s="292">
        <v>0</v>
      </c>
      <c r="AB42" s="292">
        <v>143</v>
      </c>
      <c r="AC42" s="292">
        <f t="shared" si="20"/>
        <v>7</v>
      </c>
      <c r="AD42" s="292">
        <v>7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 t="shared" si="21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 x14ac:dyDescent="0.15">
      <c r="A43" s="290" t="s">
        <v>745</v>
      </c>
      <c r="B43" s="291" t="s">
        <v>832</v>
      </c>
      <c r="C43" s="290" t="s">
        <v>833</v>
      </c>
      <c r="D43" s="292">
        <f t="shared" si="13"/>
        <v>1733</v>
      </c>
      <c r="E43" s="292">
        <f t="shared" si="14"/>
        <v>1256</v>
      </c>
      <c r="F43" s="292">
        <f t="shared" si="15"/>
        <v>467</v>
      </c>
      <c r="G43" s="292">
        <v>67</v>
      </c>
      <c r="H43" s="292">
        <v>0</v>
      </c>
      <c r="I43" s="292">
        <v>0</v>
      </c>
      <c r="J43" s="292">
        <v>0</v>
      </c>
      <c r="K43" s="292">
        <v>0</v>
      </c>
      <c r="L43" s="292">
        <v>400</v>
      </c>
      <c r="M43" s="292">
        <v>0</v>
      </c>
      <c r="N43" s="292">
        <f t="shared" si="16"/>
        <v>6</v>
      </c>
      <c r="O43" s="292">
        <f>+資源化量内訳!Y43</f>
        <v>4</v>
      </c>
      <c r="P43" s="292">
        <f t="shared" si="17"/>
        <v>1305</v>
      </c>
      <c r="Q43" s="292">
        <v>1256</v>
      </c>
      <c r="R43" s="292">
        <f t="shared" si="18"/>
        <v>49</v>
      </c>
      <c r="S43" s="292">
        <v>49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 t="shared" si="19"/>
        <v>55</v>
      </c>
      <c r="AA43" s="292">
        <v>6</v>
      </c>
      <c r="AB43" s="292">
        <v>48</v>
      </c>
      <c r="AC43" s="292">
        <f t="shared" si="20"/>
        <v>1</v>
      </c>
      <c r="AD43" s="292">
        <v>1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 t="shared" si="21"/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 x14ac:dyDescent="0.15">
      <c r="A44" s="290" t="s">
        <v>745</v>
      </c>
      <c r="B44" s="291" t="s">
        <v>834</v>
      </c>
      <c r="C44" s="290" t="s">
        <v>835</v>
      </c>
      <c r="D44" s="292">
        <f t="shared" si="13"/>
        <v>3162</v>
      </c>
      <c r="E44" s="292">
        <f t="shared" si="14"/>
        <v>2641</v>
      </c>
      <c r="F44" s="292">
        <f t="shared" si="15"/>
        <v>389</v>
      </c>
      <c r="G44" s="292">
        <v>162</v>
      </c>
      <c r="H44" s="292">
        <v>0</v>
      </c>
      <c r="I44" s="292">
        <v>0</v>
      </c>
      <c r="J44" s="292">
        <v>0</v>
      </c>
      <c r="K44" s="292">
        <v>0</v>
      </c>
      <c r="L44" s="292">
        <v>227</v>
      </c>
      <c r="M44" s="292">
        <v>0</v>
      </c>
      <c r="N44" s="292">
        <f t="shared" si="16"/>
        <v>0</v>
      </c>
      <c r="O44" s="292">
        <f>+資源化量内訳!Y44</f>
        <v>132</v>
      </c>
      <c r="P44" s="292">
        <f t="shared" si="17"/>
        <v>2759</v>
      </c>
      <c r="Q44" s="292">
        <v>2641</v>
      </c>
      <c r="R44" s="292">
        <f t="shared" si="18"/>
        <v>118</v>
      </c>
      <c r="S44" s="292">
        <v>118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 t="shared" si="19"/>
        <v>103</v>
      </c>
      <c r="AA44" s="292">
        <v>0</v>
      </c>
      <c r="AB44" s="292">
        <v>101</v>
      </c>
      <c r="AC44" s="292">
        <f t="shared" si="20"/>
        <v>2</v>
      </c>
      <c r="AD44" s="292">
        <v>2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 t="shared" si="21"/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 x14ac:dyDescent="0.15">
      <c r="A45" s="290" t="s">
        <v>745</v>
      </c>
      <c r="B45" s="291" t="s">
        <v>836</v>
      </c>
      <c r="C45" s="290" t="s">
        <v>837</v>
      </c>
      <c r="D45" s="292">
        <f t="shared" si="13"/>
        <v>815</v>
      </c>
      <c r="E45" s="292">
        <f t="shared" si="14"/>
        <v>577</v>
      </c>
      <c r="F45" s="292">
        <f t="shared" si="15"/>
        <v>234</v>
      </c>
      <c r="G45" s="292">
        <v>29</v>
      </c>
      <c r="H45" s="292">
        <v>0</v>
      </c>
      <c r="I45" s="292">
        <v>0</v>
      </c>
      <c r="J45" s="292">
        <v>0</v>
      </c>
      <c r="K45" s="292">
        <v>0</v>
      </c>
      <c r="L45" s="292">
        <v>205</v>
      </c>
      <c r="M45" s="292">
        <v>0</v>
      </c>
      <c r="N45" s="292">
        <f t="shared" si="16"/>
        <v>1</v>
      </c>
      <c r="O45" s="292">
        <f>+資源化量内訳!Y45</f>
        <v>3</v>
      </c>
      <c r="P45" s="292">
        <f t="shared" si="17"/>
        <v>598</v>
      </c>
      <c r="Q45" s="292">
        <v>577</v>
      </c>
      <c r="R45" s="292">
        <f t="shared" si="18"/>
        <v>21</v>
      </c>
      <c r="S45" s="292">
        <v>21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 t="shared" si="19"/>
        <v>24</v>
      </c>
      <c r="AA45" s="292">
        <v>1</v>
      </c>
      <c r="AB45" s="292">
        <v>22</v>
      </c>
      <c r="AC45" s="292">
        <f t="shared" si="20"/>
        <v>1</v>
      </c>
      <c r="AD45" s="292">
        <v>1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 t="shared" si="21"/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 x14ac:dyDescent="0.15">
      <c r="A46" s="290" t="s">
        <v>745</v>
      </c>
      <c r="B46" s="291" t="s">
        <v>838</v>
      </c>
      <c r="C46" s="290" t="s">
        <v>839</v>
      </c>
      <c r="D46" s="292">
        <f t="shared" si="13"/>
        <v>2093</v>
      </c>
      <c r="E46" s="292">
        <f t="shared" si="14"/>
        <v>1445</v>
      </c>
      <c r="F46" s="292">
        <f t="shared" si="15"/>
        <v>640</v>
      </c>
      <c r="G46" s="292">
        <v>102</v>
      </c>
      <c r="H46" s="292">
        <v>0</v>
      </c>
      <c r="I46" s="292">
        <v>0</v>
      </c>
      <c r="J46" s="292">
        <v>0</v>
      </c>
      <c r="K46" s="292">
        <v>0</v>
      </c>
      <c r="L46" s="292">
        <v>538</v>
      </c>
      <c r="M46" s="292">
        <v>0</v>
      </c>
      <c r="N46" s="292">
        <f t="shared" si="16"/>
        <v>4</v>
      </c>
      <c r="O46" s="292">
        <f>+資源化量内訳!Y46</f>
        <v>4</v>
      </c>
      <c r="P46" s="292">
        <f t="shared" si="17"/>
        <v>1517</v>
      </c>
      <c r="Q46" s="292">
        <v>1445</v>
      </c>
      <c r="R46" s="292">
        <f t="shared" si="18"/>
        <v>72</v>
      </c>
      <c r="S46" s="292">
        <v>72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 t="shared" si="19"/>
        <v>60</v>
      </c>
      <c r="AA46" s="292">
        <v>4</v>
      </c>
      <c r="AB46" s="292">
        <v>55</v>
      </c>
      <c r="AC46" s="292">
        <f t="shared" si="20"/>
        <v>1</v>
      </c>
      <c r="AD46" s="292">
        <v>1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 t="shared" si="21"/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 x14ac:dyDescent="0.15">
      <c r="A47" s="290" t="s">
        <v>745</v>
      </c>
      <c r="B47" s="291" t="s">
        <v>840</v>
      </c>
      <c r="C47" s="290" t="s">
        <v>841</v>
      </c>
      <c r="D47" s="292">
        <f t="shared" si="13"/>
        <v>2566</v>
      </c>
      <c r="E47" s="292">
        <f t="shared" si="14"/>
        <v>1804</v>
      </c>
      <c r="F47" s="292">
        <f t="shared" si="15"/>
        <v>289</v>
      </c>
      <c r="G47" s="292">
        <v>20</v>
      </c>
      <c r="H47" s="292">
        <v>54</v>
      </c>
      <c r="I47" s="292">
        <v>0</v>
      </c>
      <c r="J47" s="292">
        <v>0</v>
      </c>
      <c r="K47" s="292">
        <v>0</v>
      </c>
      <c r="L47" s="292">
        <v>211</v>
      </c>
      <c r="M47" s="292">
        <v>4</v>
      </c>
      <c r="N47" s="292">
        <f t="shared" si="16"/>
        <v>64</v>
      </c>
      <c r="O47" s="292">
        <f>+資源化量内訳!Y47</f>
        <v>409</v>
      </c>
      <c r="P47" s="292">
        <f t="shared" si="17"/>
        <v>1804</v>
      </c>
      <c r="Q47" s="292">
        <v>1804</v>
      </c>
      <c r="R47" s="292">
        <f t="shared" si="18"/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 t="shared" si="19"/>
        <v>303</v>
      </c>
      <c r="AA47" s="292">
        <v>64</v>
      </c>
      <c r="AB47" s="292">
        <v>235</v>
      </c>
      <c r="AC47" s="292">
        <f t="shared" si="20"/>
        <v>4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4</v>
      </c>
      <c r="AK47" s="290">
        <f t="shared" si="21"/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 x14ac:dyDescent="0.15">
      <c r="A48" s="290" t="s">
        <v>745</v>
      </c>
      <c r="B48" s="291" t="s">
        <v>842</v>
      </c>
      <c r="C48" s="290" t="s">
        <v>843</v>
      </c>
      <c r="D48" s="292">
        <f t="shared" si="13"/>
        <v>2238</v>
      </c>
      <c r="E48" s="292">
        <f t="shared" si="14"/>
        <v>1608</v>
      </c>
      <c r="F48" s="292">
        <f t="shared" si="15"/>
        <v>335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318</v>
      </c>
      <c r="M48" s="292">
        <v>17</v>
      </c>
      <c r="N48" s="292">
        <f t="shared" si="16"/>
        <v>52</v>
      </c>
      <c r="O48" s="292">
        <f>+資源化量内訳!Y48</f>
        <v>243</v>
      </c>
      <c r="P48" s="292">
        <f t="shared" si="17"/>
        <v>1608</v>
      </c>
      <c r="Q48" s="292">
        <v>1608</v>
      </c>
      <c r="R48" s="292">
        <f t="shared" si="18"/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 t="shared" si="19"/>
        <v>259</v>
      </c>
      <c r="AA48" s="292">
        <v>52</v>
      </c>
      <c r="AB48" s="292">
        <v>190</v>
      </c>
      <c r="AC48" s="292">
        <f t="shared" si="20"/>
        <v>17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17</v>
      </c>
      <c r="AK48" s="290">
        <f t="shared" si="21"/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 x14ac:dyDescent="0.15">
      <c r="A49" s="290" t="s">
        <v>745</v>
      </c>
      <c r="B49" s="291" t="s">
        <v>844</v>
      </c>
      <c r="C49" s="290" t="s">
        <v>845</v>
      </c>
      <c r="D49" s="292">
        <f t="shared" si="13"/>
        <v>662</v>
      </c>
      <c r="E49" s="292">
        <f t="shared" si="14"/>
        <v>497</v>
      </c>
      <c r="F49" s="292">
        <f t="shared" si="15"/>
        <v>1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1</v>
      </c>
      <c r="M49" s="292">
        <v>0</v>
      </c>
      <c r="N49" s="292">
        <f t="shared" si="16"/>
        <v>84</v>
      </c>
      <c r="O49" s="292">
        <f>+資源化量内訳!Y49</f>
        <v>80</v>
      </c>
      <c r="P49" s="292">
        <f t="shared" si="17"/>
        <v>497</v>
      </c>
      <c r="Q49" s="292">
        <v>497</v>
      </c>
      <c r="R49" s="292">
        <f t="shared" si="18"/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 t="shared" si="19"/>
        <v>147</v>
      </c>
      <c r="AA49" s="292">
        <v>84</v>
      </c>
      <c r="AB49" s="292">
        <v>63</v>
      </c>
      <c r="AC49" s="292">
        <f t="shared" si="20"/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 t="shared" si="21"/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 x14ac:dyDescent="0.15">
      <c r="A50" s="290" t="s">
        <v>745</v>
      </c>
      <c r="B50" s="291" t="s">
        <v>846</v>
      </c>
      <c r="C50" s="290" t="s">
        <v>847</v>
      </c>
      <c r="D50" s="292">
        <f t="shared" si="13"/>
        <v>1687</v>
      </c>
      <c r="E50" s="292">
        <f t="shared" si="14"/>
        <v>1478</v>
      </c>
      <c r="F50" s="292">
        <f t="shared" si="15"/>
        <v>6</v>
      </c>
      <c r="G50" s="292">
        <v>2</v>
      </c>
      <c r="H50" s="292">
        <v>0</v>
      </c>
      <c r="I50" s="292">
        <v>0</v>
      </c>
      <c r="J50" s="292">
        <v>0</v>
      </c>
      <c r="K50" s="292">
        <v>0</v>
      </c>
      <c r="L50" s="292">
        <v>4</v>
      </c>
      <c r="M50" s="292">
        <v>0</v>
      </c>
      <c r="N50" s="292">
        <f t="shared" si="16"/>
        <v>26</v>
      </c>
      <c r="O50" s="292">
        <f>+資源化量内訳!Y50</f>
        <v>177</v>
      </c>
      <c r="P50" s="292">
        <f t="shared" si="17"/>
        <v>1478</v>
      </c>
      <c r="Q50" s="292">
        <v>1478</v>
      </c>
      <c r="R50" s="292">
        <f t="shared" si="18"/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 t="shared" si="19"/>
        <v>117</v>
      </c>
      <c r="AA50" s="292">
        <v>26</v>
      </c>
      <c r="AB50" s="292">
        <v>89</v>
      </c>
      <c r="AC50" s="292">
        <f t="shared" si="20"/>
        <v>2</v>
      </c>
      <c r="AD50" s="292">
        <v>2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 t="shared" si="21"/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 x14ac:dyDescent="0.15">
      <c r="A51" s="290" t="s">
        <v>745</v>
      </c>
      <c r="B51" s="291" t="s">
        <v>848</v>
      </c>
      <c r="C51" s="290" t="s">
        <v>849</v>
      </c>
      <c r="D51" s="292">
        <f t="shared" si="13"/>
        <v>62</v>
      </c>
      <c r="E51" s="292">
        <f t="shared" si="14"/>
        <v>46</v>
      </c>
      <c r="F51" s="292">
        <f t="shared" si="15"/>
        <v>0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0</v>
      </c>
      <c r="M51" s="292">
        <v>0</v>
      </c>
      <c r="N51" s="292">
        <f t="shared" si="16"/>
        <v>1</v>
      </c>
      <c r="O51" s="292">
        <f>+資源化量内訳!Y51</f>
        <v>15</v>
      </c>
      <c r="P51" s="292">
        <f t="shared" si="17"/>
        <v>46</v>
      </c>
      <c r="Q51" s="292">
        <v>46</v>
      </c>
      <c r="R51" s="292">
        <f t="shared" si="18"/>
        <v>0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 t="shared" si="19"/>
        <v>7</v>
      </c>
      <c r="AA51" s="292">
        <v>1</v>
      </c>
      <c r="AB51" s="292">
        <v>6</v>
      </c>
      <c r="AC51" s="292">
        <f t="shared" si="20"/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 t="shared" si="21"/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 x14ac:dyDescent="0.15">
      <c r="A52" s="290" t="s">
        <v>745</v>
      </c>
      <c r="B52" s="291" t="s">
        <v>850</v>
      </c>
      <c r="C52" s="290" t="s">
        <v>851</v>
      </c>
      <c r="D52" s="292">
        <f t="shared" si="13"/>
        <v>205</v>
      </c>
      <c r="E52" s="292">
        <f t="shared" si="14"/>
        <v>171</v>
      </c>
      <c r="F52" s="292">
        <f t="shared" si="15"/>
        <v>30</v>
      </c>
      <c r="G52" s="292">
        <v>9</v>
      </c>
      <c r="H52" s="292">
        <v>0</v>
      </c>
      <c r="I52" s="292">
        <v>0</v>
      </c>
      <c r="J52" s="292">
        <v>0</v>
      </c>
      <c r="K52" s="292">
        <v>0</v>
      </c>
      <c r="L52" s="292">
        <v>18</v>
      </c>
      <c r="M52" s="292">
        <v>3</v>
      </c>
      <c r="N52" s="292">
        <f t="shared" si="16"/>
        <v>0</v>
      </c>
      <c r="O52" s="292">
        <f>+資源化量内訳!Y52</f>
        <v>4</v>
      </c>
      <c r="P52" s="292">
        <f t="shared" si="17"/>
        <v>183</v>
      </c>
      <c r="Q52" s="292">
        <v>171</v>
      </c>
      <c r="R52" s="292">
        <f t="shared" si="18"/>
        <v>12</v>
      </c>
      <c r="S52" s="292">
        <v>9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3</v>
      </c>
      <c r="Z52" s="292">
        <f t="shared" si="19"/>
        <v>25</v>
      </c>
      <c r="AA52" s="292">
        <v>0</v>
      </c>
      <c r="AB52" s="292">
        <v>25</v>
      </c>
      <c r="AC52" s="292">
        <f t="shared" si="20"/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 t="shared" si="21"/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 x14ac:dyDescent="0.15">
      <c r="A53" s="290" t="s">
        <v>745</v>
      </c>
      <c r="B53" s="291" t="s">
        <v>852</v>
      </c>
      <c r="C53" s="290" t="s">
        <v>853</v>
      </c>
      <c r="D53" s="292">
        <f t="shared" si="13"/>
        <v>632</v>
      </c>
      <c r="E53" s="292">
        <f t="shared" si="14"/>
        <v>389</v>
      </c>
      <c r="F53" s="292">
        <f t="shared" si="15"/>
        <v>2</v>
      </c>
      <c r="G53" s="292">
        <v>0</v>
      </c>
      <c r="H53" s="292">
        <v>0</v>
      </c>
      <c r="I53" s="292">
        <v>0</v>
      </c>
      <c r="J53" s="292">
        <v>0</v>
      </c>
      <c r="K53" s="292">
        <v>2</v>
      </c>
      <c r="L53" s="292">
        <v>0</v>
      </c>
      <c r="M53" s="292">
        <v>0</v>
      </c>
      <c r="N53" s="292">
        <f t="shared" si="16"/>
        <v>59</v>
      </c>
      <c r="O53" s="292">
        <f>+資源化量内訳!Y53</f>
        <v>182</v>
      </c>
      <c r="P53" s="292">
        <f t="shared" si="17"/>
        <v>389</v>
      </c>
      <c r="Q53" s="292">
        <v>389</v>
      </c>
      <c r="R53" s="292">
        <f t="shared" si="18"/>
        <v>0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 t="shared" si="19"/>
        <v>107</v>
      </c>
      <c r="AA53" s="292">
        <v>59</v>
      </c>
      <c r="AB53" s="292">
        <v>48</v>
      </c>
      <c r="AC53" s="292">
        <f t="shared" si="20"/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 t="shared" si="21"/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 x14ac:dyDescent="0.15">
      <c r="A54" s="290" t="s">
        <v>745</v>
      </c>
      <c r="B54" s="291" t="s">
        <v>854</v>
      </c>
      <c r="C54" s="290" t="s">
        <v>855</v>
      </c>
      <c r="D54" s="292">
        <f t="shared" si="13"/>
        <v>105</v>
      </c>
      <c r="E54" s="292">
        <f t="shared" si="14"/>
        <v>62</v>
      </c>
      <c r="F54" s="292">
        <f t="shared" si="15"/>
        <v>8</v>
      </c>
      <c r="G54" s="292">
        <v>8</v>
      </c>
      <c r="H54" s="292">
        <v>0</v>
      </c>
      <c r="I54" s="292">
        <v>0</v>
      </c>
      <c r="J54" s="292">
        <v>0</v>
      </c>
      <c r="K54" s="292">
        <v>0</v>
      </c>
      <c r="L54" s="292">
        <v>0</v>
      </c>
      <c r="M54" s="292">
        <v>0</v>
      </c>
      <c r="N54" s="292">
        <f t="shared" si="16"/>
        <v>0</v>
      </c>
      <c r="O54" s="292">
        <f>+資源化量内訳!Y54</f>
        <v>35</v>
      </c>
      <c r="P54" s="292">
        <f t="shared" si="17"/>
        <v>62</v>
      </c>
      <c r="Q54" s="292">
        <v>62</v>
      </c>
      <c r="R54" s="292">
        <f t="shared" si="18"/>
        <v>0</v>
      </c>
      <c r="S54" s="292">
        <v>0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 t="shared" si="19"/>
        <v>7</v>
      </c>
      <c r="AA54" s="292">
        <v>0</v>
      </c>
      <c r="AB54" s="292">
        <v>7</v>
      </c>
      <c r="AC54" s="292">
        <f t="shared" si="20"/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 t="shared" si="21"/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 x14ac:dyDescent="0.15">
      <c r="A55" s="290" t="s">
        <v>745</v>
      </c>
      <c r="B55" s="291" t="s">
        <v>856</v>
      </c>
      <c r="C55" s="290" t="s">
        <v>857</v>
      </c>
      <c r="D55" s="292">
        <f t="shared" si="13"/>
        <v>199</v>
      </c>
      <c r="E55" s="292">
        <f t="shared" si="14"/>
        <v>158</v>
      </c>
      <c r="F55" s="292">
        <f t="shared" si="15"/>
        <v>0</v>
      </c>
      <c r="G55" s="292">
        <v>0</v>
      </c>
      <c r="H55" s="292">
        <v>0</v>
      </c>
      <c r="I55" s="292">
        <v>0</v>
      </c>
      <c r="J55" s="292">
        <v>0</v>
      </c>
      <c r="K55" s="292">
        <v>0</v>
      </c>
      <c r="L55" s="292">
        <v>0</v>
      </c>
      <c r="M55" s="292">
        <v>0</v>
      </c>
      <c r="N55" s="292">
        <f t="shared" si="16"/>
        <v>6</v>
      </c>
      <c r="O55" s="292">
        <f>+資源化量内訳!Y55</f>
        <v>35</v>
      </c>
      <c r="P55" s="292">
        <f t="shared" si="17"/>
        <v>158</v>
      </c>
      <c r="Q55" s="292">
        <v>158</v>
      </c>
      <c r="R55" s="292">
        <f t="shared" si="18"/>
        <v>0</v>
      </c>
      <c r="S55" s="292">
        <v>0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 t="shared" si="19"/>
        <v>26</v>
      </c>
      <c r="AA55" s="292">
        <v>6</v>
      </c>
      <c r="AB55" s="292">
        <v>20</v>
      </c>
      <c r="AC55" s="292">
        <f t="shared" si="20"/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 t="shared" si="21"/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 x14ac:dyDescent="0.15">
      <c r="A56" s="290" t="s">
        <v>745</v>
      </c>
      <c r="B56" s="291" t="s">
        <v>858</v>
      </c>
      <c r="C56" s="290" t="s">
        <v>859</v>
      </c>
      <c r="D56" s="292">
        <f t="shared" si="13"/>
        <v>193</v>
      </c>
      <c r="E56" s="292">
        <f t="shared" si="14"/>
        <v>140</v>
      </c>
      <c r="F56" s="292">
        <f t="shared" si="15"/>
        <v>9</v>
      </c>
      <c r="G56" s="292">
        <v>2</v>
      </c>
      <c r="H56" s="292">
        <v>0</v>
      </c>
      <c r="I56" s="292">
        <v>0</v>
      </c>
      <c r="J56" s="292">
        <v>0</v>
      </c>
      <c r="K56" s="292">
        <v>0</v>
      </c>
      <c r="L56" s="292">
        <v>0</v>
      </c>
      <c r="M56" s="292">
        <v>7</v>
      </c>
      <c r="N56" s="292">
        <f t="shared" si="16"/>
        <v>20</v>
      </c>
      <c r="O56" s="292">
        <f>+資源化量内訳!Y56</f>
        <v>24</v>
      </c>
      <c r="P56" s="292">
        <f t="shared" si="17"/>
        <v>140</v>
      </c>
      <c r="Q56" s="292">
        <v>140</v>
      </c>
      <c r="R56" s="292">
        <f t="shared" si="18"/>
        <v>0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 t="shared" si="19"/>
        <v>45</v>
      </c>
      <c r="AA56" s="292">
        <v>20</v>
      </c>
      <c r="AB56" s="292">
        <v>17</v>
      </c>
      <c r="AC56" s="292">
        <f t="shared" si="20"/>
        <v>8</v>
      </c>
      <c r="AD56" s="292">
        <v>1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7</v>
      </c>
      <c r="AK56" s="290">
        <f t="shared" si="21"/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 x14ac:dyDescent="0.15">
      <c r="A57" s="290" t="s">
        <v>745</v>
      </c>
      <c r="B57" s="291" t="s">
        <v>860</v>
      </c>
      <c r="C57" s="290" t="s">
        <v>861</v>
      </c>
      <c r="D57" s="292">
        <f t="shared" si="13"/>
        <v>1139</v>
      </c>
      <c r="E57" s="292">
        <f t="shared" si="14"/>
        <v>863</v>
      </c>
      <c r="F57" s="292">
        <f t="shared" si="15"/>
        <v>22</v>
      </c>
      <c r="G57" s="292">
        <v>6</v>
      </c>
      <c r="H57" s="292">
        <v>0</v>
      </c>
      <c r="I57" s="292">
        <v>0</v>
      </c>
      <c r="J57" s="292">
        <v>0</v>
      </c>
      <c r="K57" s="292">
        <v>0</v>
      </c>
      <c r="L57" s="292">
        <v>0</v>
      </c>
      <c r="M57" s="292">
        <v>16</v>
      </c>
      <c r="N57" s="292">
        <f t="shared" si="16"/>
        <v>54</v>
      </c>
      <c r="O57" s="292">
        <f>+資源化量内訳!Y57</f>
        <v>200</v>
      </c>
      <c r="P57" s="292">
        <f t="shared" si="17"/>
        <v>863</v>
      </c>
      <c r="Q57" s="292">
        <v>863</v>
      </c>
      <c r="R57" s="292">
        <f t="shared" si="18"/>
        <v>0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 t="shared" si="19"/>
        <v>152</v>
      </c>
      <c r="AA57" s="292">
        <v>54</v>
      </c>
      <c r="AB57" s="292">
        <v>76</v>
      </c>
      <c r="AC57" s="292">
        <f t="shared" si="20"/>
        <v>22</v>
      </c>
      <c r="AD57" s="292">
        <v>6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16</v>
      </c>
      <c r="AK57" s="290">
        <f t="shared" si="21"/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 x14ac:dyDescent="0.15">
      <c r="A58" s="290" t="s">
        <v>745</v>
      </c>
      <c r="B58" s="291" t="s">
        <v>862</v>
      </c>
      <c r="C58" s="290" t="s">
        <v>863</v>
      </c>
      <c r="D58" s="292">
        <f t="shared" si="13"/>
        <v>1163</v>
      </c>
      <c r="E58" s="292">
        <f t="shared" si="14"/>
        <v>765</v>
      </c>
      <c r="F58" s="292">
        <f t="shared" si="15"/>
        <v>12</v>
      </c>
      <c r="G58" s="292">
        <v>9</v>
      </c>
      <c r="H58" s="292">
        <v>0</v>
      </c>
      <c r="I58" s="292">
        <v>0</v>
      </c>
      <c r="J58" s="292">
        <v>0</v>
      </c>
      <c r="K58" s="292">
        <v>0</v>
      </c>
      <c r="L58" s="292">
        <v>3</v>
      </c>
      <c r="M58" s="292">
        <v>0</v>
      </c>
      <c r="N58" s="292">
        <f t="shared" si="16"/>
        <v>20</v>
      </c>
      <c r="O58" s="292">
        <f>+資源化量内訳!Y58</f>
        <v>366</v>
      </c>
      <c r="P58" s="292">
        <f t="shared" si="17"/>
        <v>767</v>
      </c>
      <c r="Q58" s="292">
        <v>765</v>
      </c>
      <c r="R58" s="292">
        <f t="shared" si="18"/>
        <v>2</v>
      </c>
      <c r="S58" s="292">
        <v>2</v>
      </c>
      <c r="T58" s="292">
        <v>0</v>
      </c>
      <c r="U58" s="292"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f t="shared" si="19"/>
        <v>115</v>
      </c>
      <c r="AA58" s="292">
        <v>20</v>
      </c>
      <c r="AB58" s="292">
        <v>92</v>
      </c>
      <c r="AC58" s="292">
        <f t="shared" si="20"/>
        <v>3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3</v>
      </c>
      <c r="AJ58" s="292">
        <v>0</v>
      </c>
      <c r="AK58" s="290">
        <f t="shared" si="21"/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 x14ac:dyDescent="0.15">
      <c r="A59" s="290" t="s">
        <v>745</v>
      </c>
      <c r="B59" s="291" t="s">
        <v>864</v>
      </c>
      <c r="C59" s="290" t="s">
        <v>865</v>
      </c>
      <c r="D59" s="292">
        <f t="shared" si="13"/>
        <v>176</v>
      </c>
      <c r="E59" s="292">
        <f t="shared" si="14"/>
        <v>103</v>
      </c>
      <c r="F59" s="292">
        <f t="shared" si="15"/>
        <v>3</v>
      </c>
      <c r="G59" s="292">
        <v>2</v>
      </c>
      <c r="H59" s="292">
        <v>0</v>
      </c>
      <c r="I59" s="292">
        <v>0</v>
      </c>
      <c r="J59" s="292">
        <v>0</v>
      </c>
      <c r="K59" s="292">
        <v>0</v>
      </c>
      <c r="L59" s="292">
        <v>1</v>
      </c>
      <c r="M59" s="292">
        <v>0</v>
      </c>
      <c r="N59" s="292">
        <f t="shared" si="16"/>
        <v>11</v>
      </c>
      <c r="O59" s="292">
        <f>+資源化量内訳!Y59</f>
        <v>59</v>
      </c>
      <c r="P59" s="292">
        <f t="shared" si="17"/>
        <v>103</v>
      </c>
      <c r="Q59" s="292">
        <v>103</v>
      </c>
      <c r="R59" s="292">
        <f t="shared" si="18"/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 t="shared" si="19"/>
        <v>25</v>
      </c>
      <c r="AA59" s="292">
        <v>11</v>
      </c>
      <c r="AB59" s="292">
        <v>14</v>
      </c>
      <c r="AC59" s="292">
        <f t="shared" si="20"/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 t="shared" si="21"/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 x14ac:dyDescent="0.15">
      <c r="A60" s="290" t="s">
        <v>745</v>
      </c>
      <c r="B60" s="291" t="s">
        <v>866</v>
      </c>
      <c r="C60" s="290" t="s">
        <v>867</v>
      </c>
      <c r="D60" s="292">
        <f t="shared" si="13"/>
        <v>1262</v>
      </c>
      <c r="E60" s="292">
        <f t="shared" si="14"/>
        <v>723</v>
      </c>
      <c r="F60" s="292">
        <f t="shared" si="15"/>
        <v>203</v>
      </c>
      <c r="G60" s="292">
        <v>0</v>
      </c>
      <c r="H60" s="292">
        <v>124</v>
      </c>
      <c r="I60" s="292">
        <v>0</v>
      </c>
      <c r="J60" s="292">
        <v>0</v>
      </c>
      <c r="K60" s="292">
        <v>1</v>
      </c>
      <c r="L60" s="292">
        <v>78</v>
      </c>
      <c r="M60" s="292">
        <v>0</v>
      </c>
      <c r="N60" s="292">
        <f t="shared" si="16"/>
        <v>0</v>
      </c>
      <c r="O60" s="292">
        <f>+資源化量内訳!Y60</f>
        <v>336</v>
      </c>
      <c r="P60" s="292">
        <f t="shared" si="17"/>
        <v>727</v>
      </c>
      <c r="Q60" s="292">
        <v>723</v>
      </c>
      <c r="R60" s="292">
        <f t="shared" si="18"/>
        <v>4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4</v>
      </c>
      <c r="Y60" s="292">
        <v>0</v>
      </c>
      <c r="Z60" s="292">
        <f t="shared" si="19"/>
        <v>93</v>
      </c>
      <c r="AA60" s="292">
        <v>0</v>
      </c>
      <c r="AB60" s="292">
        <v>83</v>
      </c>
      <c r="AC60" s="292">
        <f t="shared" si="20"/>
        <v>10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10</v>
      </c>
      <c r="AJ60" s="292">
        <v>0</v>
      </c>
      <c r="AK60" s="290">
        <f t="shared" si="21"/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 x14ac:dyDescent="0.15">
      <c r="A61" s="290" t="s">
        <v>745</v>
      </c>
      <c r="B61" s="291" t="s">
        <v>868</v>
      </c>
      <c r="C61" s="290" t="s">
        <v>869</v>
      </c>
      <c r="D61" s="292">
        <f t="shared" si="13"/>
        <v>988</v>
      </c>
      <c r="E61" s="292">
        <f t="shared" si="14"/>
        <v>585</v>
      </c>
      <c r="F61" s="292">
        <f t="shared" si="15"/>
        <v>157</v>
      </c>
      <c r="G61" s="292">
        <v>0</v>
      </c>
      <c r="H61" s="292">
        <v>93</v>
      </c>
      <c r="I61" s="292">
        <v>0</v>
      </c>
      <c r="J61" s="292">
        <v>0</v>
      </c>
      <c r="K61" s="292">
        <v>0</v>
      </c>
      <c r="L61" s="292">
        <v>64</v>
      </c>
      <c r="M61" s="292">
        <v>0</v>
      </c>
      <c r="N61" s="292">
        <f t="shared" si="16"/>
        <v>0</v>
      </c>
      <c r="O61" s="292">
        <f>+資源化量内訳!Y61</f>
        <v>246</v>
      </c>
      <c r="P61" s="292">
        <f t="shared" si="17"/>
        <v>589</v>
      </c>
      <c r="Q61" s="292">
        <v>585</v>
      </c>
      <c r="R61" s="292">
        <f t="shared" si="18"/>
        <v>4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4</v>
      </c>
      <c r="Y61" s="292">
        <v>0</v>
      </c>
      <c r="Z61" s="292">
        <f t="shared" si="19"/>
        <v>76</v>
      </c>
      <c r="AA61" s="292">
        <v>0</v>
      </c>
      <c r="AB61" s="292">
        <v>67</v>
      </c>
      <c r="AC61" s="292">
        <f t="shared" si="20"/>
        <v>9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9</v>
      </c>
      <c r="AJ61" s="292">
        <v>0</v>
      </c>
      <c r="AK61" s="290">
        <f t="shared" si="21"/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 x14ac:dyDescent="0.15">
      <c r="A62" s="290" t="s">
        <v>745</v>
      </c>
      <c r="B62" s="291" t="s">
        <v>870</v>
      </c>
      <c r="C62" s="290" t="s">
        <v>871</v>
      </c>
      <c r="D62" s="292">
        <f t="shared" si="13"/>
        <v>704</v>
      </c>
      <c r="E62" s="292">
        <f t="shared" si="14"/>
        <v>428</v>
      </c>
      <c r="F62" s="292">
        <f t="shared" si="15"/>
        <v>101</v>
      </c>
      <c r="G62" s="292">
        <v>0</v>
      </c>
      <c r="H62" s="292">
        <v>46</v>
      </c>
      <c r="I62" s="292">
        <v>0</v>
      </c>
      <c r="J62" s="292">
        <v>0</v>
      </c>
      <c r="K62" s="292">
        <v>0</v>
      </c>
      <c r="L62" s="292">
        <v>55</v>
      </c>
      <c r="M62" s="292">
        <v>0</v>
      </c>
      <c r="N62" s="292">
        <f t="shared" si="16"/>
        <v>0</v>
      </c>
      <c r="O62" s="292">
        <f>+資源化量内訳!Y62</f>
        <v>175</v>
      </c>
      <c r="P62" s="292">
        <f t="shared" si="17"/>
        <v>431</v>
      </c>
      <c r="Q62" s="292">
        <v>428</v>
      </c>
      <c r="R62" s="292">
        <f t="shared" si="18"/>
        <v>3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3</v>
      </c>
      <c r="Y62" s="292">
        <v>0</v>
      </c>
      <c r="Z62" s="292">
        <f t="shared" si="19"/>
        <v>57</v>
      </c>
      <c r="AA62" s="292">
        <v>0</v>
      </c>
      <c r="AB62" s="292">
        <v>50</v>
      </c>
      <c r="AC62" s="292">
        <f t="shared" si="20"/>
        <v>7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7</v>
      </c>
      <c r="AJ62" s="292">
        <v>0</v>
      </c>
      <c r="AK62" s="290">
        <f t="shared" si="21"/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 x14ac:dyDescent="0.15">
      <c r="A63" s="290" t="s">
        <v>745</v>
      </c>
      <c r="B63" s="291" t="s">
        <v>872</v>
      </c>
      <c r="C63" s="290" t="s">
        <v>873</v>
      </c>
      <c r="D63" s="292">
        <f t="shared" si="13"/>
        <v>257</v>
      </c>
      <c r="E63" s="292">
        <f t="shared" si="14"/>
        <v>167</v>
      </c>
      <c r="F63" s="292">
        <f t="shared" si="15"/>
        <v>37</v>
      </c>
      <c r="G63" s="292">
        <v>0</v>
      </c>
      <c r="H63" s="292">
        <v>14</v>
      </c>
      <c r="I63" s="292">
        <v>0</v>
      </c>
      <c r="J63" s="292">
        <v>0</v>
      </c>
      <c r="K63" s="292">
        <v>0</v>
      </c>
      <c r="L63" s="292">
        <v>23</v>
      </c>
      <c r="M63" s="292">
        <v>0</v>
      </c>
      <c r="N63" s="292">
        <f t="shared" si="16"/>
        <v>0</v>
      </c>
      <c r="O63" s="292">
        <f>+資源化量内訳!Y63</f>
        <v>53</v>
      </c>
      <c r="P63" s="292">
        <f t="shared" si="17"/>
        <v>168</v>
      </c>
      <c r="Q63" s="292">
        <v>167</v>
      </c>
      <c r="R63" s="292">
        <f t="shared" si="18"/>
        <v>1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1</v>
      </c>
      <c r="Y63" s="292">
        <v>0</v>
      </c>
      <c r="Z63" s="292">
        <f t="shared" si="19"/>
        <v>21</v>
      </c>
      <c r="AA63" s="292">
        <v>0</v>
      </c>
      <c r="AB63" s="292">
        <v>18</v>
      </c>
      <c r="AC63" s="292">
        <f t="shared" si="20"/>
        <v>3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3</v>
      </c>
      <c r="AJ63" s="292">
        <v>0</v>
      </c>
      <c r="AK63" s="290">
        <f t="shared" si="21"/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 x14ac:dyDescent="0.15">
      <c r="A64" s="290" t="s">
        <v>745</v>
      </c>
      <c r="B64" s="291" t="s">
        <v>874</v>
      </c>
      <c r="C64" s="290" t="s">
        <v>875</v>
      </c>
      <c r="D64" s="292">
        <f t="shared" si="13"/>
        <v>1041</v>
      </c>
      <c r="E64" s="292">
        <f t="shared" si="14"/>
        <v>658</v>
      </c>
      <c r="F64" s="292">
        <f t="shared" si="15"/>
        <v>133</v>
      </c>
      <c r="G64" s="292">
        <v>0</v>
      </c>
      <c r="H64" s="292">
        <v>62</v>
      </c>
      <c r="I64" s="292">
        <v>0</v>
      </c>
      <c r="J64" s="292">
        <v>0</v>
      </c>
      <c r="K64" s="292">
        <v>0</v>
      </c>
      <c r="L64" s="292">
        <v>71</v>
      </c>
      <c r="M64" s="292">
        <v>0</v>
      </c>
      <c r="N64" s="292">
        <f t="shared" si="16"/>
        <v>0</v>
      </c>
      <c r="O64" s="292">
        <f>+資源化量内訳!Y64</f>
        <v>250</v>
      </c>
      <c r="P64" s="292">
        <f t="shared" si="17"/>
        <v>662</v>
      </c>
      <c r="Q64" s="292">
        <v>658</v>
      </c>
      <c r="R64" s="292">
        <f t="shared" si="18"/>
        <v>4</v>
      </c>
      <c r="S64" s="292">
        <v>0</v>
      </c>
      <c r="T64" s="292">
        <v>0</v>
      </c>
      <c r="U64" s="292">
        <v>0</v>
      </c>
      <c r="V64" s="292">
        <v>0</v>
      </c>
      <c r="W64" s="292">
        <v>0</v>
      </c>
      <c r="X64" s="292">
        <v>4</v>
      </c>
      <c r="Y64" s="292">
        <v>0</v>
      </c>
      <c r="Z64" s="292">
        <f t="shared" si="19"/>
        <v>84</v>
      </c>
      <c r="AA64" s="292">
        <v>0</v>
      </c>
      <c r="AB64" s="292">
        <v>74</v>
      </c>
      <c r="AC64" s="292">
        <f t="shared" si="20"/>
        <v>10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10</v>
      </c>
      <c r="AJ64" s="292">
        <v>0</v>
      </c>
      <c r="AK64" s="290">
        <f t="shared" si="21"/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 x14ac:dyDescent="0.15">
      <c r="A65" s="290" t="s">
        <v>745</v>
      </c>
      <c r="B65" s="291" t="s">
        <v>876</v>
      </c>
      <c r="C65" s="290" t="s">
        <v>877</v>
      </c>
      <c r="D65" s="292">
        <f t="shared" si="13"/>
        <v>3706</v>
      </c>
      <c r="E65" s="292">
        <f t="shared" si="14"/>
        <v>2814</v>
      </c>
      <c r="F65" s="292">
        <f t="shared" si="15"/>
        <v>377</v>
      </c>
      <c r="G65" s="292">
        <v>0</v>
      </c>
      <c r="H65" s="292">
        <v>138</v>
      </c>
      <c r="I65" s="292">
        <v>0</v>
      </c>
      <c r="J65" s="292">
        <v>0</v>
      </c>
      <c r="K65" s="292">
        <v>1</v>
      </c>
      <c r="L65" s="292">
        <v>238</v>
      </c>
      <c r="M65" s="292">
        <v>0</v>
      </c>
      <c r="N65" s="292">
        <f t="shared" si="16"/>
        <v>0</v>
      </c>
      <c r="O65" s="292">
        <f>+資源化量内訳!Y65</f>
        <v>515</v>
      </c>
      <c r="P65" s="292">
        <f t="shared" si="17"/>
        <v>2827</v>
      </c>
      <c r="Q65" s="292">
        <v>2814</v>
      </c>
      <c r="R65" s="292">
        <f t="shared" si="18"/>
        <v>13</v>
      </c>
      <c r="S65" s="292">
        <v>0</v>
      </c>
      <c r="T65" s="292">
        <v>0</v>
      </c>
      <c r="U65" s="292">
        <v>0</v>
      </c>
      <c r="V65" s="292">
        <v>0</v>
      </c>
      <c r="W65" s="292">
        <v>0</v>
      </c>
      <c r="X65" s="292">
        <v>13</v>
      </c>
      <c r="Y65" s="292">
        <v>0</v>
      </c>
      <c r="Z65" s="292">
        <f t="shared" si="19"/>
        <v>356</v>
      </c>
      <c r="AA65" s="292">
        <v>0</v>
      </c>
      <c r="AB65" s="292">
        <v>322</v>
      </c>
      <c r="AC65" s="292">
        <f t="shared" si="20"/>
        <v>34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34</v>
      </c>
      <c r="AJ65" s="292">
        <v>0</v>
      </c>
      <c r="AK65" s="290">
        <f t="shared" si="21"/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 x14ac:dyDescent="0.15">
      <c r="A66" s="290" t="s">
        <v>745</v>
      </c>
      <c r="B66" s="291" t="s">
        <v>878</v>
      </c>
      <c r="C66" s="290" t="s">
        <v>879</v>
      </c>
      <c r="D66" s="292">
        <f t="shared" si="13"/>
        <v>540</v>
      </c>
      <c r="E66" s="292">
        <f t="shared" si="14"/>
        <v>539</v>
      </c>
      <c r="F66" s="292">
        <f t="shared" si="15"/>
        <v>1</v>
      </c>
      <c r="G66" s="292">
        <v>0</v>
      </c>
      <c r="H66" s="292">
        <v>0</v>
      </c>
      <c r="I66" s="292">
        <v>0</v>
      </c>
      <c r="J66" s="292">
        <v>0</v>
      </c>
      <c r="K66" s="292">
        <v>0</v>
      </c>
      <c r="L66" s="292">
        <v>1</v>
      </c>
      <c r="M66" s="292">
        <v>0</v>
      </c>
      <c r="N66" s="292">
        <f t="shared" si="16"/>
        <v>0</v>
      </c>
      <c r="O66" s="292">
        <f>+資源化量内訳!Y66</f>
        <v>0</v>
      </c>
      <c r="P66" s="292">
        <f t="shared" si="17"/>
        <v>539</v>
      </c>
      <c r="Q66" s="292">
        <v>539</v>
      </c>
      <c r="R66" s="292">
        <f t="shared" si="18"/>
        <v>0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f t="shared" si="19"/>
        <v>45</v>
      </c>
      <c r="AA66" s="292">
        <v>0</v>
      </c>
      <c r="AB66" s="292">
        <v>45</v>
      </c>
      <c r="AC66" s="292">
        <f t="shared" si="20"/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 t="shared" si="21"/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 x14ac:dyDescent="0.15">
      <c r="A67" s="290" t="s">
        <v>745</v>
      </c>
      <c r="B67" s="291" t="s">
        <v>880</v>
      </c>
      <c r="C67" s="290" t="s">
        <v>881</v>
      </c>
      <c r="D67" s="292">
        <f t="shared" si="13"/>
        <v>466</v>
      </c>
      <c r="E67" s="292">
        <f t="shared" si="14"/>
        <v>397</v>
      </c>
      <c r="F67" s="292">
        <f t="shared" si="15"/>
        <v>64</v>
      </c>
      <c r="G67" s="292">
        <v>6</v>
      </c>
      <c r="H67" s="292">
        <v>0</v>
      </c>
      <c r="I67" s="292">
        <v>0</v>
      </c>
      <c r="J67" s="292">
        <v>0</v>
      </c>
      <c r="K67" s="292">
        <v>0</v>
      </c>
      <c r="L67" s="292">
        <v>58</v>
      </c>
      <c r="M67" s="292">
        <v>0</v>
      </c>
      <c r="N67" s="292">
        <f t="shared" si="16"/>
        <v>5</v>
      </c>
      <c r="O67" s="292">
        <f>+資源化量内訳!Y67</f>
        <v>0</v>
      </c>
      <c r="P67" s="292">
        <f t="shared" si="17"/>
        <v>397</v>
      </c>
      <c r="Q67" s="292">
        <v>397</v>
      </c>
      <c r="R67" s="292">
        <f t="shared" si="18"/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 t="shared" si="19"/>
        <v>39</v>
      </c>
      <c r="AA67" s="292">
        <v>5</v>
      </c>
      <c r="AB67" s="292">
        <v>33</v>
      </c>
      <c r="AC67" s="292">
        <f t="shared" si="20"/>
        <v>1</v>
      </c>
      <c r="AD67" s="292">
        <v>1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0</v>
      </c>
      <c r="AK67" s="290">
        <f t="shared" si="21"/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 x14ac:dyDescent="0.15">
      <c r="A68" s="290" t="s">
        <v>745</v>
      </c>
      <c r="B68" s="291" t="s">
        <v>882</v>
      </c>
      <c r="C68" s="290" t="s">
        <v>883</v>
      </c>
      <c r="D68" s="292">
        <f t="shared" si="13"/>
        <v>2532</v>
      </c>
      <c r="E68" s="292">
        <f t="shared" si="14"/>
        <v>2354</v>
      </c>
      <c r="F68" s="292">
        <f t="shared" si="15"/>
        <v>102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102</v>
      </c>
      <c r="M68" s="292">
        <v>0</v>
      </c>
      <c r="N68" s="292">
        <f t="shared" si="16"/>
        <v>37</v>
      </c>
      <c r="O68" s="292">
        <f>+資源化量内訳!Y68</f>
        <v>39</v>
      </c>
      <c r="P68" s="292">
        <f t="shared" si="17"/>
        <v>2354</v>
      </c>
      <c r="Q68" s="292">
        <v>2354</v>
      </c>
      <c r="R68" s="292">
        <f t="shared" si="18"/>
        <v>0</v>
      </c>
      <c r="S68" s="292">
        <v>0</v>
      </c>
      <c r="T68" s="292">
        <v>0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 t="shared" si="19"/>
        <v>155</v>
      </c>
      <c r="AA68" s="292">
        <v>37</v>
      </c>
      <c r="AB68" s="292">
        <v>118</v>
      </c>
      <c r="AC68" s="292">
        <f t="shared" si="20"/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 t="shared" si="21"/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 x14ac:dyDescent="0.15">
      <c r="A69" s="290" t="s">
        <v>745</v>
      </c>
      <c r="B69" s="291" t="s">
        <v>884</v>
      </c>
      <c r="C69" s="290" t="s">
        <v>885</v>
      </c>
      <c r="D69" s="292">
        <f t="shared" si="13"/>
        <v>990</v>
      </c>
      <c r="E69" s="292">
        <f t="shared" si="14"/>
        <v>734</v>
      </c>
      <c r="F69" s="292">
        <f t="shared" si="15"/>
        <v>19</v>
      </c>
      <c r="G69" s="292">
        <v>0</v>
      </c>
      <c r="H69" s="292">
        <v>3</v>
      </c>
      <c r="I69" s="292">
        <v>0</v>
      </c>
      <c r="J69" s="292">
        <v>0</v>
      </c>
      <c r="K69" s="292">
        <v>0</v>
      </c>
      <c r="L69" s="292">
        <v>16</v>
      </c>
      <c r="M69" s="292">
        <v>0</v>
      </c>
      <c r="N69" s="292">
        <f t="shared" si="16"/>
        <v>0</v>
      </c>
      <c r="O69" s="292">
        <f>+資源化量内訳!Y69</f>
        <v>237</v>
      </c>
      <c r="P69" s="292">
        <f t="shared" si="17"/>
        <v>734</v>
      </c>
      <c r="Q69" s="292">
        <v>734</v>
      </c>
      <c r="R69" s="292">
        <f t="shared" si="18"/>
        <v>0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f t="shared" si="19"/>
        <v>67</v>
      </c>
      <c r="AA69" s="292">
        <v>0</v>
      </c>
      <c r="AB69" s="292">
        <v>67</v>
      </c>
      <c r="AC69" s="292">
        <f t="shared" si="20"/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0">
        <f t="shared" si="21"/>
        <v>0</v>
      </c>
      <c r="AL69" s="290">
        <v>0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 x14ac:dyDescent="0.15">
      <c r="A70" s="290" t="s">
        <v>745</v>
      </c>
      <c r="B70" s="291" t="s">
        <v>886</v>
      </c>
      <c r="C70" s="290" t="s">
        <v>887</v>
      </c>
      <c r="D70" s="292">
        <f t="shared" si="13"/>
        <v>1362</v>
      </c>
      <c r="E70" s="292">
        <f t="shared" si="14"/>
        <v>1036</v>
      </c>
      <c r="F70" s="292">
        <f t="shared" si="15"/>
        <v>326</v>
      </c>
      <c r="G70" s="292">
        <v>70</v>
      </c>
      <c r="H70" s="292">
        <v>43</v>
      </c>
      <c r="I70" s="292">
        <v>0</v>
      </c>
      <c r="J70" s="292">
        <v>0</v>
      </c>
      <c r="K70" s="292">
        <v>0</v>
      </c>
      <c r="L70" s="292">
        <v>213</v>
      </c>
      <c r="M70" s="292">
        <v>0</v>
      </c>
      <c r="N70" s="292">
        <f t="shared" si="16"/>
        <v>0</v>
      </c>
      <c r="O70" s="292">
        <f>+資源化量内訳!Y70</f>
        <v>0</v>
      </c>
      <c r="P70" s="292">
        <f t="shared" si="17"/>
        <v>1036</v>
      </c>
      <c r="Q70" s="292">
        <v>1036</v>
      </c>
      <c r="R70" s="292">
        <f t="shared" si="18"/>
        <v>0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f t="shared" si="19"/>
        <v>85</v>
      </c>
      <c r="AA70" s="292">
        <v>0</v>
      </c>
      <c r="AB70" s="292">
        <v>85</v>
      </c>
      <c r="AC70" s="292">
        <f t="shared" si="20"/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2">
        <v>0</v>
      </c>
      <c r="AK70" s="290">
        <f t="shared" si="21"/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 x14ac:dyDescent="0.15">
      <c r="A71" s="290" t="s">
        <v>745</v>
      </c>
      <c r="B71" s="291" t="s">
        <v>888</v>
      </c>
      <c r="C71" s="290" t="s">
        <v>889</v>
      </c>
      <c r="D71" s="292">
        <f t="shared" ref="D71:D102" si="22">SUM(E71,F71,N71,O71)</f>
        <v>2911</v>
      </c>
      <c r="E71" s="292">
        <f t="shared" ref="E71:E84" si="23">+Q71</f>
        <v>2516</v>
      </c>
      <c r="F71" s="292">
        <f t="shared" ref="F71:F102" si="24">SUM(G71:M71)</f>
        <v>365</v>
      </c>
      <c r="G71" s="292">
        <v>0</v>
      </c>
      <c r="H71" s="292">
        <v>0</v>
      </c>
      <c r="I71" s="292">
        <v>0</v>
      </c>
      <c r="J71" s="292">
        <v>0</v>
      </c>
      <c r="K71" s="292">
        <v>0</v>
      </c>
      <c r="L71" s="292">
        <v>365</v>
      </c>
      <c r="M71" s="292">
        <v>0</v>
      </c>
      <c r="N71" s="292">
        <f t="shared" ref="N71:N84" si="25">+AA71</f>
        <v>29</v>
      </c>
      <c r="O71" s="292">
        <f>+資源化量内訳!Y71</f>
        <v>1</v>
      </c>
      <c r="P71" s="292">
        <f t="shared" ref="P71:P102" si="26">+SUM(Q71,R71)</f>
        <v>2516</v>
      </c>
      <c r="Q71" s="292">
        <v>2516</v>
      </c>
      <c r="R71" s="292">
        <f t="shared" ref="R71:R102" si="27">+SUM(S71,T71,U71,V71,W71,X71,Y71)</f>
        <v>0</v>
      </c>
      <c r="S71" s="292">
        <v>0</v>
      </c>
      <c r="T71" s="292">
        <v>0</v>
      </c>
      <c r="U71" s="292"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f t="shared" ref="Z71:Z102" si="28">SUM(AA71:AC71)</f>
        <v>238</v>
      </c>
      <c r="AA71" s="292">
        <v>29</v>
      </c>
      <c r="AB71" s="292">
        <v>209</v>
      </c>
      <c r="AC71" s="292">
        <f t="shared" ref="AC71:AC102" si="29">SUM(AD71:AJ71)</f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v>0</v>
      </c>
      <c r="AJ71" s="292">
        <v>0</v>
      </c>
      <c r="AK71" s="290">
        <f t="shared" ref="AK71:AK102" si="30">SUM(AL71:AS71)</f>
        <v>0</v>
      </c>
      <c r="AL71" s="290">
        <v>0</v>
      </c>
      <c r="AM71" s="290">
        <v>0</v>
      </c>
      <c r="AN71" s="290">
        <v>0</v>
      </c>
      <c r="AO71" s="290">
        <v>0</v>
      </c>
      <c r="AP71" s="290">
        <v>0</v>
      </c>
      <c r="AQ71" s="290">
        <v>0</v>
      </c>
      <c r="AR71" s="290">
        <v>0</v>
      </c>
      <c r="AS71" s="290">
        <v>0</v>
      </c>
    </row>
    <row r="72" spans="1:45" s="224" customFormat="1" ht="13.5" customHeight="1" x14ac:dyDescent="0.15">
      <c r="A72" s="290" t="s">
        <v>745</v>
      </c>
      <c r="B72" s="291" t="s">
        <v>890</v>
      </c>
      <c r="C72" s="290" t="s">
        <v>891</v>
      </c>
      <c r="D72" s="292">
        <f t="shared" si="22"/>
        <v>2669</v>
      </c>
      <c r="E72" s="292">
        <f t="shared" si="23"/>
        <v>2299</v>
      </c>
      <c r="F72" s="292">
        <f t="shared" si="24"/>
        <v>344</v>
      </c>
      <c r="G72" s="292">
        <v>10</v>
      </c>
      <c r="H72" s="292">
        <v>0</v>
      </c>
      <c r="I72" s="292">
        <v>0</v>
      </c>
      <c r="J72" s="292">
        <v>0</v>
      </c>
      <c r="K72" s="292">
        <v>0</v>
      </c>
      <c r="L72" s="292">
        <v>334</v>
      </c>
      <c r="M72" s="292">
        <v>0</v>
      </c>
      <c r="N72" s="292">
        <f t="shared" si="25"/>
        <v>26</v>
      </c>
      <c r="O72" s="292">
        <f>+資源化量内訳!Y72</f>
        <v>0</v>
      </c>
      <c r="P72" s="292">
        <f t="shared" si="26"/>
        <v>2299</v>
      </c>
      <c r="Q72" s="292">
        <v>2299</v>
      </c>
      <c r="R72" s="292">
        <f t="shared" si="27"/>
        <v>0</v>
      </c>
      <c r="S72" s="292">
        <v>0</v>
      </c>
      <c r="T72" s="292">
        <v>0</v>
      </c>
      <c r="U72" s="292">
        <v>0</v>
      </c>
      <c r="V72" s="292">
        <v>0</v>
      </c>
      <c r="W72" s="292">
        <v>0</v>
      </c>
      <c r="X72" s="292">
        <v>0</v>
      </c>
      <c r="Y72" s="292">
        <v>0</v>
      </c>
      <c r="Z72" s="292">
        <f t="shared" si="28"/>
        <v>217</v>
      </c>
      <c r="AA72" s="292">
        <v>26</v>
      </c>
      <c r="AB72" s="292">
        <v>191</v>
      </c>
      <c r="AC72" s="292">
        <f t="shared" si="29"/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2">
        <v>0</v>
      </c>
      <c r="AJ72" s="292">
        <v>0</v>
      </c>
      <c r="AK72" s="290">
        <f t="shared" si="30"/>
        <v>0</v>
      </c>
      <c r="AL72" s="290">
        <v>0</v>
      </c>
      <c r="AM72" s="290">
        <v>0</v>
      </c>
      <c r="AN72" s="290">
        <v>0</v>
      </c>
      <c r="AO72" s="290">
        <v>0</v>
      </c>
      <c r="AP72" s="290">
        <v>0</v>
      </c>
      <c r="AQ72" s="290">
        <v>0</v>
      </c>
      <c r="AR72" s="290">
        <v>0</v>
      </c>
      <c r="AS72" s="290">
        <v>0</v>
      </c>
    </row>
    <row r="73" spans="1:45" s="224" customFormat="1" ht="13.5" customHeight="1" x14ac:dyDescent="0.15">
      <c r="A73" s="290" t="s">
        <v>745</v>
      </c>
      <c r="B73" s="291" t="s">
        <v>892</v>
      </c>
      <c r="C73" s="290" t="s">
        <v>893</v>
      </c>
      <c r="D73" s="292">
        <f t="shared" si="22"/>
        <v>3059</v>
      </c>
      <c r="E73" s="292">
        <f t="shared" si="23"/>
        <v>2334</v>
      </c>
      <c r="F73" s="292">
        <f t="shared" si="24"/>
        <v>725</v>
      </c>
      <c r="G73" s="292">
        <v>0</v>
      </c>
      <c r="H73" s="292">
        <v>0</v>
      </c>
      <c r="I73" s="292">
        <v>0</v>
      </c>
      <c r="J73" s="292">
        <v>0</v>
      </c>
      <c r="K73" s="292">
        <v>0</v>
      </c>
      <c r="L73" s="292">
        <v>665</v>
      </c>
      <c r="M73" s="292">
        <v>60</v>
      </c>
      <c r="N73" s="292">
        <f t="shared" si="25"/>
        <v>0</v>
      </c>
      <c r="O73" s="292">
        <f>+資源化量内訳!Y73</f>
        <v>0</v>
      </c>
      <c r="P73" s="292">
        <f t="shared" si="26"/>
        <v>2385</v>
      </c>
      <c r="Q73" s="292">
        <v>2334</v>
      </c>
      <c r="R73" s="292">
        <f t="shared" si="27"/>
        <v>51</v>
      </c>
      <c r="S73" s="292">
        <v>0</v>
      </c>
      <c r="T73" s="292">
        <v>0</v>
      </c>
      <c r="U73" s="292">
        <v>0</v>
      </c>
      <c r="V73" s="292">
        <v>0</v>
      </c>
      <c r="W73" s="292">
        <v>0</v>
      </c>
      <c r="X73" s="292">
        <v>51</v>
      </c>
      <c r="Y73" s="292">
        <v>0</v>
      </c>
      <c r="Z73" s="292">
        <f t="shared" si="28"/>
        <v>323</v>
      </c>
      <c r="AA73" s="292">
        <v>0</v>
      </c>
      <c r="AB73" s="292">
        <v>263</v>
      </c>
      <c r="AC73" s="292">
        <f t="shared" si="29"/>
        <v>60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v>0</v>
      </c>
      <c r="AJ73" s="292">
        <v>60</v>
      </c>
      <c r="AK73" s="290">
        <f t="shared" si="30"/>
        <v>0</v>
      </c>
      <c r="AL73" s="290">
        <v>0</v>
      </c>
      <c r="AM73" s="290">
        <v>0</v>
      </c>
      <c r="AN73" s="290">
        <v>0</v>
      </c>
      <c r="AO73" s="290">
        <v>0</v>
      </c>
      <c r="AP73" s="290">
        <v>0</v>
      </c>
      <c r="AQ73" s="290">
        <v>0</v>
      </c>
      <c r="AR73" s="290">
        <v>0</v>
      </c>
      <c r="AS73" s="290">
        <v>0</v>
      </c>
    </row>
    <row r="74" spans="1:45" s="224" customFormat="1" ht="13.5" customHeight="1" x14ac:dyDescent="0.15">
      <c r="A74" s="290" t="s">
        <v>745</v>
      </c>
      <c r="B74" s="291" t="s">
        <v>894</v>
      </c>
      <c r="C74" s="290" t="s">
        <v>895</v>
      </c>
      <c r="D74" s="292">
        <f t="shared" si="22"/>
        <v>858</v>
      </c>
      <c r="E74" s="292">
        <f t="shared" si="23"/>
        <v>656</v>
      </c>
      <c r="F74" s="292">
        <f t="shared" si="24"/>
        <v>202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191</v>
      </c>
      <c r="M74" s="292">
        <v>11</v>
      </c>
      <c r="N74" s="292">
        <f t="shared" si="25"/>
        <v>0</v>
      </c>
      <c r="O74" s="292">
        <f>+資源化量内訳!Y74</f>
        <v>0</v>
      </c>
      <c r="P74" s="292">
        <f t="shared" si="26"/>
        <v>668</v>
      </c>
      <c r="Q74" s="292">
        <v>656</v>
      </c>
      <c r="R74" s="292">
        <f t="shared" si="27"/>
        <v>12</v>
      </c>
      <c r="S74" s="292">
        <v>0</v>
      </c>
      <c r="T74" s="292">
        <v>0</v>
      </c>
      <c r="U74" s="292">
        <v>0</v>
      </c>
      <c r="V74" s="292">
        <v>0</v>
      </c>
      <c r="W74" s="292">
        <v>0</v>
      </c>
      <c r="X74" s="292">
        <v>12</v>
      </c>
      <c r="Y74" s="292">
        <v>0</v>
      </c>
      <c r="Z74" s="292">
        <f t="shared" si="28"/>
        <v>85</v>
      </c>
      <c r="AA74" s="292">
        <v>0</v>
      </c>
      <c r="AB74" s="292">
        <v>74</v>
      </c>
      <c r="AC74" s="292">
        <f t="shared" si="29"/>
        <v>11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v>0</v>
      </c>
      <c r="AJ74" s="292">
        <v>11</v>
      </c>
      <c r="AK74" s="290">
        <f t="shared" si="30"/>
        <v>0</v>
      </c>
      <c r="AL74" s="290">
        <v>0</v>
      </c>
      <c r="AM74" s="290">
        <v>0</v>
      </c>
      <c r="AN74" s="290">
        <v>0</v>
      </c>
      <c r="AO74" s="290">
        <v>0</v>
      </c>
      <c r="AP74" s="290">
        <v>0</v>
      </c>
      <c r="AQ74" s="290">
        <v>0</v>
      </c>
      <c r="AR74" s="290">
        <v>0</v>
      </c>
      <c r="AS74" s="290">
        <v>0</v>
      </c>
    </row>
    <row r="75" spans="1:45" s="224" customFormat="1" ht="13.5" customHeight="1" x14ac:dyDescent="0.15">
      <c r="A75" s="290" t="s">
        <v>745</v>
      </c>
      <c r="B75" s="291" t="s">
        <v>896</v>
      </c>
      <c r="C75" s="290" t="s">
        <v>897</v>
      </c>
      <c r="D75" s="292">
        <f t="shared" si="22"/>
        <v>4654</v>
      </c>
      <c r="E75" s="292">
        <f t="shared" si="23"/>
        <v>4059</v>
      </c>
      <c r="F75" s="292">
        <f t="shared" si="24"/>
        <v>366</v>
      </c>
      <c r="G75" s="292">
        <v>17</v>
      </c>
      <c r="H75" s="292">
        <v>0</v>
      </c>
      <c r="I75" s="292">
        <v>0</v>
      </c>
      <c r="J75" s="292">
        <v>0</v>
      </c>
      <c r="K75" s="292">
        <v>0</v>
      </c>
      <c r="L75" s="292">
        <v>349</v>
      </c>
      <c r="M75" s="292">
        <v>0</v>
      </c>
      <c r="N75" s="292">
        <f t="shared" si="25"/>
        <v>0</v>
      </c>
      <c r="O75" s="292">
        <f>+資源化量内訳!Y75</f>
        <v>229</v>
      </c>
      <c r="P75" s="292">
        <f t="shared" si="26"/>
        <v>4059</v>
      </c>
      <c r="Q75" s="292">
        <v>4059</v>
      </c>
      <c r="R75" s="292">
        <f t="shared" si="27"/>
        <v>0</v>
      </c>
      <c r="S75" s="292">
        <v>0</v>
      </c>
      <c r="T75" s="292">
        <v>0</v>
      </c>
      <c r="U75" s="292">
        <v>0</v>
      </c>
      <c r="V75" s="292">
        <v>0</v>
      </c>
      <c r="W75" s="292">
        <v>0</v>
      </c>
      <c r="X75" s="292">
        <v>0</v>
      </c>
      <c r="Y75" s="292">
        <v>0</v>
      </c>
      <c r="Z75" s="292">
        <f t="shared" si="28"/>
        <v>498</v>
      </c>
      <c r="AA75" s="292">
        <v>0</v>
      </c>
      <c r="AB75" s="292">
        <v>402</v>
      </c>
      <c r="AC75" s="292">
        <f t="shared" si="29"/>
        <v>96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v>96</v>
      </c>
      <c r="AJ75" s="292">
        <v>0</v>
      </c>
      <c r="AK75" s="290">
        <f t="shared" si="30"/>
        <v>0</v>
      </c>
      <c r="AL75" s="290">
        <v>0</v>
      </c>
      <c r="AM75" s="290">
        <v>0</v>
      </c>
      <c r="AN75" s="290">
        <v>0</v>
      </c>
      <c r="AO75" s="290">
        <v>0</v>
      </c>
      <c r="AP75" s="290">
        <v>0</v>
      </c>
      <c r="AQ75" s="290">
        <v>0</v>
      </c>
      <c r="AR75" s="290">
        <v>0</v>
      </c>
      <c r="AS75" s="290">
        <v>0</v>
      </c>
    </row>
    <row r="76" spans="1:45" s="224" customFormat="1" ht="13.5" customHeight="1" x14ac:dyDescent="0.15">
      <c r="A76" s="290" t="s">
        <v>745</v>
      </c>
      <c r="B76" s="291" t="s">
        <v>898</v>
      </c>
      <c r="C76" s="290" t="s">
        <v>899</v>
      </c>
      <c r="D76" s="292">
        <f t="shared" si="22"/>
        <v>2891</v>
      </c>
      <c r="E76" s="292">
        <f t="shared" si="23"/>
        <v>2504</v>
      </c>
      <c r="F76" s="292">
        <f t="shared" si="24"/>
        <v>339</v>
      </c>
      <c r="G76" s="292">
        <v>0</v>
      </c>
      <c r="H76" s="292">
        <v>0</v>
      </c>
      <c r="I76" s="292">
        <v>0</v>
      </c>
      <c r="J76" s="292">
        <v>0</v>
      </c>
      <c r="K76" s="292">
        <v>0</v>
      </c>
      <c r="L76" s="292">
        <v>339</v>
      </c>
      <c r="M76" s="292">
        <v>0</v>
      </c>
      <c r="N76" s="292">
        <f t="shared" si="25"/>
        <v>48</v>
      </c>
      <c r="O76" s="292">
        <f>+資源化量内訳!Y76</f>
        <v>0</v>
      </c>
      <c r="P76" s="292">
        <f t="shared" si="26"/>
        <v>2504</v>
      </c>
      <c r="Q76" s="292">
        <v>2504</v>
      </c>
      <c r="R76" s="292">
        <f t="shared" si="27"/>
        <v>0</v>
      </c>
      <c r="S76" s="292">
        <v>0</v>
      </c>
      <c r="T76" s="292">
        <v>0</v>
      </c>
      <c r="U76" s="292">
        <v>0</v>
      </c>
      <c r="V76" s="292">
        <v>0</v>
      </c>
      <c r="W76" s="292">
        <v>0</v>
      </c>
      <c r="X76" s="292">
        <v>0</v>
      </c>
      <c r="Y76" s="292">
        <v>0</v>
      </c>
      <c r="Z76" s="292">
        <f t="shared" si="28"/>
        <v>185</v>
      </c>
      <c r="AA76" s="292">
        <v>48</v>
      </c>
      <c r="AB76" s="292">
        <v>137</v>
      </c>
      <c r="AC76" s="292">
        <f t="shared" si="29"/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v>0</v>
      </c>
      <c r="AJ76" s="292">
        <v>0</v>
      </c>
      <c r="AK76" s="290">
        <f t="shared" si="30"/>
        <v>0</v>
      </c>
      <c r="AL76" s="290">
        <v>0</v>
      </c>
      <c r="AM76" s="290">
        <v>0</v>
      </c>
      <c r="AN76" s="290">
        <v>0</v>
      </c>
      <c r="AO76" s="290">
        <v>0</v>
      </c>
      <c r="AP76" s="290">
        <v>0</v>
      </c>
      <c r="AQ76" s="290">
        <v>0</v>
      </c>
      <c r="AR76" s="290">
        <v>0</v>
      </c>
      <c r="AS76" s="290">
        <v>0</v>
      </c>
    </row>
    <row r="77" spans="1:45" s="224" customFormat="1" ht="13.5" customHeight="1" x14ac:dyDescent="0.15">
      <c r="A77" s="290" t="s">
        <v>745</v>
      </c>
      <c r="B77" s="291" t="s">
        <v>900</v>
      </c>
      <c r="C77" s="290" t="s">
        <v>901</v>
      </c>
      <c r="D77" s="292">
        <f t="shared" si="22"/>
        <v>1507</v>
      </c>
      <c r="E77" s="292">
        <f t="shared" si="23"/>
        <v>994</v>
      </c>
      <c r="F77" s="292">
        <f t="shared" si="24"/>
        <v>477</v>
      </c>
      <c r="G77" s="292">
        <v>0</v>
      </c>
      <c r="H77" s="292">
        <v>248</v>
      </c>
      <c r="I77" s="292">
        <v>0</v>
      </c>
      <c r="J77" s="292">
        <v>0</v>
      </c>
      <c r="K77" s="292">
        <v>0</v>
      </c>
      <c r="L77" s="292">
        <v>229</v>
      </c>
      <c r="M77" s="292">
        <v>0</v>
      </c>
      <c r="N77" s="292">
        <f t="shared" si="25"/>
        <v>36</v>
      </c>
      <c r="O77" s="292">
        <f>+資源化量内訳!Y77</f>
        <v>0</v>
      </c>
      <c r="P77" s="292">
        <f t="shared" si="26"/>
        <v>994</v>
      </c>
      <c r="Q77" s="292">
        <v>994</v>
      </c>
      <c r="R77" s="292">
        <f t="shared" si="27"/>
        <v>0</v>
      </c>
      <c r="S77" s="292">
        <v>0</v>
      </c>
      <c r="T77" s="292">
        <v>0</v>
      </c>
      <c r="U77" s="292">
        <v>0</v>
      </c>
      <c r="V77" s="292">
        <v>0</v>
      </c>
      <c r="W77" s="292">
        <v>0</v>
      </c>
      <c r="X77" s="292">
        <v>0</v>
      </c>
      <c r="Y77" s="292">
        <v>0</v>
      </c>
      <c r="Z77" s="292">
        <f t="shared" si="28"/>
        <v>68</v>
      </c>
      <c r="AA77" s="292">
        <v>36</v>
      </c>
      <c r="AB77" s="292">
        <v>32</v>
      </c>
      <c r="AC77" s="292">
        <f t="shared" si="29"/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v>0</v>
      </c>
      <c r="AJ77" s="292">
        <v>0</v>
      </c>
      <c r="AK77" s="290">
        <f t="shared" si="30"/>
        <v>0</v>
      </c>
      <c r="AL77" s="290">
        <v>0</v>
      </c>
      <c r="AM77" s="290">
        <v>0</v>
      </c>
      <c r="AN77" s="290">
        <v>0</v>
      </c>
      <c r="AO77" s="290">
        <v>0</v>
      </c>
      <c r="AP77" s="290">
        <v>0</v>
      </c>
      <c r="AQ77" s="290">
        <v>0</v>
      </c>
      <c r="AR77" s="290">
        <v>0</v>
      </c>
      <c r="AS77" s="290">
        <v>0</v>
      </c>
    </row>
    <row r="78" spans="1:45" s="224" customFormat="1" ht="13.5" customHeight="1" x14ac:dyDescent="0.15">
      <c r="A78" s="290" t="s">
        <v>745</v>
      </c>
      <c r="B78" s="291" t="s">
        <v>902</v>
      </c>
      <c r="C78" s="290" t="s">
        <v>903</v>
      </c>
      <c r="D78" s="292">
        <f t="shared" si="22"/>
        <v>4945</v>
      </c>
      <c r="E78" s="292">
        <f t="shared" si="23"/>
        <v>3900</v>
      </c>
      <c r="F78" s="292">
        <f t="shared" si="24"/>
        <v>809</v>
      </c>
      <c r="G78" s="292">
        <v>14</v>
      </c>
      <c r="H78" s="292">
        <v>0</v>
      </c>
      <c r="I78" s="292">
        <v>0</v>
      </c>
      <c r="J78" s="292">
        <v>0</v>
      </c>
      <c r="K78" s="292">
        <v>0</v>
      </c>
      <c r="L78" s="292">
        <v>795</v>
      </c>
      <c r="M78" s="292">
        <v>0</v>
      </c>
      <c r="N78" s="292">
        <f t="shared" si="25"/>
        <v>74</v>
      </c>
      <c r="O78" s="292">
        <f>+資源化量内訳!Y78</f>
        <v>162</v>
      </c>
      <c r="P78" s="292">
        <f t="shared" si="26"/>
        <v>3900</v>
      </c>
      <c r="Q78" s="292">
        <v>3900</v>
      </c>
      <c r="R78" s="292">
        <f t="shared" si="27"/>
        <v>0</v>
      </c>
      <c r="S78" s="292">
        <v>0</v>
      </c>
      <c r="T78" s="292">
        <v>0</v>
      </c>
      <c r="U78" s="292">
        <v>0</v>
      </c>
      <c r="V78" s="292">
        <v>0</v>
      </c>
      <c r="W78" s="292">
        <v>0</v>
      </c>
      <c r="X78" s="292">
        <v>0</v>
      </c>
      <c r="Y78" s="292">
        <v>0</v>
      </c>
      <c r="Z78" s="292">
        <f t="shared" si="28"/>
        <v>300</v>
      </c>
      <c r="AA78" s="292">
        <v>74</v>
      </c>
      <c r="AB78" s="292">
        <v>226</v>
      </c>
      <c r="AC78" s="292">
        <f t="shared" si="29"/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v>0</v>
      </c>
      <c r="AJ78" s="292">
        <v>0</v>
      </c>
      <c r="AK78" s="290">
        <f t="shared" si="30"/>
        <v>0</v>
      </c>
      <c r="AL78" s="290">
        <v>0</v>
      </c>
      <c r="AM78" s="290">
        <v>0</v>
      </c>
      <c r="AN78" s="290">
        <v>0</v>
      </c>
      <c r="AO78" s="290">
        <v>0</v>
      </c>
      <c r="AP78" s="290">
        <v>0</v>
      </c>
      <c r="AQ78" s="290">
        <v>0</v>
      </c>
      <c r="AR78" s="290">
        <v>0</v>
      </c>
      <c r="AS78" s="290">
        <v>0</v>
      </c>
    </row>
    <row r="79" spans="1:45" s="224" customFormat="1" ht="13.5" customHeight="1" x14ac:dyDescent="0.15">
      <c r="A79" s="290" t="s">
        <v>745</v>
      </c>
      <c r="B79" s="291" t="s">
        <v>904</v>
      </c>
      <c r="C79" s="290" t="s">
        <v>905</v>
      </c>
      <c r="D79" s="292">
        <f t="shared" si="22"/>
        <v>2681</v>
      </c>
      <c r="E79" s="292">
        <f t="shared" si="23"/>
        <v>848</v>
      </c>
      <c r="F79" s="292">
        <f t="shared" si="24"/>
        <v>1652</v>
      </c>
      <c r="G79" s="292">
        <v>0</v>
      </c>
      <c r="H79" s="292">
        <v>1600</v>
      </c>
      <c r="I79" s="292">
        <v>0</v>
      </c>
      <c r="J79" s="292">
        <v>0</v>
      </c>
      <c r="K79" s="292">
        <v>0</v>
      </c>
      <c r="L79" s="292">
        <v>52</v>
      </c>
      <c r="M79" s="292">
        <v>0</v>
      </c>
      <c r="N79" s="292">
        <f t="shared" si="25"/>
        <v>0</v>
      </c>
      <c r="O79" s="292">
        <f>+資源化量内訳!Y79</f>
        <v>181</v>
      </c>
      <c r="P79" s="292">
        <f t="shared" si="26"/>
        <v>878</v>
      </c>
      <c r="Q79" s="292">
        <v>848</v>
      </c>
      <c r="R79" s="292">
        <f t="shared" si="27"/>
        <v>30</v>
      </c>
      <c r="S79" s="292">
        <v>0</v>
      </c>
      <c r="T79" s="292">
        <v>0</v>
      </c>
      <c r="U79" s="292">
        <v>0</v>
      </c>
      <c r="V79" s="292">
        <v>0</v>
      </c>
      <c r="W79" s="292">
        <v>0</v>
      </c>
      <c r="X79" s="292">
        <v>30</v>
      </c>
      <c r="Y79" s="292">
        <v>0</v>
      </c>
      <c r="Z79" s="292">
        <f t="shared" si="28"/>
        <v>124</v>
      </c>
      <c r="AA79" s="292">
        <v>0</v>
      </c>
      <c r="AB79" s="292">
        <v>124</v>
      </c>
      <c r="AC79" s="292">
        <f t="shared" si="29"/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v>0</v>
      </c>
      <c r="AJ79" s="292">
        <v>0</v>
      </c>
      <c r="AK79" s="290">
        <f t="shared" si="30"/>
        <v>0</v>
      </c>
      <c r="AL79" s="290">
        <v>0</v>
      </c>
      <c r="AM79" s="290">
        <v>0</v>
      </c>
      <c r="AN79" s="290">
        <v>0</v>
      </c>
      <c r="AO79" s="290">
        <v>0</v>
      </c>
      <c r="AP79" s="290">
        <v>0</v>
      </c>
      <c r="AQ79" s="290">
        <v>0</v>
      </c>
      <c r="AR79" s="290">
        <v>0</v>
      </c>
      <c r="AS79" s="290">
        <v>0</v>
      </c>
    </row>
    <row r="80" spans="1:45" s="224" customFormat="1" ht="13.5" customHeight="1" x14ac:dyDescent="0.15">
      <c r="A80" s="290" t="s">
        <v>745</v>
      </c>
      <c r="B80" s="291" t="s">
        <v>906</v>
      </c>
      <c r="C80" s="290" t="s">
        <v>907</v>
      </c>
      <c r="D80" s="292">
        <f t="shared" si="22"/>
        <v>1329</v>
      </c>
      <c r="E80" s="292">
        <f t="shared" si="23"/>
        <v>925</v>
      </c>
      <c r="F80" s="292">
        <f t="shared" si="24"/>
        <v>109</v>
      </c>
      <c r="G80" s="292">
        <v>0</v>
      </c>
      <c r="H80" s="292">
        <v>0</v>
      </c>
      <c r="I80" s="292">
        <v>0</v>
      </c>
      <c r="J80" s="292">
        <v>0</v>
      </c>
      <c r="K80" s="292">
        <v>0</v>
      </c>
      <c r="L80" s="292">
        <v>109</v>
      </c>
      <c r="M80" s="292">
        <v>0</v>
      </c>
      <c r="N80" s="292">
        <f t="shared" si="25"/>
        <v>0</v>
      </c>
      <c r="O80" s="292">
        <f>+資源化量内訳!Y80</f>
        <v>295</v>
      </c>
      <c r="P80" s="292">
        <f t="shared" si="26"/>
        <v>988</v>
      </c>
      <c r="Q80" s="292">
        <v>925</v>
      </c>
      <c r="R80" s="292">
        <f t="shared" si="27"/>
        <v>63</v>
      </c>
      <c r="S80" s="292">
        <v>0</v>
      </c>
      <c r="T80" s="292">
        <v>0</v>
      </c>
      <c r="U80" s="292">
        <v>0</v>
      </c>
      <c r="V80" s="292">
        <v>0</v>
      </c>
      <c r="W80" s="292">
        <v>0</v>
      </c>
      <c r="X80" s="292">
        <v>63</v>
      </c>
      <c r="Y80" s="292">
        <v>0</v>
      </c>
      <c r="Z80" s="292">
        <f t="shared" si="28"/>
        <v>158</v>
      </c>
      <c r="AA80" s="292">
        <v>0</v>
      </c>
      <c r="AB80" s="292">
        <v>158</v>
      </c>
      <c r="AC80" s="292">
        <f t="shared" si="29"/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v>0</v>
      </c>
      <c r="AJ80" s="292">
        <v>0</v>
      </c>
      <c r="AK80" s="290">
        <f t="shared" si="30"/>
        <v>0</v>
      </c>
      <c r="AL80" s="290">
        <v>0</v>
      </c>
      <c r="AM80" s="290">
        <v>0</v>
      </c>
      <c r="AN80" s="290">
        <v>0</v>
      </c>
      <c r="AO80" s="290">
        <v>0</v>
      </c>
      <c r="AP80" s="290">
        <v>0</v>
      </c>
      <c r="AQ80" s="290">
        <v>0</v>
      </c>
      <c r="AR80" s="290">
        <v>0</v>
      </c>
      <c r="AS80" s="290">
        <v>0</v>
      </c>
    </row>
    <row r="81" spans="1:45" s="224" customFormat="1" ht="13.5" customHeight="1" x14ac:dyDescent="0.15">
      <c r="A81" s="290" t="s">
        <v>745</v>
      </c>
      <c r="B81" s="291" t="s">
        <v>908</v>
      </c>
      <c r="C81" s="290" t="s">
        <v>909</v>
      </c>
      <c r="D81" s="292">
        <f t="shared" si="22"/>
        <v>2008</v>
      </c>
      <c r="E81" s="292">
        <f t="shared" si="23"/>
        <v>1652</v>
      </c>
      <c r="F81" s="292">
        <f t="shared" si="24"/>
        <v>16</v>
      </c>
      <c r="G81" s="292">
        <v>16</v>
      </c>
      <c r="H81" s="292">
        <v>0</v>
      </c>
      <c r="I81" s="292">
        <v>0</v>
      </c>
      <c r="J81" s="292">
        <v>0</v>
      </c>
      <c r="K81" s="292">
        <v>0</v>
      </c>
      <c r="L81" s="292">
        <v>0</v>
      </c>
      <c r="M81" s="292">
        <v>0</v>
      </c>
      <c r="N81" s="292">
        <f t="shared" si="25"/>
        <v>0</v>
      </c>
      <c r="O81" s="292">
        <f>+資源化量内訳!Y81</f>
        <v>340</v>
      </c>
      <c r="P81" s="292">
        <f t="shared" si="26"/>
        <v>1652</v>
      </c>
      <c r="Q81" s="292">
        <v>1652</v>
      </c>
      <c r="R81" s="292">
        <f t="shared" si="27"/>
        <v>0</v>
      </c>
      <c r="S81" s="292">
        <v>0</v>
      </c>
      <c r="T81" s="292">
        <v>0</v>
      </c>
      <c r="U81" s="292">
        <v>0</v>
      </c>
      <c r="V81" s="292">
        <v>0</v>
      </c>
      <c r="W81" s="292">
        <v>0</v>
      </c>
      <c r="X81" s="292">
        <v>0</v>
      </c>
      <c r="Y81" s="292">
        <v>0</v>
      </c>
      <c r="Z81" s="292">
        <f t="shared" si="28"/>
        <v>16</v>
      </c>
      <c r="AA81" s="292">
        <v>0</v>
      </c>
      <c r="AB81" s="292">
        <v>0</v>
      </c>
      <c r="AC81" s="292">
        <f t="shared" si="29"/>
        <v>16</v>
      </c>
      <c r="AD81" s="292">
        <v>16</v>
      </c>
      <c r="AE81" s="292">
        <v>0</v>
      </c>
      <c r="AF81" s="292">
        <v>0</v>
      </c>
      <c r="AG81" s="292">
        <v>0</v>
      </c>
      <c r="AH81" s="292">
        <v>0</v>
      </c>
      <c r="AI81" s="292">
        <v>0</v>
      </c>
      <c r="AJ81" s="292">
        <v>0</v>
      </c>
      <c r="AK81" s="290">
        <f t="shared" si="30"/>
        <v>1652</v>
      </c>
      <c r="AL81" s="290">
        <v>1652</v>
      </c>
      <c r="AM81" s="290">
        <v>0</v>
      </c>
      <c r="AN81" s="290">
        <v>0</v>
      </c>
      <c r="AO81" s="290">
        <v>0</v>
      </c>
      <c r="AP81" s="290">
        <v>0</v>
      </c>
      <c r="AQ81" s="290">
        <v>0</v>
      </c>
      <c r="AR81" s="290">
        <v>0</v>
      </c>
      <c r="AS81" s="290">
        <v>0</v>
      </c>
    </row>
    <row r="82" spans="1:45" s="224" customFormat="1" ht="13.5" customHeight="1" x14ac:dyDescent="0.15">
      <c r="A82" s="290" t="s">
        <v>745</v>
      </c>
      <c r="B82" s="291" t="s">
        <v>910</v>
      </c>
      <c r="C82" s="290" t="s">
        <v>911</v>
      </c>
      <c r="D82" s="292">
        <f t="shared" si="22"/>
        <v>458</v>
      </c>
      <c r="E82" s="292">
        <f t="shared" si="23"/>
        <v>318</v>
      </c>
      <c r="F82" s="292">
        <f t="shared" si="24"/>
        <v>136</v>
      </c>
      <c r="G82" s="292">
        <v>15</v>
      </c>
      <c r="H82" s="292">
        <v>0</v>
      </c>
      <c r="I82" s="292">
        <v>0</v>
      </c>
      <c r="J82" s="292">
        <v>0</v>
      </c>
      <c r="K82" s="292">
        <v>0</v>
      </c>
      <c r="L82" s="292">
        <v>121</v>
      </c>
      <c r="M82" s="292">
        <v>0</v>
      </c>
      <c r="N82" s="292">
        <f t="shared" si="25"/>
        <v>0</v>
      </c>
      <c r="O82" s="292">
        <f>+資源化量内訳!Y82</f>
        <v>4</v>
      </c>
      <c r="P82" s="292">
        <f t="shared" si="26"/>
        <v>318</v>
      </c>
      <c r="Q82" s="292">
        <v>318</v>
      </c>
      <c r="R82" s="292">
        <f t="shared" si="27"/>
        <v>0</v>
      </c>
      <c r="S82" s="292">
        <v>0</v>
      </c>
      <c r="T82" s="292">
        <v>0</v>
      </c>
      <c r="U82" s="292">
        <v>0</v>
      </c>
      <c r="V82" s="292">
        <v>0</v>
      </c>
      <c r="W82" s="292">
        <v>0</v>
      </c>
      <c r="X82" s="292">
        <v>0</v>
      </c>
      <c r="Y82" s="292">
        <v>0</v>
      </c>
      <c r="Z82" s="292">
        <f t="shared" si="28"/>
        <v>12</v>
      </c>
      <c r="AA82" s="292">
        <v>0</v>
      </c>
      <c r="AB82" s="292">
        <v>11</v>
      </c>
      <c r="AC82" s="292">
        <f t="shared" si="29"/>
        <v>1</v>
      </c>
      <c r="AD82" s="292">
        <v>1</v>
      </c>
      <c r="AE82" s="292">
        <v>0</v>
      </c>
      <c r="AF82" s="292">
        <v>0</v>
      </c>
      <c r="AG82" s="292">
        <v>0</v>
      </c>
      <c r="AH82" s="292">
        <v>0</v>
      </c>
      <c r="AI82" s="292">
        <v>0</v>
      </c>
      <c r="AJ82" s="292">
        <v>0</v>
      </c>
      <c r="AK82" s="290">
        <f t="shared" si="30"/>
        <v>0</v>
      </c>
      <c r="AL82" s="290">
        <v>0</v>
      </c>
      <c r="AM82" s="290">
        <v>0</v>
      </c>
      <c r="AN82" s="290">
        <v>0</v>
      </c>
      <c r="AO82" s="290">
        <v>0</v>
      </c>
      <c r="AP82" s="290">
        <v>0</v>
      </c>
      <c r="AQ82" s="290">
        <v>0</v>
      </c>
      <c r="AR82" s="290">
        <v>0</v>
      </c>
      <c r="AS82" s="290">
        <v>0</v>
      </c>
    </row>
    <row r="83" spans="1:45" s="224" customFormat="1" ht="13.5" customHeight="1" x14ac:dyDescent="0.15">
      <c r="A83" s="290" t="s">
        <v>745</v>
      </c>
      <c r="B83" s="291" t="s">
        <v>912</v>
      </c>
      <c r="C83" s="290" t="s">
        <v>913</v>
      </c>
      <c r="D83" s="292">
        <f t="shared" si="22"/>
        <v>2325</v>
      </c>
      <c r="E83" s="292">
        <f t="shared" si="23"/>
        <v>1815</v>
      </c>
      <c r="F83" s="292">
        <f t="shared" si="24"/>
        <v>474</v>
      </c>
      <c r="G83" s="292">
        <v>29</v>
      </c>
      <c r="H83" s="292">
        <v>0</v>
      </c>
      <c r="I83" s="292">
        <v>0</v>
      </c>
      <c r="J83" s="292">
        <v>0</v>
      </c>
      <c r="K83" s="292">
        <v>0</v>
      </c>
      <c r="L83" s="292">
        <v>445</v>
      </c>
      <c r="M83" s="292">
        <v>0</v>
      </c>
      <c r="N83" s="292">
        <f t="shared" si="25"/>
        <v>36</v>
      </c>
      <c r="O83" s="292">
        <f>+資源化量内訳!Y83</f>
        <v>0</v>
      </c>
      <c r="P83" s="292">
        <f t="shared" si="26"/>
        <v>1815</v>
      </c>
      <c r="Q83" s="292">
        <v>1815</v>
      </c>
      <c r="R83" s="292">
        <f t="shared" si="27"/>
        <v>0</v>
      </c>
      <c r="S83" s="292">
        <v>0</v>
      </c>
      <c r="T83" s="292">
        <v>0</v>
      </c>
      <c r="U83" s="292">
        <v>0</v>
      </c>
      <c r="V83" s="292">
        <v>0</v>
      </c>
      <c r="W83" s="292">
        <v>0</v>
      </c>
      <c r="X83" s="292">
        <v>0</v>
      </c>
      <c r="Y83" s="292">
        <v>0</v>
      </c>
      <c r="Z83" s="292">
        <f t="shared" si="28"/>
        <v>93</v>
      </c>
      <c r="AA83" s="292">
        <v>36</v>
      </c>
      <c r="AB83" s="292">
        <v>57</v>
      </c>
      <c r="AC83" s="292">
        <f t="shared" si="29"/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v>0</v>
      </c>
      <c r="AJ83" s="292">
        <v>0</v>
      </c>
      <c r="AK83" s="290">
        <f t="shared" si="30"/>
        <v>0</v>
      </c>
      <c r="AL83" s="290">
        <v>0</v>
      </c>
      <c r="AM83" s="290">
        <v>0</v>
      </c>
      <c r="AN83" s="290">
        <v>0</v>
      </c>
      <c r="AO83" s="290">
        <v>0</v>
      </c>
      <c r="AP83" s="290">
        <v>0</v>
      </c>
      <c r="AQ83" s="290">
        <v>0</v>
      </c>
      <c r="AR83" s="290">
        <v>0</v>
      </c>
      <c r="AS83" s="290">
        <v>0</v>
      </c>
    </row>
    <row r="84" spans="1:45" s="224" customFormat="1" ht="13.5" customHeight="1" x14ac:dyDescent="0.15">
      <c r="A84" s="290" t="s">
        <v>745</v>
      </c>
      <c r="B84" s="291" t="s">
        <v>914</v>
      </c>
      <c r="C84" s="290" t="s">
        <v>915</v>
      </c>
      <c r="D84" s="292">
        <f t="shared" si="22"/>
        <v>526</v>
      </c>
      <c r="E84" s="292">
        <f t="shared" si="23"/>
        <v>412</v>
      </c>
      <c r="F84" s="292">
        <f t="shared" si="24"/>
        <v>13</v>
      </c>
      <c r="G84" s="292">
        <v>13</v>
      </c>
      <c r="H84" s="292">
        <v>0</v>
      </c>
      <c r="I84" s="292">
        <v>0</v>
      </c>
      <c r="J84" s="292">
        <v>0</v>
      </c>
      <c r="K84" s="292">
        <v>0</v>
      </c>
      <c r="L84" s="292">
        <v>0</v>
      </c>
      <c r="M84" s="292">
        <v>0</v>
      </c>
      <c r="N84" s="292">
        <f t="shared" si="25"/>
        <v>7</v>
      </c>
      <c r="O84" s="292">
        <f>+資源化量内訳!Y84</f>
        <v>94</v>
      </c>
      <c r="P84" s="292">
        <f t="shared" si="26"/>
        <v>412</v>
      </c>
      <c r="Q84" s="292">
        <v>412</v>
      </c>
      <c r="R84" s="292">
        <f t="shared" si="27"/>
        <v>0</v>
      </c>
      <c r="S84" s="292">
        <v>0</v>
      </c>
      <c r="T84" s="292">
        <v>0</v>
      </c>
      <c r="U84" s="292">
        <v>0</v>
      </c>
      <c r="V84" s="292">
        <v>0</v>
      </c>
      <c r="W84" s="292">
        <v>0</v>
      </c>
      <c r="X84" s="292">
        <v>0</v>
      </c>
      <c r="Y84" s="292">
        <v>0</v>
      </c>
      <c r="Z84" s="292">
        <f t="shared" si="28"/>
        <v>69</v>
      </c>
      <c r="AA84" s="292">
        <v>7</v>
      </c>
      <c r="AB84" s="292">
        <v>62</v>
      </c>
      <c r="AC84" s="292">
        <f t="shared" si="29"/>
        <v>0</v>
      </c>
      <c r="AD84" s="292">
        <v>0</v>
      </c>
      <c r="AE84" s="292">
        <v>0</v>
      </c>
      <c r="AF84" s="292">
        <v>0</v>
      </c>
      <c r="AG84" s="292">
        <v>0</v>
      </c>
      <c r="AH84" s="292">
        <v>0</v>
      </c>
      <c r="AI84" s="292">
        <v>0</v>
      </c>
      <c r="AJ84" s="292">
        <v>0</v>
      </c>
      <c r="AK84" s="290">
        <f t="shared" si="30"/>
        <v>0</v>
      </c>
      <c r="AL84" s="290">
        <v>0</v>
      </c>
      <c r="AM84" s="290">
        <v>0</v>
      </c>
      <c r="AN84" s="290">
        <v>0</v>
      </c>
      <c r="AO84" s="290">
        <v>0</v>
      </c>
      <c r="AP84" s="290">
        <v>0</v>
      </c>
      <c r="AQ84" s="290">
        <v>0</v>
      </c>
      <c r="AR84" s="290">
        <v>0</v>
      </c>
      <c r="AS84" s="290">
        <v>0</v>
      </c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xmlns:xlrd2="http://schemas.microsoft.com/office/spreadsheetml/2017/richdata2" ref="A8:AS84">
    <sortCondition ref="A8:A84"/>
    <sortCondition ref="B8:B84"/>
    <sortCondition ref="C8:C8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83" man="1"/>
    <brk id="25" min="1" max="83" man="1"/>
    <brk id="36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 x14ac:dyDescent="0.15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 x14ac:dyDescent="0.15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 x14ac:dyDescent="0.15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 x14ac:dyDescent="0.15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 x14ac:dyDescent="0.15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6">
        <f t="shared" ref="D7:X7" si="0">SUM(Y7,AT7,BO7)</f>
        <v>130604</v>
      </c>
      <c r="E7" s="306">
        <f t="shared" si="0"/>
        <v>43294</v>
      </c>
      <c r="F7" s="306">
        <f t="shared" si="0"/>
        <v>257</v>
      </c>
      <c r="G7" s="306">
        <f t="shared" si="0"/>
        <v>2013</v>
      </c>
      <c r="H7" s="306">
        <f t="shared" si="0"/>
        <v>10879</v>
      </c>
      <c r="I7" s="306">
        <f t="shared" si="0"/>
        <v>12033</v>
      </c>
      <c r="J7" s="306">
        <f t="shared" si="0"/>
        <v>2579</v>
      </c>
      <c r="K7" s="306">
        <f t="shared" si="0"/>
        <v>58</v>
      </c>
      <c r="L7" s="306">
        <f t="shared" si="0"/>
        <v>16979</v>
      </c>
      <c r="M7" s="306">
        <f t="shared" si="0"/>
        <v>2547</v>
      </c>
      <c r="N7" s="306">
        <f t="shared" si="0"/>
        <v>1485</v>
      </c>
      <c r="O7" s="306">
        <f t="shared" si="0"/>
        <v>2694</v>
      </c>
      <c r="P7" s="306">
        <f t="shared" si="0"/>
        <v>0</v>
      </c>
      <c r="Q7" s="306">
        <f t="shared" si="0"/>
        <v>5141</v>
      </c>
      <c r="R7" s="306">
        <f t="shared" si="0"/>
        <v>0</v>
      </c>
      <c r="S7" s="306">
        <f t="shared" si="0"/>
        <v>0</v>
      </c>
      <c r="T7" s="306">
        <f t="shared" si="0"/>
        <v>4861</v>
      </c>
      <c r="U7" s="306">
        <f t="shared" si="0"/>
        <v>0</v>
      </c>
      <c r="V7" s="306">
        <f t="shared" si="0"/>
        <v>2290</v>
      </c>
      <c r="W7" s="306">
        <f t="shared" si="0"/>
        <v>78</v>
      </c>
      <c r="X7" s="306">
        <f t="shared" si="0"/>
        <v>23416</v>
      </c>
      <c r="Y7" s="306">
        <f t="shared" ref="Y7:Y38" si="1">SUM(Z7:AS7)</f>
        <v>50920</v>
      </c>
      <c r="Z7" s="306">
        <f t="shared" ref="Z7:AI7" si="2">SUM(Z$8:Z$207)</f>
        <v>24303</v>
      </c>
      <c r="AA7" s="306">
        <f t="shared" si="2"/>
        <v>85</v>
      </c>
      <c r="AB7" s="306">
        <f t="shared" si="2"/>
        <v>908</v>
      </c>
      <c r="AC7" s="306">
        <f t="shared" si="2"/>
        <v>2745</v>
      </c>
      <c r="AD7" s="306">
        <f t="shared" si="2"/>
        <v>6488</v>
      </c>
      <c r="AE7" s="306">
        <f t="shared" si="2"/>
        <v>1068</v>
      </c>
      <c r="AF7" s="306">
        <f t="shared" si="2"/>
        <v>26</v>
      </c>
      <c r="AG7" s="306">
        <f t="shared" si="2"/>
        <v>4847</v>
      </c>
      <c r="AH7" s="306">
        <f t="shared" si="2"/>
        <v>59</v>
      </c>
      <c r="AI7" s="306">
        <f t="shared" si="2"/>
        <v>1089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41</v>
      </c>
      <c r="AS7" s="306">
        <f>SUM(AS$8:AS$207)</f>
        <v>9261</v>
      </c>
      <c r="AT7" s="306">
        <f>施設資源化量内訳!D7</f>
        <v>66960</v>
      </c>
      <c r="AU7" s="306">
        <f>施設資源化量内訳!E7</f>
        <v>6927</v>
      </c>
      <c r="AV7" s="306">
        <f>施設資源化量内訳!F7</f>
        <v>44</v>
      </c>
      <c r="AW7" s="306">
        <f>施設資源化量内訳!G7</f>
        <v>1050</v>
      </c>
      <c r="AX7" s="306">
        <f>施設資源化量内訳!H7</f>
        <v>7840</v>
      </c>
      <c r="AY7" s="306">
        <f>施設資源化量内訳!I7</f>
        <v>5469</v>
      </c>
      <c r="AZ7" s="306">
        <f>施設資源化量内訳!J7</f>
        <v>1511</v>
      </c>
      <c r="BA7" s="306">
        <f>施設資源化量内訳!K7</f>
        <v>32</v>
      </c>
      <c r="BB7" s="306">
        <f>施設資源化量内訳!L7</f>
        <v>12132</v>
      </c>
      <c r="BC7" s="306">
        <f>施設資源化量内訳!M7</f>
        <v>2488</v>
      </c>
      <c r="BD7" s="306">
        <f>施設資源化量内訳!N7</f>
        <v>292</v>
      </c>
      <c r="BE7" s="306">
        <f>施設資源化量内訳!O7</f>
        <v>2694</v>
      </c>
      <c r="BF7" s="306">
        <f>施設資源化量内訳!P7</f>
        <v>0</v>
      </c>
      <c r="BG7" s="306">
        <f>施設資源化量内訳!Q7</f>
        <v>5141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4861</v>
      </c>
      <c r="BK7" s="306">
        <f>施設資源化量内訳!U7</f>
        <v>0</v>
      </c>
      <c r="BL7" s="306">
        <f>施設資源化量内訳!V7</f>
        <v>2290</v>
      </c>
      <c r="BM7" s="306">
        <f>施設資源化量内訳!W7</f>
        <v>34</v>
      </c>
      <c r="BN7" s="306">
        <f>施設資源化量内訳!X7</f>
        <v>14155</v>
      </c>
      <c r="BO7" s="306">
        <f t="shared" ref="BO7:BO38" si="3">SUM(BP7:CI7)</f>
        <v>12724</v>
      </c>
      <c r="BP7" s="306">
        <f t="shared" ref="BP7:BY7" si="4">SUM(BP$8:BP$207)</f>
        <v>12064</v>
      </c>
      <c r="BQ7" s="306">
        <f t="shared" si="4"/>
        <v>128</v>
      </c>
      <c r="BR7" s="306">
        <f t="shared" si="4"/>
        <v>55</v>
      </c>
      <c r="BS7" s="306">
        <f t="shared" si="4"/>
        <v>294</v>
      </c>
      <c r="BT7" s="306">
        <f t="shared" si="4"/>
        <v>76</v>
      </c>
      <c r="BU7" s="306">
        <f t="shared" si="4"/>
        <v>0</v>
      </c>
      <c r="BV7" s="306">
        <f t="shared" si="4"/>
        <v>0</v>
      </c>
      <c r="BW7" s="306">
        <f t="shared" si="4"/>
        <v>0</v>
      </c>
      <c r="BX7" s="306">
        <f t="shared" si="4"/>
        <v>0</v>
      </c>
      <c r="BY7" s="306">
        <f t="shared" si="4"/>
        <v>104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3</v>
      </c>
      <c r="CI7" s="306">
        <f>SUM(CI$8:CI$207)</f>
        <v>0</v>
      </c>
      <c r="CJ7" s="307">
        <f>+COUNTIF(CJ$8:CJ$207,"有る")</f>
        <v>57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9" si="5">SUM(Y8,AT8,BO8)</f>
        <v>35280</v>
      </c>
      <c r="E8" s="292">
        <f t="shared" ref="E8:E39" si="6">SUM(Z8,AU8,BP8)</f>
        <v>12316</v>
      </c>
      <c r="F8" s="292">
        <f t="shared" ref="F8:F39" si="7">SUM(AA8,AV8,BQ8)</f>
        <v>83</v>
      </c>
      <c r="G8" s="292">
        <f t="shared" ref="G8:G39" si="8">SUM(AB8,AW8,BR8)</f>
        <v>0</v>
      </c>
      <c r="H8" s="292">
        <f t="shared" ref="H8:H39" si="9">SUM(AC8,AX8,BS8)</f>
        <v>2888</v>
      </c>
      <c r="I8" s="292">
        <f t="shared" ref="I8:I39" si="10">SUM(AD8,AY8,BT8)</f>
        <v>2294</v>
      </c>
      <c r="J8" s="292">
        <f t="shared" ref="J8:J39" si="11">SUM(AE8,AZ8,BU8)</f>
        <v>504</v>
      </c>
      <c r="K8" s="292">
        <f t="shared" ref="K8:K39" si="12">SUM(AF8,BA8,BV8)</f>
        <v>0</v>
      </c>
      <c r="L8" s="292">
        <f t="shared" ref="L8:L39" si="13">SUM(AG8,BB8,BW8)</f>
        <v>3446</v>
      </c>
      <c r="M8" s="292">
        <f t="shared" ref="M8:M39" si="14">SUM(AH8,BC8,BX8)</f>
        <v>0</v>
      </c>
      <c r="N8" s="292">
        <f t="shared" ref="N8:N39" si="15">SUM(AI8,BD8,BY8)</f>
        <v>58</v>
      </c>
      <c r="O8" s="292">
        <f t="shared" ref="O8:O39" si="16">SUM(AJ8,BE8,BZ8)</f>
        <v>0</v>
      </c>
      <c r="P8" s="292">
        <f t="shared" ref="P8:P39" si="17">SUM(AK8,BF8,CA8)</f>
        <v>0</v>
      </c>
      <c r="Q8" s="292">
        <f t="shared" ref="Q8:Q39" si="18">SUM(AL8,BG8,CB8)</f>
        <v>1651</v>
      </c>
      <c r="R8" s="292">
        <f t="shared" ref="R8:R39" si="19">SUM(AM8,BH8,CC8)</f>
        <v>0</v>
      </c>
      <c r="S8" s="292">
        <f t="shared" ref="S8:S39" si="20">SUM(AN8,BI8,CD8)</f>
        <v>0</v>
      </c>
      <c r="T8" s="292">
        <f t="shared" ref="T8:T39" si="21">SUM(AO8,BJ8,CE8)</f>
        <v>0</v>
      </c>
      <c r="U8" s="292">
        <f t="shared" ref="U8:U39" si="22">SUM(AP8,BK8,CF8)</f>
        <v>0</v>
      </c>
      <c r="V8" s="292">
        <f t="shared" ref="V8:V39" si="23">SUM(AQ8,BL8,CG8)</f>
        <v>436</v>
      </c>
      <c r="W8" s="292">
        <f t="shared" ref="W8:W39" si="24">SUM(AR8,BM8,CH8)</f>
        <v>2</v>
      </c>
      <c r="X8" s="292">
        <f t="shared" ref="X8:X39" si="25">SUM(AS8,BN8,CI8)</f>
        <v>11602</v>
      </c>
      <c r="Y8" s="292">
        <f t="shared" si="1"/>
        <v>13688</v>
      </c>
      <c r="Z8" s="292">
        <v>4259</v>
      </c>
      <c r="AA8" s="292">
        <v>16</v>
      </c>
      <c r="AB8" s="292">
        <v>0</v>
      </c>
      <c r="AC8" s="292">
        <v>0</v>
      </c>
      <c r="AD8" s="292">
        <v>2234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916</v>
      </c>
      <c r="AK8" s="295" t="s">
        <v>916</v>
      </c>
      <c r="AL8" s="295" t="s">
        <v>916</v>
      </c>
      <c r="AM8" s="295" t="s">
        <v>916</v>
      </c>
      <c r="AN8" s="295" t="s">
        <v>916</v>
      </c>
      <c r="AO8" s="295" t="s">
        <v>916</v>
      </c>
      <c r="AP8" s="295" t="s">
        <v>916</v>
      </c>
      <c r="AQ8" s="295" t="s">
        <v>916</v>
      </c>
      <c r="AR8" s="292">
        <v>2</v>
      </c>
      <c r="AS8" s="292">
        <v>7177</v>
      </c>
      <c r="AT8" s="292">
        <f>施設資源化量内訳!D8</f>
        <v>13217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2755</v>
      </c>
      <c r="AY8" s="292">
        <f>施設資源化量内訳!I8</f>
        <v>0</v>
      </c>
      <c r="AZ8" s="292">
        <f>施設資源化量内訳!J8</f>
        <v>504</v>
      </c>
      <c r="BA8" s="292">
        <f>施設資源化量内訳!K8</f>
        <v>0</v>
      </c>
      <c r="BB8" s="292">
        <f>施設資源化量内訳!L8</f>
        <v>3446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1651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436</v>
      </c>
      <c r="BM8" s="292">
        <f>施設資源化量内訳!W8</f>
        <v>0</v>
      </c>
      <c r="BN8" s="292">
        <f>施設資源化量内訳!X8</f>
        <v>4425</v>
      </c>
      <c r="BO8" s="292">
        <f t="shared" si="3"/>
        <v>8375</v>
      </c>
      <c r="BP8" s="292">
        <v>8057</v>
      </c>
      <c r="BQ8" s="292">
        <v>67</v>
      </c>
      <c r="BR8" s="292">
        <v>0</v>
      </c>
      <c r="BS8" s="292">
        <v>133</v>
      </c>
      <c r="BT8" s="292">
        <v>60</v>
      </c>
      <c r="BU8" s="292">
        <v>0</v>
      </c>
      <c r="BV8" s="292">
        <v>0</v>
      </c>
      <c r="BW8" s="292">
        <v>0</v>
      </c>
      <c r="BX8" s="292">
        <v>0</v>
      </c>
      <c r="BY8" s="292">
        <v>58</v>
      </c>
      <c r="BZ8" s="295" t="s">
        <v>916</v>
      </c>
      <c r="CA8" s="295" t="s">
        <v>916</v>
      </c>
      <c r="CB8" s="295" t="s">
        <v>916</v>
      </c>
      <c r="CC8" s="295" t="s">
        <v>916</v>
      </c>
      <c r="CD8" s="295" t="s">
        <v>916</v>
      </c>
      <c r="CE8" s="295" t="s">
        <v>916</v>
      </c>
      <c r="CF8" s="295" t="s">
        <v>916</v>
      </c>
      <c r="CG8" s="295" t="s">
        <v>916</v>
      </c>
      <c r="CH8" s="292">
        <v>0</v>
      </c>
      <c r="CI8" s="292">
        <v>0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5"/>
        <v>11066</v>
      </c>
      <c r="E9" s="292">
        <f t="shared" si="6"/>
        <v>4220</v>
      </c>
      <c r="F9" s="292">
        <f t="shared" si="7"/>
        <v>0</v>
      </c>
      <c r="G9" s="292">
        <f t="shared" si="8"/>
        <v>0</v>
      </c>
      <c r="H9" s="292">
        <f t="shared" si="9"/>
        <v>1085</v>
      </c>
      <c r="I9" s="292">
        <f t="shared" si="10"/>
        <v>1577</v>
      </c>
      <c r="J9" s="292">
        <f t="shared" si="11"/>
        <v>179</v>
      </c>
      <c r="K9" s="292">
        <f t="shared" si="12"/>
        <v>0</v>
      </c>
      <c r="L9" s="292">
        <f t="shared" si="13"/>
        <v>870</v>
      </c>
      <c r="M9" s="292">
        <f t="shared" si="14"/>
        <v>0</v>
      </c>
      <c r="N9" s="292">
        <f t="shared" si="15"/>
        <v>160</v>
      </c>
      <c r="O9" s="292">
        <f t="shared" si="16"/>
        <v>0</v>
      </c>
      <c r="P9" s="292">
        <f t="shared" si="17"/>
        <v>0</v>
      </c>
      <c r="Q9" s="292">
        <f t="shared" si="18"/>
        <v>378</v>
      </c>
      <c r="R9" s="292">
        <f t="shared" si="19"/>
        <v>0</v>
      </c>
      <c r="S9" s="292">
        <f t="shared" si="20"/>
        <v>0</v>
      </c>
      <c r="T9" s="292">
        <f t="shared" si="21"/>
        <v>26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2571</v>
      </c>
      <c r="Y9" s="292">
        <f t="shared" si="1"/>
        <v>5961</v>
      </c>
      <c r="Z9" s="292">
        <v>3167</v>
      </c>
      <c r="AA9" s="292">
        <v>0</v>
      </c>
      <c r="AB9" s="292">
        <v>0</v>
      </c>
      <c r="AC9" s="292">
        <v>831</v>
      </c>
      <c r="AD9" s="292">
        <v>76</v>
      </c>
      <c r="AE9" s="292">
        <v>179</v>
      </c>
      <c r="AF9" s="292">
        <v>0</v>
      </c>
      <c r="AG9" s="292">
        <v>870</v>
      </c>
      <c r="AH9" s="292">
        <v>0</v>
      </c>
      <c r="AI9" s="295">
        <v>151</v>
      </c>
      <c r="AJ9" s="295" t="s">
        <v>916</v>
      </c>
      <c r="AK9" s="295" t="s">
        <v>916</v>
      </c>
      <c r="AL9" s="295" t="s">
        <v>916</v>
      </c>
      <c r="AM9" s="295" t="s">
        <v>916</v>
      </c>
      <c r="AN9" s="295" t="s">
        <v>916</v>
      </c>
      <c r="AO9" s="295" t="s">
        <v>916</v>
      </c>
      <c r="AP9" s="295" t="s">
        <v>916</v>
      </c>
      <c r="AQ9" s="295" t="s">
        <v>916</v>
      </c>
      <c r="AR9" s="292">
        <v>0</v>
      </c>
      <c r="AS9" s="292">
        <v>687</v>
      </c>
      <c r="AT9" s="292">
        <f>施設資源化量内訳!D9</f>
        <v>3952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168</v>
      </c>
      <c r="AY9" s="292">
        <f>施設資源化量内訳!I9</f>
        <v>1496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378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26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1884</v>
      </c>
      <c r="BO9" s="292">
        <f t="shared" si="3"/>
        <v>1153</v>
      </c>
      <c r="BP9" s="292">
        <v>1053</v>
      </c>
      <c r="BQ9" s="292">
        <v>0</v>
      </c>
      <c r="BR9" s="292">
        <v>0</v>
      </c>
      <c r="BS9" s="292">
        <v>86</v>
      </c>
      <c r="BT9" s="292">
        <v>5</v>
      </c>
      <c r="BU9" s="292">
        <v>0</v>
      </c>
      <c r="BV9" s="292">
        <v>0</v>
      </c>
      <c r="BW9" s="292">
        <v>0</v>
      </c>
      <c r="BX9" s="292">
        <v>0</v>
      </c>
      <c r="BY9" s="292">
        <v>9</v>
      </c>
      <c r="BZ9" s="295" t="s">
        <v>916</v>
      </c>
      <c r="CA9" s="295" t="s">
        <v>916</v>
      </c>
      <c r="CB9" s="295" t="s">
        <v>916</v>
      </c>
      <c r="CC9" s="295" t="s">
        <v>916</v>
      </c>
      <c r="CD9" s="295" t="s">
        <v>916</v>
      </c>
      <c r="CE9" s="295" t="s">
        <v>916</v>
      </c>
      <c r="CF9" s="295" t="s">
        <v>916</v>
      </c>
      <c r="CG9" s="295" t="s">
        <v>916</v>
      </c>
      <c r="CH9" s="292">
        <v>0</v>
      </c>
      <c r="CI9" s="292">
        <v>0</v>
      </c>
      <c r="CJ9" s="293" t="s">
        <v>765</v>
      </c>
    </row>
    <row r="10" spans="1:88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5"/>
        <v>11463</v>
      </c>
      <c r="E10" s="292">
        <f t="shared" si="6"/>
        <v>2740</v>
      </c>
      <c r="F10" s="292">
        <f t="shared" si="7"/>
        <v>15</v>
      </c>
      <c r="G10" s="292">
        <f t="shared" si="8"/>
        <v>0</v>
      </c>
      <c r="H10" s="292">
        <f t="shared" si="9"/>
        <v>155</v>
      </c>
      <c r="I10" s="292">
        <f t="shared" si="10"/>
        <v>582</v>
      </c>
      <c r="J10" s="292">
        <f t="shared" si="11"/>
        <v>351</v>
      </c>
      <c r="K10" s="292">
        <f t="shared" si="12"/>
        <v>0</v>
      </c>
      <c r="L10" s="292">
        <f t="shared" si="13"/>
        <v>2396</v>
      </c>
      <c r="M10" s="292">
        <f t="shared" si="14"/>
        <v>2030</v>
      </c>
      <c r="N10" s="292">
        <f t="shared" si="15"/>
        <v>39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2360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795</v>
      </c>
      <c r="Y10" s="292">
        <f t="shared" si="1"/>
        <v>3882</v>
      </c>
      <c r="Z10" s="292">
        <v>2740</v>
      </c>
      <c r="AA10" s="292">
        <v>15</v>
      </c>
      <c r="AB10" s="292">
        <v>0</v>
      </c>
      <c r="AC10" s="292">
        <v>155</v>
      </c>
      <c r="AD10" s="292">
        <v>582</v>
      </c>
      <c r="AE10" s="292">
        <v>351</v>
      </c>
      <c r="AF10" s="292">
        <v>0</v>
      </c>
      <c r="AG10" s="292">
        <v>0</v>
      </c>
      <c r="AH10" s="292">
        <v>0</v>
      </c>
      <c r="AI10" s="295">
        <v>39</v>
      </c>
      <c r="AJ10" s="295" t="s">
        <v>916</v>
      </c>
      <c r="AK10" s="295" t="s">
        <v>916</v>
      </c>
      <c r="AL10" s="295" t="s">
        <v>916</v>
      </c>
      <c r="AM10" s="295" t="s">
        <v>916</v>
      </c>
      <c r="AN10" s="295" t="s">
        <v>916</v>
      </c>
      <c r="AO10" s="295" t="s">
        <v>916</v>
      </c>
      <c r="AP10" s="295" t="s">
        <v>916</v>
      </c>
      <c r="AQ10" s="295" t="s">
        <v>916</v>
      </c>
      <c r="AR10" s="292">
        <v>0</v>
      </c>
      <c r="AS10" s="292">
        <v>0</v>
      </c>
      <c r="AT10" s="292">
        <f>施設資源化量内訳!D10</f>
        <v>7581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2396</v>
      </c>
      <c r="BC10" s="292">
        <f>施設資源化量内訳!M10</f>
        <v>2030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2360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795</v>
      </c>
      <c r="BO10" s="292">
        <f t="shared" si="3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916</v>
      </c>
      <c r="CA10" s="295" t="s">
        <v>916</v>
      </c>
      <c r="CB10" s="295" t="s">
        <v>916</v>
      </c>
      <c r="CC10" s="295" t="s">
        <v>916</v>
      </c>
      <c r="CD10" s="295" t="s">
        <v>916</v>
      </c>
      <c r="CE10" s="295" t="s">
        <v>916</v>
      </c>
      <c r="CF10" s="295" t="s">
        <v>916</v>
      </c>
      <c r="CG10" s="295" t="s">
        <v>916</v>
      </c>
      <c r="CH10" s="292">
        <v>0</v>
      </c>
      <c r="CI10" s="292">
        <v>0</v>
      </c>
      <c r="CJ10" s="293" t="s">
        <v>765</v>
      </c>
    </row>
    <row r="11" spans="1:88" s="224" customFormat="1" ht="13.5" customHeight="1" x14ac:dyDescent="0.15">
      <c r="A11" s="290" t="s">
        <v>745</v>
      </c>
      <c r="B11" s="291" t="s">
        <v>768</v>
      </c>
      <c r="C11" s="290" t="s">
        <v>769</v>
      </c>
      <c r="D11" s="292">
        <f t="shared" si="5"/>
        <v>1934</v>
      </c>
      <c r="E11" s="292">
        <f t="shared" si="6"/>
        <v>491</v>
      </c>
      <c r="F11" s="292">
        <f t="shared" si="7"/>
        <v>2</v>
      </c>
      <c r="G11" s="292">
        <f t="shared" si="8"/>
        <v>87</v>
      </c>
      <c r="H11" s="292">
        <f t="shared" si="9"/>
        <v>167</v>
      </c>
      <c r="I11" s="292">
        <f t="shared" si="10"/>
        <v>312</v>
      </c>
      <c r="J11" s="292">
        <f t="shared" si="11"/>
        <v>125</v>
      </c>
      <c r="K11" s="292">
        <f t="shared" si="12"/>
        <v>0</v>
      </c>
      <c r="L11" s="292">
        <f t="shared" si="13"/>
        <v>361</v>
      </c>
      <c r="M11" s="292">
        <f t="shared" si="14"/>
        <v>8</v>
      </c>
      <c r="N11" s="292">
        <f t="shared" si="15"/>
        <v>9</v>
      </c>
      <c r="O11" s="292">
        <f t="shared" si="16"/>
        <v>132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240</v>
      </c>
      <c r="Y11" s="292">
        <f t="shared" si="1"/>
        <v>1287</v>
      </c>
      <c r="Z11" s="292">
        <v>491</v>
      </c>
      <c r="AA11" s="292">
        <v>2</v>
      </c>
      <c r="AB11" s="292">
        <v>87</v>
      </c>
      <c r="AC11" s="292">
        <v>167</v>
      </c>
      <c r="AD11" s="292">
        <v>312</v>
      </c>
      <c r="AE11" s="292">
        <v>0</v>
      </c>
      <c r="AF11" s="292">
        <v>0</v>
      </c>
      <c r="AG11" s="292">
        <v>0</v>
      </c>
      <c r="AH11" s="292">
        <v>0</v>
      </c>
      <c r="AI11" s="295">
        <v>9</v>
      </c>
      <c r="AJ11" s="295" t="s">
        <v>916</v>
      </c>
      <c r="AK11" s="295" t="s">
        <v>916</v>
      </c>
      <c r="AL11" s="295" t="s">
        <v>916</v>
      </c>
      <c r="AM11" s="295" t="s">
        <v>916</v>
      </c>
      <c r="AN11" s="295" t="s">
        <v>916</v>
      </c>
      <c r="AO11" s="295" t="s">
        <v>916</v>
      </c>
      <c r="AP11" s="295" t="s">
        <v>916</v>
      </c>
      <c r="AQ11" s="295" t="s">
        <v>916</v>
      </c>
      <c r="AR11" s="292">
        <v>0</v>
      </c>
      <c r="AS11" s="292">
        <v>219</v>
      </c>
      <c r="AT11" s="292">
        <f>施設資源化量内訳!D11</f>
        <v>647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0</v>
      </c>
      <c r="AY11" s="292">
        <f>施設資源化量内訳!I11</f>
        <v>0</v>
      </c>
      <c r="AZ11" s="292">
        <f>施設資源化量内訳!J11</f>
        <v>125</v>
      </c>
      <c r="BA11" s="292">
        <f>施設資源化量内訳!K11</f>
        <v>0</v>
      </c>
      <c r="BB11" s="292">
        <f>施設資源化量内訳!L11</f>
        <v>361</v>
      </c>
      <c r="BC11" s="292">
        <f>施設資源化量内訳!M11</f>
        <v>8</v>
      </c>
      <c r="BD11" s="292">
        <f>施設資源化量内訳!N11</f>
        <v>0</v>
      </c>
      <c r="BE11" s="292">
        <f>施設資源化量内訳!O11</f>
        <v>132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21</v>
      </c>
      <c r="BO11" s="292">
        <f t="shared" si="3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916</v>
      </c>
      <c r="CA11" s="295" t="s">
        <v>916</v>
      </c>
      <c r="CB11" s="295" t="s">
        <v>916</v>
      </c>
      <c r="CC11" s="295" t="s">
        <v>916</v>
      </c>
      <c r="CD11" s="295" t="s">
        <v>916</v>
      </c>
      <c r="CE11" s="295" t="s">
        <v>916</v>
      </c>
      <c r="CF11" s="295" t="s">
        <v>916</v>
      </c>
      <c r="CG11" s="295" t="s">
        <v>916</v>
      </c>
      <c r="CH11" s="292">
        <v>0</v>
      </c>
      <c r="CI11" s="292">
        <v>0</v>
      </c>
      <c r="CJ11" s="293" t="s">
        <v>765</v>
      </c>
    </row>
    <row r="12" spans="1:88" s="224" customFormat="1" ht="13.5" customHeight="1" x14ac:dyDescent="0.15">
      <c r="A12" s="290" t="s">
        <v>745</v>
      </c>
      <c r="B12" s="291" t="s">
        <v>770</v>
      </c>
      <c r="C12" s="290" t="s">
        <v>771</v>
      </c>
      <c r="D12" s="292">
        <f t="shared" si="5"/>
        <v>6232</v>
      </c>
      <c r="E12" s="292">
        <f t="shared" si="6"/>
        <v>2634</v>
      </c>
      <c r="F12" s="292">
        <f t="shared" si="7"/>
        <v>0</v>
      </c>
      <c r="G12" s="292">
        <f t="shared" si="8"/>
        <v>0</v>
      </c>
      <c r="H12" s="292">
        <f t="shared" si="9"/>
        <v>574</v>
      </c>
      <c r="I12" s="292">
        <f t="shared" si="10"/>
        <v>357</v>
      </c>
      <c r="J12" s="292">
        <f t="shared" si="11"/>
        <v>45</v>
      </c>
      <c r="K12" s="292">
        <f t="shared" si="12"/>
        <v>0</v>
      </c>
      <c r="L12" s="292">
        <f t="shared" si="13"/>
        <v>1305</v>
      </c>
      <c r="M12" s="292">
        <f t="shared" si="14"/>
        <v>0</v>
      </c>
      <c r="N12" s="292">
        <f t="shared" si="15"/>
        <v>0</v>
      </c>
      <c r="O12" s="292">
        <f t="shared" si="16"/>
        <v>0</v>
      </c>
      <c r="P12" s="292">
        <f t="shared" si="17"/>
        <v>0</v>
      </c>
      <c r="Q12" s="292">
        <f t="shared" si="18"/>
        <v>0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1290</v>
      </c>
      <c r="W12" s="292">
        <f t="shared" si="24"/>
        <v>0</v>
      </c>
      <c r="X12" s="292">
        <f t="shared" si="25"/>
        <v>27</v>
      </c>
      <c r="Y12" s="292">
        <f t="shared" si="1"/>
        <v>4725</v>
      </c>
      <c r="Z12" s="292">
        <v>2417</v>
      </c>
      <c r="AA12" s="292">
        <v>0</v>
      </c>
      <c r="AB12" s="292">
        <v>0</v>
      </c>
      <c r="AC12" s="292">
        <v>574</v>
      </c>
      <c r="AD12" s="292">
        <v>357</v>
      </c>
      <c r="AE12" s="292">
        <v>45</v>
      </c>
      <c r="AF12" s="292">
        <v>0</v>
      </c>
      <c r="AG12" s="292">
        <v>1305</v>
      </c>
      <c r="AH12" s="292">
        <v>0</v>
      </c>
      <c r="AI12" s="295">
        <v>0</v>
      </c>
      <c r="AJ12" s="295" t="s">
        <v>916</v>
      </c>
      <c r="AK12" s="295" t="s">
        <v>916</v>
      </c>
      <c r="AL12" s="295" t="s">
        <v>916</v>
      </c>
      <c r="AM12" s="295" t="s">
        <v>916</v>
      </c>
      <c r="AN12" s="295" t="s">
        <v>916</v>
      </c>
      <c r="AO12" s="295" t="s">
        <v>916</v>
      </c>
      <c r="AP12" s="295" t="s">
        <v>916</v>
      </c>
      <c r="AQ12" s="295" t="s">
        <v>916</v>
      </c>
      <c r="AR12" s="292">
        <v>0</v>
      </c>
      <c r="AS12" s="292">
        <v>27</v>
      </c>
      <c r="AT12" s="292">
        <f>施設資源化量内訳!D12</f>
        <v>1290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1290</v>
      </c>
      <c r="BM12" s="292">
        <f>施設資源化量内訳!W12</f>
        <v>0</v>
      </c>
      <c r="BN12" s="292">
        <f>施設資源化量内訳!X12</f>
        <v>0</v>
      </c>
      <c r="BO12" s="292">
        <f t="shared" si="3"/>
        <v>217</v>
      </c>
      <c r="BP12" s="292">
        <v>217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916</v>
      </c>
      <c r="CA12" s="295" t="s">
        <v>916</v>
      </c>
      <c r="CB12" s="295" t="s">
        <v>916</v>
      </c>
      <c r="CC12" s="295" t="s">
        <v>916</v>
      </c>
      <c r="CD12" s="295" t="s">
        <v>916</v>
      </c>
      <c r="CE12" s="295" t="s">
        <v>916</v>
      </c>
      <c r="CF12" s="295" t="s">
        <v>916</v>
      </c>
      <c r="CG12" s="295" t="s">
        <v>916</v>
      </c>
      <c r="CH12" s="292">
        <v>0</v>
      </c>
      <c r="CI12" s="292">
        <v>0</v>
      </c>
      <c r="CJ12" s="293" t="s">
        <v>765</v>
      </c>
    </row>
    <row r="13" spans="1:88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5"/>
        <v>2934</v>
      </c>
      <c r="E13" s="292">
        <f t="shared" si="6"/>
        <v>348</v>
      </c>
      <c r="F13" s="292">
        <f t="shared" si="7"/>
        <v>15</v>
      </c>
      <c r="G13" s="292">
        <f t="shared" si="8"/>
        <v>411</v>
      </c>
      <c r="H13" s="292">
        <f t="shared" si="9"/>
        <v>339</v>
      </c>
      <c r="I13" s="292">
        <f t="shared" si="10"/>
        <v>256</v>
      </c>
      <c r="J13" s="292">
        <f t="shared" si="11"/>
        <v>67</v>
      </c>
      <c r="K13" s="292">
        <f t="shared" si="12"/>
        <v>20</v>
      </c>
      <c r="L13" s="292">
        <f t="shared" si="13"/>
        <v>162</v>
      </c>
      <c r="M13" s="292">
        <f t="shared" si="14"/>
        <v>70</v>
      </c>
      <c r="N13" s="292">
        <f t="shared" si="15"/>
        <v>24</v>
      </c>
      <c r="O13" s="292">
        <f t="shared" si="16"/>
        <v>796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2</v>
      </c>
      <c r="X13" s="292">
        <f t="shared" si="25"/>
        <v>424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916</v>
      </c>
      <c r="AK13" s="295" t="s">
        <v>916</v>
      </c>
      <c r="AL13" s="295" t="s">
        <v>916</v>
      </c>
      <c r="AM13" s="295" t="s">
        <v>916</v>
      </c>
      <c r="AN13" s="295" t="s">
        <v>916</v>
      </c>
      <c r="AO13" s="295" t="s">
        <v>916</v>
      </c>
      <c r="AP13" s="295" t="s">
        <v>916</v>
      </c>
      <c r="AQ13" s="295" t="s">
        <v>916</v>
      </c>
      <c r="AR13" s="292">
        <v>0</v>
      </c>
      <c r="AS13" s="292">
        <v>0</v>
      </c>
      <c r="AT13" s="292">
        <f>施設資源化量内訳!D13</f>
        <v>2934</v>
      </c>
      <c r="AU13" s="292">
        <f>施設資源化量内訳!E13</f>
        <v>348</v>
      </c>
      <c r="AV13" s="292">
        <f>施設資源化量内訳!F13</f>
        <v>15</v>
      </c>
      <c r="AW13" s="292">
        <f>施設資源化量内訳!G13</f>
        <v>411</v>
      </c>
      <c r="AX13" s="292">
        <f>施設資源化量内訳!H13</f>
        <v>339</v>
      </c>
      <c r="AY13" s="292">
        <f>施設資源化量内訳!I13</f>
        <v>256</v>
      </c>
      <c r="AZ13" s="292">
        <f>施設資源化量内訳!J13</f>
        <v>67</v>
      </c>
      <c r="BA13" s="292">
        <f>施設資源化量内訳!K13</f>
        <v>20</v>
      </c>
      <c r="BB13" s="292">
        <f>施設資源化量内訳!L13</f>
        <v>162</v>
      </c>
      <c r="BC13" s="292">
        <f>施設資源化量内訳!M13</f>
        <v>70</v>
      </c>
      <c r="BD13" s="292">
        <f>施設資源化量内訳!N13</f>
        <v>24</v>
      </c>
      <c r="BE13" s="292">
        <f>施設資源化量内訳!O13</f>
        <v>796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2</v>
      </c>
      <c r="BN13" s="292">
        <f>施設資源化量内訳!X13</f>
        <v>424</v>
      </c>
      <c r="BO13" s="292">
        <f t="shared" si="3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916</v>
      </c>
      <c r="CA13" s="295" t="s">
        <v>916</v>
      </c>
      <c r="CB13" s="295" t="s">
        <v>916</v>
      </c>
      <c r="CC13" s="295" t="s">
        <v>916</v>
      </c>
      <c r="CD13" s="295" t="s">
        <v>916</v>
      </c>
      <c r="CE13" s="295" t="s">
        <v>916</v>
      </c>
      <c r="CF13" s="295" t="s">
        <v>916</v>
      </c>
      <c r="CG13" s="295" t="s">
        <v>916</v>
      </c>
      <c r="CH13" s="292">
        <v>0</v>
      </c>
      <c r="CI13" s="292">
        <v>0</v>
      </c>
      <c r="CJ13" s="293" t="s">
        <v>765</v>
      </c>
    </row>
    <row r="14" spans="1:88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5"/>
        <v>3717</v>
      </c>
      <c r="E14" s="292">
        <f t="shared" si="6"/>
        <v>1375</v>
      </c>
      <c r="F14" s="292">
        <f t="shared" si="7"/>
        <v>56</v>
      </c>
      <c r="G14" s="292">
        <f t="shared" si="8"/>
        <v>0</v>
      </c>
      <c r="H14" s="292">
        <f t="shared" si="9"/>
        <v>412</v>
      </c>
      <c r="I14" s="292">
        <f t="shared" si="10"/>
        <v>243</v>
      </c>
      <c r="J14" s="292">
        <f t="shared" si="11"/>
        <v>44</v>
      </c>
      <c r="K14" s="292">
        <f t="shared" si="12"/>
        <v>0</v>
      </c>
      <c r="L14" s="292">
        <f t="shared" si="13"/>
        <v>354</v>
      </c>
      <c r="M14" s="292">
        <f t="shared" si="14"/>
        <v>12</v>
      </c>
      <c r="N14" s="292">
        <f t="shared" si="15"/>
        <v>13</v>
      </c>
      <c r="O14" s="292">
        <f t="shared" si="16"/>
        <v>0</v>
      </c>
      <c r="P14" s="292">
        <f t="shared" si="17"/>
        <v>0</v>
      </c>
      <c r="Q14" s="292">
        <f t="shared" si="18"/>
        <v>186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49</v>
      </c>
      <c r="W14" s="292">
        <f t="shared" si="24"/>
        <v>8</v>
      </c>
      <c r="X14" s="292">
        <f t="shared" si="25"/>
        <v>965</v>
      </c>
      <c r="Y14" s="292">
        <f t="shared" si="1"/>
        <v>1302</v>
      </c>
      <c r="Z14" s="292">
        <v>828</v>
      </c>
      <c r="AA14" s="292">
        <v>6</v>
      </c>
      <c r="AB14" s="292">
        <v>0</v>
      </c>
      <c r="AC14" s="292">
        <v>64</v>
      </c>
      <c r="AD14" s="292">
        <v>0</v>
      </c>
      <c r="AE14" s="292">
        <v>0</v>
      </c>
      <c r="AF14" s="292">
        <v>0</v>
      </c>
      <c r="AG14" s="292">
        <v>0</v>
      </c>
      <c r="AH14" s="292">
        <v>12</v>
      </c>
      <c r="AI14" s="295">
        <v>13</v>
      </c>
      <c r="AJ14" s="295" t="s">
        <v>916</v>
      </c>
      <c r="AK14" s="295" t="s">
        <v>916</v>
      </c>
      <c r="AL14" s="295" t="s">
        <v>916</v>
      </c>
      <c r="AM14" s="295" t="s">
        <v>916</v>
      </c>
      <c r="AN14" s="295" t="s">
        <v>916</v>
      </c>
      <c r="AO14" s="295" t="s">
        <v>916</v>
      </c>
      <c r="AP14" s="295" t="s">
        <v>916</v>
      </c>
      <c r="AQ14" s="295" t="s">
        <v>916</v>
      </c>
      <c r="AR14" s="292">
        <v>0</v>
      </c>
      <c r="AS14" s="292">
        <v>379</v>
      </c>
      <c r="AT14" s="292">
        <f>施設資源化量内訳!D14</f>
        <v>1810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344</v>
      </c>
      <c r="AY14" s="292">
        <f>施設資源化量内訳!I14</f>
        <v>239</v>
      </c>
      <c r="AZ14" s="292">
        <f>施設資源化量内訳!J14</f>
        <v>44</v>
      </c>
      <c r="BA14" s="292">
        <f>施設資源化量内訳!K14</f>
        <v>0</v>
      </c>
      <c r="BB14" s="292">
        <f>施設資源化量内訳!L14</f>
        <v>354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186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49</v>
      </c>
      <c r="BM14" s="292">
        <f>施設資源化量内訳!W14</f>
        <v>8</v>
      </c>
      <c r="BN14" s="292">
        <f>施設資源化量内訳!X14</f>
        <v>586</v>
      </c>
      <c r="BO14" s="292">
        <f t="shared" si="3"/>
        <v>605</v>
      </c>
      <c r="BP14" s="292">
        <v>547</v>
      </c>
      <c r="BQ14" s="292">
        <v>50</v>
      </c>
      <c r="BR14" s="292">
        <v>0</v>
      </c>
      <c r="BS14" s="292">
        <v>4</v>
      </c>
      <c r="BT14" s="292">
        <v>4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916</v>
      </c>
      <c r="CA14" s="295" t="s">
        <v>916</v>
      </c>
      <c r="CB14" s="295" t="s">
        <v>916</v>
      </c>
      <c r="CC14" s="295" t="s">
        <v>916</v>
      </c>
      <c r="CD14" s="295" t="s">
        <v>916</v>
      </c>
      <c r="CE14" s="295" t="s">
        <v>916</v>
      </c>
      <c r="CF14" s="295" t="s">
        <v>916</v>
      </c>
      <c r="CG14" s="295" t="s">
        <v>916</v>
      </c>
      <c r="CH14" s="292">
        <v>0</v>
      </c>
      <c r="CI14" s="292">
        <v>0</v>
      </c>
      <c r="CJ14" s="293" t="s">
        <v>765</v>
      </c>
    </row>
    <row r="15" spans="1:88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5"/>
        <v>3134</v>
      </c>
      <c r="E15" s="292">
        <f t="shared" si="6"/>
        <v>1189</v>
      </c>
      <c r="F15" s="292">
        <f t="shared" si="7"/>
        <v>1</v>
      </c>
      <c r="G15" s="292">
        <f t="shared" si="8"/>
        <v>0</v>
      </c>
      <c r="H15" s="292">
        <f t="shared" si="9"/>
        <v>258</v>
      </c>
      <c r="I15" s="292">
        <f t="shared" si="10"/>
        <v>297</v>
      </c>
      <c r="J15" s="292">
        <f t="shared" si="11"/>
        <v>55</v>
      </c>
      <c r="K15" s="292">
        <f t="shared" si="12"/>
        <v>0</v>
      </c>
      <c r="L15" s="292">
        <f t="shared" si="13"/>
        <v>389</v>
      </c>
      <c r="M15" s="292">
        <f t="shared" si="14"/>
        <v>0</v>
      </c>
      <c r="N15" s="292">
        <f t="shared" si="15"/>
        <v>158</v>
      </c>
      <c r="O15" s="292">
        <f t="shared" si="16"/>
        <v>179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9</v>
      </c>
      <c r="X15" s="292">
        <f t="shared" si="25"/>
        <v>599</v>
      </c>
      <c r="Y15" s="292">
        <f t="shared" si="1"/>
        <v>1557</v>
      </c>
      <c r="Z15" s="292">
        <v>556</v>
      </c>
      <c r="AA15" s="292">
        <v>1</v>
      </c>
      <c r="AB15" s="292">
        <v>0</v>
      </c>
      <c r="AC15" s="292">
        <v>89</v>
      </c>
      <c r="AD15" s="292">
        <v>296</v>
      </c>
      <c r="AE15" s="292">
        <v>55</v>
      </c>
      <c r="AF15" s="292">
        <v>0</v>
      </c>
      <c r="AG15" s="292">
        <v>389</v>
      </c>
      <c r="AH15" s="292">
        <v>0</v>
      </c>
      <c r="AI15" s="295">
        <v>158</v>
      </c>
      <c r="AJ15" s="295" t="s">
        <v>916</v>
      </c>
      <c r="AK15" s="295" t="s">
        <v>916</v>
      </c>
      <c r="AL15" s="295" t="s">
        <v>916</v>
      </c>
      <c r="AM15" s="295" t="s">
        <v>916</v>
      </c>
      <c r="AN15" s="295" t="s">
        <v>916</v>
      </c>
      <c r="AO15" s="295" t="s">
        <v>916</v>
      </c>
      <c r="AP15" s="295" t="s">
        <v>916</v>
      </c>
      <c r="AQ15" s="295" t="s">
        <v>916</v>
      </c>
      <c r="AR15" s="292">
        <v>0</v>
      </c>
      <c r="AS15" s="292">
        <v>13</v>
      </c>
      <c r="AT15" s="292">
        <f>施設資源化量内訳!D15</f>
        <v>919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145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179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9</v>
      </c>
      <c r="BN15" s="292">
        <f>施設資源化量内訳!X15</f>
        <v>586</v>
      </c>
      <c r="BO15" s="292">
        <f t="shared" si="3"/>
        <v>658</v>
      </c>
      <c r="BP15" s="292">
        <v>633</v>
      </c>
      <c r="BQ15" s="292">
        <v>0</v>
      </c>
      <c r="BR15" s="292">
        <v>0</v>
      </c>
      <c r="BS15" s="292">
        <v>24</v>
      </c>
      <c r="BT15" s="292">
        <v>1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916</v>
      </c>
      <c r="CA15" s="295" t="s">
        <v>916</v>
      </c>
      <c r="CB15" s="295" t="s">
        <v>916</v>
      </c>
      <c r="CC15" s="295" t="s">
        <v>916</v>
      </c>
      <c r="CD15" s="295" t="s">
        <v>916</v>
      </c>
      <c r="CE15" s="295" t="s">
        <v>916</v>
      </c>
      <c r="CF15" s="295" t="s">
        <v>916</v>
      </c>
      <c r="CG15" s="295" t="s">
        <v>916</v>
      </c>
      <c r="CH15" s="292">
        <v>0</v>
      </c>
      <c r="CI15" s="292">
        <v>0</v>
      </c>
      <c r="CJ15" s="293" t="s">
        <v>765</v>
      </c>
    </row>
    <row r="16" spans="1:88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5"/>
        <v>3494</v>
      </c>
      <c r="E16" s="292">
        <f t="shared" si="6"/>
        <v>1054</v>
      </c>
      <c r="F16" s="292">
        <f t="shared" si="7"/>
        <v>4</v>
      </c>
      <c r="G16" s="292">
        <f t="shared" si="8"/>
        <v>0</v>
      </c>
      <c r="H16" s="292">
        <f t="shared" si="9"/>
        <v>453</v>
      </c>
      <c r="I16" s="292">
        <f t="shared" si="10"/>
        <v>313</v>
      </c>
      <c r="J16" s="292">
        <f t="shared" si="11"/>
        <v>67</v>
      </c>
      <c r="K16" s="292">
        <f t="shared" si="12"/>
        <v>0</v>
      </c>
      <c r="L16" s="292">
        <f t="shared" si="13"/>
        <v>658</v>
      </c>
      <c r="M16" s="292">
        <f t="shared" si="14"/>
        <v>0</v>
      </c>
      <c r="N16" s="292">
        <f t="shared" si="15"/>
        <v>0</v>
      </c>
      <c r="O16" s="292">
        <f t="shared" si="16"/>
        <v>0</v>
      </c>
      <c r="P16" s="292">
        <f t="shared" si="17"/>
        <v>0</v>
      </c>
      <c r="Q16" s="292">
        <f t="shared" si="18"/>
        <v>859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2</v>
      </c>
      <c r="X16" s="292">
        <f t="shared" si="25"/>
        <v>84</v>
      </c>
      <c r="Y16" s="292">
        <f t="shared" si="1"/>
        <v>1192</v>
      </c>
      <c r="Z16" s="292">
        <v>1023</v>
      </c>
      <c r="AA16" s="292">
        <v>4</v>
      </c>
      <c r="AB16" s="292">
        <v>0</v>
      </c>
      <c r="AC16" s="292">
        <v>61</v>
      </c>
      <c r="AD16" s="292">
        <v>18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916</v>
      </c>
      <c r="AK16" s="295" t="s">
        <v>916</v>
      </c>
      <c r="AL16" s="295" t="s">
        <v>916</v>
      </c>
      <c r="AM16" s="295" t="s">
        <v>916</v>
      </c>
      <c r="AN16" s="295" t="s">
        <v>916</v>
      </c>
      <c r="AO16" s="295" t="s">
        <v>916</v>
      </c>
      <c r="AP16" s="295" t="s">
        <v>916</v>
      </c>
      <c r="AQ16" s="295" t="s">
        <v>916</v>
      </c>
      <c r="AR16" s="292">
        <v>2</v>
      </c>
      <c r="AS16" s="292">
        <v>84</v>
      </c>
      <c r="AT16" s="292">
        <f>施設資源化量内訳!D16</f>
        <v>2256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378</v>
      </c>
      <c r="AY16" s="292">
        <f>施設資源化量内訳!I16</f>
        <v>294</v>
      </c>
      <c r="AZ16" s="292">
        <f>施設資源化量内訳!J16</f>
        <v>67</v>
      </c>
      <c r="BA16" s="292">
        <f>施設資源化量内訳!K16</f>
        <v>0</v>
      </c>
      <c r="BB16" s="292">
        <f>施設資源化量内訳!L16</f>
        <v>658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859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 t="shared" si="3"/>
        <v>46</v>
      </c>
      <c r="BP16" s="292">
        <v>31</v>
      </c>
      <c r="BQ16" s="292">
        <v>0</v>
      </c>
      <c r="BR16" s="292">
        <v>0</v>
      </c>
      <c r="BS16" s="292">
        <v>14</v>
      </c>
      <c r="BT16" s="292">
        <v>1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916</v>
      </c>
      <c r="CA16" s="295" t="s">
        <v>916</v>
      </c>
      <c r="CB16" s="295" t="s">
        <v>916</v>
      </c>
      <c r="CC16" s="295" t="s">
        <v>916</v>
      </c>
      <c r="CD16" s="295" t="s">
        <v>916</v>
      </c>
      <c r="CE16" s="295" t="s">
        <v>916</v>
      </c>
      <c r="CF16" s="295" t="s">
        <v>916</v>
      </c>
      <c r="CG16" s="295" t="s">
        <v>916</v>
      </c>
      <c r="CH16" s="292">
        <v>0</v>
      </c>
      <c r="CI16" s="292">
        <v>0</v>
      </c>
      <c r="CJ16" s="293" t="s">
        <v>765</v>
      </c>
    </row>
    <row r="17" spans="1:88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5"/>
        <v>2068</v>
      </c>
      <c r="E17" s="292">
        <f t="shared" si="6"/>
        <v>335</v>
      </c>
      <c r="F17" s="292">
        <f t="shared" si="7"/>
        <v>2</v>
      </c>
      <c r="G17" s="292">
        <f t="shared" si="8"/>
        <v>0</v>
      </c>
      <c r="H17" s="292">
        <f t="shared" si="9"/>
        <v>159</v>
      </c>
      <c r="I17" s="292">
        <f t="shared" si="10"/>
        <v>145</v>
      </c>
      <c r="J17" s="292">
        <f t="shared" si="11"/>
        <v>26</v>
      </c>
      <c r="K17" s="292">
        <f t="shared" si="12"/>
        <v>0</v>
      </c>
      <c r="L17" s="292">
        <f t="shared" si="13"/>
        <v>414</v>
      </c>
      <c r="M17" s="292">
        <f t="shared" si="14"/>
        <v>0</v>
      </c>
      <c r="N17" s="292">
        <f t="shared" si="15"/>
        <v>40</v>
      </c>
      <c r="O17" s="292">
        <f t="shared" si="16"/>
        <v>0</v>
      </c>
      <c r="P17" s="292">
        <f t="shared" si="17"/>
        <v>0</v>
      </c>
      <c r="Q17" s="292">
        <f t="shared" si="18"/>
        <v>410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4</v>
      </c>
      <c r="X17" s="292">
        <f t="shared" si="25"/>
        <v>533</v>
      </c>
      <c r="Y17" s="292">
        <f t="shared" si="1"/>
        <v>49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40</v>
      </c>
      <c r="AJ17" s="295" t="s">
        <v>916</v>
      </c>
      <c r="AK17" s="295" t="s">
        <v>916</v>
      </c>
      <c r="AL17" s="295" t="s">
        <v>916</v>
      </c>
      <c r="AM17" s="295" t="s">
        <v>916</v>
      </c>
      <c r="AN17" s="295" t="s">
        <v>916</v>
      </c>
      <c r="AO17" s="295" t="s">
        <v>916</v>
      </c>
      <c r="AP17" s="295" t="s">
        <v>916</v>
      </c>
      <c r="AQ17" s="295" t="s">
        <v>916</v>
      </c>
      <c r="AR17" s="292">
        <v>0</v>
      </c>
      <c r="AS17" s="292">
        <v>9</v>
      </c>
      <c r="AT17" s="292">
        <f>施設資源化量内訳!D17</f>
        <v>2001</v>
      </c>
      <c r="AU17" s="292">
        <f>施設資源化量内訳!E17</f>
        <v>327</v>
      </c>
      <c r="AV17" s="292">
        <f>施設資源化量内訳!F17</f>
        <v>2</v>
      </c>
      <c r="AW17" s="292">
        <f>施設資源化量内訳!G17</f>
        <v>0</v>
      </c>
      <c r="AX17" s="292">
        <f>施設資源化量内訳!H17</f>
        <v>149</v>
      </c>
      <c r="AY17" s="292">
        <f>施設資源化量内訳!I17</f>
        <v>145</v>
      </c>
      <c r="AZ17" s="292">
        <f>施設資源化量内訳!J17</f>
        <v>26</v>
      </c>
      <c r="BA17" s="292">
        <f>施設資源化量内訳!K17</f>
        <v>0</v>
      </c>
      <c r="BB17" s="292">
        <f>施設資源化量内訳!L17</f>
        <v>414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410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4</v>
      </c>
      <c r="BN17" s="292">
        <f>施設資源化量内訳!X17</f>
        <v>524</v>
      </c>
      <c r="BO17" s="292">
        <f t="shared" si="3"/>
        <v>18</v>
      </c>
      <c r="BP17" s="292">
        <v>8</v>
      </c>
      <c r="BQ17" s="292">
        <v>0</v>
      </c>
      <c r="BR17" s="292">
        <v>0</v>
      </c>
      <c r="BS17" s="292">
        <v>10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916</v>
      </c>
      <c r="CA17" s="295" t="s">
        <v>916</v>
      </c>
      <c r="CB17" s="295" t="s">
        <v>916</v>
      </c>
      <c r="CC17" s="295" t="s">
        <v>916</v>
      </c>
      <c r="CD17" s="295" t="s">
        <v>916</v>
      </c>
      <c r="CE17" s="295" t="s">
        <v>916</v>
      </c>
      <c r="CF17" s="295" t="s">
        <v>916</v>
      </c>
      <c r="CG17" s="295" t="s">
        <v>916</v>
      </c>
      <c r="CH17" s="292">
        <v>0</v>
      </c>
      <c r="CI17" s="292">
        <v>0</v>
      </c>
      <c r="CJ17" s="293" t="s">
        <v>765</v>
      </c>
    </row>
    <row r="18" spans="1:88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5"/>
        <v>1991</v>
      </c>
      <c r="E18" s="292">
        <f t="shared" si="6"/>
        <v>498</v>
      </c>
      <c r="F18" s="292">
        <f t="shared" si="7"/>
        <v>3</v>
      </c>
      <c r="G18" s="292">
        <f t="shared" si="8"/>
        <v>104</v>
      </c>
      <c r="H18" s="292">
        <f t="shared" si="9"/>
        <v>211</v>
      </c>
      <c r="I18" s="292">
        <f t="shared" si="10"/>
        <v>193</v>
      </c>
      <c r="J18" s="292">
        <f t="shared" si="11"/>
        <v>17</v>
      </c>
      <c r="K18" s="292">
        <f t="shared" si="12"/>
        <v>1</v>
      </c>
      <c r="L18" s="292">
        <f t="shared" si="13"/>
        <v>290</v>
      </c>
      <c r="M18" s="292">
        <f t="shared" si="14"/>
        <v>11</v>
      </c>
      <c r="N18" s="292">
        <f t="shared" si="15"/>
        <v>6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633</v>
      </c>
      <c r="U18" s="292">
        <f t="shared" si="22"/>
        <v>0</v>
      </c>
      <c r="V18" s="292">
        <f t="shared" si="23"/>
        <v>0</v>
      </c>
      <c r="W18" s="292">
        <f t="shared" si="24"/>
        <v>1</v>
      </c>
      <c r="X18" s="292">
        <f t="shared" si="25"/>
        <v>23</v>
      </c>
      <c r="Y18" s="292">
        <f t="shared" si="1"/>
        <v>975</v>
      </c>
      <c r="Z18" s="292">
        <v>355</v>
      </c>
      <c r="AA18" s="292">
        <v>2</v>
      </c>
      <c r="AB18" s="292">
        <v>76</v>
      </c>
      <c r="AC18" s="292">
        <v>0</v>
      </c>
      <c r="AD18" s="292">
        <v>193</v>
      </c>
      <c r="AE18" s="292">
        <v>17</v>
      </c>
      <c r="AF18" s="292">
        <v>1</v>
      </c>
      <c r="AG18" s="292">
        <v>290</v>
      </c>
      <c r="AH18" s="292">
        <v>11</v>
      </c>
      <c r="AI18" s="295">
        <v>6</v>
      </c>
      <c r="AJ18" s="295" t="s">
        <v>916</v>
      </c>
      <c r="AK18" s="295" t="s">
        <v>916</v>
      </c>
      <c r="AL18" s="295" t="s">
        <v>916</v>
      </c>
      <c r="AM18" s="295" t="s">
        <v>916</v>
      </c>
      <c r="AN18" s="295" t="s">
        <v>916</v>
      </c>
      <c r="AO18" s="295" t="s">
        <v>916</v>
      </c>
      <c r="AP18" s="295" t="s">
        <v>916</v>
      </c>
      <c r="AQ18" s="295" t="s">
        <v>916</v>
      </c>
      <c r="AR18" s="292">
        <v>1</v>
      </c>
      <c r="AS18" s="292">
        <v>23</v>
      </c>
      <c r="AT18" s="292">
        <f>施設資源化量内訳!D18</f>
        <v>844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211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633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 t="shared" si="3"/>
        <v>172</v>
      </c>
      <c r="BP18" s="292">
        <v>143</v>
      </c>
      <c r="BQ18" s="292">
        <v>1</v>
      </c>
      <c r="BR18" s="292">
        <v>28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916</v>
      </c>
      <c r="CA18" s="295" t="s">
        <v>916</v>
      </c>
      <c r="CB18" s="295" t="s">
        <v>916</v>
      </c>
      <c r="CC18" s="295" t="s">
        <v>916</v>
      </c>
      <c r="CD18" s="295" t="s">
        <v>916</v>
      </c>
      <c r="CE18" s="295" t="s">
        <v>916</v>
      </c>
      <c r="CF18" s="295" t="s">
        <v>916</v>
      </c>
      <c r="CG18" s="295" t="s">
        <v>916</v>
      </c>
      <c r="CH18" s="292">
        <v>0</v>
      </c>
      <c r="CI18" s="292">
        <v>0</v>
      </c>
      <c r="CJ18" s="293" t="s">
        <v>765</v>
      </c>
    </row>
    <row r="19" spans="1:88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5"/>
        <v>1558</v>
      </c>
      <c r="E19" s="292">
        <f t="shared" si="6"/>
        <v>647</v>
      </c>
      <c r="F19" s="292">
        <f t="shared" si="7"/>
        <v>10</v>
      </c>
      <c r="G19" s="292">
        <f t="shared" si="8"/>
        <v>55</v>
      </c>
      <c r="H19" s="292">
        <f t="shared" si="9"/>
        <v>147</v>
      </c>
      <c r="I19" s="292">
        <f t="shared" si="10"/>
        <v>286</v>
      </c>
      <c r="J19" s="292">
        <f t="shared" si="11"/>
        <v>39</v>
      </c>
      <c r="K19" s="292">
        <f t="shared" si="12"/>
        <v>2</v>
      </c>
      <c r="L19" s="292">
        <f t="shared" si="13"/>
        <v>107</v>
      </c>
      <c r="M19" s="292">
        <f t="shared" si="14"/>
        <v>0</v>
      </c>
      <c r="N19" s="292">
        <f t="shared" si="15"/>
        <v>38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0</v>
      </c>
      <c r="U19" s="292">
        <f t="shared" si="22"/>
        <v>0</v>
      </c>
      <c r="V19" s="292">
        <f t="shared" si="23"/>
        <v>0</v>
      </c>
      <c r="W19" s="292">
        <f t="shared" si="24"/>
        <v>1</v>
      </c>
      <c r="X19" s="292">
        <f t="shared" si="25"/>
        <v>226</v>
      </c>
      <c r="Y19" s="292">
        <f t="shared" si="1"/>
        <v>1142</v>
      </c>
      <c r="Z19" s="292">
        <v>647</v>
      </c>
      <c r="AA19" s="292">
        <v>10</v>
      </c>
      <c r="AB19" s="292">
        <v>55</v>
      </c>
      <c r="AC19" s="292">
        <v>26</v>
      </c>
      <c r="AD19" s="292">
        <v>286</v>
      </c>
      <c r="AE19" s="292">
        <v>0</v>
      </c>
      <c r="AF19" s="292">
        <v>2</v>
      </c>
      <c r="AG19" s="292">
        <v>0</v>
      </c>
      <c r="AH19" s="292">
        <v>0</v>
      </c>
      <c r="AI19" s="295">
        <v>38</v>
      </c>
      <c r="AJ19" s="295" t="s">
        <v>916</v>
      </c>
      <c r="AK19" s="295" t="s">
        <v>916</v>
      </c>
      <c r="AL19" s="295" t="s">
        <v>916</v>
      </c>
      <c r="AM19" s="295" t="s">
        <v>916</v>
      </c>
      <c r="AN19" s="295" t="s">
        <v>916</v>
      </c>
      <c r="AO19" s="295" t="s">
        <v>916</v>
      </c>
      <c r="AP19" s="295" t="s">
        <v>916</v>
      </c>
      <c r="AQ19" s="295" t="s">
        <v>916</v>
      </c>
      <c r="AR19" s="292">
        <v>0</v>
      </c>
      <c r="AS19" s="292">
        <v>78</v>
      </c>
      <c r="AT19" s="292">
        <f>施設資源化量内訳!D19</f>
        <v>416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121</v>
      </c>
      <c r="AY19" s="292">
        <f>施設資源化量内訳!I19</f>
        <v>0</v>
      </c>
      <c r="AZ19" s="292">
        <f>施設資源化量内訳!J19</f>
        <v>39</v>
      </c>
      <c r="BA19" s="292">
        <f>施設資源化量内訳!K19</f>
        <v>0</v>
      </c>
      <c r="BB19" s="292">
        <f>施設資源化量内訳!L19</f>
        <v>107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1</v>
      </c>
      <c r="BN19" s="292">
        <f>施設資源化量内訳!X19</f>
        <v>148</v>
      </c>
      <c r="BO19" s="292">
        <f t="shared" si="3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916</v>
      </c>
      <c r="CA19" s="295" t="s">
        <v>916</v>
      </c>
      <c r="CB19" s="295" t="s">
        <v>916</v>
      </c>
      <c r="CC19" s="295" t="s">
        <v>916</v>
      </c>
      <c r="CD19" s="295" t="s">
        <v>916</v>
      </c>
      <c r="CE19" s="295" t="s">
        <v>916</v>
      </c>
      <c r="CF19" s="295" t="s">
        <v>916</v>
      </c>
      <c r="CG19" s="295" t="s">
        <v>916</v>
      </c>
      <c r="CH19" s="292">
        <v>0</v>
      </c>
      <c r="CI19" s="292">
        <v>0</v>
      </c>
      <c r="CJ19" s="293" t="s">
        <v>765</v>
      </c>
    </row>
    <row r="20" spans="1:88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5"/>
        <v>932</v>
      </c>
      <c r="E20" s="292">
        <f t="shared" si="6"/>
        <v>514</v>
      </c>
      <c r="F20" s="292">
        <f t="shared" si="7"/>
        <v>1</v>
      </c>
      <c r="G20" s="292">
        <f t="shared" si="8"/>
        <v>0</v>
      </c>
      <c r="H20" s="292">
        <f t="shared" si="9"/>
        <v>109</v>
      </c>
      <c r="I20" s="292">
        <f t="shared" si="10"/>
        <v>105</v>
      </c>
      <c r="J20" s="292">
        <f t="shared" si="11"/>
        <v>24</v>
      </c>
      <c r="K20" s="292">
        <f t="shared" si="12"/>
        <v>0</v>
      </c>
      <c r="L20" s="292">
        <f t="shared" si="13"/>
        <v>154</v>
      </c>
      <c r="M20" s="292">
        <f t="shared" si="14"/>
        <v>0</v>
      </c>
      <c r="N20" s="292">
        <f t="shared" si="15"/>
        <v>9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16</v>
      </c>
      <c r="Y20" s="292">
        <f t="shared" si="1"/>
        <v>718</v>
      </c>
      <c r="Z20" s="292">
        <v>409</v>
      </c>
      <c r="AA20" s="292">
        <v>1</v>
      </c>
      <c r="AB20" s="292">
        <v>0</v>
      </c>
      <c r="AC20" s="292">
        <v>0</v>
      </c>
      <c r="AD20" s="292">
        <v>105</v>
      </c>
      <c r="AE20" s="292">
        <v>24</v>
      </c>
      <c r="AF20" s="292">
        <v>0</v>
      </c>
      <c r="AG20" s="292">
        <v>154</v>
      </c>
      <c r="AH20" s="292">
        <v>0</v>
      </c>
      <c r="AI20" s="295">
        <v>9</v>
      </c>
      <c r="AJ20" s="295" t="s">
        <v>916</v>
      </c>
      <c r="AK20" s="295" t="s">
        <v>916</v>
      </c>
      <c r="AL20" s="295" t="s">
        <v>916</v>
      </c>
      <c r="AM20" s="295" t="s">
        <v>916</v>
      </c>
      <c r="AN20" s="295" t="s">
        <v>916</v>
      </c>
      <c r="AO20" s="295" t="s">
        <v>916</v>
      </c>
      <c r="AP20" s="295" t="s">
        <v>916</v>
      </c>
      <c r="AQ20" s="295" t="s">
        <v>916</v>
      </c>
      <c r="AR20" s="292">
        <v>0</v>
      </c>
      <c r="AS20" s="292">
        <v>16</v>
      </c>
      <c r="AT20" s="292">
        <f>施設資源化量内訳!D20</f>
        <v>109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109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 t="shared" si="3"/>
        <v>105</v>
      </c>
      <c r="BP20" s="292">
        <v>105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916</v>
      </c>
      <c r="CA20" s="295" t="s">
        <v>916</v>
      </c>
      <c r="CB20" s="295" t="s">
        <v>916</v>
      </c>
      <c r="CC20" s="295" t="s">
        <v>916</v>
      </c>
      <c r="CD20" s="295" t="s">
        <v>916</v>
      </c>
      <c r="CE20" s="295" t="s">
        <v>916</v>
      </c>
      <c r="CF20" s="295" t="s">
        <v>916</v>
      </c>
      <c r="CG20" s="295" t="s">
        <v>916</v>
      </c>
      <c r="CH20" s="292">
        <v>0</v>
      </c>
      <c r="CI20" s="292">
        <v>0</v>
      </c>
      <c r="CJ20" s="293" t="s">
        <v>765</v>
      </c>
    </row>
    <row r="21" spans="1:88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5"/>
        <v>2396</v>
      </c>
      <c r="E21" s="292">
        <f t="shared" si="6"/>
        <v>310</v>
      </c>
      <c r="F21" s="292">
        <f t="shared" si="7"/>
        <v>11</v>
      </c>
      <c r="G21" s="292">
        <f t="shared" si="8"/>
        <v>254</v>
      </c>
      <c r="H21" s="292">
        <f t="shared" si="9"/>
        <v>150</v>
      </c>
      <c r="I21" s="292">
        <f t="shared" si="10"/>
        <v>153</v>
      </c>
      <c r="J21" s="292">
        <f t="shared" si="11"/>
        <v>55</v>
      </c>
      <c r="K21" s="292">
        <f t="shared" si="12"/>
        <v>5</v>
      </c>
      <c r="L21" s="292">
        <f t="shared" si="13"/>
        <v>169</v>
      </c>
      <c r="M21" s="292">
        <f t="shared" si="14"/>
        <v>0</v>
      </c>
      <c r="N21" s="292">
        <f t="shared" si="15"/>
        <v>7</v>
      </c>
      <c r="O21" s="292">
        <f t="shared" si="16"/>
        <v>59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371</v>
      </c>
      <c r="U21" s="292">
        <f t="shared" si="22"/>
        <v>0</v>
      </c>
      <c r="V21" s="292">
        <f t="shared" si="23"/>
        <v>371</v>
      </c>
      <c r="W21" s="292">
        <f t="shared" si="24"/>
        <v>4</v>
      </c>
      <c r="X21" s="292">
        <f t="shared" si="25"/>
        <v>477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916</v>
      </c>
      <c r="AK21" s="295" t="s">
        <v>916</v>
      </c>
      <c r="AL21" s="295" t="s">
        <v>916</v>
      </c>
      <c r="AM21" s="295" t="s">
        <v>916</v>
      </c>
      <c r="AN21" s="295" t="s">
        <v>916</v>
      </c>
      <c r="AO21" s="295" t="s">
        <v>916</v>
      </c>
      <c r="AP21" s="295" t="s">
        <v>916</v>
      </c>
      <c r="AQ21" s="295" t="s">
        <v>916</v>
      </c>
      <c r="AR21" s="292">
        <v>0</v>
      </c>
      <c r="AS21" s="292">
        <v>0</v>
      </c>
      <c r="AT21" s="292">
        <f>施設資源化量内訳!D21</f>
        <v>2388</v>
      </c>
      <c r="AU21" s="292">
        <f>施設資源化量内訳!E21</f>
        <v>302</v>
      </c>
      <c r="AV21" s="292">
        <f>施設資源化量内訳!F21</f>
        <v>11</v>
      </c>
      <c r="AW21" s="292">
        <f>施設資源化量内訳!G21</f>
        <v>254</v>
      </c>
      <c r="AX21" s="292">
        <f>施設資源化量内訳!H21</f>
        <v>150</v>
      </c>
      <c r="AY21" s="292">
        <f>施設資源化量内訳!I21</f>
        <v>153</v>
      </c>
      <c r="AZ21" s="292">
        <f>施設資源化量内訳!J21</f>
        <v>55</v>
      </c>
      <c r="BA21" s="292">
        <f>施設資源化量内訳!K21</f>
        <v>5</v>
      </c>
      <c r="BB21" s="292">
        <f>施設資源化量内訳!L21</f>
        <v>169</v>
      </c>
      <c r="BC21" s="292">
        <f>施設資源化量内訳!M21</f>
        <v>0</v>
      </c>
      <c r="BD21" s="292">
        <f>施設資源化量内訳!N21</f>
        <v>7</v>
      </c>
      <c r="BE21" s="292">
        <f>施設資源化量内訳!O21</f>
        <v>59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371</v>
      </c>
      <c r="BK21" s="292">
        <f>施設資源化量内訳!U21</f>
        <v>0</v>
      </c>
      <c r="BL21" s="292">
        <f>施設資源化量内訳!V21</f>
        <v>371</v>
      </c>
      <c r="BM21" s="292">
        <f>施設資源化量内訳!W21</f>
        <v>4</v>
      </c>
      <c r="BN21" s="292">
        <f>施設資源化量内訳!X21</f>
        <v>477</v>
      </c>
      <c r="BO21" s="292">
        <f t="shared" si="3"/>
        <v>8</v>
      </c>
      <c r="BP21" s="292">
        <v>8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916</v>
      </c>
      <c r="CA21" s="295" t="s">
        <v>916</v>
      </c>
      <c r="CB21" s="295" t="s">
        <v>916</v>
      </c>
      <c r="CC21" s="295" t="s">
        <v>916</v>
      </c>
      <c r="CD21" s="295" t="s">
        <v>916</v>
      </c>
      <c r="CE21" s="295" t="s">
        <v>916</v>
      </c>
      <c r="CF21" s="295" t="s">
        <v>916</v>
      </c>
      <c r="CG21" s="295" t="s">
        <v>916</v>
      </c>
      <c r="CH21" s="292">
        <v>0</v>
      </c>
      <c r="CI21" s="292">
        <v>0</v>
      </c>
      <c r="CJ21" s="293" t="s">
        <v>765</v>
      </c>
    </row>
    <row r="22" spans="1:88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5"/>
        <v>4949</v>
      </c>
      <c r="E22" s="292">
        <f t="shared" si="6"/>
        <v>1756</v>
      </c>
      <c r="F22" s="292">
        <f t="shared" si="7"/>
        <v>0</v>
      </c>
      <c r="G22" s="292">
        <f t="shared" si="8"/>
        <v>0</v>
      </c>
      <c r="H22" s="292">
        <f t="shared" si="9"/>
        <v>477</v>
      </c>
      <c r="I22" s="292">
        <f t="shared" si="10"/>
        <v>349</v>
      </c>
      <c r="J22" s="292">
        <f t="shared" si="11"/>
        <v>82</v>
      </c>
      <c r="K22" s="292">
        <f t="shared" si="12"/>
        <v>0</v>
      </c>
      <c r="L22" s="292">
        <f t="shared" si="13"/>
        <v>494</v>
      </c>
      <c r="M22" s="292">
        <f t="shared" si="14"/>
        <v>0</v>
      </c>
      <c r="N22" s="292">
        <f t="shared" si="15"/>
        <v>33</v>
      </c>
      <c r="O22" s="292">
        <f t="shared" si="16"/>
        <v>0</v>
      </c>
      <c r="P22" s="292">
        <f t="shared" si="17"/>
        <v>0</v>
      </c>
      <c r="Q22" s="292">
        <f t="shared" si="18"/>
        <v>0</v>
      </c>
      <c r="R22" s="292">
        <f t="shared" si="19"/>
        <v>0</v>
      </c>
      <c r="S22" s="292">
        <f t="shared" si="20"/>
        <v>0</v>
      </c>
      <c r="T22" s="292">
        <f t="shared" si="21"/>
        <v>873</v>
      </c>
      <c r="U22" s="292">
        <f t="shared" si="22"/>
        <v>0</v>
      </c>
      <c r="V22" s="292">
        <f t="shared" si="23"/>
        <v>0</v>
      </c>
      <c r="W22" s="292">
        <f t="shared" si="24"/>
        <v>15</v>
      </c>
      <c r="X22" s="292">
        <f t="shared" si="25"/>
        <v>870</v>
      </c>
      <c r="Y22" s="292">
        <f t="shared" si="1"/>
        <v>48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33</v>
      </c>
      <c r="AJ22" s="295" t="s">
        <v>916</v>
      </c>
      <c r="AK22" s="295" t="s">
        <v>916</v>
      </c>
      <c r="AL22" s="295" t="s">
        <v>916</v>
      </c>
      <c r="AM22" s="295" t="s">
        <v>916</v>
      </c>
      <c r="AN22" s="295" t="s">
        <v>916</v>
      </c>
      <c r="AO22" s="295" t="s">
        <v>916</v>
      </c>
      <c r="AP22" s="295" t="s">
        <v>916</v>
      </c>
      <c r="AQ22" s="295" t="s">
        <v>916</v>
      </c>
      <c r="AR22" s="292">
        <v>15</v>
      </c>
      <c r="AS22" s="292">
        <v>0</v>
      </c>
      <c r="AT22" s="292">
        <f>施設資源化量内訳!D22</f>
        <v>4809</v>
      </c>
      <c r="AU22" s="292">
        <f>施設資源化量内訳!E22</f>
        <v>1667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474</v>
      </c>
      <c r="AY22" s="292">
        <f>施設資源化量内訳!I22</f>
        <v>349</v>
      </c>
      <c r="AZ22" s="292">
        <f>施設資源化量内訳!J22</f>
        <v>82</v>
      </c>
      <c r="BA22" s="292">
        <f>施設資源化量内訳!K22</f>
        <v>0</v>
      </c>
      <c r="BB22" s="292">
        <f>施設資源化量内訳!L22</f>
        <v>494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873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870</v>
      </c>
      <c r="BO22" s="292">
        <f t="shared" si="3"/>
        <v>92</v>
      </c>
      <c r="BP22" s="292">
        <v>89</v>
      </c>
      <c r="BQ22" s="292">
        <v>0</v>
      </c>
      <c r="BR22" s="292">
        <v>0</v>
      </c>
      <c r="BS22" s="292">
        <v>3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916</v>
      </c>
      <c r="CA22" s="295" t="s">
        <v>916</v>
      </c>
      <c r="CB22" s="295" t="s">
        <v>916</v>
      </c>
      <c r="CC22" s="295" t="s">
        <v>916</v>
      </c>
      <c r="CD22" s="295" t="s">
        <v>916</v>
      </c>
      <c r="CE22" s="295" t="s">
        <v>916</v>
      </c>
      <c r="CF22" s="295" t="s">
        <v>916</v>
      </c>
      <c r="CG22" s="295" t="s">
        <v>916</v>
      </c>
      <c r="CH22" s="292">
        <v>0</v>
      </c>
      <c r="CI22" s="292">
        <v>0</v>
      </c>
      <c r="CJ22" s="293" t="s">
        <v>765</v>
      </c>
    </row>
    <row r="23" spans="1:88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5"/>
        <v>4203</v>
      </c>
      <c r="E23" s="292">
        <f t="shared" si="6"/>
        <v>1181</v>
      </c>
      <c r="F23" s="292">
        <f t="shared" si="7"/>
        <v>3</v>
      </c>
      <c r="G23" s="292">
        <f t="shared" si="8"/>
        <v>0</v>
      </c>
      <c r="H23" s="292">
        <f t="shared" si="9"/>
        <v>128</v>
      </c>
      <c r="I23" s="292">
        <f t="shared" si="10"/>
        <v>476</v>
      </c>
      <c r="J23" s="292">
        <f t="shared" si="11"/>
        <v>104</v>
      </c>
      <c r="K23" s="292">
        <f t="shared" si="12"/>
        <v>0</v>
      </c>
      <c r="L23" s="292">
        <f t="shared" si="13"/>
        <v>1099</v>
      </c>
      <c r="M23" s="292">
        <f t="shared" si="14"/>
        <v>0</v>
      </c>
      <c r="N23" s="292">
        <f t="shared" si="15"/>
        <v>80</v>
      </c>
      <c r="O23" s="292">
        <f t="shared" si="16"/>
        <v>182</v>
      </c>
      <c r="P23" s="292">
        <f t="shared" si="17"/>
        <v>0</v>
      </c>
      <c r="Q23" s="292">
        <f t="shared" si="18"/>
        <v>802</v>
      </c>
      <c r="R23" s="292">
        <f t="shared" si="19"/>
        <v>0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0</v>
      </c>
      <c r="W23" s="292">
        <f t="shared" si="24"/>
        <v>0</v>
      </c>
      <c r="X23" s="292">
        <f t="shared" si="25"/>
        <v>148</v>
      </c>
      <c r="Y23" s="292">
        <f t="shared" si="1"/>
        <v>2120</v>
      </c>
      <c r="Z23" s="292">
        <v>1181</v>
      </c>
      <c r="AA23" s="292">
        <v>3</v>
      </c>
      <c r="AB23" s="292">
        <v>0</v>
      </c>
      <c r="AC23" s="292">
        <v>128</v>
      </c>
      <c r="AD23" s="292">
        <v>476</v>
      </c>
      <c r="AE23" s="292">
        <v>104</v>
      </c>
      <c r="AF23" s="292">
        <v>0</v>
      </c>
      <c r="AG23" s="292">
        <v>0</v>
      </c>
      <c r="AH23" s="292">
        <v>0</v>
      </c>
      <c r="AI23" s="295">
        <v>80</v>
      </c>
      <c r="AJ23" s="295" t="s">
        <v>916</v>
      </c>
      <c r="AK23" s="295" t="s">
        <v>916</v>
      </c>
      <c r="AL23" s="295" t="s">
        <v>916</v>
      </c>
      <c r="AM23" s="295" t="s">
        <v>916</v>
      </c>
      <c r="AN23" s="295" t="s">
        <v>916</v>
      </c>
      <c r="AO23" s="295" t="s">
        <v>916</v>
      </c>
      <c r="AP23" s="295" t="s">
        <v>916</v>
      </c>
      <c r="AQ23" s="295" t="s">
        <v>916</v>
      </c>
      <c r="AR23" s="292">
        <v>0</v>
      </c>
      <c r="AS23" s="292">
        <v>148</v>
      </c>
      <c r="AT23" s="292">
        <f>施設資源化量内訳!D23</f>
        <v>2083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1099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182</v>
      </c>
      <c r="BF23" s="292">
        <f>施設資源化量内訳!P23</f>
        <v>0</v>
      </c>
      <c r="BG23" s="292">
        <f>施設資源化量内訳!Q23</f>
        <v>802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916</v>
      </c>
      <c r="CA23" s="295" t="s">
        <v>916</v>
      </c>
      <c r="CB23" s="295" t="s">
        <v>916</v>
      </c>
      <c r="CC23" s="295" t="s">
        <v>916</v>
      </c>
      <c r="CD23" s="295" t="s">
        <v>916</v>
      </c>
      <c r="CE23" s="295" t="s">
        <v>916</v>
      </c>
      <c r="CF23" s="295" t="s">
        <v>916</v>
      </c>
      <c r="CG23" s="295" t="s">
        <v>916</v>
      </c>
      <c r="CH23" s="292">
        <v>0</v>
      </c>
      <c r="CI23" s="292">
        <v>0</v>
      </c>
      <c r="CJ23" s="293" t="s">
        <v>765</v>
      </c>
    </row>
    <row r="24" spans="1:88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5"/>
        <v>2990</v>
      </c>
      <c r="E24" s="292">
        <f t="shared" si="6"/>
        <v>1239</v>
      </c>
      <c r="F24" s="292">
        <f t="shared" si="7"/>
        <v>13</v>
      </c>
      <c r="G24" s="292">
        <f t="shared" si="8"/>
        <v>132</v>
      </c>
      <c r="H24" s="292">
        <f t="shared" si="9"/>
        <v>159</v>
      </c>
      <c r="I24" s="292">
        <f t="shared" si="10"/>
        <v>498</v>
      </c>
      <c r="J24" s="292">
        <f t="shared" si="11"/>
        <v>74</v>
      </c>
      <c r="K24" s="292">
        <f t="shared" si="12"/>
        <v>0</v>
      </c>
      <c r="L24" s="292">
        <f t="shared" si="13"/>
        <v>431</v>
      </c>
      <c r="M24" s="292">
        <f t="shared" si="14"/>
        <v>0</v>
      </c>
      <c r="N24" s="292">
        <f t="shared" si="15"/>
        <v>47</v>
      </c>
      <c r="O24" s="292">
        <f t="shared" si="16"/>
        <v>0</v>
      </c>
      <c r="P24" s="292">
        <f t="shared" si="17"/>
        <v>0</v>
      </c>
      <c r="Q24" s="292">
        <f t="shared" si="18"/>
        <v>0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4</v>
      </c>
      <c r="X24" s="292">
        <f t="shared" si="25"/>
        <v>393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916</v>
      </c>
      <c r="AK24" s="295" t="s">
        <v>916</v>
      </c>
      <c r="AL24" s="295" t="s">
        <v>916</v>
      </c>
      <c r="AM24" s="295" t="s">
        <v>916</v>
      </c>
      <c r="AN24" s="295" t="s">
        <v>916</v>
      </c>
      <c r="AO24" s="295" t="s">
        <v>916</v>
      </c>
      <c r="AP24" s="295" t="s">
        <v>916</v>
      </c>
      <c r="AQ24" s="295" t="s">
        <v>916</v>
      </c>
      <c r="AR24" s="292">
        <v>0</v>
      </c>
      <c r="AS24" s="292">
        <v>0</v>
      </c>
      <c r="AT24" s="292">
        <f>施設資源化量内訳!D24</f>
        <v>2618</v>
      </c>
      <c r="AU24" s="292">
        <f>施設資源化量内訳!E24</f>
        <v>885</v>
      </c>
      <c r="AV24" s="292">
        <f>施設資源化量内訳!F24</f>
        <v>8</v>
      </c>
      <c r="AW24" s="292">
        <f>施設資源化量内訳!G24</f>
        <v>132</v>
      </c>
      <c r="AX24" s="292">
        <f>施設資源化量内訳!H24</f>
        <v>156</v>
      </c>
      <c r="AY24" s="292">
        <f>施設資源化量内訳!I24</f>
        <v>497</v>
      </c>
      <c r="AZ24" s="292">
        <f>施設資源化量内訳!J24</f>
        <v>74</v>
      </c>
      <c r="BA24" s="292">
        <f>施設資源化量内訳!K24</f>
        <v>0</v>
      </c>
      <c r="BB24" s="292">
        <f>施設資源化量内訳!L24</f>
        <v>431</v>
      </c>
      <c r="BC24" s="292">
        <f>施設資源化量内訳!M24</f>
        <v>0</v>
      </c>
      <c r="BD24" s="292">
        <f>施設資源化量内訳!N24</f>
        <v>38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4</v>
      </c>
      <c r="BN24" s="292">
        <f>施設資源化量内訳!X24</f>
        <v>393</v>
      </c>
      <c r="BO24" s="292">
        <f t="shared" si="3"/>
        <v>372</v>
      </c>
      <c r="BP24" s="292">
        <v>354</v>
      </c>
      <c r="BQ24" s="292">
        <v>5</v>
      </c>
      <c r="BR24" s="292">
        <v>0</v>
      </c>
      <c r="BS24" s="292">
        <v>3</v>
      </c>
      <c r="BT24" s="292">
        <v>1</v>
      </c>
      <c r="BU24" s="292">
        <v>0</v>
      </c>
      <c r="BV24" s="292">
        <v>0</v>
      </c>
      <c r="BW24" s="292">
        <v>0</v>
      </c>
      <c r="BX24" s="292">
        <v>0</v>
      </c>
      <c r="BY24" s="292">
        <v>9</v>
      </c>
      <c r="BZ24" s="295" t="s">
        <v>916</v>
      </c>
      <c r="CA24" s="295" t="s">
        <v>916</v>
      </c>
      <c r="CB24" s="295" t="s">
        <v>916</v>
      </c>
      <c r="CC24" s="295" t="s">
        <v>916</v>
      </c>
      <c r="CD24" s="295" t="s">
        <v>916</v>
      </c>
      <c r="CE24" s="295" t="s">
        <v>916</v>
      </c>
      <c r="CF24" s="295" t="s">
        <v>916</v>
      </c>
      <c r="CG24" s="295" t="s">
        <v>916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5"/>
        <v>1666</v>
      </c>
      <c r="E25" s="292">
        <f t="shared" si="6"/>
        <v>583</v>
      </c>
      <c r="F25" s="292">
        <f t="shared" si="7"/>
        <v>4</v>
      </c>
      <c r="G25" s="292">
        <f t="shared" si="8"/>
        <v>0</v>
      </c>
      <c r="H25" s="292">
        <f t="shared" si="9"/>
        <v>202</v>
      </c>
      <c r="I25" s="292">
        <f t="shared" si="10"/>
        <v>173</v>
      </c>
      <c r="J25" s="292">
        <f t="shared" si="11"/>
        <v>46</v>
      </c>
      <c r="K25" s="292">
        <f t="shared" si="12"/>
        <v>8</v>
      </c>
      <c r="L25" s="292">
        <f t="shared" si="13"/>
        <v>388</v>
      </c>
      <c r="M25" s="292">
        <f t="shared" si="14"/>
        <v>221</v>
      </c>
      <c r="N25" s="292">
        <f t="shared" si="15"/>
        <v>19</v>
      </c>
      <c r="O25" s="292">
        <f t="shared" si="16"/>
        <v>22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0</v>
      </c>
      <c r="Y25" s="292">
        <f t="shared" si="1"/>
        <v>1295</v>
      </c>
      <c r="Z25" s="292">
        <v>583</v>
      </c>
      <c r="AA25" s="292">
        <v>4</v>
      </c>
      <c r="AB25" s="292">
        <v>0</v>
      </c>
      <c r="AC25" s="292">
        <v>74</v>
      </c>
      <c r="AD25" s="292">
        <v>173</v>
      </c>
      <c r="AE25" s="292">
        <v>46</v>
      </c>
      <c r="AF25" s="292">
        <v>8</v>
      </c>
      <c r="AG25" s="292">
        <v>388</v>
      </c>
      <c r="AH25" s="292">
        <v>0</v>
      </c>
      <c r="AI25" s="295">
        <v>19</v>
      </c>
      <c r="AJ25" s="295" t="s">
        <v>916</v>
      </c>
      <c r="AK25" s="295" t="s">
        <v>916</v>
      </c>
      <c r="AL25" s="295" t="s">
        <v>916</v>
      </c>
      <c r="AM25" s="295" t="s">
        <v>916</v>
      </c>
      <c r="AN25" s="295" t="s">
        <v>916</v>
      </c>
      <c r="AO25" s="295" t="s">
        <v>916</v>
      </c>
      <c r="AP25" s="295" t="s">
        <v>916</v>
      </c>
      <c r="AQ25" s="295" t="s">
        <v>916</v>
      </c>
      <c r="AR25" s="292">
        <v>0</v>
      </c>
      <c r="AS25" s="292">
        <v>0</v>
      </c>
      <c r="AT25" s="292">
        <f>施設資源化量内訳!D25</f>
        <v>371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128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221</v>
      </c>
      <c r="BD25" s="292">
        <f>施設資源化量内訳!N25</f>
        <v>0</v>
      </c>
      <c r="BE25" s="292">
        <f>施設資源化量内訳!O25</f>
        <v>22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3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916</v>
      </c>
      <c r="CA25" s="295" t="s">
        <v>916</v>
      </c>
      <c r="CB25" s="295" t="s">
        <v>916</v>
      </c>
      <c r="CC25" s="295" t="s">
        <v>916</v>
      </c>
      <c r="CD25" s="295" t="s">
        <v>916</v>
      </c>
      <c r="CE25" s="295" t="s">
        <v>916</v>
      </c>
      <c r="CF25" s="295" t="s">
        <v>916</v>
      </c>
      <c r="CG25" s="295" t="s">
        <v>916</v>
      </c>
      <c r="CH25" s="292">
        <v>0</v>
      </c>
      <c r="CI25" s="292">
        <v>0</v>
      </c>
      <c r="CJ25" s="293" t="s">
        <v>765</v>
      </c>
    </row>
    <row r="26" spans="1:88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5"/>
        <v>2650</v>
      </c>
      <c r="E26" s="292">
        <f t="shared" si="6"/>
        <v>1028</v>
      </c>
      <c r="F26" s="292">
        <f t="shared" si="7"/>
        <v>6</v>
      </c>
      <c r="G26" s="292">
        <f t="shared" si="8"/>
        <v>81</v>
      </c>
      <c r="H26" s="292">
        <f t="shared" si="9"/>
        <v>265</v>
      </c>
      <c r="I26" s="292">
        <f t="shared" si="10"/>
        <v>419</v>
      </c>
      <c r="J26" s="292">
        <f t="shared" si="11"/>
        <v>51</v>
      </c>
      <c r="K26" s="292">
        <f t="shared" si="12"/>
        <v>0</v>
      </c>
      <c r="L26" s="292">
        <f t="shared" si="13"/>
        <v>482</v>
      </c>
      <c r="M26" s="292">
        <f t="shared" si="14"/>
        <v>0</v>
      </c>
      <c r="N26" s="292">
        <f t="shared" si="15"/>
        <v>96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5</v>
      </c>
      <c r="X26" s="292">
        <f t="shared" si="25"/>
        <v>217</v>
      </c>
      <c r="Y26" s="292">
        <f t="shared" si="1"/>
        <v>2447</v>
      </c>
      <c r="Z26" s="292">
        <v>1028</v>
      </c>
      <c r="AA26" s="292">
        <v>6</v>
      </c>
      <c r="AB26" s="292">
        <v>81</v>
      </c>
      <c r="AC26" s="292">
        <v>68</v>
      </c>
      <c r="AD26" s="292">
        <v>413</v>
      </c>
      <c r="AE26" s="292">
        <v>51</v>
      </c>
      <c r="AF26" s="292">
        <v>0</v>
      </c>
      <c r="AG26" s="292">
        <v>482</v>
      </c>
      <c r="AH26" s="292">
        <v>0</v>
      </c>
      <c r="AI26" s="295">
        <v>96</v>
      </c>
      <c r="AJ26" s="295" t="s">
        <v>916</v>
      </c>
      <c r="AK26" s="295" t="s">
        <v>916</v>
      </c>
      <c r="AL26" s="295" t="s">
        <v>916</v>
      </c>
      <c r="AM26" s="295" t="s">
        <v>916</v>
      </c>
      <c r="AN26" s="295" t="s">
        <v>916</v>
      </c>
      <c r="AO26" s="295" t="s">
        <v>916</v>
      </c>
      <c r="AP26" s="295" t="s">
        <v>916</v>
      </c>
      <c r="AQ26" s="295" t="s">
        <v>916</v>
      </c>
      <c r="AR26" s="292">
        <v>5</v>
      </c>
      <c r="AS26" s="292">
        <v>217</v>
      </c>
      <c r="AT26" s="292">
        <f>施設資源化量内訳!D26</f>
        <v>203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197</v>
      </c>
      <c r="AY26" s="292">
        <f>施設資源化量内訳!I26</f>
        <v>6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3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916</v>
      </c>
      <c r="CA26" s="295" t="s">
        <v>916</v>
      </c>
      <c r="CB26" s="295" t="s">
        <v>916</v>
      </c>
      <c r="CC26" s="295" t="s">
        <v>916</v>
      </c>
      <c r="CD26" s="295" t="s">
        <v>916</v>
      </c>
      <c r="CE26" s="295" t="s">
        <v>916</v>
      </c>
      <c r="CF26" s="295" t="s">
        <v>916</v>
      </c>
      <c r="CG26" s="295" t="s">
        <v>916</v>
      </c>
      <c r="CH26" s="292">
        <v>0</v>
      </c>
      <c r="CI26" s="292">
        <v>0</v>
      </c>
      <c r="CJ26" s="293" t="s">
        <v>765</v>
      </c>
    </row>
    <row r="27" spans="1:88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5"/>
        <v>229</v>
      </c>
      <c r="E27" s="292">
        <f t="shared" si="6"/>
        <v>157</v>
      </c>
      <c r="F27" s="292">
        <f t="shared" si="7"/>
        <v>1</v>
      </c>
      <c r="G27" s="292">
        <f t="shared" si="8"/>
        <v>0</v>
      </c>
      <c r="H27" s="292">
        <f t="shared" si="9"/>
        <v>9</v>
      </c>
      <c r="I27" s="292">
        <f t="shared" si="10"/>
        <v>27</v>
      </c>
      <c r="J27" s="292">
        <f t="shared" si="11"/>
        <v>8</v>
      </c>
      <c r="K27" s="292">
        <f t="shared" si="12"/>
        <v>1</v>
      </c>
      <c r="L27" s="292">
        <f t="shared" si="13"/>
        <v>26</v>
      </c>
      <c r="M27" s="292">
        <f t="shared" si="14"/>
        <v>0</v>
      </c>
      <c r="N27" s="292">
        <f t="shared" si="15"/>
        <v>0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0</v>
      </c>
      <c r="X27" s="292">
        <f t="shared" si="25"/>
        <v>0</v>
      </c>
      <c r="Y27" s="292">
        <f t="shared" si="1"/>
        <v>229</v>
      </c>
      <c r="Z27" s="292">
        <v>157</v>
      </c>
      <c r="AA27" s="292">
        <v>1</v>
      </c>
      <c r="AB27" s="292">
        <v>0</v>
      </c>
      <c r="AC27" s="292">
        <v>9</v>
      </c>
      <c r="AD27" s="292">
        <v>27</v>
      </c>
      <c r="AE27" s="292">
        <v>8</v>
      </c>
      <c r="AF27" s="292">
        <v>1</v>
      </c>
      <c r="AG27" s="292">
        <v>26</v>
      </c>
      <c r="AH27" s="292">
        <v>0</v>
      </c>
      <c r="AI27" s="295">
        <v>0</v>
      </c>
      <c r="AJ27" s="295" t="s">
        <v>916</v>
      </c>
      <c r="AK27" s="295" t="s">
        <v>916</v>
      </c>
      <c r="AL27" s="295" t="s">
        <v>916</v>
      </c>
      <c r="AM27" s="295" t="s">
        <v>916</v>
      </c>
      <c r="AN27" s="295" t="s">
        <v>916</v>
      </c>
      <c r="AO27" s="295" t="s">
        <v>916</v>
      </c>
      <c r="AP27" s="295" t="s">
        <v>916</v>
      </c>
      <c r="AQ27" s="295" t="s">
        <v>916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 t="shared" si="3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916</v>
      </c>
      <c r="CA27" s="295" t="s">
        <v>916</v>
      </c>
      <c r="CB27" s="295" t="s">
        <v>916</v>
      </c>
      <c r="CC27" s="295" t="s">
        <v>916</v>
      </c>
      <c r="CD27" s="295" t="s">
        <v>916</v>
      </c>
      <c r="CE27" s="295" t="s">
        <v>916</v>
      </c>
      <c r="CF27" s="295" t="s">
        <v>916</v>
      </c>
      <c r="CG27" s="295" t="s">
        <v>916</v>
      </c>
      <c r="CH27" s="292">
        <v>0</v>
      </c>
      <c r="CI27" s="292">
        <v>0</v>
      </c>
      <c r="CJ27" s="293" t="s">
        <v>765</v>
      </c>
    </row>
    <row r="28" spans="1:88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5"/>
        <v>191</v>
      </c>
      <c r="E28" s="292">
        <f t="shared" si="6"/>
        <v>119</v>
      </c>
      <c r="F28" s="292">
        <f t="shared" si="7"/>
        <v>0</v>
      </c>
      <c r="G28" s="292">
        <f t="shared" si="8"/>
        <v>0</v>
      </c>
      <c r="H28" s="292">
        <f t="shared" si="9"/>
        <v>20</v>
      </c>
      <c r="I28" s="292">
        <f t="shared" si="10"/>
        <v>27</v>
      </c>
      <c r="J28" s="292">
        <f t="shared" si="11"/>
        <v>13</v>
      </c>
      <c r="K28" s="292">
        <f t="shared" si="12"/>
        <v>0</v>
      </c>
      <c r="L28" s="292">
        <f t="shared" si="13"/>
        <v>12</v>
      </c>
      <c r="M28" s="292">
        <f t="shared" si="14"/>
        <v>0</v>
      </c>
      <c r="N28" s="292">
        <f t="shared" si="15"/>
        <v>0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0</v>
      </c>
      <c r="Y28" s="292">
        <f t="shared" si="1"/>
        <v>27</v>
      </c>
      <c r="Z28" s="292">
        <v>0</v>
      </c>
      <c r="AA28" s="292">
        <v>0</v>
      </c>
      <c r="AB28" s="292">
        <v>0</v>
      </c>
      <c r="AC28" s="292">
        <v>0</v>
      </c>
      <c r="AD28" s="292">
        <v>27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916</v>
      </c>
      <c r="AK28" s="295" t="s">
        <v>916</v>
      </c>
      <c r="AL28" s="295" t="s">
        <v>916</v>
      </c>
      <c r="AM28" s="295" t="s">
        <v>916</v>
      </c>
      <c r="AN28" s="295" t="s">
        <v>916</v>
      </c>
      <c r="AO28" s="295" t="s">
        <v>916</v>
      </c>
      <c r="AP28" s="295" t="s">
        <v>916</v>
      </c>
      <c r="AQ28" s="295" t="s">
        <v>916</v>
      </c>
      <c r="AR28" s="292">
        <v>0</v>
      </c>
      <c r="AS28" s="292">
        <v>0</v>
      </c>
      <c r="AT28" s="292">
        <f>施設資源化量内訳!D28</f>
        <v>164</v>
      </c>
      <c r="AU28" s="292">
        <f>施設資源化量内訳!E28</f>
        <v>119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20</v>
      </c>
      <c r="AY28" s="292">
        <f>施設資源化量内訳!I28</f>
        <v>0</v>
      </c>
      <c r="AZ28" s="292">
        <f>施設資源化量内訳!J28</f>
        <v>13</v>
      </c>
      <c r="BA28" s="292">
        <f>施設資源化量内訳!K28</f>
        <v>0</v>
      </c>
      <c r="BB28" s="292">
        <f>施設資源化量内訳!L28</f>
        <v>12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 t="shared" si="3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916</v>
      </c>
      <c r="CA28" s="295" t="s">
        <v>916</v>
      </c>
      <c r="CB28" s="295" t="s">
        <v>916</v>
      </c>
      <c r="CC28" s="295" t="s">
        <v>916</v>
      </c>
      <c r="CD28" s="295" t="s">
        <v>916</v>
      </c>
      <c r="CE28" s="295" t="s">
        <v>916</v>
      </c>
      <c r="CF28" s="295" t="s">
        <v>916</v>
      </c>
      <c r="CG28" s="295" t="s">
        <v>916</v>
      </c>
      <c r="CH28" s="292">
        <v>0</v>
      </c>
      <c r="CI28" s="292">
        <v>0</v>
      </c>
      <c r="CJ28" s="293" t="s">
        <v>765</v>
      </c>
    </row>
    <row r="29" spans="1:88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5"/>
        <v>163</v>
      </c>
      <c r="E29" s="292">
        <f t="shared" si="6"/>
        <v>75</v>
      </c>
      <c r="F29" s="292">
        <f t="shared" si="7"/>
        <v>0</v>
      </c>
      <c r="G29" s="292">
        <f t="shared" si="8"/>
        <v>0</v>
      </c>
      <c r="H29" s="292">
        <f t="shared" si="9"/>
        <v>8</v>
      </c>
      <c r="I29" s="292">
        <f t="shared" si="10"/>
        <v>11</v>
      </c>
      <c r="J29" s="292">
        <f t="shared" si="11"/>
        <v>5</v>
      </c>
      <c r="K29" s="292">
        <f t="shared" si="12"/>
        <v>0</v>
      </c>
      <c r="L29" s="292">
        <f t="shared" si="13"/>
        <v>19</v>
      </c>
      <c r="M29" s="292">
        <f t="shared" si="14"/>
        <v>0</v>
      </c>
      <c r="N29" s="292">
        <f t="shared" si="15"/>
        <v>9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0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36</v>
      </c>
      <c r="Y29" s="292">
        <f t="shared" si="1"/>
        <v>127</v>
      </c>
      <c r="Z29" s="292">
        <v>75</v>
      </c>
      <c r="AA29" s="292">
        <v>0</v>
      </c>
      <c r="AB29" s="292">
        <v>0</v>
      </c>
      <c r="AC29" s="292">
        <v>8</v>
      </c>
      <c r="AD29" s="292">
        <v>11</v>
      </c>
      <c r="AE29" s="292">
        <v>5</v>
      </c>
      <c r="AF29" s="292">
        <v>0</v>
      </c>
      <c r="AG29" s="292">
        <v>19</v>
      </c>
      <c r="AH29" s="292">
        <v>0</v>
      </c>
      <c r="AI29" s="295">
        <v>9</v>
      </c>
      <c r="AJ29" s="295" t="s">
        <v>916</v>
      </c>
      <c r="AK29" s="295" t="s">
        <v>916</v>
      </c>
      <c r="AL29" s="295" t="s">
        <v>916</v>
      </c>
      <c r="AM29" s="295" t="s">
        <v>916</v>
      </c>
      <c r="AN29" s="295" t="s">
        <v>916</v>
      </c>
      <c r="AO29" s="295" t="s">
        <v>916</v>
      </c>
      <c r="AP29" s="295" t="s">
        <v>916</v>
      </c>
      <c r="AQ29" s="295" t="s">
        <v>916</v>
      </c>
      <c r="AR29" s="292">
        <v>0</v>
      </c>
      <c r="AS29" s="292">
        <v>0</v>
      </c>
      <c r="AT29" s="292">
        <f>施設資源化量内訳!D29</f>
        <v>36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36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916</v>
      </c>
      <c r="CA29" s="295" t="s">
        <v>916</v>
      </c>
      <c r="CB29" s="295" t="s">
        <v>916</v>
      </c>
      <c r="CC29" s="295" t="s">
        <v>916</v>
      </c>
      <c r="CD29" s="295" t="s">
        <v>916</v>
      </c>
      <c r="CE29" s="295" t="s">
        <v>916</v>
      </c>
      <c r="CF29" s="295" t="s">
        <v>916</v>
      </c>
      <c r="CG29" s="295" t="s">
        <v>916</v>
      </c>
      <c r="CH29" s="292">
        <v>0</v>
      </c>
      <c r="CI29" s="292">
        <v>0</v>
      </c>
      <c r="CJ29" s="293" t="s">
        <v>765</v>
      </c>
    </row>
    <row r="30" spans="1:88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5"/>
        <v>55</v>
      </c>
      <c r="E30" s="292">
        <f t="shared" si="6"/>
        <v>37</v>
      </c>
      <c r="F30" s="292">
        <f t="shared" si="7"/>
        <v>0</v>
      </c>
      <c r="G30" s="292">
        <f t="shared" si="8"/>
        <v>0</v>
      </c>
      <c r="H30" s="292">
        <f t="shared" si="9"/>
        <v>0</v>
      </c>
      <c r="I30" s="292">
        <f t="shared" si="10"/>
        <v>7</v>
      </c>
      <c r="J30" s="292">
        <f t="shared" si="11"/>
        <v>3</v>
      </c>
      <c r="K30" s="292">
        <f t="shared" si="12"/>
        <v>1</v>
      </c>
      <c r="L30" s="292">
        <f t="shared" si="13"/>
        <v>0</v>
      </c>
      <c r="M30" s="292">
        <f t="shared" si="14"/>
        <v>1</v>
      </c>
      <c r="N30" s="292">
        <f t="shared" si="15"/>
        <v>0</v>
      </c>
      <c r="O30" s="292">
        <f t="shared" si="16"/>
        <v>0</v>
      </c>
      <c r="P30" s="292">
        <f t="shared" si="17"/>
        <v>0</v>
      </c>
      <c r="Q30" s="292">
        <f t="shared" si="18"/>
        <v>4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2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916</v>
      </c>
      <c r="AK30" s="295" t="s">
        <v>916</v>
      </c>
      <c r="AL30" s="295" t="s">
        <v>916</v>
      </c>
      <c r="AM30" s="295" t="s">
        <v>916</v>
      </c>
      <c r="AN30" s="295" t="s">
        <v>916</v>
      </c>
      <c r="AO30" s="295" t="s">
        <v>916</v>
      </c>
      <c r="AP30" s="295" t="s">
        <v>916</v>
      </c>
      <c r="AQ30" s="295" t="s">
        <v>916</v>
      </c>
      <c r="AR30" s="292">
        <v>0</v>
      </c>
      <c r="AS30" s="292">
        <v>0</v>
      </c>
      <c r="AT30" s="292">
        <f>施設資源化量内訳!D30</f>
        <v>55</v>
      </c>
      <c r="AU30" s="292">
        <f>施設資源化量内訳!E30</f>
        <v>37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7</v>
      </c>
      <c r="AZ30" s="292">
        <f>施設資源化量内訳!J30</f>
        <v>3</v>
      </c>
      <c r="BA30" s="292">
        <f>施設資源化量内訳!K30</f>
        <v>1</v>
      </c>
      <c r="BB30" s="292">
        <f>施設資源化量内訳!L30</f>
        <v>0</v>
      </c>
      <c r="BC30" s="292">
        <f>施設資源化量内訳!M30</f>
        <v>1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4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2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916</v>
      </c>
      <c r="CA30" s="295" t="s">
        <v>916</v>
      </c>
      <c r="CB30" s="295" t="s">
        <v>916</v>
      </c>
      <c r="CC30" s="295" t="s">
        <v>916</v>
      </c>
      <c r="CD30" s="295" t="s">
        <v>916</v>
      </c>
      <c r="CE30" s="295" t="s">
        <v>916</v>
      </c>
      <c r="CF30" s="295" t="s">
        <v>916</v>
      </c>
      <c r="CG30" s="295" t="s">
        <v>916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5"/>
        <v>0</v>
      </c>
      <c r="E31" s="292">
        <f t="shared" si="6"/>
        <v>0</v>
      </c>
      <c r="F31" s="292">
        <f t="shared" si="7"/>
        <v>0</v>
      </c>
      <c r="G31" s="292">
        <f t="shared" si="8"/>
        <v>0</v>
      </c>
      <c r="H31" s="292">
        <f t="shared" si="9"/>
        <v>0</v>
      </c>
      <c r="I31" s="292">
        <f t="shared" si="10"/>
        <v>0</v>
      </c>
      <c r="J31" s="292">
        <f t="shared" si="11"/>
        <v>0</v>
      </c>
      <c r="K31" s="292">
        <f t="shared" si="12"/>
        <v>0</v>
      </c>
      <c r="L31" s="292">
        <f t="shared" si="13"/>
        <v>0</v>
      </c>
      <c r="M31" s="292">
        <f t="shared" si="14"/>
        <v>0</v>
      </c>
      <c r="N31" s="292">
        <f t="shared" si="15"/>
        <v>0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916</v>
      </c>
      <c r="AK31" s="295" t="s">
        <v>916</v>
      </c>
      <c r="AL31" s="295" t="s">
        <v>916</v>
      </c>
      <c r="AM31" s="295" t="s">
        <v>916</v>
      </c>
      <c r="AN31" s="295" t="s">
        <v>916</v>
      </c>
      <c r="AO31" s="295" t="s">
        <v>916</v>
      </c>
      <c r="AP31" s="295" t="s">
        <v>916</v>
      </c>
      <c r="AQ31" s="295" t="s">
        <v>916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916</v>
      </c>
      <c r="CA31" s="295" t="s">
        <v>916</v>
      </c>
      <c r="CB31" s="295" t="s">
        <v>916</v>
      </c>
      <c r="CC31" s="295" t="s">
        <v>916</v>
      </c>
      <c r="CD31" s="295" t="s">
        <v>916</v>
      </c>
      <c r="CE31" s="295" t="s">
        <v>916</v>
      </c>
      <c r="CF31" s="295" t="s">
        <v>916</v>
      </c>
      <c r="CG31" s="295" t="s">
        <v>916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5"/>
        <v>448</v>
      </c>
      <c r="E32" s="292">
        <f t="shared" si="6"/>
        <v>114</v>
      </c>
      <c r="F32" s="292">
        <f t="shared" si="7"/>
        <v>0</v>
      </c>
      <c r="G32" s="292">
        <f t="shared" si="8"/>
        <v>15</v>
      </c>
      <c r="H32" s="292">
        <f t="shared" si="9"/>
        <v>57</v>
      </c>
      <c r="I32" s="292">
        <f t="shared" si="10"/>
        <v>56</v>
      </c>
      <c r="J32" s="292">
        <f t="shared" si="11"/>
        <v>8</v>
      </c>
      <c r="K32" s="292">
        <f t="shared" si="12"/>
        <v>0</v>
      </c>
      <c r="L32" s="292">
        <f t="shared" si="13"/>
        <v>81</v>
      </c>
      <c r="M32" s="292">
        <f t="shared" si="14"/>
        <v>17</v>
      </c>
      <c r="N32" s="292">
        <f t="shared" si="15"/>
        <v>60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40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916</v>
      </c>
      <c r="AK32" s="295" t="s">
        <v>916</v>
      </c>
      <c r="AL32" s="295" t="s">
        <v>916</v>
      </c>
      <c r="AM32" s="295" t="s">
        <v>916</v>
      </c>
      <c r="AN32" s="295" t="s">
        <v>916</v>
      </c>
      <c r="AO32" s="295" t="s">
        <v>916</v>
      </c>
      <c r="AP32" s="295" t="s">
        <v>916</v>
      </c>
      <c r="AQ32" s="295" t="s">
        <v>916</v>
      </c>
      <c r="AR32" s="292">
        <v>0</v>
      </c>
      <c r="AS32" s="292">
        <v>0</v>
      </c>
      <c r="AT32" s="292">
        <f>施設資源化量内訳!D32</f>
        <v>448</v>
      </c>
      <c r="AU32" s="292">
        <f>施設資源化量内訳!E32</f>
        <v>114</v>
      </c>
      <c r="AV32" s="292">
        <f>施設資源化量内訳!F32</f>
        <v>0</v>
      </c>
      <c r="AW32" s="292">
        <f>施設資源化量内訳!G32</f>
        <v>15</v>
      </c>
      <c r="AX32" s="292">
        <f>施設資源化量内訳!H32</f>
        <v>57</v>
      </c>
      <c r="AY32" s="292">
        <f>施設資源化量内訳!I32</f>
        <v>56</v>
      </c>
      <c r="AZ32" s="292">
        <f>施設資源化量内訳!J32</f>
        <v>8</v>
      </c>
      <c r="BA32" s="292">
        <f>施設資源化量内訳!K32</f>
        <v>0</v>
      </c>
      <c r="BB32" s="292">
        <f>施設資源化量内訳!L32</f>
        <v>81</v>
      </c>
      <c r="BC32" s="292">
        <f>施設資源化量内訳!M32</f>
        <v>17</v>
      </c>
      <c r="BD32" s="292">
        <f>施設資源化量内訳!N32</f>
        <v>60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40</v>
      </c>
      <c r="BO32" s="292">
        <f t="shared" si="3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916</v>
      </c>
      <c r="CA32" s="295" t="s">
        <v>916</v>
      </c>
      <c r="CB32" s="295" t="s">
        <v>916</v>
      </c>
      <c r="CC32" s="295" t="s">
        <v>916</v>
      </c>
      <c r="CD32" s="295" t="s">
        <v>916</v>
      </c>
      <c r="CE32" s="295" t="s">
        <v>916</v>
      </c>
      <c r="CF32" s="295" t="s">
        <v>916</v>
      </c>
      <c r="CG32" s="295" t="s">
        <v>916</v>
      </c>
      <c r="CH32" s="292">
        <v>0</v>
      </c>
      <c r="CI32" s="292">
        <v>0</v>
      </c>
      <c r="CJ32" s="293" t="s">
        <v>765</v>
      </c>
    </row>
    <row r="33" spans="1:88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5"/>
        <v>1904</v>
      </c>
      <c r="E33" s="292">
        <f t="shared" si="6"/>
        <v>876</v>
      </c>
      <c r="F33" s="292">
        <f t="shared" si="7"/>
        <v>0</v>
      </c>
      <c r="G33" s="292">
        <f t="shared" si="8"/>
        <v>0</v>
      </c>
      <c r="H33" s="292">
        <f t="shared" si="9"/>
        <v>123</v>
      </c>
      <c r="I33" s="292">
        <f t="shared" si="10"/>
        <v>544</v>
      </c>
      <c r="J33" s="292">
        <f t="shared" si="11"/>
        <v>89</v>
      </c>
      <c r="K33" s="292">
        <f t="shared" si="12"/>
        <v>0</v>
      </c>
      <c r="L33" s="292">
        <f t="shared" si="13"/>
        <v>200</v>
      </c>
      <c r="M33" s="292">
        <f t="shared" si="14"/>
        <v>0</v>
      </c>
      <c r="N33" s="292">
        <f t="shared" si="15"/>
        <v>66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6</v>
      </c>
      <c r="X33" s="292">
        <f t="shared" si="25"/>
        <v>0</v>
      </c>
      <c r="Y33" s="292">
        <f t="shared" si="1"/>
        <v>680</v>
      </c>
      <c r="Z33" s="292">
        <v>608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66</v>
      </c>
      <c r="AJ33" s="295" t="s">
        <v>916</v>
      </c>
      <c r="AK33" s="295" t="s">
        <v>916</v>
      </c>
      <c r="AL33" s="295" t="s">
        <v>916</v>
      </c>
      <c r="AM33" s="295" t="s">
        <v>916</v>
      </c>
      <c r="AN33" s="295" t="s">
        <v>916</v>
      </c>
      <c r="AO33" s="295" t="s">
        <v>916</v>
      </c>
      <c r="AP33" s="295" t="s">
        <v>916</v>
      </c>
      <c r="AQ33" s="295" t="s">
        <v>916</v>
      </c>
      <c r="AR33" s="292">
        <v>6</v>
      </c>
      <c r="AS33" s="292">
        <v>0</v>
      </c>
      <c r="AT33" s="292">
        <f>施設資源化量内訳!D33</f>
        <v>956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123</v>
      </c>
      <c r="AY33" s="292">
        <f>施設資源化量内訳!I33</f>
        <v>544</v>
      </c>
      <c r="AZ33" s="292">
        <f>施設資源化量内訳!J33</f>
        <v>89</v>
      </c>
      <c r="BA33" s="292">
        <f>施設資源化量内訳!K33</f>
        <v>0</v>
      </c>
      <c r="BB33" s="292">
        <f>施設資源化量内訳!L33</f>
        <v>200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 t="shared" si="3"/>
        <v>268</v>
      </c>
      <c r="BP33" s="292">
        <v>268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916</v>
      </c>
      <c r="CA33" s="295" t="s">
        <v>916</v>
      </c>
      <c r="CB33" s="295" t="s">
        <v>916</v>
      </c>
      <c r="CC33" s="295" t="s">
        <v>916</v>
      </c>
      <c r="CD33" s="295" t="s">
        <v>916</v>
      </c>
      <c r="CE33" s="295" t="s">
        <v>916</v>
      </c>
      <c r="CF33" s="295" t="s">
        <v>916</v>
      </c>
      <c r="CG33" s="295" t="s">
        <v>916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5"/>
        <v>724</v>
      </c>
      <c r="E34" s="292">
        <f t="shared" si="6"/>
        <v>304</v>
      </c>
      <c r="F34" s="292">
        <f t="shared" si="7"/>
        <v>1</v>
      </c>
      <c r="G34" s="292">
        <f t="shared" si="8"/>
        <v>33</v>
      </c>
      <c r="H34" s="292">
        <f t="shared" si="9"/>
        <v>79</v>
      </c>
      <c r="I34" s="292">
        <f t="shared" si="10"/>
        <v>83</v>
      </c>
      <c r="J34" s="292">
        <f t="shared" si="11"/>
        <v>9</v>
      </c>
      <c r="K34" s="292">
        <f t="shared" si="12"/>
        <v>1</v>
      </c>
      <c r="L34" s="292">
        <f t="shared" si="13"/>
        <v>115</v>
      </c>
      <c r="M34" s="292">
        <f t="shared" si="14"/>
        <v>0</v>
      </c>
      <c r="N34" s="292">
        <f t="shared" si="15"/>
        <v>59</v>
      </c>
      <c r="O34" s="292">
        <f t="shared" si="16"/>
        <v>40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0</v>
      </c>
      <c r="Y34" s="292">
        <f t="shared" si="1"/>
        <v>679</v>
      </c>
      <c r="Z34" s="292">
        <v>301</v>
      </c>
      <c r="AA34" s="292">
        <v>1</v>
      </c>
      <c r="AB34" s="292">
        <v>33</v>
      </c>
      <c r="AC34" s="292">
        <v>78</v>
      </c>
      <c r="AD34" s="292">
        <v>82</v>
      </c>
      <c r="AE34" s="292">
        <v>9</v>
      </c>
      <c r="AF34" s="292">
        <v>1</v>
      </c>
      <c r="AG34" s="292">
        <v>115</v>
      </c>
      <c r="AH34" s="292">
        <v>0</v>
      </c>
      <c r="AI34" s="295">
        <v>59</v>
      </c>
      <c r="AJ34" s="295" t="s">
        <v>916</v>
      </c>
      <c r="AK34" s="295" t="s">
        <v>916</v>
      </c>
      <c r="AL34" s="295" t="s">
        <v>916</v>
      </c>
      <c r="AM34" s="295" t="s">
        <v>916</v>
      </c>
      <c r="AN34" s="295" t="s">
        <v>916</v>
      </c>
      <c r="AO34" s="295" t="s">
        <v>916</v>
      </c>
      <c r="AP34" s="295" t="s">
        <v>916</v>
      </c>
      <c r="AQ34" s="295" t="s">
        <v>916</v>
      </c>
      <c r="AR34" s="292">
        <v>0</v>
      </c>
      <c r="AS34" s="292">
        <v>0</v>
      </c>
      <c r="AT34" s="292">
        <f>施設資源化量内訳!D34</f>
        <v>40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40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5</v>
      </c>
      <c r="BP34" s="292">
        <v>3</v>
      </c>
      <c r="BQ34" s="292">
        <v>0</v>
      </c>
      <c r="BR34" s="292">
        <v>0</v>
      </c>
      <c r="BS34" s="292">
        <v>1</v>
      </c>
      <c r="BT34" s="292">
        <v>1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916</v>
      </c>
      <c r="CA34" s="295" t="s">
        <v>916</v>
      </c>
      <c r="CB34" s="295" t="s">
        <v>916</v>
      </c>
      <c r="CC34" s="295" t="s">
        <v>916</v>
      </c>
      <c r="CD34" s="295" t="s">
        <v>916</v>
      </c>
      <c r="CE34" s="295" t="s">
        <v>916</v>
      </c>
      <c r="CF34" s="295" t="s">
        <v>916</v>
      </c>
      <c r="CG34" s="295" t="s">
        <v>916</v>
      </c>
      <c r="CH34" s="292">
        <v>0</v>
      </c>
      <c r="CI34" s="292">
        <v>0</v>
      </c>
      <c r="CJ34" s="293" t="s">
        <v>765</v>
      </c>
    </row>
    <row r="35" spans="1:88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5"/>
        <v>571</v>
      </c>
      <c r="E35" s="292">
        <f t="shared" si="6"/>
        <v>165</v>
      </c>
      <c r="F35" s="292">
        <f t="shared" si="7"/>
        <v>1</v>
      </c>
      <c r="G35" s="292">
        <f t="shared" si="8"/>
        <v>61</v>
      </c>
      <c r="H35" s="292">
        <f t="shared" si="9"/>
        <v>60</v>
      </c>
      <c r="I35" s="292">
        <f t="shared" si="10"/>
        <v>57</v>
      </c>
      <c r="J35" s="292">
        <f t="shared" si="11"/>
        <v>15</v>
      </c>
      <c r="K35" s="292">
        <f t="shared" si="12"/>
        <v>3</v>
      </c>
      <c r="L35" s="292">
        <f t="shared" si="13"/>
        <v>67</v>
      </c>
      <c r="M35" s="292">
        <f t="shared" si="14"/>
        <v>0</v>
      </c>
      <c r="N35" s="292">
        <f t="shared" si="15"/>
        <v>4</v>
      </c>
      <c r="O35" s="292">
        <f t="shared" si="16"/>
        <v>0</v>
      </c>
      <c r="P35" s="292">
        <f t="shared" si="17"/>
        <v>0</v>
      </c>
      <c r="Q35" s="292">
        <f t="shared" si="18"/>
        <v>138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0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916</v>
      </c>
      <c r="AK35" s="295" t="s">
        <v>916</v>
      </c>
      <c r="AL35" s="295" t="s">
        <v>916</v>
      </c>
      <c r="AM35" s="295" t="s">
        <v>916</v>
      </c>
      <c r="AN35" s="295" t="s">
        <v>916</v>
      </c>
      <c r="AO35" s="295" t="s">
        <v>916</v>
      </c>
      <c r="AP35" s="295" t="s">
        <v>916</v>
      </c>
      <c r="AQ35" s="295" t="s">
        <v>916</v>
      </c>
      <c r="AR35" s="292">
        <v>0</v>
      </c>
      <c r="AS35" s="292">
        <v>0</v>
      </c>
      <c r="AT35" s="292">
        <f>施設資源化量内訳!D35</f>
        <v>571</v>
      </c>
      <c r="AU35" s="292">
        <f>施設資源化量内訳!E35</f>
        <v>165</v>
      </c>
      <c r="AV35" s="292">
        <f>施設資源化量内訳!F35</f>
        <v>1</v>
      </c>
      <c r="AW35" s="292">
        <f>施設資源化量内訳!G35</f>
        <v>61</v>
      </c>
      <c r="AX35" s="292">
        <f>施設資源化量内訳!H35</f>
        <v>60</v>
      </c>
      <c r="AY35" s="292">
        <f>施設資源化量内訳!I35</f>
        <v>57</v>
      </c>
      <c r="AZ35" s="292">
        <f>施設資源化量内訳!J35</f>
        <v>15</v>
      </c>
      <c r="BA35" s="292">
        <f>施設資源化量内訳!K35</f>
        <v>3</v>
      </c>
      <c r="BB35" s="292">
        <f>施設資源化量内訳!L35</f>
        <v>67</v>
      </c>
      <c r="BC35" s="292">
        <f>施設資源化量内訳!M35</f>
        <v>0</v>
      </c>
      <c r="BD35" s="292">
        <f>施設資源化量内訳!N35</f>
        <v>4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138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 t="shared" si="3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916</v>
      </c>
      <c r="CA35" s="295" t="s">
        <v>916</v>
      </c>
      <c r="CB35" s="295" t="s">
        <v>916</v>
      </c>
      <c r="CC35" s="295" t="s">
        <v>916</v>
      </c>
      <c r="CD35" s="295" t="s">
        <v>916</v>
      </c>
      <c r="CE35" s="295" t="s">
        <v>916</v>
      </c>
      <c r="CF35" s="295" t="s">
        <v>916</v>
      </c>
      <c r="CG35" s="295" t="s">
        <v>916</v>
      </c>
      <c r="CH35" s="292">
        <v>0</v>
      </c>
      <c r="CI35" s="292">
        <v>0</v>
      </c>
      <c r="CJ35" s="293" t="s">
        <v>765</v>
      </c>
    </row>
    <row r="36" spans="1:88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5"/>
        <v>377</v>
      </c>
      <c r="E36" s="292">
        <f t="shared" si="6"/>
        <v>113</v>
      </c>
      <c r="F36" s="292">
        <f t="shared" si="7"/>
        <v>0</v>
      </c>
      <c r="G36" s="292">
        <f t="shared" si="8"/>
        <v>0</v>
      </c>
      <c r="H36" s="292">
        <f t="shared" si="9"/>
        <v>87</v>
      </c>
      <c r="I36" s="292">
        <f t="shared" si="10"/>
        <v>29</v>
      </c>
      <c r="J36" s="292">
        <f t="shared" si="11"/>
        <v>5</v>
      </c>
      <c r="K36" s="292">
        <f t="shared" si="12"/>
        <v>0</v>
      </c>
      <c r="L36" s="292">
        <f t="shared" si="13"/>
        <v>0</v>
      </c>
      <c r="M36" s="292">
        <f t="shared" si="14"/>
        <v>81</v>
      </c>
      <c r="N36" s="292">
        <f t="shared" si="15"/>
        <v>6</v>
      </c>
      <c r="O36" s="292">
        <f t="shared" si="16"/>
        <v>0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56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0</v>
      </c>
      <c r="Y36" s="292">
        <f t="shared" si="1"/>
        <v>119</v>
      </c>
      <c r="Z36" s="292">
        <v>113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6</v>
      </c>
      <c r="AJ36" s="295" t="s">
        <v>916</v>
      </c>
      <c r="AK36" s="295" t="s">
        <v>916</v>
      </c>
      <c r="AL36" s="295" t="s">
        <v>916</v>
      </c>
      <c r="AM36" s="295" t="s">
        <v>916</v>
      </c>
      <c r="AN36" s="295" t="s">
        <v>916</v>
      </c>
      <c r="AO36" s="295" t="s">
        <v>916</v>
      </c>
      <c r="AP36" s="295" t="s">
        <v>916</v>
      </c>
      <c r="AQ36" s="295" t="s">
        <v>916</v>
      </c>
      <c r="AR36" s="292">
        <v>0</v>
      </c>
      <c r="AS36" s="292">
        <v>0</v>
      </c>
      <c r="AT36" s="292">
        <f>施設資源化量内訳!D36</f>
        <v>258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87</v>
      </c>
      <c r="AY36" s="292">
        <f>施設資源化量内訳!I36</f>
        <v>29</v>
      </c>
      <c r="AZ36" s="292">
        <f>施設資源化量内訳!J36</f>
        <v>5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81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56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 t="shared" si="3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916</v>
      </c>
      <c r="CA36" s="295" t="s">
        <v>916</v>
      </c>
      <c r="CB36" s="295" t="s">
        <v>916</v>
      </c>
      <c r="CC36" s="295" t="s">
        <v>916</v>
      </c>
      <c r="CD36" s="295" t="s">
        <v>916</v>
      </c>
      <c r="CE36" s="295" t="s">
        <v>916</v>
      </c>
      <c r="CF36" s="295" t="s">
        <v>916</v>
      </c>
      <c r="CG36" s="295" t="s">
        <v>916</v>
      </c>
      <c r="CH36" s="292">
        <v>0</v>
      </c>
      <c r="CI36" s="292">
        <v>0</v>
      </c>
      <c r="CJ36" s="293" t="s">
        <v>765</v>
      </c>
    </row>
    <row r="37" spans="1:88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5"/>
        <v>554</v>
      </c>
      <c r="E37" s="292">
        <f t="shared" si="6"/>
        <v>249</v>
      </c>
      <c r="F37" s="292">
        <f t="shared" si="7"/>
        <v>0</v>
      </c>
      <c r="G37" s="292">
        <f t="shared" si="8"/>
        <v>0</v>
      </c>
      <c r="H37" s="292">
        <f t="shared" si="9"/>
        <v>51</v>
      </c>
      <c r="I37" s="292">
        <f t="shared" si="10"/>
        <v>43</v>
      </c>
      <c r="J37" s="292">
        <f t="shared" si="11"/>
        <v>12</v>
      </c>
      <c r="K37" s="292">
        <f t="shared" si="12"/>
        <v>3</v>
      </c>
      <c r="L37" s="292">
        <f t="shared" si="13"/>
        <v>65</v>
      </c>
      <c r="M37" s="292">
        <f t="shared" si="14"/>
        <v>0</v>
      </c>
      <c r="N37" s="292">
        <f t="shared" si="15"/>
        <v>36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0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95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916</v>
      </c>
      <c r="AK37" s="295" t="s">
        <v>916</v>
      </c>
      <c r="AL37" s="295" t="s">
        <v>916</v>
      </c>
      <c r="AM37" s="295" t="s">
        <v>916</v>
      </c>
      <c r="AN37" s="295" t="s">
        <v>916</v>
      </c>
      <c r="AO37" s="295" t="s">
        <v>916</v>
      </c>
      <c r="AP37" s="295" t="s">
        <v>916</v>
      </c>
      <c r="AQ37" s="295" t="s">
        <v>916</v>
      </c>
      <c r="AR37" s="292">
        <v>0</v>
      </c>
      <c r="AS37" s="292">
        <v>0</v>
      </c>
      <c r="AT37" s="292">
        <f>施設資源化量内訳!D37</f>
        <v>554</v>
      </c>
      <c r="AU37" s="292">
        <f>施設資源化量内訳!E37</f>
        <v>249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51</v>
      </c>
      <c r="AY37" s="292">
        <f>施設資源化量内訳!I37</f>
        <v>43</v>
      </c>
      <c r="AZ37" s="292">
        <f>施設資源化量内訳!J37</f>
        <v>12</v>
      </c>
      <c r="BA37" s="292">
        <f>施設資源化量内訳!K37</f>
        <v>3</v>
      </c>
      <c r="BB37" s="292">
        <f>施設資源化量内訳!L37</f>
        <v>65</v>
      </c>
      <c r="BC37" s="292">
        <f>施設資源化量内訳!M37</f>
        <v>0</v>
      </c>
      <c r="BD37" s="292">
        <f>施設資源化量内訳!N37</f>
        <v>36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95</v>
      </c>
      <c r="BO37" s="292">
        <f t="shared" si="3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916</v>
      </c>
      <c r="CA37" s="295" t="s">
        <v>916</v>
      </c>
      <c r="CB37" s="295" t="s">
        <v>916</v>
      </c>
      <c r="CC37" s="295" t="s">
        <v>916</v>
      </c>
      <c r="CD37" s="295" t="s">
        <v>916</v>
      </c>
      <c r="CE37" s="295" t="s">
        <v>916</v>
      </c>
      <c r="CF37" s="295" t="s">
        <v>916</v>
      </c>
      <c r="CG37" s="295" t="s">
        <v>916</v>
      </c>
      <c r="CH37" s="292">
        <v>0</v>
      </c>
      <c r="CI37" s="292">
        <v>0</v>
      </c>
      <c r="CJ37" s="293" t="s">
        <v>765</v>
      </c>
    </row>
    <row r="38" spans="1:88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5"/>
        <v>1316</v>
      </c>
      <c r="E38" s="292">
        <f t="shared" si="6"/>
        <v>474</v>
      </c>
      <c r="F38" s="292">
        <f t="shared" si="7"/>
        <v>0</v>
      </c>
      <c r="G38" s="292">
        <f t="shared" si="8"/>
        <v>0</v>
      </c>
      <c r="H38" s="292">
        <f t="shared" si="9"/>
        <v>99</v>
      </c>
      <c r="I38" s="292">
        <f t="shared" si="10"/>
        <v>155</v>
      </c>
      <c r="J38" s="292">
        <f t="shared" si="11"/>
        <v>39</v>
      </c>
      <c r="K38" s="292">
        <f t="shared" si="12"/>
        <v>0</v>
      </c>
      <c r="L38" s="292">
        <f t="shared" si="13"/>
        <v>10</v>
      </c>
      <c r="M38" s="292">
        <f t="shared" si="14"/>
        <v>23</v>
      </c>
      <c r="N38" s="292">
        <f t="shared" si="15"/>
        <v>49</v>
      </c>
      <c r="O38" s="292">
        <f t="shared" si="16"/>
        <v>382</v>
      </c>
      <c r="P38" s="292">
        <f t="shared" si="17"/>
        <v>0</v>
      </c>
      <c r="Q38" s="292">
        <f t="shared" si="18"/>
        <v>0</v>
      </c>
      <c r="R38" s="292">
        <f t="shared" si="19"/>
        <v>0</v>
      </c>
      <c r="S38" s="292">
        <f t="shared" si="20"/>
        <v>0</v>
      </c>
      <c r="T38" s="292">
        <f t="shared" si="21"/>
        <v>0</v>
      </c>
      <c r="U38" s="292">
        <f t="shared" si="22"/>
        <v>0</v>
      </c>
      <c r="V38" s="292">
        <f t="shared" si="23"/>
        <v>0</v>
      </c>
      <c r="W38" s="292">
        <f t="shared" si="24"/>
        <v>3</v>
      </c>
      <c r="X38" s="292">
        <f t="shared" si="25"/>
        <v>82</v>
      </c>
      <c r="Y38" s="292">
        <f t="shared" si="1"/>
        <v>523</v>
      </c>
      <c r="Z38" s="292">
        <v>474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49</v>
      </c>
      <c r="AJ38" s="295" t="s">
        <v>916</v>
      </c>
      <c r="AK38" s="295" t="s">
        <v>916</v>
      </c>
      <c r="AL38" s="295" t="s">
        <v>916</v>
      </c>
      <c r="AM38" s="295" t="s">
        <v>916</v>
      </c>
      <c r="AN38" s="295" t="s">
        <v>916</v>
      </c>
      <c r="AO38" s="295" t="s">
        <v>916</v>
      </c>
      <c r="AP38" s="295" t="s">
        <v>916</v>
      </c>
      <c r="AQ38" s="295" t="s">
        <v>916</v>
      </c>
      <c r="AR38" s="292">
        <v>0</v>
      </c>
      <c r="AS38" s="292">
        <v>0</v>
      </c>
      <c r="AT38" s="292">
        <f>施設資源化量内訳!D38</f>
        <v>790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99</v>
      </c>
      <c r="AY38" s="292">
        <f>施設資源化量内訳!I38</f>
        <v>155</v>
      </c>
      <c r="AZ38" s="292">
        <f>施設資源化量内訳!J38</f>
        <v>39</v>
      </c>
      <c r="BA38" s="292">
        <f>施設資源化量内訳!K38</f>
        <v>0</v>
      </c>
      <c r="BB38" s="292">
        <f>施設資源化量内訳!L38</f>
        <v>10</v>
      </c>
      <c r="BC38" s="292">
        <f>施設資源化量内訳!M38</f>
        <v>23</v>
      </c>
      <c r="BD38" s="292">
        <f>施設資源化量内訳!N38</f>
        <v>0</v>
      </c>
      <c r="BE38" s="292">
        <f>施設資源化量内訳!O38</f>
        <v>382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82</v>
      </c>
      <c r="BO38" s="292">
        <f t="shared" si="3"/>
        <v>3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916</v>
      </c>
      <c r="CA38" s="295" t="s">
        <v>916</v>
      </c>
      <c r="CB38" s="295" t="s">
        <v>916</v>
      </c>
      <c r="CC38" s="295" t="s">
        <v>916</v>
      </c>
      <c r="CD38" s="295" t="s">
        <v>916</v>
      </c>
      <c r="CE38" s="295" t="s">
        <v>916</v>
      </c>
      <c r="CF38" s="295" t="s">
        <v>916</v>
      </c>
      <c r="CG38" s="295" t="s">
        <v>916</v>
      </c>
      <c r="CH38" s="292">
        <v>3</v>
      </c>
      <c r="CI38" s="292">
        <v>0</v>
      </c>
      <c r="CJ38" s="293" t="s">
        <v>765</v>
      </c>
    </row>
    <row r="39" spans="1:88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5"/>
        <v>936</v>
      </c>
      <c r="E39" s="292">
        <f t="shared" si="6"/>
        <v>94</v>
      </c>
      <c r="F39" s="292">
        <f t="shared" si="7"/>
        <v>3</v>
      </c>
      <c r="G39" s="292">
        <f t="shared" si="8"/>
        <v>31</v>
      </c>
      <c r="H39" s="292">
        <f t="shared" si="9"/>
        <v>157</v>
      </c>
      <c r="I39" s="292">
        <f t="shared" si="10"/>
        <v>102</v>
      </c>
      <c r="J39" s="292">
        <f t="shared" si="11"/>
        <v>6</v>
      </c>
      <c r="K39" s="292">
        <f t="shared" si="12"/>
        <v>2</v>
      </c>
      <c r="L39" s="292">
        <f t="shared" si="13"/>
        <v>54</v>
      </c>
      <c r="M39" s="292">
        <f t="shared" si="14"/>
        <v>21</v>
      </c>
      <c r="N39" s="292">
        <f t="shared" si="15"/>
        <v>8</v>
      </c>
      <c r="O39" s="292">
        <f t="shared" si="16"/>
        <v>0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83</v>
      </c>
      <c r="U39" s="292">
        <f t="shared" si="22"/>
        <v>0</v>
      </c>
      <c r="V39" s="292">
        <f t="shared" si="23"/>
        <v>83</v>
      </c>
      <c r="W39" s="292">
        <f t="shared" si="24"/>
        <v>1</v>
      </c>
      <c r="X39" s="292">
        <f t="shared" si="25"/>
        <v>291</v>
      </c>
      <c r="Y39" s="292">
        <f t="shared" ref="Y39:Y70" si="26">SUM(Z39:AS39)</f>
        <v>225</v>
      </c>
      <c r="Z39" s="292">
        <v>94</v>
      </c>
      <c r="AA39" s="292">
        <v>3</v>
      </c>
      <c r="AB39" s="292">
        <v>31</v>
      </c>
      <c r="AC39" s="292">
        <v>0</v>
      </c>
      <c r="AD39" s="292">
        <v>0</v>
      </c>
      <c r="AE39" s="292">
        <v>6</v>
      </c>
      <c r="AF39" s="292">
        <v>2</v>
      </c>
      <c r="AG39" s="292">
        <v>54</v>
      </c>
      <c r="AH39" s="292">
        <v>21</v>
      </c>
      <c r="AI39" s="295">
        <v>8</v>
      </c>
      <c r="AJ39" s="295" t="s">
        <v>916</v>
      </c>
      <c r="AK39" s="295" t="s">
        <v>916</v>
      </c>
      <c r="AL39" s="295" t="s">
        <v>916</v>
      </c>
      <c r="AM39" s="295" t="s">
        <v>916</v>
      </c>
      <c r="AN39" s="295" t="s">
        <v>916</v>
      </c>
      <c r="AO39" s="295" t="s">
        <v>916</v>
      </c>
      <c r="AP39" s="295" t="s">
        <v>916</v>
      </c>
      <c r="AQ39" s="295" t="s">
        <v>916</v>
      </c>
      <c r="AR39" s="292">
        <v>1</v>
      </c>
      <c r="AS39" s="292">
        <v>5</v>
      </c>
      <c r="AT39" s="292">
        <f>施設資源化量内訳!D39</f>
        <v>711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157</v>
      </c>
      <c r="AY39" s="292">
        <f>施設資源化量内訳!I39</f>
        <v>102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83</v>
      </c>
      <c r="BK39" s="292">
        <f>施設資源化量内訳!U39</f>
        <v>0</v>
      </c>
      <c r="BL39" s="292">
        <f>施設資源化量内訳!V39</f>
        <v>83</v>
      </c>
      <c r="BM39" s="292">
        <f>施設資源化量内訳!W39</f>
        <v>0</v>
      </c>
      <c r="BN39" s="292">
        <f>施設資源化量内訳!X39</f>
        <v>286</v>
      </c>
      <c r="BO39" s="292">
        <f t="shared" ref="BO39:BO70" si="27"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916</v>
      </c>
      <c r="CA39" s="295" t="s">
        <v>916</v>
      </c>
      <c r="CB39" s="295" t="s">
        <v>916</v>
      </c>
      <c r="CC39" s="295" t="s">
        <v>916</v>
      </c>
      <c r="CD39" s="295" t="s">
        <v>916</v>
      </c>
      <c r="CE39" s="295" t="s">
        <v>916</v>
      </c>
      <c r="CF39" s="295" t="s">
        <v>916</v>
      </c>
      <c r="CG39" s="295" t="s">
        <v>916</v>
      </c>
      <c r="CH39" s="292">
        <v>0</v>
      </c>
      <c r="CI39" s="292">
        <v>0</v>
      </c>
      <c r="CJ39" s="293" t="s">
        <v>765</v>
      </c>
    </row>
    <row r="40" spans="1:88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ref="D40:D71" si="28">SUM(Y40,AT40,BO40)</f>
        <v>455</v>
      </c>
      <c r="E40" s="292">
        <f t="shared" ref="E40:E71" si="29">SUM(Z40,AU40,BP40)</f>
        <v>78</v>
      </c>
      <c r="F40" s="292">
        <f t="shared" ref="F40:F71" si="30">SUM(AA40,AV40,BQ40)</f>
        <v>1</v>
      </c>
      <c r="G40" s="292">
        <f t="shared" ref="G40:G71" si="31">SUM(AB40,AW40,BR40)</f>
        <v>0</v>
      </c>
      <c r="H40" s="292">
        <f t="shared" ref="H40:H71" si="32">SUM(AC40,AX40,BS40)</f>
        <v>72</v>
      </c>
      <c r="I40" s="292">
        <f t="shared" ref="I40:I71" si="33">SUM(AD40,AY40,BT40)</f>
        <v>48</v>
      </c>
      <c r="J40" s="292">
        <f t="shared" ref="J40:J71" si="34">SUM(AE40,AZ40,BU40)</f>
        <v>2</v>
      </c>
      <c r="K40" s="292">
        <f t="shared" ref="K40:K71" si="35">SUM(AF40,BA40,BV40)</f>
        <v>0</v>
      </c>
      <c r="L40" s="292">
        <f t="shared" ref="L40:L71" si="36">SUM(AG40,BB40,BW40)</f>
        <v>21</v>
      </c>
      <c r="M40" s="292">
        <f t="shared" ref="M40:M71" si="37">SUM(AH40,BC40,BX40)</f>
        <v>5</v>
      </c>
      <c r="N40" s="292">
        <f t="shared" ref="N40:N71" si="38">SUM(AI40,BD40,BY40)</f>
        <v>2</v>
      </c>
      <c r="O40" s="292">
        <f t="shared" ref="O40:O71" si="39">SUM(AJ40,BE40,BZ40)</f>
        <v>0</v>
      </c>
      <c r="P40" s="292">
        <f t="shared" ref="P40:P71" si="40">SUM(AK40,BF40,CA40)</f>
        <v>0</v>
      </c>
      <c r="Q40" s="292">
        <f t="shared" ref="Q40:Q71" si="41">SUM(AL40,BG40,CB40)</f>
        <v>0</v>
      </c>
      <c r="R40" s="292">
        <f t="shared" ref="R40:R71" si="42">SUM(AM40,BH40,CC40)</f>
        <v>0</v>
      </c>
      <c r="S40" s="292">
        <f t="shared" ref="S40:S71" si="43">SUM(AN40,BI40,CD40)</f>
        <v>0</v>
      </c>
      <c r="T40" s="292">
        <f t="shared" ref="T40:T71" si="44">SUM(AO40,BJ40,CE40)</f>
        <v>46</v>
      </c>
      <c r="U40" s="292">
        <f t="shared" ref="U40:U71" si="45">SUM(AP40,BK40,CF40)</f>
        <v>0</v>
      </c>
      <c r="V40" s="292">
        <f t="shared" ref="V40:V71" si="46">SUM(AQ40,BL40,CG40)</f>
        <v>46</v>
      </c>
      <c r="W40" s="292">
        <f t="shared" ref="W40:W71" si="47">SUM(AR40,BM40,CH40)</f>
        <v>1</v>
      </c>
      <c r="X40" s="292">
        <f t="shared" ref="X40:X71" si="48">SUM(AS40,BN40,CI40)</f>
        <v>133</v>
      </c>
      <c r="Y40" s="292">
        <f t="shared" si="26"/>
        <v>112</v>
      </c>
      <c r="Z40" s="292">
        <v>78</v>
      </c>
      <c r="AA40" s="292">
        <v>1</v>
      </c>
      <c r="AB40" s="292">
        <v>0</v>
      </c>
      <c r="AC40" s="292">
        <v>0</v>
      </c>
      <c r="AD40" s="292">
        <v>0</v>
      </c>
      <c r="AE40" s="292">
        <v>2</v>
      </c>
      <c r="AF40" s="292">
        <v>0</v>
      </c>
      <c r="AG40" s="292">
        <v>21</v>
      </c>
      <c r="AH40" s="292">
        <v>5</v>
      </c>
      <c r="AI40" s="295">
        <v>2</v>
      </c>
      <c r="AJ40" s="295" t="s">
        <v>916</v>
      </c>
      <c r="AK40" s="295" t="s">
        <v>916</v>
      </c>
      <c r="AL40" s="295" t="s">
        <v>916</v>
      </c>
      <c r="AM40" s="295" t="s">
        <v>916</v>
      </c>
      <c r="AN40" s="295" t="s">
        <v>916</v>
      </c>
      <c r="AO40" s="295" t="s">
        <v>916</v>
      </c>
      <c r="AP40" s="295" t="s">
        <v>916</v>
      </c>
      <c r="AQ40" s="295" t="s">
        <v>916</v>
      </c>
      <c r="AR40" s="292">
        <v>1</v>
      </c>
      <c r="AS40" s="292">
        <v>2</v>
      </c>
      <c r="AT40" s="292">
        <f>施設資源化量内訳!D40</f>
        <v>343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72</v>
      </c>
      <c r="AY40" s="292">
        <f>施設資源化量内訳!I40</f>
        <v>48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46</v>
      </c>
      <c r="BK40" s="292">
        <f>施設資源化量内訳!U40</f>
        <v>0</v>
      </c>
      <c r="BL40" s="292">
        <f>施設資源化量内訳!V40</f>
        <v>46</v>
      </c>
      <c r="BM40" s="292">
        <f>施設資源化量内訳!W40</f>
        <v>0</v>
      </c>
      <c r="BN40" s="292">
        <f>施設資源化量内訳!X40</f>
        <v>131</v>
      </c>
      <c r="BO40" s="292">
        <f t="shared" si="27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916</v>
      </c>
      <c r="CA40" s="295" t="s">
        <v>916</v>
      </c>
      <c r="CB40" s="295" t="s">
        <v>916</v>
      </c>
      <c r="CC40" s="295" t="s">
        <v>916</v>
      </c>
      <c r="CD40" s="295" t="s">
        <v>916</v>
      </c>
      <c r="CE40" s="295" t="s">
        <v>916</v>
      </c>
      <c r="CF40" s="295" t="s">
        <v>916</v>
      </c>
      <c r="CG40" s="295" t="s">
        <v>916</v>
      </c>
      <c r="CH40" s="292">
        <v>0</v>
      </c>
      <c r="CI40" s="292">
        <v>0</v>
      </c>
      <c r="CJ40" s="293" t="s">
        <v>765</v>
      </c>
    </row>
    <row r="41" spans="1:88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28"/>
        <v>671</v>
      </c>
      <c r="E41" s="292">
        <f t="shared" si="29"/>
        <v>0</v>
      </c>
      <c r="F41" s="292">
        <f t="shared" si="30"/>
        <v>0</v>
      </c>
      <c r="G41" s="292">
        <f t="shared" si="31"/>
        <v>0</v>
      </c>
      <c r="H41" s="292">
        <f t="shared" si="32"/>
        <v>150</v>
      </c>
      <c r="I41" s="292">
        <f t="shared" si="33"/>
        <v>97</v>
      </c>
      <c r="J41" s="292">
        <f t="shared" si="34"/>
        <v>14</v>
      </c>
      <c r="K41" s="292">
        <f t="shared" si="35"/>
        <v>0</v>
      </c>
      <c r="L41" s="292">
        <f t="shared" si="36"/>
        <v>193</v>
      </c>
      <c r="M41" s="292">
        <f t="shared" si="37"/>
        <v>0</v>
      </c>
      <c r="N41" s="292">
        <f t="shared" si="38"/>
        <v>0</v>
      </c>
      <c r="O41" s="292">
        <f t="shared" si="39"/>
        <v>0</v>
      </c>
      <c r="P41" s="292">
        <f t="shared" si="40"/>
        <v>0</v>
      </c>
      <c r="Q41" s="292">
        <f t="shared" si="41"/>
        <v>217</v>
      </c>
      <c r="R41" s="292">
        <f t="shared" si="42"/>
        <v>0</v>
      </c>
      <c r="S41" s="292">
        <f t="shared" si="43"/>
        <v>0</v>
      </c>
      <c r="T41" s="292">
        <f t="shared" si="44"/>
        <v>0</v>
      </c>
      <c r="U41" s="292">
        <f t="shared" si="45"/>
        <v>0</v>
      </c>
      <c r="V41" s="292">
        <f t="shared" si="46"/>
        <v>0</v>
      </c>
      <c r="W41" s="292">
        <f t="shared" si="47"/>
        <v>0</v>
      </c>
      <c r="X41" s="292">
        <f t="shared" si="48"/>
        <v>0</v>
      </c>
      <c r="Y41" s="292">
        <f t="shared" si="26"/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916</v>
      </c>
      <c r="AK41" s="295" t="s">
        <v>916</v>
      </c>
      <c r="AL41" s="295" t="s">
        <v>916</v>
      </c>
      <c r="AM41" s="295" t="s">
        <v>916</v>
      </c>
      <c r="AN41" s="295" t="s">
        <v>916</v>
      </c>
      <c r="AO41" s="295" t="s">
        <v>916</v>
      </c>
      <c r="AP41" s="295" t="s">
        <v>916</v>
      </c>
      <c r="AQ41" s="295" t="s">
        <v>916</v>
      </c>
      <c r="AR41" s="292">
        <v>0</v>
      </c>
      <c r="AS41" s="292">
        <v>0</v>
      </c>
      <c r="AT41" s="292">
        <f>施設資源化量内訳!D41</f>
        <v>671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150</v>
      </c>
      <c r="AY41" s="292">
        <f>施設資源化量内訳!I41</f>
        <v>97</v>
      </c>
      <c r="AZ41" s="292">
        <f>施設資源化量内訳!J41</f>
        <v>14</v>
      </c>
      <c r="BA41" s="292">
        <f>施設資源化量内訳!K41</f>
        <v>0</v>
      </c>
      <c r="BB41" s="292">
        <f>施設資源化量内訳!L41</f>
        <v>193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217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 t="shared" si="27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916</v>
      </c>
      <c r="CA41" s="295" t="s">
        <v>916</v>
      </c>
      <c r="CB41" s="295" t="s">
        <v>916</v>
      </c>
      <c r="CC41" s="295" t="s">
        <v>916</v>
      </c>
      <c r="CD41" s="295" t="s">
        <v>916</v>
      </c>
      <c r="CE41" s="295" t="s">
        <v>916</v>
      </c>
      <c r="CF41" s="295" t="s">
        <v>916</v>
      </c>
      <c r="CG41" s="295" t="s">
        <v>916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28"/>
        <v>1283</v>
      </c>
      <c r="E42" s="292">
        <f t="shared" si="29"/>
        <v>199</v>
      </c>
      <c r="F42" s="292">
        <f t="shared" si="30"/>
        <v>0</v>
      </c>
      <c r="G42" s="292">
        <f t="shared" si="31"/>
        <v>85</v>
      </c>
      <c r="H42" s="292">
        <f t="shared" si="32"/>
        <v>160</v>
      </c>
      <c r="I42" s="292">
        <f t="shared" si="33"/>
        <v>172</v>
      </c>
      <c r="J42" s="292">
        <f t="shared" si="34"/>
        <v>28</v>
      </c>
      <c r="K42" s="292">
        <f t="shared" si="35"/>
        <v>0</v>
      </c>
      <c r="L42" s="292">
        <f t="shared" si="36"/>
        <v>453</v>
      </c>
      <c r="M42" s="292">
        <f t="shared" si="37"/>
        <v>0</v>
      </c>
      <c r="N42" s="292">
        <f t="shared" si="38"/>
        <v>43</v>
      </c>
      <c r="O42" s="292">
        <f t="shared" si="39"/>
        <v>131</v>
      </c>
      <c r="P42" s="292">
        <f t="shared" si="40"/>
        <v>0</v>
      </c>
      <c r="Q42" s="292">
        <f t="shared" si="41"/>
        <v>0</v>
      </c>
      <c r="R42" s="292">
        <f t="shared" si="42"/>
        <v>0</v>
      </c>
      <c r="S42" s="292">
        <f t="shared" si="43"/>
        <v>0</v>
      </c>
      <c r="T42" s="292">
        <f t="shared" si="44"/>
        <v>0</v>
      </c>
      <c r="U42" s="292">
        <f t="shared" si="45"/>
        <v>0</v>
      </c>
      <c r="V42" s="292">
        <f t="shared" si="46"/>
        <v>0</v>
      </c>
      <c r="W42" s="292">
        <f t="shared" si="47"/>
        <v>3</v>
      </c>
      <c r="X42" s="292">
        <f t="shared" si="48"/>
        <v>9</v>
      </c>
      <c r="Y42" s="292">
        <f t="shared" si="26"/>
        <v>682</v>
      </c>
      <c r="Z42" s="292">
        <v>199</v>
      </c>
      <c r="AA42" s="292">
        <v>0</v>
      </c>
      <c r="AB42" s="292">
        <v>85</v>
      </c>
      <c r="AC42" s="292">
        <v>16</v>
      </c>
      <c r="AD42" s="292">
        <v>86</v>
      </c>
      <c r="AE42" s="292">
        <v>14</v>
      </c>
      <c r="AF42" s="292">
        <v>0</v>
      </c>
      <c r="AG42" s="292">
        <v>227</v>
      </c>
      <c r="AH42" s="292">
        <v>0</v>
      </c>
      <c r="AI42" s="295">
        <v>43</v>
      </c>
      <c r="AJ42" s="295" t="s">
        <v>916</v>
      </c>
      <c r="AK42" s="295" t="s">
        <v>916</v>
      </c>
      <c r="AL42" s="295" t="s">
        <v>916</v>
      </c>
      <c r="AM42" s="295" t="s">
        <v>916</v>
      </c>
      <c r="AN42" s="295" t="s">
        <v>916</v>
      </c>
      <c r="AO42" s="295" t="s">
        <v>916</v>
      </c>
      <c r="AP42" s="295" t="s">
        <v>916</v>
      </c>
      <c r="AQ42" s="295" t="s">
        <v>916</v>
      </c>
      <c r="AR42" s="292">
        <v>3</v>
      </c>
      <c r="AS42" s="292">
        <v>9</v>
      </c>
      <c r="AT42" s="292">
        <f>施設資源化量内訳!D42</f>
        <v>601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144</v>
      </c>
      <c r="AY42" s="292">
        <f>施設資源化量内訳!I42</f>
        <v>86</v>
      </c>
      <c r="AZ42" s="292">
        <f>施設資源化量内訳!J42</f>
        <v>14</v>
      </c>
      <c r="BA42" s="292">
        <f>施設資源化量内訳!K42</f>
        <v>0</v>
      </c>
      <c r="BB42" s="292">
        <f>施設資源化量内訳!L42</f>
        <v>226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131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 t="shared" si="27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916</v>
      </c>
      <c r="CA42" s="295" t="s">
        <v>916</v>
      </c>
      <c r="CB42" s="295" t="s">
        <v>916</v>
      </c>
      <c r="CC42" s="295" t="s">
        <v>916</v>
      </c>
      <c r="CD42" s="295" t="s">
        <v>916</v>
      </c>
      <c r="CE42" s="295" t="s">
        <v>916</v>
      </c>
      <c r="CF42" s="295" t="s">
        <v>916</v>
      </c>
      <c r="CG42" s="295" t="s">
        <v>916</v>
      </c>
      <c r="CH42" s="292">
        <v>0</v>
      </c>
      <c r="CI42" s="292">
        <v>0</v>
      </c>
      <c r="CJ42" s="293" t="s">
        <v>765</v>
      </c>
    </row>
    <row r="43" spans="1:88" s="224" customFormat="1" ht="13.5" customHeight="1" x14ac:dyDescent="0.15">
      <c r="A43" s="290" t="s">
        <v>745</v>
      </c>
      <c r="B43" s="291" t="s">
        <v>832</v>
      </c>
      <c r="C43" s="290" t="s">
        <v>833</v>
      </c>
      <c r="D43" s="292">
        <f t="shared" si="28"/>
        <v>519</v>
      </c>
      <c r="E43" s="292">
        <f t="shared" si="29"/>
        <v>226</v>
      </c>
      <c r="F43" s="292">
        <f t="shared" si="30"/>
        <v>0</v>
      </c>
      <c r="G43" s="292">
        <f t="shared" si="31"/>
        <v>0</v>
      </c>
      <c r="H43" s="292">
        <f t="shared" si="32"/>
        <v>41</v>
      </c>
      <c r="I43" s="292">
        <f t="shared" si="33"/>
        <v>47</v>
      </c>
      <c r="J43" s="292">
        <f t="shared" si="34"/>
        <v>11</v>
      </c>
      <c r="K43" s="292">
        <f t="shared" si="35"/>
        <v>0</v>
      </c>
      <c r="L43" s="292">
        <f t="shared" si="36"/>
        <v>104</v>
      </c>
      <c r="M43" s="292">
        <f t="shared" si="37"/>
        <v>0</v>
      </c>
      <c r="N43" s="292">
        <f t="shared" si="38"/>
        <v>0</v>
      </c>
      <c r="O43" s="292">
        <f t="shared" si="39"/>
        <v>0</v>
      </c>
      <c r="P43" s="292">
        <f t="shared" si="40"/>
        <v>0</v>
      </c>
      <c r="Q43" s="292">
        <f t="shared" si="41"/>
        <v>86</v>
      </c>
      <c r="R43" s="292">
        <f t="shared" si="42"/>
        <v>0</v>
      </c>
      <c r="S43" s="292">
        <f t="shared" si="43"/>
        <v>0</v>
      </c>
      <c r="T43" s="292">
        <f t="shared" si="44"/>
        <v>0</v>
      </c>
      <c r="U43" s="292">
        <f t="shared" si="45"/>
        <v>0</v>
      </c>
      <c r="V43" s="292">
        <f t="shared" si="46"/>
        <v>0</v>
      </c>
      <c r="W43" s="292">
        <f t="shared" si="47"/>
        <v>0</v>
      </c>
      <c r="X43" s="292">
        <f t="shared" si="48"/>
        <v>4</v>
      </c>
      <c r="Y43" s="292">
        <f t="shared" si="26"/>
        <v>4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916</v>
      </c>
      <c r="AK43" s="295" t="s">
        <v>916</v>
      </c>
      <c r="AL43" s="295" t="s">
        <v>916</v>
      </c>
      <c r="AM43" s="295" t="s">
        <v>916</v>
      </c>
      <c r="AN43" s="295" t="s">
        <v>916</v>
      </c>
      <c r="AO43" s="295" t="s">
        <v>916</v>
      </c>
      <c r="AP43" s="295" t="s">
        <v>916</v>
      </c>
      <c r="AQ43" s="295" t="s">
        <v>916</v>
      </c>
      <c r="AR43" s="292">
        <v>0</v>
      </c>
      <c r="AS43" s="292">
        <v>4</v>
      </c>
      <c r="AT43" s="292">
        <f>施設資源化量内訳!D43</f>
        <v>515</v>
      </c>
      <c r="AU43" s="292">
        <f>施設資源化量内訳!E43</f>
        <v>226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41</v>
      </c>
      <c r="AY43" s="292">
        <f>施設資源化量内訳!I43</f>
        <v>47</v>
      </c>
      <c r="AZ43" s="292">
        <f>施設資源化量内訳!J43</f>
        <v>11</v>
      </c>
      <c r="BA43" s="292">
        <f>施設資源化量内訳!K43</f>
        <v>0</v>
      </c>
      <c r="BB43" s="292">
        <f>施設資源化量内訳!L43</f>
        <v>104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86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 t="shared" si="27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916</v>
      </c>
      <c r="CA43" s="295" t="s">
        <v>916</v>
      </c>
      <c r="CB43" s="295" t="s">
        <v>916</v>
      </c>
      <c r="CC43" s="295" t="s">
        <v>916</v>
      </c>
      <c r="CD43" s="295" t="s">
        <v>916</v>
      </c>
      <c r="CE43" s="295" t="s">
        <v>916</v>
      </c>
      <c r="CF43" s="295" t="s">
        <v>916</v>
      </c>
      <c r="CG43" s="295" t="s">
        <v>916</v>
      </c>
      <c r="CH43" s="292">
        <v>0</v>
      </c>
      <c r="CI43" s="292">
        <v>0</v>
      </c>
      <c r="CJ43" s="293" t="s">
        <v>765</v>
      </c>
    </row>
    <row r="44" spans="1:88" s="224" customFormat="1" ht="13.5" customHeight="1" x14ac:dyDescent="0.15">
      <c r="A44" s="290" t="s">
        <v>745</v>
      </c>
      <c r="B44" s="291" t="s">
        <v>834</v>
      </c>
      <c r="C44" s="290" t="s">
        <v>835</v>
      </c>
      <c r="D44" s="292">
        <f t="shared" si="28"/>
        <v>608</v>
      </c>
      <c r="E44" s="292">
        <f t="shared" si="29"/>
        <v>113</v>
      </c>
      <c r="F44" s="292">
        <f t="shared" si="30"/>
        <v>0</v>
      </c>
      <c r="G44" s="292">
        <f t="shared" si="31"/>
        <v>0</v>
      </c>
      <c r="H44" s="292">
        <f t="shared" si="32"/>
        <v>84</v>
      </c>
      <c r="I44" s="292">
        <f t="shared" si="33"/>
        <v>68</v>
      </c>
      <c r="J44" s="292">
        <f t="shared" si="34"/>
        <v>14</v>
      </c>
      <c r="K44" s="292">
        <f t="shared" si="35"/>
        <v>0</v>
      </c>
      <c r="L44" s="292">
        <f t="shared" si="36"/>
        <v>129</v>
      </c>
      <c r="M44" s="292">
        <f t="shared" si="37"/>
        <v>0</v>
      </c>
      <c r="N44" s="292">
        <f t="shared" si="38"/>
        <v>12</v>
      </c>
      <c r="O44" s="292">
        <f t="shared" si="39"/>
        <v>0</v>
      </c>
      <c r="P44" s="292">
        <f t="shared" si="40"/>
        <v>0</v>
      </c>
      <c r="Q44" s="292">
        <f t="shared" si="41"/>
        <v>181</v>
      </c>
      <c r="R44" s="292">
        <f t="shared" si="42"/>
        <v>0</v>
      </c>
      <c r="S44" s="292">
        <f t="shared" si="43"/>
        <v>0</v>
      </c>
      <c r="T44" s="292">
        <f t="shared" si="44"/>
        <v>0</v>
      </c>
      <c r="U44" s="292">
        <f t="shared" si="45"/>
        <v>0</v>
      </c>
      <c r="V44" s="292">
        <f t="shared" si="46"/>
        <v>0</v>
      </c>
      <c r="W44" s="292">
        <f t="shared" si="47"/>
        <v>2</v>
      </c>
      <c r="X44" s="292">
        <f t="shared" si="48"/>
        <v>5</v>
      </c>
      <c r="Y44" s="292">
        <f t="shared" si="26"/>
        <v>132</v>
      </c>
      <c r="Z44" s="292">
        <v>113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12</v>
      </c>
      <c r="AJ44" s="295" t="s">
        <v>916</v>
      </c>
      <c r="AK44" s="295" t="s">
        <v>916</v>
      </c>
      <c r="AL44" s="295" t="s">
        <v>916</v>
      </c>
      <c r="AM44" s="295" t="s">
        <v>916</v>
      </c>
      <c r="AN44" s="295" t="s">
        <v>916</v>
      </c>
      <c r="AO44" s="295" t="s">
        <v>916</v>
      </c>
      <c r="AP44" s="295" t="s">
        <v>916</v>
      </c>
      <c r="AQ44" s="295" t="s">
        <v>916</v>
      </c>
      <c r="AR44" s="292">
        <v>2</v>
      </c>
      <c r="AS44" s="292">
        <v>5</v>
      </c>
      <c r="AT44" s="292">
        <f>施設資源化量内訳!D44</f>
        <v>476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84</v>
      </c>
      <c r="AY44" s="292">
        <f>施設資源化量内訳!I44</f>
        <v>68</v>
      </c>
      <c r="AZ44" s="292">
        <f>施設資源化量内訳!J44</f>
        <v>14</v>
      </c>
      <c r="BA44" s="292">
        <f>施設資源化量内訳!K44</f>
        <v>0</v>
      </c>
      <c r="BB44" s="292">
        <f>施設資源化量内訳!L44</f>
        <v>129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181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 t="shared" si="27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916</v>
      </c>
      <c r="CA44" s="295" t="s">
        <v>916</v>
      </c>
      <c r="CB44" s="295" t="s">
        <v>916</v>
      </c>
      <c r="CC44" s="295" t="s">
        <v>916</v>
      </c>
      <c r="CD44" s="295" t="s">
        <v>916</v>
      </c>
      <c r="CE44" s="295" t="s">
        <v>916</v>
      </c>
      <c r="CF44" s="295" t="s">
        <v>916</v>
      </c>
      <c r="CG44" s="295" t="s">
        <v>916</v>
      </c>
      <c r="CH44" s="292">
        <v>0</v>
      </c>
      <c r="CI44" s="292">
        <v>0</v>
      </c>
      <c r="CJ44" s="293" t="s">
        <v>765</v>
      </c>
    </row>
    <row r="45" spans="1:88" s="224" customFormat="1" ht="13.5" customHeight="1" x14ac:dyDescent="0.15">
      <c r="A45" s="290" t="s">
        <v>745</v>
      </c>
      <c r="B45" s="291" t="s">
        <v>836</v>
      </c>
      <c r="C45" s="290" t="s">
        <v>837</v>
      </c>
      <c r="D45" s="292">
        <f t="shared" si="28"/>
        <v>264</v>
      </c>
      <c r="E45" s="292">
        <f t="shared" si="29"/>
        <v>79</v>
      </c>
      <c r="F45" s="292">
        <f t="shared" si="30"/>
        <v>1</v>
      </c>
      <c r="G45" s="292">
        <f t="shared" si="31"/>
        <v>15</v>
      </c>
      <c r="H45" s="292">
        <f t="shared" si="32"/>
        <v>22</v>
      </c>
      <c r="I45" s="292">
        <f t="shared" si="33"/>
        <v>27</v>
      </c>
      <c r="J45" s="292">
        <f t="shared" si="34"/>
        <v>9</v>
      </c>
      <c r="K45" s="292">
        <f t="shared" si="35"/>
        <v>0</v>
      </c>
      <c r="L45" s="292">
        <f t="shared" si="36"/>
        <v>58</v>
      </c>
      <c r="M45" s="292">
        <f t="shared" si="37"/>
        <v>0</v>
      </c>
      <c r="N45" s="292">
        <f t="shared" si="38"/>
        <v>6</v>
      </c>
      <c r="O45" s="292">
        <f t="shared" si="39"/>
        <v>0</v>
      </c>
      <c r="P45" s="292">
        <f t="shared" si="40"/>
        <v>0</v>
      </c>
      <c r="Q45" s="292">
        <f t="shared" si="41"/>
        <v>40</v>
      </c>
      <c r="R45" s="292">
        <f t="shared" si="42"/>
        <v>0</v>
      </c>
      <c r="S45" s="292">
        <f t="shared" si="43"/>
        <v>0</v>
      </c>
      <c r="T45" s="292">
        <f t="shared" si="44"/>
        <v>0</v>
      </c>
      <c r="U45" s="292">
        <f t="shared" si="45"/>
        <v>0</v>
      </c>
      <c r="V45" s="292">
        <f t="shared" si="46"/>
        <v>0</v>
      </c>
      <c r="W45" s="292">
        <f t="shared" si="47"/>
        <v>0</v>
      </c>
      <c r="X45" s="292">
        <f t="shared" si="48"/>
        <v>7</v>
      </c>
      <c r="Y45" s="292">
        <f t="shared" si="26"/>
        <v>3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916</v>
      </c>
      <c r="AK45" s="295" t="s">
        <v>916</v>
      </c>
      <c r="AL45" s="295" t="s">
        <v>916</v>
      </c>
      <c r="AM45" s="295" t="s">
        <v>916</v>
      </c>
      <c r="AN45" s="295" t="s">
        <v>916</v>
      </c>
      <c r="AO45" s="295" t="s">
        <v>916</v>
      </c>
      <c r="AP45" s="295" t="s">
        <v>916</v>
      </c>
      <c r="AQ45" s="295" t="s">
        <v>916</v>
      </c>
      <c r="AR45" s="292">
        <v>0</v>
      </c>
      <c r="AS45" s="292">
        <v>3</v>
      </c>
      <c r="AT45" s="292">
        <f>施設資源化量内訳!D45</f>
        <v>258</v>
      </c>
      <c r="AU45" s="292">
        <f>施設資源化量内訳!E45</f>
        <v>79</v>
      </c>
      <c r="AV45" s="292">
        <f>施設資源化量内訳!F45</f>
        <v>1</v>
      </c>
      <c r="AW45" s="292">
        <f>施設資源化量内訳!G45</f>
        <v>15</v>
      </c>
      <c r="AX45" s="292">
        <f>施設資源化量内訳!H45</f>
        <v>20</v>
      </c>
      <c r="AY45" s="292">
        <f>施設資源化量内訳!I45</f>
        <v>26</v>
      </c>
      <c r="AZ45" s="292">
        <f>施設資源化量内訳!J45</f>
        <v>9</v>
      </c>
      <c r="BA45" s="292">
        <f>施設資源化量内訳!K45</f>
        <v>0</v>
      </c>
      <c r="BB45" s="292">
        <f>施設資源化量内訳!L45</f>
        <v>58</v>
      </c>
      <c r="BC45" s="292">
        <f>施設資源化量内訳!M45</f>
        <v>0</v>
      </c>
      <c r="BD45" s="292">
        <f>施設資源化量内訳!N45</f>
        <v>6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40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4</v>
      </c>
      <c r="BO45" s="292">
        <f t="shared" si="27"/>
        <v>3</v>
      </c>
      <c r="BP45" s="292">
        <v>0</v>
      </c>
      <c r="BQ45" s="292">
        <v>0</v>
      </c>
      <c r="BR45" s="292">
        <v>0</v>
      </c>
      <c r="BS45" s="292">
        <v>2</v>
      </c>
      <c r="BT45" s="292">
        <v>1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916</v>
      </c>
      <c r="CA45" s="295" t="s">
        <v>916</v>
      </c>
      <c r="CB45" s="295" t="s">
        <v>916</v>
      </c>
      <c r="CC45" s="295" t="s">
        <v>916</v>
      </c>
      <c r="CD45" s="295" t="s">
        <v>916</v>
      </c>
      <c r="CE45" s="295" t="s">
        <v>916</v>
      </c>
      <c r="CF45" s="295" t="s">
        <v>916</v>
      </c>
      <c r="CG45" s="295" t="s">
        <v>916</v>
      </c>
      <c r="CH45" s="292">
        <v>0</v>
      </c>
      <c r="CI45" s="292">
        <v>0</v>
      </c>
      <c r="CJ45" s="293" t="s">
        <v>765</v>
      </c>
    </row>
    <row r="46" spans="1:88" s="224" customFormat="1" ht="13.5" customHeight="1" x14ac:dyDescent="0.15">
      <c r="A46" s="290" t="s">
        <v>745</v>
      </c>
      <c r="B46" s="291" t="s">
        <v>838</v>
      </c>
      <c r="C46" s="290" t="s">
        <v>839</v>
      </c>
      <c r="D46" s="292">
        <f t="shared" si="28"/>
        <v>671</v>
      </c>
      <c r="E46" s="292">
        <f t="shared" si="29"/>
        <v>350</v>
      </c>
      <c r="F46" s="292">
        <f t="shared" si="30"/>
        <v>0</v>
      </c>
      <c r="G46" s="292">
        <f t="shared" si="31"/>
        <v>0</v>
      </c>
      <c r="H46" s="292">
        <f t="shared" si="32"/>
        <v>48</v>
      </c>
      <c r="I46" s="292">
        <f t="shared" si="33"/>
        <v>30</v>
      </c>
      <c r="J46" s="292">
        <f t="shared" si="34"/>
        <v>17</v>
      </c>
      <c r="K46" s="292">
        <f t="shared" si="35"/>
        <v>0</v>
      </c>
      <c r="L46" s="292">
        <f t="shared" si="36"/>
        <v>111</v>
      </c>
      <c r="M46" s="292">
        <f t="shared" si="37"/>
        <v>0</v>
      </c>
      <c r="N46" s="292">
        <f t="shared" si="38"/>
        <v>12</v>
      </c>
      <c r="O46" s="292">
        <f t="shared" si="39"/>
        <v>0</v>
      </c>
      <c r="P46" s="292">
        <f t="shared" si="40"/>
        <v>0</v>
      </c>
      <c r="Q46" s="292">
        <f t="shared" si="41"/>
        <v>99</v>
      </c>
      <c r="R46" s="292">
        <f t="shared" si="42"/>
        <v>0</v>
      </c>
      <c r="S46" s="292">
        <f t="shared" si="43"/>
        <v>0</v>
      </c>
      <c r="T46" s="292">
        <f t="shared" si="44"/>
        <v>0</v>
      </c>
      <c r="U46" s="292">
        <f t="shared" si="45"/>
        <v>0</v>
      </c>
      <c r="V46" s="292">
        <f t="shared" si="46"/>
        <v>0</v>
      </c>
      <c r="W46" s="292">
        <f t="shared" si="47"/>
        <v>1</v>
      </c>
      <c r="X46" s="292">
        <f t="shared" si="48"/>
        <v>3</v>
      </c>
      <c r="Y46" s="292">
        <f t="shared" si="26"/>
        <v>4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916</v>
      </c>
      <c r="AK46" s="295" t="s">
        <v>916</v>
      </c>
      <c r="AL46" s="295" t="s">
        <v>916</v>
      </c>
      <c r="AM46" s="295" t="s">
        <v>916</v>
      </c>
      <c r="AN46" s="295" t="s">
        <v>916</v>
      </c>
      <c r="AO46" s="295" t="s">
        <v>916</v>
      </c>
      <c r="AP46" s="295" t="s">
        <v>916</v>
      </c>
      <c r="AQ46" s="295" t="s">
        <v>916</v>
      </c>
      <c r="AR46" s="292">
        <v>1</v>
      </c>
      <c r="AS46" s="292">
        <v>3</v>
      </c>
      <c r="AT46" s="292">
        <f>施設資源化量内訳!D46</f>
        <v>667</v>
      </c>
      <c r="AU46" s="292">
        <f>施設資源化量内訳!E46</f>
        <v>350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48</v>
      </c>
      <c r="AY46" s="292">
        <f>施設資源化量内訳!I46</f>
        <v>30</v>
      </c>
      <c r="AZ46" s="292">
        <f>施設資源化量内訳!J46</f>
        <v>17</v>
      </c>
      <c r="BA46" s="292">
        <f>施設資源化量内訳!K46</f>
        <v>0</v>
      </c>
      <c r="BB46" s="292">
        <f>施設資源化量内訳!L46</f>
        <v>111</v>
      </c>
      <c r="BC46" s="292">
        <f>施設資源化量内訳!M46</f>
        <v>0</v>
      </c>
      <c r="BD46" s="292">
        <f>施設資源化量内訳!N46</f>
        <v>12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99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 t="shared" si="27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916</v>
      </c>
      <c r="CA46" s="295" t="s">
        <v>916</v>
      </c>
      <c r="CB46" s="295" t="s">
        <v>916</v>
      </c>
      <c r="CC46" s="295" t="s">
        <v>916</v>
      </c>
      <c r="CD46" s="295" t="s">
        <v>916</v>
      </c>
      <c r="CE46" s="295" t="s">
        <v>916</v>
      </c>
      <c r="CF46" s="295" t="s">
        <v>916</v>
      </c>
      <c r="CG46" s="295" t="s">
        <v>916</v>
      </c>
      <c r="CH46" s="292">
        <v>0</v>
      </c>
      <c r="CI46" s="292">
        <v>0</v>
      </c>
      <c r="CJ46" s="293" t="s">
        <v>765</v>
      </c>
    </row>
    <row r="47" spans="1:88" s="224" customFormat="1" ht="13.5" customHeight="1" x14ac:dyDescent="0.15">
      <c r="A47" s="290" t="s">
        <v>745</v>
      </c>
      <c r="B47" s="291" t="s">
        <v>840</v>
      </c>
      <c r="C47" s="290" t="s">
        <v>841</v>
      </c>
      <c r="D47" s="292">
        <f t="shared" si="28"/>
        <v>643</v>
      </c>
      <c r="E47" s="292">
        <f t="shared" si="29"/>
        <v>248</v>
      </c>
      <c r="F47" s="292">
        <f t="shared" si="30"/>
        <v>0</v>
      </c>
      <c r="G47" s="292">
        <f t="shared" si="31"/>
        <v>47</v>
      </c>
      <c r="H47" s="292">
        <f t="shared" si="32"/>
        <v>47</v>
      </c>
      <c r="I47" s="292">
        <f t="shared" si="33"/>
        <v>80</v>
      </c>
      <c r="J47" s="292">
        <f t="shared" si="34"/>
        <v>15</v>
      </c>
      <c r="K47" s="292">
        <f t="shared" si="35"/>
        <v>0</v>
      </c>
      <c r="L47" s="292">
        <f t="shared" si="36"/>
        <v>138</v>
      </c>
      <c r="M47" s="292">
        <f t="shared" si="37"/>
        <v>11</v>
      </c>
      <c r="N47" s="292">
        <f t="shared" si="38"/>
        <v>20</v>
      </c>
      <c r="O47" s="292">
        <f t="shared" si="39"/>
        <v>3</v>
      </c>
      <c r="P47" s="292">
        <f t="shared" si="40"/>
        <v>0</v>
      </c>
      <c r="Q47" s="292">
        <f t="shared" si="41"/>
        <v>0</v>
      </c>
      <c r="R47" s="292">
        <f t="shared" si="42"/>
        <v>0</v>
      </c>
      <c r="S47" s="292">
        <f t="shared" si="43"/>
        <v>0</v>
      </c>
      <c r="T47" s="292">
        <f t="shared" si="44"/>
        <v>0</v>
      </c>
      <c r="U47" s="292">
        <f t="shared" si="45"/>
        <v>0</v>
      </c>
      <c r="V47" s="292">
        <f t="shared" si="46"/>
        <v>0</v>
      </c>
      <c r="W47" s="292">
        <f t="shared" si="47"/>
        <v>0</v>
      </c>
      <c r="X47" s="292">
        <f t="shared" si="48"/>
        <v>34</v>
      </c>
      <c r="Y47" s="292">
        <f t="shared" si="26"/>
        <v>409</v>
      </c>
      <c r="Z47" s="292">
        <v>248</v>
      </c>
      <c r="AA47" s="292">
        <v>0</v>
      </c>
      <c r="AB47" s="292">
        <v>0</v>
      </c>
      <c r="AC47" s="292">
        <v>47</v>
      </c>
      <c r="AD47" s="292">
        <v>80</v>
      </c>
      <c r="AE47" s="292">
        <v>0</v>
      </c>
      <c r="AF47" s="292">
        <v>0</v>
      </c>
      <c r="AG47" s="292">
        <v>0</v>
      </c>
      <c r="AH47" s="292">
        <v>0</v>
      </c>
      <c r="AI47" s="295">
        <v>20</v>
      </c>
      <c r="AJ47" s="295" t="s">
        <v>916</v>
      </c>
      <c r="AK47" s="295" t="s">
        <v>916</v>
      </c>
      <c r="AL47" s="295" t="s">
        <v>916</v>
      </c>
      <c r="AM47" s="295" t="s">
        <v>916</v>
      </c>
      <c r="AN47" s="295" t="s">
        <v>916</v>
      </c>
      <c r="AO47" s="295" t="s">
        <v>916</v>
      </c>
      <c r="AP47" s="295" t="s">
        <v>916</v>
      </c>
      <c r="AQ47" s="295" t="s">
        <v>916</v>
      </c>
      <c r="AR47" s="292">
        <v>0</v>
      </c>
      <c r="AS47" s="292">
        <v>14</v>
      </c>
      <c r="AT47" s="292">
        <f>施設資源化量内訳!D47</f>
        <v>234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47</v>
      </c>
      <c r="AX47" s="292">
        <f>施設資源化量内訳!H47</f>
        <v>0</v>
      </c>
      <c r="AY47" s="292">
        <f>施設資源化量内訳!I47</f>
        <v>0</v>
      </c>
      <c r="AZ47" s="292">
        <f>施設資源化量内訳!J47</f>
        <v>15</v>
      </c>
      <c r="BA47" s="292">
        <f>施設資源化量内訳!K47</f>
        <v>0</v>
      </c>
      <c r="BB47" s="292">
        <f>施設資源化量内訳!L47</f>
        <v>138</v>
      </c>
      <c r="BC47" s="292">
        <f>施設資源化量内訳!M47</f>
        <v>11</v>
      </c>
      <c r="BD47" s="292">
        <f>施設資源化量内訳!N47</f>
        <v>0</v>
      </c>
      <c r="BE47" s="292">
        <f>施設資源化量内訳!O47</f>
        <v>3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20</v>
      </c>
      <c r="BO47" s="292">
        <f t="shared" si="27"/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916</v>
      </c>
      <c r="CA47" s="295" t="s">
        <v>916</v>
      </c>
      <c r="CB47" s="295" t="s">
        <v>916</v>
      </c>
      <c r="CC47" s="295" t="s">
        <v>916</v>
      </c>
      <c r="CD47" s="295" t="s">
        <v>916</v>
      </c>
      <c r="CE47" s="295" t="s">
        <v>916</v>
      </c>
      <c r="CF47" s="295" t="s">
        <v>916</v>
      </c>
      <c r="CG47" s="295" t="s">
        <v>916</v>
      </c>
      <c r="CH47" s="292">
        <v>0</v>
      </c>
      <c r="CI47" s="292">
        <v>0</v>
      </c>
      <c r="CJ47" s="293" t="s">
        <v>765</v>
      </c>
    </row>
    <row r="48" spans="1:88" s="224" customFormat="1" ht="13.5" customHeight="1" x14ac:dyDescent="0.15">
      <c r="A48" s="290" t="s">
        <v>745</v>
      </c>
      <c r="B48" s="291" t="s">
        <v>842</v>
      </c>
      <c r="C48" s="290" t="s">
        <v>843</v>
      </c>
      <c r="D48" s="292">
        <f t="shared" si="28"/>
        <v>561</v>
      </c>
      <c r="E48" s="292">
        <f t="shared" si="29"/>
        <v>206</v>
      </c>
      <c r="F48" s="292">
        <f t="shared" si="30"/>
        <v>0</v>
      </c>
      <c r="G48" s="292">
        <f t="shared" si="31"/>
        <v>25</v>
      </c>
      <c r="H48" s="292">
        <f t="shared" si="32"/>
        <v>37</v>
      </c>
      <c r="I48" s="292">
        <f t="shared" si="33"/>
        <v>92</v>
      </c>
      <c r="J48" s="292">
        <f t="shared" si="34"/>
        <v>14</v>
      </c>
      <c r="K48" s="292">
        <f t="shared" si="35"/>
        <v>0</v>
      </c>
      <c r="L48" s="292">
        <f t="shared" si="36"/>
        <v>141</v>
      </c>
      <c r="M48" s="292">
        <f t="shared" si="37"/>
        <v>0</v>
      </c>
      <c r="N48" s="292">
        <f t="shared" si="38"/>
        <v>23</v>
      </c>
      <c r="O48" s="292">
        <f t="shared" si="39"/>
        <v>0</v>
      </c>
      <c r="P48" s="292">
        <f t="shared" si="40"/>
        <v>0</v>
      </c>
      <c r="Q48" s="292">
        <f t="shared" si="41"/>
        <v>0</v>
      </c>
      <c r="R48" s="292">
        <f t="shared" si="42"/>
        <v>0</v>
      </c>
      <c r="S48" s="292">
        <f t="shared" si="43"/>
        <v>0</v>
      </c>
      <c r="T48" s="292">
        <f t="shared" si="44"/>
        <v>0</v>
      </c>
      <c r="U48" s="292">
        <f t="shared" si="45"/>
        <v>0</v>
      </c>
      <c r="V48" s="292">
        <f t="shared" si="46"/>
        <v>0</v>
      </c>
      <c r="W48" s="292">
        <f t="shared" si="47"/>
        <v>0</v>
      </c>
      <c r="X48" s="292">
        <f t="shared" si="48"/>
        <v>23</v>
      </c>
      <c r="Y48" s="292">
        <f t="shared" si="26"/>
        <v>243</v>
      </c>
      <c r="Z48" s="292">
        <v>206</v>
      </c>
      <c r="AA48" s="292">
        <v>0</v>
      </c>
      <c r="AB48" s="292">
        <v>0</v>
      </c>
      <c r="AC48" s="292">
        <v>37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916</v>
      </c>
      <c r="AK48" s="295" t="s">
        <v>916</v>
      </c>
      <c r="AL48" s="295" t="s">
        <v>916</v>
      </c>
      <c r="AM48" s="295" t="s">
        <v>916</v>
      </c>
      <c r="AN48" s="295" t="s">
        <v>916</v>
      </c>
      <c r="AO48" s="295" t="s">
        <v>916</v>
      </c>
      <c r="AP48" s="295" t="s">
        <v>916</v>
      </c>
      <c r="AQ48" s="295" t="s">
        <v>916</v>
      </c>
      <c r="AR48" s="292">
        <v>0</v>
      </c>
      <c r="AS48" s="292">
        <v>0</v>
      </c>
      <c r="AT48" s="292">
        <f>施設資源化量内訳!D48</f>
        <v>318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25</v>
      </c>
      <c r="AX48" s="292">
        <f>施設資源化量内訳!H48</f>
        <v>0</v>
      </c>
      <c r="AY48" s="292">
        <f>施設資源化量内訳!I48</f>
        <v>92</v>
      </c>
      <c r="AZ48" s="292">
        <f>施設資源化量内訳!J48</f>
        <v>14</v>
      </c>
      <c r="BA48" s="292">
        <f>施設資源化量内訳!K48</f>
        <v>0</v>
      </c>
      <c r="BB48" s="292">
        <f>施設資源化量内訳!L48</f>
        <v>141</v>
      </c>
      <c r="BC48" s="292">
        <f>施設資源化量内訳!M48</f>
        <v>0</v>
      </c>
      <c r="BD48" s="292">
        <f>施設資源化量内訳!N48</f>
        <v>23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23</v>
      </c>
      <c r="BO48" s="292">
        <f t="shared" si="27"/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916</v>
      </c>
      <c r="CA48" s="295" t="s">
        <v>916</v>
      </c>
      <c r="CB48" s="295" t="s">
        <v>916</v>
      </c>
      <c r="CC48" s="295" t="s">
        <v>916</v>
      </c>
      <c r="CD48" s="295" t="s">
        <v>916</v>
      </c>
      <c r="CE48" s="295" t="s">
        <v>916</v>
      </c>
      <c r="CF48" s="295" t="s">
        <v>916</v>
      </c>
      <c r="CG48" s="295" t="s">
        <v>916</v>
      </c>
      <c r="CH48" s="292">
        <v>0</v>
      </c>
      <c r="CI48" s="292">
        <v>0</v>
      </c>
      <c r="CJ48" s="293" t="s">
        <v>765</v>
      </c>
    </row>
    <row r="49" spans="1:88" s="224" customFormat="1" ht="13.5" customHeight="1" x14ac:dyDescent="0.15">
      <c r="A49" s="290" t="s">
        <v>745</v>
      </c>
      <c r="B49" s="291" t="s">
        <v>844</v>
      </c>
      <c r="C49" s="290" t="s">
        <v>845</v>
      </c>
      <c r="D49" s="292">
        <f t="shared" si="28"/>
        <v>164</v>
      </c>
      <c r="E49" s="292">
        <f t="shared" si="29"/>
        <v>77</v>
      </c>
      <c r="F49" s="292">
        <f t="shared" si="30"/>
        <v>1</v>
      </c>
      <c r="G49" s="292">
        <f t="shared" si="31"/>
        <v>0</v>
      </c>
      <c r="H49" s="292">
        <f t="shared" si="32"/>
        <v>7</v>
      </c>
      <c r="I49" s="292">
        <f t="shared" si="33"/>
        <v>24</v>
      </c>
      <c r="J49" s="292">
        <f t="shared" si="34"/>
        <v>7</v>
      </c>
      <c r="K49" s="292">
        <f t="shared" si="35"/>
        <v>0</v>
      </c>
      <c r="L49" s="292">
        <f t="shared" si="36"/>
        <v>40</v>
      </c>
      <c r="M49" s="292">
        <f t="shared" si="37"/>
        <v>0</v>
      </c>
      <c r="N49" s="292">
        <f t="shared" si="38"/>
        <v>5</v>
      </c>
      <c r="O49" s="292">
        <f t="shared" si="39"/>
        <v>0</v>
      </c>
      <c r="P49" s="292">
        <f t="shared" si="40"/>
        <v>0</v>
      </c>
      <c r="Q49" s="292">
        <f t="shared" si="41"/>
        <v>0</v>
      </c>
      <c r="R49" s="292">
        <f t="shared" si="42"/>
        <v>0</v>
      </c>
      <c r="S49" s="292">
        <f t="shared" si="43"/>
        <v>0</v>
      </c>
      <c r="T49" s="292">
        <f t="shared" si="44"/>
        <v>1</v>
      </c>
      <c r="U49" s="292">
        <f t="shared" si="45"/>
        <v>0</v>
      </c>
      <c r="V49" s="292">
        <f t="shared" si="46"/>
        <v>0</v>
      </c>
      <c r="W49" s="292">
        <f t="shared" si="47"/>
        <v>0</v>
      </c>
      <c r="X49" s="292">
        <f t="shared" si="48"/>
        <v>2</v>
      </c>
      <c r="Y49" s="292">
        <f t="shared" si="26"/>
        <v>80</v>
      </c>
      <c r="Z49" s="292">
        <v>0</v>
      </c>
      <c r="AA49" s="292">
        <v>0</v>
      </c>
      <c r="AB49" s="292">
        <v>0</v>
      </c>
      <c r="AC49" s="292">
        <v>7</v>
      </c>
      <c r="AD49" s="292">
        <v>24</v>
      </c>
      <c r="AE49" s="292">
        <v>7</v>
      </c>
      <c r="AF49" s="292">
        <v>0</v>
      </c>
      <c r="AG49" s="292">
        <v>40</v>
      </c>
      <c r="AH49" s="292">
        <v>0</v>
      </c>
      <c r="AI49" s="295">
        <v>0</v>
      </c>
      <c r="AJ49" s="295" t="s">
        <v>916</v>
      </c>
      <c r="AK49" s="295" t="s">
        <v>916</v>
      </c>
      <c r="AL49" s="295" t="s">
        <v>916</v>
      </c>
      <c r="AM49" s="295" t="s">
        <v>916</v>
      </c>
      <c r="AN49" s="295" t="s">
        <v>916</v>
      </c>
      <c r="AO49" s="295" t="s">
        <v>916</v>
      </c>
      <c r="AP49" s="295" t="s">
        <v>916</v>
      </c>
      <c r="AQ49" s="295" t="s">
        <v>916</v>
      </c>
      <c r="AR49" s="292">
        <v>0</v>
      </c>
      <c r="AS49" s="292">
        <v>2</v>
      </c>
      <c r="AT49" s="292">
        <f>施設資源化量内訳!D49</f>
        <v>1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0</v>
      </c>
      <c r="AY49" s="292">
        <f>施設資源化量内訳!I49</f>
        <v>0</v>
      </c>
      <c r="AZ49" s="292">
        <f>施設資源化量内訳!J49</f>
        <v>0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1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 t="shared" si="27"/>
        <v>83</v>
      </c>
      <c r="BP49" s="292">
        <v>77</v>
      </c>
      <c r="BQ49" s="292">
        <v>1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5</v>
      </c>
      <c r="BZ49" s="295" t="s">
        <v>916</v>
      </c>
      <c r="CA49" s="295" t="s">
        <v>916</v>
      </c>
      <c r="CB49" s="295" t="s">
        <v>916</v>
      </c>
      <c r="CC49" s="295" t="s">
        <v>916</v>
      </c>
      <c r="CD49" s="295" t="s">
        <v>916</v>
      </c>
      <c r="CE49" s="295" t="s">
        <v>916</v>
      </c>
      <c r="CF49" s="295" t="s">
        <v>916</v>
      </c>
      <c r="CG49" s="295" t="s">
        <v>916</v>
      </c>
      <c r="CH49" s="292">
        <v>0</v>
      </c>
      <c r="CI49" s="292">
        <v>0</v>
      </c>
      <c r="CJ49" s="293" t="s">
        <v>765</v>
      </c>
    </row>
    <row r="50" spans="1:88" s="224" customFormat="1" ht="13.5" customHeight="1" x14ac:dyDescent="0.15">
      <c r="A50" s="290" t="s">
        <v>745</v>
      </c>
      <c r="B50" s="291" t="s">
        <v>846</v>
      </c>
      <c r="C50" s="290" t="s">
        <v>847</v>
      </c>
      <c r="D50" s="292">
        <f t="shared" si="28"/>
        <v>301</v>
      </c>
      <c r="E50" s="292">
        <f t="shared" si="29"/>
        <v>107</v>
      </c>
      <c r="F50" s="292">
        <f t="shared" si="30"/>
        <v>0</v>
      </c>
      <c r="G50" s="292">
        <f t="shared" si="31"/>
        <v>19</v>
      </c>
      <c r="H50" s="292">
        <f t="shared" si="32"/>
        <v>40</v>
      </c>
      <c r="I50" s="292">
        <f t="shared" si="33"/>
        <v>57</v>
      </c>
      <c r="J50" s="292">
        <f t="shared" si="34"/>
        <v>15</v>
      </c>
      <c r="K50" s="292">
        <f t="shared" si="35"/>
        <v>0</v>
      </c>
      <c r="L50" s="292">
        <f t="shared" si="36"/>
        <v>52</v>
      </c>
      <c r="M50" s="292">
        <f t="shared" si="37"/>
        <v>0</v>
      </c>
      <c r="N50" s="292">
        <f t="shared" si="38"/>
        <v>11</v>
      </c>
      <c r="O50" s="292">
        <f t="shared" si="39"/>
        <v>0</v>
      </c>
      <c r="P50" s="292">
        <f t="shared" si="40"/>
        <v>0</v>
      </c>
      <c r="Q50" s="292">
        <f t="shared" si="41"/>
        <v>0</v>
      </c>
      <c r="R50" s="292">
        <f t="shared" si="42"/>
        <v>0</v>
      </c>
      <c r="S50" s="292">
        <f t="shared" si="43"/>
        <v>0</v>
      </c>
      <c r="T50" s="292">
        <f t="shared" si="44"/>
        <v>0</v>
      </c>
      <c r="U50" s="292">
        <f t="shared" si="45"/>
        <v>0</v>
      </c>
      <c r="V50" s="292">
        <f t="shared" si="46"/>
        <v>0</v>
      </c>
      <c r="W50" s="292">
        <f t="shared" si="47"/>
        <v>0</v>
      </c>
      <c r="X50" s="292">
        <f t="shared" si="48"/>
        <v>0</v>
      </c>
      <c r="Y50" s="292">
        <f t="shared" si="26"/>
        <v>177</v>
      </c>
      <c r="Z50" s="292">
        <v>0</v>
      </c>
      <c r="AA50" s="292">
        <v>0</v>
      </c>
      <c r="AB50" s="292">
        <v>19</v>
      </c>
      <c r="AC50" s="292">
        <v>38</v>
      </c>
      <c r="AD50" s="292">
        <v>57</v>
      </c>
      <c r="AE50" s="292">
        <v>15</v>
      </c>
      <c r="AF50" s="292">
        <v>0</v>
      </c>
      <c r="AG50" s="292">
        <v>48</v>
      </c>
      <c r="AH50" s="292">
        <v>0</v>
      </c>
      <c r="AI50" s="295">
        <v>0</v>
      </c>
      <c r="AJ50" s="295" t="s">
        <v>916</v>
      </c>
      <c r="AK50" s="295" t="s">
        <v>916</v>
      </c>
      <c r="AL50" s="295" t="s">
        <v>916</v>
      </c>
      <c r="AM50" s="295" t="s">
        <v>916</v>
      </c>
      <c r="AN50" s="295" t="s">
        <v>916</v>
      </c>
      <c r="AO50" s="295" t="s">
        <v>916</v>
      </c>
      <c r="AP50" s="295" t="s">
        <v>916</v>
      </c>
      <c r="AQ50" s="295" t="s">
        <v>916</v>
      </c>
      <c r="AR50" s="292">
        <v>0</v>
      </c>
      <c r="AS50" s="292">
        <v>0</v>
      </c>
      <c r="AT50" s="292">
        <f>施設資源化量内訳!D50</f>
        <v>4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0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4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0</v>
      </c>
      <c r="BO50" s="292">
        <f t="shared" si="27"/>
        <v>120</v>
      </c>
      <c r="BP50" s="292">
        <v>107</v>
      </c>
      <c r="BQ50" s="292">
        <v>0</v>
      </c>
      <c r="BR50" s="292">
        <v>0</v>
      </c>
      <c r="BS50" s="292">
        <v>2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11</v>
      </c>
      <c r="BZ50" s="295" t="s">
        <v>916</v>
      </c>
      <c r="CA50" s="295" t="s">
        <v>916</v>
      </c>
      <c r="CB50" s="295" t="s">
        <v>916</v>
      </c>
      <c r="CC50" s="295" t="s">
        <v>916</v>
      </c>
      <c r="CD50" s="295" t="s">
        <v>916</v>
      </c>
      <c r="CE50" s="295" t="s">
        <v>916</v>
      </c>
      <c r="CF50" s="295" t="s">
        <v>916</v>
      </c>
      <c r="CG50" s="295" t="s">
        <v>916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 x14ac:dyDescent="0.15">
      <c r="A51" s="290" t="s">
        <v>745</v>
      </c>
      <c r="B51" s="291" t="s">
        <v>848</v>
      </c>
      <c r="C51" s="290" t="s">
        <v>849</v>
      </c>
      <c r="D51" s="292">
        <f t="shared" si="28"/>
        <v>15</v>
      </c>
      <c r="E51" s="292">
        <f t="shared" si="29"/>
        <v>9</v>
      </c>
      <c r="F51" s="292">
        <f t="shared" si="30"/>
        <v>0</v>
      </c>
      <c r="G51" s="292">
        <f t="shared" si="31"/>
        <v>0</v>
      </c>
      <c r="H51" s="292">
        <f t="shared" si="32"/>
        <v>1</v>
      </c>
      <c r="I51" s="292">
        <f t="shared" si="33"/>
        <v>3</v>
      </c>
      <c r="J51" s="292">
        <f t="shared" si="34"/>
        <v>0</v>
      </c>
      <c r="K51" s="292">
        <f t="shared" si="35"/>
        <v>0</v>
      </c>
      <c r="L51" s="292">
        <f t="shared" si="36"/>
        <v>2</v>
      </c>
      <c r="M51" s="292">
        <f t="shared" si="37"/>
        <v>0</v>
      </c>
      <c r="N51" s="292">
        <f t="shared" si="38"/>
        <v>0</v>
      </c>
      <c r="O51" s="292">
        <f t="shared" si="39"/>
        <v>0</v>
      </c>
      <c r="P51" s="292">
        <f t="shared" si="40"/>
        <v>0</v>
      </c>
      <c r="Q51" s="292">
        <f t="shared" si="41"/>
        <v>0</v>
      </c>
      <c r="R51" s="292">
        <f t="shared" si="42"/>
        <v>0</v>
      </c>
      <c r="S51" s="292">
        <f t="shared" si="43"/>
        <v>0</v>
      </c>
      <c r="T51" s="292">
        <f t="shared" si="44"/>
        <v>0</v>
      </c>
      <c r="U51" s="292">
        <f t="shared" si="45"/>
        <v>0</v>
      </c>
      <c r="V51" s="292">
        <f t="shared" si="46"/>
        <v>0</v>
      </c>
      <c r="W51" s="292">
        <f t="shared" si="47"/>
        <v>0</v>
      </c>
      <c r="X51" s="292">
        <f t="shared" si="48"/>
        <v>0</v>
      </c>
      <c r="Y51" s="292">
        <f t="shared" si="26"/>
        <v>15</v>
      </c>
      <c r="Z51" s="292">
        <v>9</v>
      </c>
      <c r="AA51" s="292">
        <v>0</v>
      </c>
      <c r="AB51" s="292">
        <v>0</v>
      </c>
      <c r="AC51" s="292">
        <v>1</v>
      </c>
      <c r="AD51" s="292">
        <v>3</v>
      </c>
      <c r="AE51" s="292">
        <v>0</v>
      </c>
      <c r="AF51" s="292">
        <v>0</v>
      </c>
      <c r="AG51" s="292">
        <v>2</v>
      </c>
      <c r="AH51" s="292">
        <v>0</v>
      </c>
      <c r="AI51" s="295">
        <v>0</v>
      </c>
      <c r="AJ51" s="295" t="s">
        <v>916</v>
      </c>
      <c r="AK51" s="295" t="s">
        <v>916</v>
      </c>
      <c r="AL51" s="295" t="s">
        <v>916</v>
      </c>
      <c r="AM51" s="295" t="s">
        <v>916</v>
      </c>
      <c r="AN51" s="295" t="s">
        <v>916</v>
      </c>
      <c r="AO51" s="295" t="s">
        <v>916</v>
      </c>
      <c r="AP51" s="295" t="s">
        <v>916</v>
      </c>
      <c r="AQ51" s="295" t="s">
        <v>916</v>
      </c>
      <c r="AR51" s="292">
        <v>0</v>
      </c>
      <c r="AS51" s="292">
        <v>0</v>
      </c>
      <c r="AT51" s="292">
        <f>施設資源化量内訳!D51</f>
        <v>0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0</v>
      </c>
      <c r="AY51" s="292">
        <f>施設資源化量内訳!I51</f>
        <v>0</v>
      </c>
      <c r="AZ51" s="292">
        <f>施設資源化量内訳!J51</f>
        <v>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0</v>
      </c>
      <c r="BO51" s="292">
        <f t="shared" si="27"/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916</v>
      </c>
      <c r="CA51" s="295" t="s">
        <v>916</v>
      </c>
      <c r="CB51" s="295" t="s">
        <v>916</v>
      </c>
      <c r="CC51" s="295" t="s">
        <v>916</v>
      </c>
      <c r="CD51" s="295" t="s">
        <v>916</v>
      </c>
      <c r="CE51" s="295" t="s">
        <v>916</v>
      </c>
      <c r="CF51" s="295" t="s">
        <v>916</v>
      </c>
      <c r="CG51" s="295" t="s">
        <v>916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 x14ac:dyDescent="0.15">
      <c r="A52" s="290" t="s">
        <v>745</v>
      </c>
      <c r="B52" s="291" t="s">
        <v>850</v>
      </c>
      <c r="C52" s="290" t="s">
        <v>851</v>
      </c>
      <c r="D52" s="292">
        <f t="shared" si="28"/>
        <v>41</v>
      </c>
      <c r="E52" s="292">
        <f t="shared" si="29"/>
        <v>1</v>
      </c>
      <c r="F52" s="292">
        <f t="shared" si="30"/>
        <v>0</v>
      </c>
      <c r="G52" s="292">
        <f t="shared" si="31"/>
        <v>2</v>
      </c>
      <c r="H52" s="292">
        <f t="shared" si="32"/>
        <v>2</v>
      </c>
      <c r="I52" s="292">
        <f t="shared" si="33"/>
        <v>8</v>
      </c>
      <c r="J52" s="292">
        <f t="shared" si="34"/>
        <v>2</v>
      </c>
      <c r="K52" s="292">
        <f t="shared" si="35"/>
        <v>0</v>
      </c>
      <c r="L52" s="292">
        <f t="shared" si="36"/>
        <v>0</v>
      </c>
      <c r="M52" s="292">
        <f t="shared" si="37"/>
        <v>0</v>
      </c>
      <c r="N52" s="292">
        <f t="shared" si="38"/>
        <v>1</v>
      </c>
      <c r="O52" s="292">
        <f t="shared" si="39"/>
        <v>0</v>
      </c>
      <c r="P52" s="292">
        <f t="shared" si="40"/>
        <v>0</v>
      </c>
      <c r="Q52" s="292">
        <f t="shared" si="41"/>
        <v>0</v>
      </c>
      <c r="R52" s="292">
        <f t="shared" si="42"/>
        <v>0</v>
      </c>
      <c r="S52" s="292">
        <f t="shared" si="43"/>
        <v>0</v>
      </c>
      <c r="T52" s="292">
        <f t="shared" si="44"/>
        <v>25</v>
      </c>
      <c r="U52" s="292">
        <f t="shared" si="45"/>
        <v>0</v>
      </c>
      <c r="V52" s="292">
        <f t="shared" si="46"/>
        <v>0</v>
      </c>
      <c r="W52" s="292">
        <f t="shared" si="47"/>
        <v>0</v>
      </c>
      <c r="X52" s="292">
        <f t="shared" si="48"/>
        <v>0</v>
      </c>
      <c r="Y52" s="292">
        <f t="shared" si="26"/>
        <v>4</v>
      </c>
      <c r="Z52" s="292">
        <v>1</v>
      </c>
      <c r="AA52" s="292">
        <v>0</v>
      </c>
      <c r="AB52" s="292">
        <v>2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1</v>
      </c>
      <c r="AJ52" s="295" t="s">
        <v>916</v>
      </c>
      <c r="AK52" s="295" t="s">
        <v>916</v>
      </c>
      <c r="AL52" s="295" t="s">
        <v>916</v>
      </c>
      <c r="AM52" s="295" t="s">
        <v>916</v>
      </c>
      <c r="AN52" s="295" t="s">
        <v>916</v>
      </c>
      <c r="AO52" s="295" t="s">
        <v>916</v>
      </c>
      <c r="AP52" s="295" t="s">
        <v>916</v>
      </c>
      <c r="AQ52" s="295" t="s">
        <v>916</v>
      </c>
      <c r="AR52" s="292">
        <v>0</v>
      </c>
      <c r="AS52" s="292">
        <v>0</v>
      </c>
      <c r="AT52" s="292">
        <f>施設資源化量内訳!D52</f>
        <v>37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2</v>
      </c>
      <c r="AY52" s="292">
        <f>施設資源化量内訳!I52</f>
        <v>8</v>
      </c>
      <c r="AZ52" s="292">
        <f>施設資源化量内訳!J52</f>
        <v>2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25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0</v>
      </c>
      <c r="BO52" s="292">
        <f t="shared" si="27"/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916</v>
      </c>
      <c r="CA52" s="295" t="s">
        <v>916</v>
      </c>
      <c r="CB52" s="295" t="s">
        <v>916</v>
      </c>
      <c r="CC52" s="295" t="s">
        <v>916</v>
      </c>
      <c r="CD52" s="295" t="s">
        <v>916</v>
      </c>
      <c r="CE52" s="295" t="s">
        <v>916</v>
      </c>
      <c r="CF52" s="295" t="s">
        <v>916</v>
      </c>
      <c r="CG52" s="295" t="s">
        <v>916</v>
      </c>
      <c r="CH52" s="292">
        <v>0</v>
      </c>
      <c r="CI52" s="292">
        <v>0</v>
      </c>
      <c r="CJ52" s="293" t="s">
        <v>765</v>
      </c>
    </row>
    <row r="53" spans="1:88" s="224" customFormat="1" ht="13.5" customHeight="1" x14ac:dyDescent="0.15">
      <c r="A53" s="290" t="s">
        <v>745</v>
      </c>
      <c r="B53" s="291" t="s">
        <v>852</v>
      </c>
      <c r="C53" s="290" t="s">
        <v>853</v>
      </c>
      <c r="D53" s="292">
        <f t="shared" si="28"/>
        <v>184</v>
      </c>
      <c r="E53" s="292">
        <f t="shared" si="29"/>
        <v>96</v>
      </c>
      <c r="F53" s="292">
        <f t="shared" si="30"/>
        <v>0</v>
      </c>
      <c r="G53" s="292">
        <f t="shared" si="31"/>
        <v>0</v>
      </c>
      <c r="H53" s="292">
        <f t="shared" si="32"/>
        <v>21</v>
      </c>
      <c r="I53" s="292">
        <f t="shared" si="33"/>
        <v>19</v>
      </c>
      <c r="J53" s="292">
        <f t="shared" si="34"/>
        <v>5</v>
      </c>
      <c r="K53" s="292">
        <f t="shared" si="35"/>
        <v>0</v>
      </c>
      <c r="L53" s="292">
        <f t="shared" si="36"/>
        <v>32</v>
      </c>
      <c r="M53" s="292">
        <f t="shared" si="37"/>
        <v>2</v>
      </c>
      <c r="N53" s="292">
        <f t="shared" si="38"/>
        <v>0</v>
      </c>
      <c r="O53" s="292">
        <f t="shared" si="39"/>
        <v>0</v>
      </c>
      <c r="P53" s="292">
        <f t="shared" si="40"/>
        <v>0</v>
      </c>
      <c r="Q53" s="292">
        <f t="shared" si="41"/>
        <v>0</v>
      </c>
      <c r="R53" s="292">
        <f t="shared" si="42"/>
        <v>0</v>
      </c>
      <c r="S53" s="292">
        <f t="shared" si="43"/>
        <v>0</v>
      </c>
      <c r="T53" s="292">
        <f t="shared" si="44"/>
        <v>0</v>
      </c>
      <c r="U53" s="292">
        <f t="shared" si="45"/>
        <v>0</v>
      </c>
      <c r="V53" s="292">
        <f t="shared" si="46"/>
        <v>0</v>
      </c>
      <c r="W53" s="292">
        <f t="shared" si="47"/>
        <v>0</v>
      </c>
      <c r="X53" s="292">
        <f t="shared" si="48"/>
        <v>9</v>
      </c>
      <c r="Y53" s="292">
        <f t="shared" si="26"/>
        <v>182</v>
      </c>
      <c r="Z53" s="292">
        <v>96</v>
      </c>
      <c r="AA53" s="292">
        <v>0</v>
      </c>
      <c r="AB53" s="292">
        <v>0</v>
      </c>
      <c r="AC53" s="292">
        <v>21</v>
      </c>
      <c r="AD53" s="292">
        <v>19</v>
      </c>
      <c r="AE53" s="292">
        <v>5</v>
      </c>
      <c r="AF53" s="292">
        <v>0</v>
      </c>
      <c r="AG53" s="292">
        <v>32</v>
      </c>
      <c r="AH53" s="292">
        <v>0</v>
      </c>
      <c r="AI53" s="295">
        <v>0</v>
      </c>
      <c r="AJ53" s="295" t="s">
        <v>916</v>
      </c>
      <c r="AK53" s="295" t="s">
        <v>916</v>
      </c>
      <c r="AL53" s="295" t="s">
        <v>916</v>
      </c>
      <c r="AM53" s="295" t="s">
        <v>916</v>
      </c>
      <c r="AN53" s="295" t="s">
        <v>916</v>
      </c>
      <c r="AO53" s="295" t="s">
        <v>916</v>
      </c>
      <c r="AP53" s="295" t="s">
        <v>916</v>
      </c>
      <c r="AQ53" s="295" t="s">
        <v>916</v>
      </c>
      <c r="AR53" s="292">
        <v>0</v>
      </c>
      <c r="AS53" s="292">
        <v>9</v>
      </c>
      <c r="AT53" s="292">
        <f>施設資源化量内訳!D53</f>
        <v>2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0</v>
      </c>
      <c r="AY53" s="292">
        <f>施設資源化量内訳!I53</f>
        <v>0</v>
      </c>
      <c r="AZ53" s="292">
        <f>施設資源化量内訳!J53</f>
        <v>0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2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0</v>
      </c>
      <c r="BO53" s="292">
        <f t="shared" si="27"/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916</v>
      </c>
      <c r="CA53" s="295" t="s">
        <v>916</v>
      </c>
      <c r="CB53" s="295" t="s">
        <v>916</v>
      </c>
      <c r="CC53" s="295" t="s">
        <v>916</v>
      </c>
      <c r="CD53" s="295" t="s">
        <v>916</v>
      </c>
      <c r="CE53" s="295" t="s">
        <v>916</v>
      </c>
      <c r="CF53" s="295" t="s">
        <v>916</v>
      </c>
      <c r="CG53" s="295" t="s">
        <v>916</v>
      </c>
      <c r="CH53" s="292">
        <v>0</v>
      </c>
      <c r="CI53" s="292">
        <v>0</v>
      </c>
      <c r="CJ53" s="293" t="s">
        <v>765</v>
      </c>
    </row>
    <row r="54" spans="1:88" s="224" customFormat="1" ht="13.5" customHeight="1" x14ac:dyDescent="0.15">
      <c r="A54" s="290" t="s">
        <v>745</v>
      </c>
      <c r="B54" s="291" t="s">
        <v>854</v>
      </c>
      <c r="C54" s="290" t="s">
        <v>855</v>
      </c>
      <c r="D54" s="292">
        <f t="shared" si="28"/>
        <v>43</v>
      </c>
      <c r="E54" s="292">
        <f t="shared" si="29"/>
        <v>14</v>
      </c>
      <c r="F54" s="292">
        <f t="shared" si="30"/>
        <v>0</v>
      </c>
      <c r="G54" s="292">
        <f t="shared" si="31"/>
        <v>0</v>
      </c>
      <c r="H54" s="292">
        <f t="shared" si="32"/>
        <v>11</v>
      </c>
      <c r="I54" s="292">
        <f t="shared" si="33"/>
        <v>3</v>
      </c>
      <c r="J54" s="292">
        <f t="shared" si="34"/>
        <v>2</v>
      </c>
      <c r="K54" s="292">
        <f t="shared" si="35"/>
        <v>0</v>
      </c>
      <c r="L54" s="292">
        <f t="shared" si="36"/>
        <v>4</v>
      </c>
      <c r="M54" s="292">
        <f t="shared" si="37"/>
        <v>6</v>
      </c>
      <c r="N54" s="292">
        <f t="shared" si="38"/>
        <v>3</v>
      </c>
      <c r="O54" s="292">
        <f t="shared" si="39"/>
        <v>0</v>
      </c>
      <c r="P54" s="292">
        <f t="shared" si="40"/>
        <v>0</v>
      </c>
      <c r="Q54" s="292">
        <f t="shared" si="41"/>
        <v>0</v>
      </c>
      <c r="R54" s="292">
        <f t="shared" si="42"/>
        <v>0</v>
      </c>
      <c r="S54" s="292">
        <f t="shared" si="43"/>
        <v>0</v>
      </c>
      <c r="T54" s="292">
        <f t="shared" si="44"/>
        <v>0</v>
      </c>
      <c r="U54" s="292">
        <f t="shared" si="45"/>
        <v>0</v>
      </c>
      <c r="V54" s="292">
        <f t="shared" si="46"/>
        <v>0</v>
      </c>
      <c r="W54" s="292">
        <f t="shared" si="47"/>
        <v>0</v>
      </c>
      <c r="X54" s="292">
        <f t="shared" si="48"/>
        <v>0</v>
      </c>
      <c r="Y54" s="292">
        <f t="shared" si="26"/>
        <v>35</v>
      </c>
      <c r="Z54" s="292">
        <v>14</v>
      </c>
      <c r="AA54" s="292">
        <v>0</v>
      </c>
      <c r="AB54" s="292">
        <v>0</v>
      </c>
      <c r="AC54" s="292">
        <v>3</v>
      </c>
      <c r="AD54" s="292">
        <v>3</v>
      </c>
      <c r="AE54" s="292">
        <v>2</v>
      </c>
      <c r="AF54" s="292">
        <v>0</v>
      </c>
      <c r="AG54" s="292">
        <v>4</v>
      </c>
      <c r="AH54" s="292">
        <v>6</v>
      </c>
      <c r="AI54" s="295">
        <v>3</v>
      </c>
      <c r="AJ54" s="295" t="s">
        <v>916</v>
      </c>
      <c r="AK54" s="295" t="s">
        <v>916</v>
      </c>
      <c r="AL54" s="295" t="s">
        <v>916</v>
      </c>
      <c r="AM54" s="295" t="s">
        <v>916</v>
      </c>
      <c r="AN54" s="295" t="s">
        <v>916</v>
      </c>
      <c r="AO54" s="295" t="s">
        <v>916</v>
      </c>
      <c r="AP54" s="295" t="s">
        <v>916</v>
      </c>
      <c r="AQ54" s="295" t="s">
        <v>916</v>
      </c>
      <c r="AR54" s="292">
        <v>0</v>
      </c>
      <c r="AS54" s="292">
        <v>0</v>
      </c>
      <c r="AT54" s="292">
        <f>施設資源化量内訳!D54</f>
        <v>8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8</v>
      </c>
      <c r="AY54" s="292">
        <f>施設資源化量内訳!I54</f>
        <v>0</v>
      </c>
      <c r="AZ54" s="292">
        <f>施設資源化量内訳!J54</f>
        <v>0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0</v>
      </c>
      <c r="BO54" s="292">
        <f t="shared" si="27"/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916</v>
      </c>
      <c r="CA54" s="295" t="s">
        <v>916</v>
      </c>
      <c r="CB54" s="295" t="s">
        <v>916</v>
      </c>
      <c r="CC54" s="295" t="s">
        <v>916</v>
      </c>
      <c r="CD54" s="295" t="s">
        <v>916</v>
      </c>
      <c r="CE54" s="295" t="s">
        <v>916</v>
      </c>
      <c r="CF54" s="295" t="s">
        <v>916</v>
      </c>
      <c r="CG54" s="295" t="s">
        <v>916</v>
      </c>
      <c r="CH54" s="292">
        <v>0</v>
      </c>
      <c r="CI54" s="292">
        <v>0</v>
      </c>
      <c r="CJ54" s="293" t="s">
        <v>765</v>
      </c>
    </row>
    <row r="55" spans="1:88" s="224" customFormat="1" ht="13.5" customHeight="1" x14ac:dyDescent="0.15">
      <c r="A55" s="290" t="s">
        <v>745</v>
      </c>
      <c r="B55" s="291" t="s">
        <v>856</v>
      </c>
      <c r="C55" s="290" t="s">
        <v>857</v>
      </c>
      <c r="D55" s="292">
        <f t="shared" si="28"/>
        <v>55</v>
      </c>
      <c r="E55" s="292">
        <f t="shared" si="29"/>
        <v>11</v>
      </c>
      <c r="F55" s="292">
        <f t="shared" si="30"/>
        <v>0</v>
      </c>
      <c r="G55" s="292">
        <f t="shared" si="31"/>
        <v>0</v>
      </c>
      <c r="H55" s="292">
        <f t="shared" si="32"/>
        <v>5</v>
      </c>
      <c r="I55" s="292">
        <f t="shared" si="33"/>
        <v>6</v>
      </c>
      <c r="J55" s="292">
        <f t="shared" si="34"/>
        <v>2</v>
      </c>
      <c r="K55" s="292">
        <f t="shared" si="35"/>
        <v>0</v>
      </c>
      <c r="L55" s="292">
        <f t="shared" si="36"/>
        <v>11</v>
      </c>
      <c r="M55" s="292">
        <f t="shared" si="37"/>
        <v>0</v>
      </c>
      <c r="N55" s="292">
        <f t="shared" si="38"/>
        <v>0</v>
      </c>
      <c r="O55" s="292">
        <f t="shared" si="39"/>
        <v>0</v>
      </c>
      <c r="P55" s="292">
        <f t="shared" si="40"/>
        <v>0</v>
      </c>
      <c r="Q55" s="292">
        <f t="shared" si="41"/>
        <v>20</v>
      </c>
      <c r="R55" s="292">
        <f t="shared" si="42"/>
        <v>0</v>
      </c>
      <c r="S55" s="292">
        <f t="shared" si="43"/>
        <v>0</v>
      </c>
      <c r="T55" s="292">
        <f t="shared" si="44"/>
        <v>0</v>
      </c>
      <c r="U55" s="292">
        <f t="shared" si="45"/>
        <v>0</v>
      </c>
      <c r="V55" s="292">
        <f t="shared" si="46"/>
        <v>0</v>
      </c>
      <c r="W55" s="292">
        <f t="shared" si="47"/>
        <v>0</v>
      </c>
      <c r="X55" s="292">
        <f t="shared" si="48"/>
        <v>0</v>
      </c>
      <c r="Y55" s="292">
        <f t="shared" si="26"/>
        <v>35</v>
      </c>
      <c r="Z55" s="292">
        <v>11</v>
      </c>
      <c r="AA55" s="292">
        <v>0</v>
      </c>
      <c r="AB55" s="292">
        <v>0</v>
      </c>
      <c r="AC55" s="292">
        <v>5</v>
      </c>
      <c r="AD55" s="292">
        <v>6</v>
      </c>
      <c r="AE55" s="292">
        <v>2</v>
      </c>
      <c r="AF55" s="292">
        <v>0</v>
      </c>
      <c r="AG55" s="292">
        <v>11</v>
      </c>
      <c r="AH55" s="292">
        <v>0</v>
      </c>
      <c r="AI55" s="295">
        <v>0</v>
      </c>
      <c r="AJ55" s="295" t="s">
        <v>916</v>
      </c>
      <c r="AK55" s="295" t="s">
        <v>916</v>
      </c>
      <c r="AL55" s="295" t="s">
        <v>916</v>
      </c>
      <c r="AM55" s="295" t="s">
        <v>916</v>
      </c>
      <c r="AN55" s="295" t="s">
        <v>916</v>
      </c>
      <c r="AO55" s="295" t="s">
        <v>916</v>
      </c>
      <c r="AP55" s="295" t="s">
        <v>916</v>
      </c>
      <c r="AQ55" s="295" t="s">
        <v>916</v>
      </c>
      <c r="AR55" s="292">
        <v>0</v>
      </c>
      <c r="AS55" s="292">
        <v>0</v>
      </c>
      <c r="AT55" s="292">
        <f>施設資源化量内訳!D55</f>
        <v>20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0</v>
      </c>
      <c r="AY55" s="292">
        <f>施設資源化量内訳!I55</f>
        <v>0</v>
      </c>
      <c r="AZ55" s="292">
        <f>施設資源化量内訳!J55</f>
        <v>0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20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0</v>
      </c>
      <c r="BO55" s="292">
        <f t="shared" si="27"/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5" t="s">
        <v>916</v>
      </c>
      <c r="CA55" s="295" t="s">
        <v>916</v>
      </c>
      <c r="CB55" s="295" t="s">
        <v>916</v>
      </c>
      <c r="CC55" s="295" t="s">
        <v>916</v>
      </c>
      <c r="CD55" s="295" t="s">
        <v>916</v>
      </c>
      <c r="CE55" s="295" t="s">
        <v>916</v>
      </c>
      <c r="CF55" s="295" t="s">
        <v>916</v>
      </c>
      <c r="CG55" s="295" t="s">
        <v>916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 x14ac:dyDescent="0.15">
      <c r="A56" s="290" t="s">
        <v>745</v>
      </c>
      <c r="B56" s="291" t="s">
        <v>858</v>
      </c>
      <c r="C56" s="290" t="s">
        <v>859</v>
      </c>
      <c r="D56" s="292">
        <f t="shared" si="28"/>
        <v>69</v>
      </c>
      <c r="E56" s="292">
        <f t="shared" si="29"/>
        <v>44</v>
      </c>
      <c r="F56" s="292">
        <f t="shared" si="30"/>
        <v>0</v>
      </c>
      <c r="G56" s="292">
        <f t="shared" si="31"/>
        <v>0</v>
      </c>
      <c r="H56" s="292">
        <f t="shared" si="32"/>
        <v>5</v>
      </c>
      <c r="I56" s="292">
        <f t="shared" si="33"/>
        <v>8</v>
      </c>
      <c r="J56" s="292">
        <f t="shared" si="34"/>
        <v>2</v>
      </c>
      <c r="K56" s="292">
        <f t="shared" si="35"/>
        <v>0</v>
      </c>
      <c r="L56" s="292">
        <f t="shared" si="36"/>
        <v>9</v>
      </c>
      <c r="M56" s="292">
        <f t="shared" si="37"/>
        <v>0</v>
      </c>
      <c r="N56" s="292">
        <f t="shared" si="38"/>
        <v>1</v>
      </c>
      <c r="O56" s="292">
        <f t="shared" si="39"/>
        <v>0</v>
      </c>
      <c r="P56" s="292">
        <f t="shared" si="40"/>
        <v>0</v>
      </c>
      <c r="Q56" s="292">
        <f t="shared" si="41"/>
        <v>0</v>
      </c>
      <c r="R56" s="292">
        <f t="shared" si="42"/>
        <v>0</v>
      </c>
      <c r="S56" s="292">
        <f t="shared" si="43"/>
        <v>0</v>
      </c>
      <c r="T56" s="292">
        <f t="shared" si="44"/>
        <v>0</v>
      </c>
      <c r="U56" s="292">
        <f t="shared" si="45"/>
        <v>0</v>
      </c>
      <c r="V56" s="292">
        <f t="shared" si="46"/>
        <v>0</v>
      </c>
      <c r="W56" s="292">
        <f t="shared" si="47"/>
        <v>0</v>
      </c>
      <c r="X56" s="292">
        <f t="shared" si="48"/>
        <v>0</v>
      </c>
      <c r="Y56" s="292">
        <f t="shared" si="26"/>
        <v>24</v>
      </c>
      <c r="Z56" s="292">
        <v>0</v>
      </c>
      <c r="AA56" s="292">
        <v>0</v>
      </c>
      <c r="AB56" s="292">
        <v>0</v>
      </c>
      <c r="AC56" s="292">
        <v>4</v>
      </c>
      <c r="AD56" s="292">
        <v>8</v>
      </c>
      <c r="AE56" s="292">
        <v>2</v>
      </c>
      <c r="AF56" s="292">
        <v>0</v>
      </c>
      <c r="AG56" s="292">
        <v>9</v>
      </c>
      <c r="AH56" s="292">
        <v>0</v>
      </c>
      <c r="AI56" s="295">
        <v>1</v>
      </c>
      <c r="AJ56" s="295" t="s">
        <v>916</v>
      </c>
      <c r="AK56" s="295" t="s">
        <v>916</v>
      </c>
      <c r="AL56" s="295" t="s">
        <v>916</v>
      </c>
      <c r="AM56" s="295" t="s">
        <v>916</v>
      </c>
      <c r="AN56" s="295" t="s">
        <v>916</v>
      </c>
      <c r="AO56" s="295" t="s">
        <v>916</v>
      </c>
      <c r="AP56" s="295" t="s">
        <v>916</v>
      </c>
      <c r="AQ56" s="295" t="s">
        <v>916</v>
      </c>
      <c r="AR56" s="292">
        <v>0</v>
      </c>
      <c r="AS56" s="292">
        <v>0</v>
      </c>
      <c r="AT56" s="292">
        <f>施設資源化量内訳!D56</f>
        <v>1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1</v>
      </c>
      <c r="AY56" s="292">
        <f>施設資源化量内訳!I56</f>
        <v>0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0</v>
      </c>
      <c r="BO56" s="292">
        <f t="shared" si="27"/>
        <v>44</v>
      </c>
      <c r="BP56" s="292">
        <v>44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916</v>
      </c>
      <c r="CA56" s="295" t="s">
        <v>916</v>
      </c>
      <c r="CB56" s="295" t="s">
        <v>916</v>
      </c>
      <c r="CC56" s="295" t="s">
        <v>916</v>
      </c>
      <c r="CD56" s="295" t="s">
        <v>916</v>
      </c>
      <c r="CE56" s="295" t="s">
        <v>916</v>
      </c>
      <c r="CF56" s="295" t="s">
        <v>916</v>
      </c>
      <c r="CG56" s="295" t="s">
        <v>916</v>
      </c>
      <c r="CH56" s="292">
        <v>0</v>
      </c>
      <c r="CI56" s="292">
        <v>0</v>
      </c>
      <c r="CJ56" s="293" t="s">
        <v>765</v>
      </c>
    </row>
    <row r="57" spans="1:88" s="224" customFormat="1" ht="13.5" customHeight="1" x14ac:dyDescent="0.15">
      <c r="A57" s="290" t="s">
        <v>745</v>
      </c>
      <c r="B57" s="291" t="s">
        <v>860</v>
      </c>
      <c r="C57" s="290" t="s">
        <v>861</v>
      </c>
      <c r="D57" s="292">
        <f t="shared" si="28"/>
        <v>200</v>
      </c>
      <c r="E57" s="292">
        <f t="shared" si="29"/>
        <v>62</v>
      </c>
      <c r="F57" s="292">
        <f t="shared" si="30"/>
        <v>0</v>
      </c>
      <c r="G57" s="292">
        <f t="shared" si="31"/>
        <v>16</v>
      </c>
      <c r="H57" s="292">
        <f t="shared" si="32"/>
        <v>23</v>
      </c>
      <c r="I57" s="292">
        <f t="shared" si="33"/>
        <v>27</v>
      </c>
      <c r="J57" s="292">
        <f t="shared" si="34"/>
        <v>6</v>
      </c>
      <c r="K57" s="292">
        <f t="shared" si="35"/>
        <v>0</v>
      </c>
      <c r="L57" s="292">
        <f t="shared" si="36"/>
        <v>53</v>
      </c>
      <c r="M57" s="292">
        <f t="shared" si="37"/>
        <v>3</v>
      </c>
      <c r="N57" s="292">
        <f t="shared" si="38"/>
        <v>0</v>
      </c>
      <c r="O57" s="292">
        <f t="shared" si="39"/>
        <v>0</v>
      </c>
      <c r="P57" s="292">
        <f t="shared" si="40"/>
        <v>0</v>
      </c>
      <c r="Q57" s="292">
        <f t="shared" si="41"/>
        <v>0</v>
      </c>
      <c r="R57" s="292">
        <f t="shared" si="42"/>
        <v>0</v>
      </c>
      <c r="S57" s="292">
        <f t="shared" si="43"/>
        <v>0</v>
      </c>
      <c r="T57" s="292">
        <f t="shared" si="44"/>
        <v>0</v>
      </c>
      <c r="U57" s="292">
        <f t="shared" si="45"/>
        <v>0</v>
      </c>
      <c r="V57" s="292">
        <f t="shared" si="46"/>
        <v>0</v>
      </c>
      <c r="W57" s="292">
        <f t="shared" si="47"/>
        <v>0</v>
      </c>
      <c r="X57" s="292">
        <f t="shared" si="48"/>
        <v>10</v>
      </c>
      <c r="Y57" s="292">
        <f t="shared" si="26"/>
        <v>200</v>
      </c>
      <c r="Z57" s="292">
        <v>62</v>
      </c>
      <c r="AA57" s="292">
        <v>0</v>
      </c>
      <c r="AB57" s="292">
        <v>16</v>
      </c>
      <c r="AC57" s="292">
        <v>23</v>
      </c>
      <c r="AD57" s="292">
        <v>27</v>
      </c>
      <c r="AE57" s="292">
        <v>6</v>
      </c>
      <c r="AF57" s="292">
        <v>0</v>
      </c>
      <c r="AG57" s="292">
        <v>53</v>
      </c>
      <c r="AH57" s="292">
        <v>3</v>
      </c>
      <c r="AI57" s="295">
        <v>0</v>
      </c>
      <c r="AJ57" s="295" t="s">
        <v>916</v>
      </c>
      <c r="AK57" s="295" t="s">
        <v>916</v>
      </c>
      <c r="AL57" s="295" t="s">
        <v>916</v>
      </c>
      <c r="AM57" s="295" t="s">
        <v>916</v>
      </c>
      <c r="AN57" s="295" t="s">
        <v>916</v>
      </c>
      <c r="AO57" s="295" t="s">
        <v>916</v>
      </c>
      <c r="AP57" s="295" t="s">
        <v>916</v>
      </c>
      <c r="AQ57" s="295" t="s">
        <v>916</v>
      </c>
      <c r="AR57" s="292">
        <v>0</v>
      </c>
      <c r="AS57" s="292">
        <v>10</v>
      </c>
      <c r="AT57" s="292">
        <f>施設資源化量内訳!D57</f>
        <v>0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0</v>
      </c>
      <c r="AY57" s="292">
        <f>施設資源化量内訳!I57</f>
        <v>0</v>
      </c>
      <c r="AZ57" s="292">
        <f>施設資源化量内訳!J57</f>
        <v>0</v>
      </c>
      <c r="BA57" s="292">
        <f>施設資源化量内訳!K57</f>
        <v>0</v>
      </c>
      <c r="BB57" s="292">
        <f>施設資源化量内訳!L57</f>
        <v>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 t="shared" si="27"/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5" t="s">
        <v>916</v>
      </c>
      <c r="CA57" s="295" t="s">
        <v>916</v>
      </c>
      <c r="CB57" s="295" t="s">
        <v>916</v>
      </c>
      <c r="CC57" s="295" t="s">
        <v>916</v>
      </c>
      <c r="CD57" s="295" t="s">
        <v>916</v>
      </c>
      <c r="CE57" s="295" t="s">
        <v>916</v>
      </c>
      <c r="CF57" s="295" t="s">
        <v>916</v>
      </c>
      <c r="CG57" s="295" t="s">
        <v>916</v>
      </c>
      <c r="CH57" s="292">
        <v>0</v>
      </c>
      <c r="CI57" s="292">
        <v>0</v>
      </c>
      <c r="CJ57" s="293" t="s">
        <v>765</v>
      </c>
    </row>
    <row r="58" spans="1:88" s="224" customFormat="1" ht="13.5" customHeight="1" x14ac:dyDescent="0.15">
      <c r="A58" s="290" t="s">
        <v>745</v>
      </c>
      <c r="B58" s="291" t="s">
        <v>862</v>
      </c>
      <c r="C58" s="290" t="s">
        <v>863</v>
      </c>
      <c r="D58" s="292">
        <f t="shared" si="28"/>
        <v>405</v>
      </c>
      <c r="E58" s="292">
        <f t="shared" si="29"/>
        <v>162</v>
      </c>
      <c r="F58" s="292">
        <f t="shared" si="30"/>
        <v>0</v>
      </c>
      <c r="G58" s="292">
        <f t="shared" si="31"/>
        <v>21</v>
      </c>
      <c r="H58" s="292">
        <f t="shared" si="32"/>
        <v>31</v>
      </c>
      <c r="I58" s="292">
        <f t="shared" si="33"/>
        <v>34</v>
      </c>
      <c r="J58" s="292">
        <f t="shared" si="34"/>
        <v>11</v>
      </c>
      <c r="K58" s="292">
        <f t="shared" si="35"/>
        <v>0</v>
      </c>
      <c r="L58" s="292">
        <f t="shared" si="36"/>
        <v>71</v>
      </c>
      <c r="M58" s="292">
        <f t="shared" si="37"/>
        <v>0</v>
      </c>
      <c r="N58" s="292">
        <f t="shared" si="38"/>
        <v>63</v>
      </c>
      <c r="O58" s="292">
        <f t="shared" si="39"/>
        <v>0</v>
      </c>
      <c r="P58" s="292">
        <f t="shared" si="40"/>
        <v>0</v>
      </c>
      <c r="Q58" s="292">
        <f t="shared" si="41"/>
        <v>0</v>
      </c>
      <c r="R58" s="292">
        <f t="shared" si="42"/>
        <v>0</v>
      </c>
      <c r="S58" s="292">
        <f t="shared" si="43"/>
        <v>0</v>
      </c>
      <c r="T58" s="292">
        <f t="shared" si="44"/>
        <v>0</v>
      </c>
      <c r="U58" s="292">
        <f t="shared" si="45"/>
        <v>0</v>
      </c>
      <c r="V58" s="292">
        <f t="shared" si="46"/>
        <v>0</v>
      </c>
      <c r="W58" s="292">
        <f t="shared" si="47"/>
        <v>0</v>
      </c>
      <c r="X58" s="292">
        <f t="shared" si="48"/>
        <v>12</v>
      </c>
      <c r="Y58" s="292">
        <f t="shared" si="26"/>
        <v>366</v>
      </c>
      <c r="Z58" s="292">
        <v>130</v>
      </c>
      <c r="AA58" s="292">
        <v>0</v>
      </c>
      <c r="AB58" s="292">
        <v>21</v>
      </c>
      <c r="AC58" s="292">
        <v>25</v>
      </c>
      <c r="AD58" s="292">
        <v>34</v>
      </c>
      <c r="AE58" s="292">
        <v>11</v>
      </c>
      <c r="AF58" s="292">
        <v>0</v>
      </c>
      <c r="AG58" s="292">
        <v>70</v>
      </c>
      <c r="AH58" s="292">
        <v>0</v>
      </c>
      <c r="AI58" s="295">
        <v>63</v>
      </c>
      <c r="AJ58" s="295" t="s">
        <v>916</v>
      </c>
      <c r="AK58" s="295" t="s">
        <v>916</v>
      </c>
      <c r="AL58" s="295" t="s">
        <v>916</v>
      </c>
      <c r="AM58" s="295" t="s">
        <v>916</v>
      </c>
      <c r="AN58" s="295" t="s">
        <v>916</v>
      </c>
      <c r="AO58" s="295" t="s">
        <v>916</v>
      </c>
      <c r="AP58" s="295" t="s">
        <v>916</v>
      </c>
      <c r="AQ58" s="295" t="s">
        <v>916</v>
      </c>
      <c r="AR58" s="292">
        <v>0</v>
      </c>
      <c r="AS58" s="292">
        <v>12</v>
      </c>
      <c r="AT58" s="292">
        <f>施設資源化量内訳!D58</f>
        <v>7</v>
      </c>
      <c r="AU58" s="292">
        <f>施設資源化量内訳!E58</f>
        <v>0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6</v>
      </c>
      <c r="AY58" s="292">
        <f>施設資源化量内訳!I58</f>
        <v>0</v>
      </c>
      <c r="AZ58" s="292">
        <f>施設資源化量内訳!J58</f>
        <v>0</v>
      </c>
      <c r="BA58" s="292">
        <f>施設資源化量内訳!K58</f>
        <v>0</v>
      </c>
      <c r="BB58" s="292">
        <f>施設資源化量内訳!L58</f>
        <v>1</v>
      </c>
      <c r="BC58" s="292">
        <f>施設資源化量内訳!M58</f>
        <v>0</v>
      </c>
      <c r="BD58" s="292">
        <f>施設資源化量内訳!N58</f>
        <v>0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0</v>
      </c>
      <c r="BO58" s="292">
        <f t="shared" si="27"/>
        <v>32</v>
      </c>
      <c r="BP58" s="292">
        <v>32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916</v>
      </c>
      <c r="CA58" s="295" t="s">
        <v>916</v>
      </c>
      <c r="CB58" s="295" t="s">
        <v>916</v>
      </c>
      <c r="CC58" s="295" t="s">
        <v>916</v>
      </c>
      <c r="CD58" s="295" t="s">
        <v>916</v>
      </c>
      <c r="CE58" s="295" t="s">
        <v>916</v>
      </c>
      <c r="CF58" s="295" t="s">
        <v>916</v>
      </c>
      <c r="CG58" s="295" t="s">
        <v>916</v>
      </c>
      <c r="CH58" s="292">
        <v>0</v>
      </c>
      <c r="CI58" s="292">
        <v>0</v>
      </c>
      <c r="CJ58" s="293" t="s">
        <v>765</v>
      </c>
    </row>
    <row r="59" spans="1:88" s="224" customFormat="1" ht="13.5" customHeight="1" x14ac:dyDescent="0.15">
      <c r="A59" s="290" t="s">
        <v>745</v>
      </c>
      <c r="B59" s="291" t="s">
        <v>864</v>
      </c>
      <c r="C59" s="290" t="s">
        <v>865</v>
      </c>
      <c r="D59" s="292">
        <f t="shared" si="28"/>
        <v>76</v>
      </c>
      <c r="E59" s="292">
        <f t="shared" si="29"/>
        <v>25</v>
      </c>
      <c r="F59" s="292">
        <f t="shared" si="30"/>
        <v>0</v>
      </c>
      <c r="G59" s="292">
        <f t="shared" si="31"/>
        <v>3</v>
      </c>
      <c r="H59" s="292">
        <f t="shared" si="32"/>
        <v>1</v>
      </c>
      <c r="I59" s="292">
        <f t="shared" si="33"/>
        <v>9</v>
      </c>
      <c r="J59" s="292">
        <f t="shared" si="34"/>
        <v>2</v>
      </c>
      <c r="K59" s="292">
        <f t="shared" si="35"/>
        <v>0</v>
      </c>
      <c r="L59" s="292">
        <f t="shared" si="36"/>
        <v>12</v>
      </c>
      <c r="M59" s="292">
        <f t="shared" si="37"/>
        <v>1</v>
      </c>
      <c r="N59" s="292">
        <f t="shared" si="38"/>
        <v>0</v>
      </c>
      <c r="O59" s="292">
        <f t="shared" si="39"/>
        <v>0</v>
      </c>
      <c r="P59" s="292">
        <f t="shared" si="40"/>
        <v>0</v>
      </c>
      <c r="Q59" s="292">
        <f t="shared" si="41"/>
        <v>14</v>
      </c>
      <c r="R59" s="292">
        <f t="shared" si="42"/>
        <v>0</v>
      </c>
      <c r="S59" s="292">
        <f t="shared" si="43"/>
        <v>0</v>
      </c>
      <c r="T59" s="292">
        <f t="shared" si="44"/>
        <v>0</v>
      </c>
      <c r="U59" s="292">
        <f t="shared" si="45"/>
        <v>0</v>
      </c>
      <c r="V59" s="292">
        <f t="shared" si="46"/>
        <v>0</v>
      </c>
      <c r="W59" s="292">
        <f t="shared" si="47"/>
        <v>0</v>
      </c>
      <c r="X59" s="292">
        <f t="shared" si="48"/>
        <v>9</v>
      </c>
      <c r="Y59" s="292">
        <f t="shared" si="26"/>
        <v>59</v>
      </c>
      <c r="Z59" s="292">
        <v>25</v>
      </c>
      <c r="AA59" s="292">
        <v>0</v>
      </c>
      <c r="AB59" s="292">
        <v>3</v>
      </c>
      <c r="AC59" s="292">
        <v>1</v>
      </c>
      <c r="AD59" s="292">
        <v>9</v>
      </c>
      <c r="AE59" s="292">
        <v>2</v>
      </c>
      <c r="AF59" s="292">
        <v>0</v>
      </c>
      <c r="AG59" s="292">
        <v>12</v>
      </c>
      <c r="AH59" s="292">
        <v>1</v>
      </c>
      <c r="AI59" s="295">
        <v>0</v>
      </c>
      <c r="AJ59" s="295" t="s">
        <v>916</v>
      </c>
      <c r="AK59" s="295" t="s">
        <v>916</v>
      </c>
      <c r="AL59" s="295" t="s">
        <v>916</v>
      </c>
      <c r="AM59" s="295" t="s">
        <v>916</v>
      </c>
      <c r="AN59" s="295" t="s">
        <v>916</v>
      </c>
      <c r="AO59" s="295" t="s">
        <v>916</v>
      </c>
      <c r="AP59" s="295" t="s">
        <v>916</v>
      </c>
      <c r="AQ59" s="295" t="s">
        <v>916</v>
      </c>
      <c r="AR59" s="292">
        <v>0</v>
      </c>
      <c r="AS59" s="292">
        <v>6</v>
      </c>
      <c r="AT59" s="292">
        <f>施設資源化量内訳!D59</f>
        <v>17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0</v>
      </c>
      <c r="AY59" s="292">
        <f>施設資源化量内訳!I59</f>
        <v>0</v>
      </c>
      <c r="AZ59" s="292">
        <f>施設資源化量内訳!J59</f>
        <v>0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14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3</v>
      </c>
      <c r="BO59" s="292">
        <f t="shared" si="27"/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916</v>
      </c>
      <c r="CA59" s="295" t="s">
        <v>916</v>
      </c>
      <c r="CB59" s="295" t="s">
        <v>916</v>
      </c>
      <c r="CC59" s="295" t="s">
        <v>916</v>
      </c>
      <c r="CD59" s="295" t="s">
        <v>916</v>
      </c>
      <c r="CE59" s="295" t="s">
        <v>916</v>
      </c>
      <c r="CF59" s="295" t="s">
        <v>916</v>
      </c>
      <c r="CG59" s="295" t="s">
        <v>916</v>
      </c>
      <c r="CH59" s="292">
        <v>0</v>
      </c>
      <c r="CI59" s="292">
        <v>0</v>
      </c>
      <c r="CJ59" s="293" t="s">
        <v>765</v>
      </c>
    </row>
    <row r="60" spans="1:88" s="224" customFormat="1" ht="13.5" customHeight="1" x14ac:dyDescent="0.15">
      <c r="A60" s="290" t="s">
        <v>745</v>
      </c>
      <c r="B60" s="291" t="s">
        <v>866</v>
      </c>
      <c r="C60" s="290" t="s">
        <v>867</v>
      </c>
      <c r="D60" s="292">
        <f t="shared" si="28"/>
        <v>502</v>
      </c>
      <c r="E60" s="292">
        <f t="shared" si="29"/>
        <v>164</v>
      </c>
      <c r="F60" s="292">
        <f t="shared" si="30"/>
        <v>1</v>
      </c>
      <c r="G60" s="292">
        <f t="shared" si="31"/>
        <v>104</v>
      </c>
      <c r="H60" s="292">
        <f t="shared" si="32"/>
        <v>45</v>
      </c>
      <c r="I60" s="292">
        <f t="shared" si="33"/>
        <v>31</v>
      </c>
      <c r="J60" s="292">
        <f t="shared" si="34"/>
        <v>10</v>
      </c>
      <c r="K60" s="292">
        <f t="shared" si="35"/>
        <v>2</v>
      </c>
      <c r="L60" s="292">
        <f t="shared" si="36"/>
        <v>20</v>
      </c>
      <c r="M60" s="292">
        <f t="shared" si="37"/>
        <v>0</v>
      </c>
      <c r="N60" s="292">
        <f t="shared" si="38"/>
        <v>0</v>
      </c>
      <c r="O60" s="292">
        <f t="shared" si="39"/>
        <v>124</v>
      </c>
      <c r="P60" s="292">
        <f t="shared" si="40"/>
        <v>0</v>
      </c>
      <c r="Q60" s="292">
        <f t="shared" si="41"/>
        <v>0</v>
      </c>
      <c r="R60" s="292">
        <f t="shared" si="42"/>
        <v>0</v>
      </c>
      <c r="S60" s="292">
        <f t="shared" si="43"/>
        <v>0</v>
      </c>
      <c r="T60" s="292">
        <f t="shared" si="44"/>
        <v>0</v>
      </c>
      <c r="U60" s="292">
        <f t="shared" si="45"/>
        <v>0</v>
      </c>
      <c r="V60" s="292">
        <f t="shared" si="46"/>
        <v>0</v>
      </c>
      <c r="W60" s="292">
        <f t="shared" si="47"/>
        <v>1</v>
      </c>
      <c r="X60" s="292">
        <f t="shared" si="48"/>
        <v>0</v>
      </c>
      <c r="Y60" s="292">
        <f t="shared" si="26"/>
        <v>336</v>
      </c>
      <c r="Z60" s="292">
        <v>164</v>
      </c>
      <c r="AA60" s="292">
        <v>1</v>
      </c>
      <c r="AB60" s="292">
        <v>104</v>
      </c>
      <c r="AC60" s="292">
        <v>4</v>
      </c>
      <c r="AD60" s="292">
        <v>31</v>
      </c>
      <c r="AE60" s="292">
        <v>10</v>
      </c>
      <c r="AF60" s="292">
        <v>2</v>
      </c>
      <c r="AG60" s="292">
        <v>20</v>
      </c>
      <c r="AH60" s="292">
        <v>0</v>
      </c>
      <c r="AI60" s="295">
        <v>0</v>
      </c>
      <c r="AJ60" s="295" t="s">
        <v>916</v>
      </c>
      <c r="AK60" s="295" t="s">
        <v>916</v>
      </c>
      <c r="AL60" s="295" t="s">
        <v>916</v>
      </c>
      <c r="AM60" s="295" t="s">
        <v>916</v>
      </c>
      <c r="AN60" s="295" t="s">
        <v>916</v>
      </c>
      <c r="AO60" s="295" t="s">
        <v>916</v>
      </c>
      <c r="AP60" s="295" t="s">
        <v>916</v>
      </c>
      <c r="AQ60" s="295" t="s">
        <v>916</v>
      </c>
      <c r="AR60" s="292">
        <v>0</v>
      </c>
      <c r="AS60" s="292">
        <v>0</v>
      </c>
      <c r="AT60" s="292">
        <f>施設資源化量内訳!D60</f>
        <v>166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41</v>
      </c>
      <c r="AY60" s="292">
        <f>施設資源化量内訳!I60</f>
        <v>0</v>
      </c>
      <c r="AZ60" s="292">
        <f>施設資源化量内訳!J60</f>
        <v>0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124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1</v>
      </c>
      <c r="BN60" s="292">
        <f>施設資源化量内訳!X60</f>
        <v>0</v>
      </c>
      <c r="BO60" s="292">
        <f t="shared" si="27"/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916</v>
      </c>
      <c r="CA60" s="295" t="s">
        <v>916</v>
      </c>
      <c r="CB60" s="295" t="s">
        <v>916</v>
      </c>
      <c r="CC60" s="295" t="s">
        <v>916</v>
      </c>
      <c r="CD60" s="295" t="s">
        <v>916</v>
      </c>
      <c r="CE60" s="295" t="s">
        <v>916</v>
      </c>
      <c r="CF60" s="295" t="s">
        <v>916</v>
      </c>
      <c r="CG60" s="295" t="s">
        <v>916</v>
      </c>
      <c r="CH60" s="292">
        <v>0</v>
      </c>
      <c r="CI60" s="292">
        <v>0</v>
      </c>
      <c r="CJ60" s="293" t="s">
        <v>765</v>
      </c>
    </row>
    <row r="61" spans="1:88" s="224" customFormat="1" ht="13.5" customHeight="1" x14ac:dyDescent="0.15">
      <c r="A61" s="290" t="s">
        <v>745</v>
      </c>
      <c r="B61" s="291" t="s">
        <v>868</v>
      </c>
      <c r="C61" s="290" t="s">
        <v>869</v>
      </c>
      <c r="D61" s="292">
        <f t="shared" si="28"/>
        <v>421</v>
      </c>
      <c r="E61" s="292">
        <f t="shared" si="29"/>
        <v>116</v>
      </c>
      <c r="F61" s="292">
        <f t="shared" si="30"/>
        <v>0</v>
      </c>
      <c r="G61" s="292">
        <f t="shared" si="31"/>
        <v>90</v>
      </c>
      <c r="H61" s="292">
        <f t="shared" si="32"/>
        <v>38</v>
      </c>
      <c r="I61" s="292">
        <f t="shared" si="33"/>
        <v>27</v>
      </c>
      <c r="J61" s="292">
        <f t="shared" si="34"/>
        <v>10</v>
      </c>
      <c r="K61" s="292">
        <f t="shared" si="35"/>
        <v>2</v>
      </c>
      <c r="L61" s="292">
        <f t="shared" si="36"/>
        <v>25</v>
      </c>
      <c r="M61" s="292">
        <f t="shared" si="37"/>
        <v>0</v>
      </c>
      <c r="N61" s="292">
        <f t="shared" si="38"/>
        <v>20</v>
      </c>
      <c r="O61" s="292">
        <f t="shared" si="39"/>
        <v>93</v>
      </c>
      <c r="P61" s="292">
        <f t="shared" si="40"/>
        <v>0</v>
      </c>
      <c r="Q61" s="292">
        <f t="shared" si="41"/>
        <v>0</v>
      </c>
      <c r="R61" s="292">
        <f t="shared" si="42"/>
        <v>0</v>
      </c>
      <c r="S61" s="292">
        <f t="shared" si="43"/>
        <v>0</v>
      </c>
      <c r="T61" s="292">
        <f t="shared" si="44"/>
        <v>0</v>
      </c>
      <c r="U61" s="292">
        <f t="shared" si="45"/>
        <v>0</v>
      </c>
      <c r="V61" s="292">
        <f t="shared" si="46"/>
        <v>0</v>
      </c>
      <c r="W61" s="292">
        <f t="shared" si="47"/>
        <v>0</v>
      </c>
      <c r="X61" s="292">
        <f t="shared" si="48"/>
        <v>0</v>
      </c>
      <c r="Y61" s="292">
        <f t="shared" si="26"/>
        <v>246</v>
      </c>
      <c r="Z61" s="292">
        <v>86</v>
      </c>
      <c r="AA61" s="292">
        <v>0</v>
      </c>
      <c r="AB61" s="292">
        <v>83</v>
      </c>
      <c r="AC61" s="292">
        <v>3</v>
      </c>
      <c r="AD61" s="292">
        <v>27</v>
      </c>
      <c r="AE61" s="292">
        <v>10</v>
      </c>
      <c r="AF61" s="292">
        <v>2</v>
      </c>
      <c r="AG61" s="292">
        <v>25</v>
      </c>
      <c r="AH61" s="292">
        <v>0</v>
      </c>
      <c r="AI61" s="295">
        <v>10</v>
      </c>
      <c r="AJ61" s="295" t="s">
        <v>916</v>
      </c>
      <c r="AK61" s="295" t="s">
        <v>916</v>
      </c>
      <c r="AL61" s="295" t="s">
        <v>916</v>
      </c>
      <c r="AM61" s="295" t="s">
        <v>916</v>
      </c>
      <c r="AN61" s="295" t="s">
        <v>916</v>
      </c>
      <c r="AO61" s="295" t="s">
        <v>916</v>
      </c>
      <c r="AP61" s="295" t="s">
        <v>916</v>
      </c>
      <c r="AQ61" s="295" t="s">
        <v>916</v>
      </c>
      <c r="AR61" s="292">
        <v>0</v>
      </c>
      <c r="AS61" s="292">
        <v>0</v>
      </c>
      <c r="AT61" s="292">
        <f>施設資源化量内訳!D61</f>
        <v>127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34</v>
      </c>
      <c r="AY61" s="292">
        <f>施設資源化量内訳!I61</f>
        <v>0</v>
      </c>
      <c r="AZ61" s="292">
        <f>施設資源化量内訳!J61</f>
        <v>0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0</v>
      </c>
      <c r="BE61" s="292">
        <f>施設資源化量内訳!O61</f>
        <v>93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 t="shared" si="27"/>
        <v>48</v>
      </c>
      <c r="BP61" s="292">
        <v>30</v>
      </c>
      <c r="BQ61" s="292">
        <v>0</v>
      </c>
      <c r="BR61" s="292">
        <v>7</v>
      </c>
      <c r="BS61" s="292">
        <v>1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10</v>
      </c>
      <c r="BZ61" s="295" t="s">
        <v>916</v>
      </c>
      <c r="CA61" s="295" t="s">
        <v>916</v>
      </c>
      <c r="CB61" s="295" t="s">
        <v>916</v>
      </c>
      <c r="CC61" s="295" t="s">
        <v>916</v>
      </c>
      <c r="CD61" s="295" t="s">
        <v>916</v>
      </c>
      <c r="CE61" s="295" t="s">
        <v>916</v>
      </c>
      <c r="CF61" s="295" t="s">
        <v>916</v>
      </c>
      <c r="CG61" s="295" t="s">
        <v>916</v>
      </c>
      <c r="CH61" s="292">
        <v>0</v>
      </c>
      <c r="CI61" s="292">
        <v>0</v>
      </c>
      <c r="CJ61" s="293" t="s">
        <v>765</v>
      </c>
    </row>
    <row r="62" spans="1:88" s="224" customFormat="1" ht="13.5" customHeight="1" x14ac:dyDescent="0.15">
      <c r="A62" s="290" t="s">
        <v>745</v>
      </c>
      <c r="B62" s="291" t="s">
        <v>870</v>
      </c>
      <c r="C62" s="290" t="s">
        <v>871</v>
      </c>
      <c r="D62" s="292">
        <f t="shared" si="28"/>
        <v>252</v>
      </c>
      <c r="E62" s="292">
        <f t="shared" si="29"/>
        <v>93</v>
      </c>
      <c r="F62" s="292">
        <f t="shared" si="30"/>
        <v>0</v>
      </c>
      <c r="G62" s="292">
        <f t="shared" si="31"/>
        <v>35</v>
      </c>
      <c r="H62" s="292">
        <f t="shared" si="32"/>
        <v>30</v>
      </c>
      <c r="I62" s="292">
        <f t="shared" si="33"/>
        <v>26</v>
      </c>
      <c r="J62" s="292">
        <f t="shared" si="34"/>
        <v>2</v>
      </c>
      <c r="K62" s="292">
        <f t="shared" si="35"/>
        <v>0</v>
      </c>
      <c r="L62" s="292">
        <f t="shared" si="36"/>
        <v>17</v>
      </c>
      <c r="M62" s="292">
        <f t="shared" si="37"/>
        <v>0</v>
      </c>
      <c r="N62" s="292">
        <f t="shared" si="38"/>
        <v>3</v>
      </c>
      <c r="O62" s="292">
        <f t="shared" si="39"/>
        <v>46</v>
      </c>
      <c r="P62" s="292">
        <f t="shared" si="40"/>
        <v>0</v>
      </c>
      <c r="Q62" s="292">
        <f t="shared" si="41"/>
        <v>0</v>
      </c>
      <c r="R62" s="292">
        <f t="shared" si="42"/>
        <v>0</v>
      </c>
      <c r="S62" s="292">
        <f t="shared" si="43"/>
        <v>0</v>
      </c>
      <c r="T62" s="292">
        <f t="shared" si="44"/>
        <v>0</v>
      </c>
      <c r="U62" s="292">
        <f t="shared" si="45"/>
        <v>0</v>
      </c>
      <c r="V62" s="292">
        <f t="shared" si="46"/>
        <v>0</v>
      </c>
      <c r="W62" s="292">
        <f t="shared" si="47"/>
        <v>0</v>
      </c>
      <c r="X62" s="292">
        <f t="shared" si="48"/>
        <v>0</v>
      </c>
      <c r="Y62" s="292">
        <f t="shared" si="26"/>
        <v>175</v>
      </c>
      <c r="Z62" s="292">
        <v>92</v>
      </c>
      <c r="AA62" s="292">
        <v>0</v>
      </c>
      <c r="AB62" s="292">
        <v>35</v>
      </c>
      <c r="AC62" s="292">
        <v>0</v>
      </c>
      <c r="AD62" s="292">
        <v>26</v>
      </c>
      <c r="AE62" s="292">
        <v>2</v>
      </c>
      <c r="AF62" s="292">
        <v>0</v>
      </c>
      <c r="AG62" s="292">
        <v>17</v>
      </c>
      <c r="AH62" s="292">
        <v>0</v>
      </c>
      <c r="AI62" s="295">
        <v>3</v>
      </c>
      <c r="AJ62" s="295" t="s">
        <v>916</v>
      </c>
      <c r="AK62" s="295" t="s">
        <v>916</v>
      </c>
      <c r="AL62" s="295" t="s">
        <v>916</v>
      </c>
      <c r="AM62" s="295" t="s">
        <v>916</v>
      </c>
      <c r="AN62" s="295" t="s">
        <v>916</v>
      </c>
      <c r="AO62" s="295" t="s">
        <v>916</v>
      </c>
      <c r="AP62" s="295" t="s">
        <v>916</v>
      </c>
      <c r="AQ62" s="295" t="s">
        <v>916</v>
      </c>
      <c r="AR62" s="292">
        <v>0</v>
      </c>
      <c r="AS62" s="292">
        <v>0</v>
      </c>
      <c r="AT62" s="292">
        <f>施設資源化量内訳!D62</f>
        <v>75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29</v>
      </c>
      <c r="AY62" s="292">
        <f>施設資源化量内訳!I62</f>
        <v>0</v>
      </c>
      <c r="AZ62" s="292">
        <f>施設資源化量内訳!J62</f>
        <v>0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46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0</v>
      </c>
      <c r="BO62" s="292">
        <f t="shared" si="27"/>
        <v>2</v>
      </c>
      <c r="BP62" s="292">
        <v>1</v>
      </c>
      <c r="BQ62" s="292">
        <v>0</v>
      </c>
      <c r="BR62" s="292">
        <v>0</v>
      </c>
      <c r="BS62" s="292">
        <v>1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916</v>
      </c>
      <c r="CA62" s="295" t="s">
        <v>916</v>
      </c>
      <c r="CB62" s="295" t="s">
        <v>916</v>
      </c>
      <c r="CC62" s="295" t="s">
        <v>916</v>
      </c>
      <c r="CD62" s="295" t="s">
        <v>916</v>
      </c>
      <c r="CE62" s="295" t="s">
        <v>916</v>
      </c>
      <c r="CF62" s="295" t="s">
        <v>916</v>
      </c>
      <c r="CG62" s="295" t="s">
        <v>916</v>
      </c>
      <c r="CH62" s="292">
        <v>0</v>
      </c>
      <c r="CI62" s="292">
        <v>0</v>
      </c>
      <c r="CJ62" s="293" t="s">
        <v>765</v>
      </c>
    </row>
    <row r="63" spans="1:88" s="224" customFormat="1" ht="13.5" customHeight="1" x14ac:dyDescent="0.15">
      <c r="A63" s="290" t="s">
        <v>745</v>
      </c>
      <c r="B63" s="291" t="s">
        <v>872</v>
      </c>
      <c r="C63" s="290" t="s">
        <v>873</v>
      </c>
      <c r="D63" s="292">
        <f t="shared" si="28"/>
        <v>85</v>
      </c>
      <c r="E63" s="292">
        <f t="shared" si="29"/>
        <v>31</v>
      </c>
      <c r="F63" s="292">
        <f t="shared" si="30"/>
        <v>0</v>
      </c>
      <c r="G63" s="292">
        <f t="shared" si="31"/>
        <v>10</v>
      </c>
      <c r="H63" s="292">
        <f t="shared" si="32"/>
        <v>12</v>
      </c>
      <c r="I63" s="292">
        <f t="shared" si="33"/>
        <v>11</v>
      </c>
      <c r="J63" s="292">
        <f t="shared" si="34"/>
        <v>3</v>
      </c>
      <c r="K63" s="292">
        <f t="shared" si="35"/>
        <v>0</v>
      </c>
      <c r="L63" s="292">
        <f t="shared" si="36"/>
        <v>4</v>
      </c>
      <c r="M63" s="292">
        <f t="shared" si="37"/>
        <v>0</v>
      </c>
      <c r="N63" s="292">
        <f t="shared" si="38"/>
        <v>0</v>
      </c>
      <c r="O63" s="292">
        <f t="shared" si="39"/>
        <v>14</v>
      </c>
      <c r="P63" s="292">
        <f t="shared" si="40"/>
        <v>0</v>
      </c>
      <c r="Q63" s="292">
        <f t="shared" si="41"/>
        <v>0</v>
      </c>
      <c r="R63" s="292">
        <f t="shared" si="42"/>
        <v>0</v>
      </c>
      <c r="S63" s="292">
        <f t="shared" si="43"/>
        <v>0</v>
      </c>
      <c r="T63" s="292">
        <f t="shared" si="44"/>
        <v>0</v>
      </c>
      <c r="U63" s="292">
        <f t="shared" si="45"/>
        <v>0</v>
      </c>
      <c r="V63" s="292">
        <f t="shared" si="46"/>
        <v>0</v>
      </c>
      <c r="W63" s="292">
        <f t="shared" si="47"/>
        <v>0</v>
      </c>
      <c r="X63" s="292">
        <f t="shared" si="48"/>
        <v>0</v>
      </c>
      <c r="Y63" s="292">
        <f t="shared" si="26"/>
        <v>53</v>
      </c>
      <c r="Z63" s="292">
        <v>26</v>
      </c>
      <c r="AA63" s="292">
        <v>0</v>
      </c>
      <c r="AB63" s="292">
        <v>9</v>
      </c>
      <c r="AC63" s="292">
        <v>0</v>
      </c>
      <c r="AD63" s="292">
        <v>11</v>
      </c>
      <c r="AE63" s="292">
        <v>3</v>
      </c>
      <c r="AF63" s="292">
        <v>0</v>
      </c>
      <c r="AG63" s="292">
        <v>4</v>
      </c>
      <c r="AH63" s="292">
        <v>0</v>
      </c>
      <c r="AI63" s="295">
        <v>0</v>
      </c>
      <c r="AJ63" s="295" t="s">
        <v>916</v>
      </c>
      <c r="AK63" s="295" t="s">
        <v>916</v>
      </c>
      <c r="AL63" s="295" t="s">
        <v>916</v>
      </c>
      <c r="AM63" s="295" t="s">
        <v>916</v>
      </c>
      <c r="AN63" s="295" t="s">
        <v>916</v>
      </c>
      <c r="AO63" s="295" t="s">
        <v>916</v>
      </c>
      <c r="AP63" s="295" t="s">
        <v>916</v>
      </c>
      <c r="AQ63" s="295" t="s">
        <v>916</v>
      </c>
      <c r="AR63" s="292">
        <v>0</v>
      </c>
      <c r="AS63" s="292">
        <v>0</v>
      </c>
      <c r="AT63" s="292">
        <f>施設資源化量内訳!D63</f>
        <v>26</v>
      </c>
      <c r="AU63" s="292">
        <f>施設資源化量内訳!E63</f>
        <v>0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12</v>
      </c>
      <c r="AY63" s="292">
        <f>施設資源化量内訳!I63</f>
        <v>0</v>
      </c>
      <c r="AZ63" s="292">
        <f>施設資源化量内訳!J63</f>
        <v>0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0</v>
      </c>
      <c r="BD63" s="292">
        <f>施設資源化量内訳!N63</f>
        <v>0</v>
      </c>
      <c r="BE63" s="292">
        <f>施設資源化量内訳!O63</f>
        <v>14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0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0</v>
      </c>
      <c r="BO63" s="292">
        <f t="shared" si="27"/>
        <v>6</v>
      </c>
      <c r="BP63" s="292">
        <v>5</v>
      </c>
      <c r="BQ63" s="292">
        <v>0</v>
      </c>
      <c r="BR63" s="292">
        <v>1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916</v>
      </c>
      <c r="CA63" s="295" t="s">
        <v>916</v>
      </c>
      <c r="CB63" s="295" t="s">
        <v>916</v>
      </c>
      <c r="CC63" s="295" t="s">
        <v>916</v>
      </c>
      <c r="CD63" s="295" t="s">
        <v>916</v>
      </c>
      <c r="CE63" s="295" t="s">
        <v>916</v>
      </c>
      <c r="CF63" s="295" t="s">
        <v>916</v>
      </c>
      <c r="CG63" s="295" t="s">
        <v>916</v>
      </c>
      <c r="CH63" s="292">
        <v>0</v>
      </c>
      <c r="CI63" s="292">
        <v>0</v>
      </c>
      <c r="CJ63" s="293" t="s">
        <v>765</v>
      </c>
    </row>
    <row r="64" spans="1:88" s="224" customFormat="1" ht="13.5" customHeight="1" x14ac:dyDescent="0.15">
      <c r="A64" s="290" t="s">
        <v>745</v>
      </c>
      <c r="B64" s="291" t="s">
        <v>874</v>
      </c>
      <c r="C64" s="290" t="s">
        <v>875</v>
      </c>
      <c r="D64" s="292">
        <f t="shared" si="28"/>
        <v>389</v>
      </c>
      <c r="E64" s="292">
        <f t="shared" si="29"/>
        <v>113</v>
      </c>
      <c r="F64" s="292">
        <f t="shared" si="30"/>
        <v>2</v>
      </c>
      <c r="G64" s="292">
        <f t="shared" si="31"/>
        <v>89</v>
      </c>
      <c r="H64" s="292">
        <f t="shared" si="32"/>
        <v>40</v>
      </c>
      <c r="I64" s="292">
        <f t="shared" si="33"/>
        <v>33</v>
      </c>
      <c r="J64" s="292">
        <f t="shared" si="34"/>
        <v>17</v>
      </c>
      <c r="K64" s="292">
        <f t="shared" si="35"/>
        <v>4</v>
      </c>
      <c r="L64" s="292">
        <f t="shared" si="36"/>
        <v>22</v>
      </c>
      <c r="M64" s="292">
        <f t="shared" si="37"/>
        <v>0</v>
      </c>
      <c r="N64" s="292">
        <f t="shared" si="38"/>
        <v>7</v>
      </c>
      <c r="O64" s="292">
        <f t="shared" si="39"/>
        <v>62</v>
      </c>
      <c r="P64" s="292">
        <f t="shared" si="40"/>
        <v>0</v>
      </c>
      <c r="Q64" s="292">
        <f t="shared" si="41"/>
        <v>0</v>
      </c>
      <c r="R64" s="292">
        <f t="shared" si="42"/>
        <v>0</v>
      </c>
      <c r="S64" s="292">
        <f t="shared" si="43"/>
        <v>0</v>
      </c>
      <c r="T64" s="292">
        <f t="shared" si="44"/>
        <v>0</v>
      </c>
      <c r="U64" s="292">
        <f t="shared" si="45"/>
        <v>0</v>
      </c>
      <c r="V64" s="292">
        <f t="shared" si="46"/>
        <v>0</v>
      </c>
      <c r="W64" s="292">
        <f t="shared" si="47"/>
        <v>0</v>
      </c>
      <c r="X64" s="292">
        <f t="shared" si="48"/>
        <v>0</v>
      </c>
      <c r="Y64" s="292">
        <f t="shared" si="26"/>
        <v>250</v>
      </c>
      <c r="Z64" s="292">
        <v>76</v>
      </c>
      <c r="AA64" s="292">
        <v>2</v>
      </c>
      <c r="AB64" s="292">
        <v>86</v>
      </c>
      <c r="AC64" s="292">
        <v>3</v>
      </c>
      <c r="AD64" s="292">
        <v>33</v>
      </c>
      <c r="AE64" s="292">
        <v>17</v>
      </c>
      <c r="AF64" s="292">
        <v>4</v>
      </c>
      <c r="AG64" s="292">
        <v>22</v>
      </c>
      <c r="AH64" s="292">
        <v>0</v>
      </c>
      <c r="AI64" s="295">
        <v>7</v>
      </c>
      <c r="AJ64" s="295" t="s">
        <v>916</v>
      </c>
      <c r="AK64" s="295" t="s">
        <v>916</v>
      </c>
      <c r="AL64" s="295" t="s">
        <v>916</v>
      </c>
      <c r="AM64" s="295" t="s">
        <v>916</v>
      </c>
      <c r="AN64" s="295" t="s">
        <v>916</v>
      </c>
      <c r="AO64" s="295" t="s">
        <v>916</v>
      </c>
      <c r="AP64" s="295" t="s">
        <v>916</v>
      </c>
      <c r="AQ64" s="295" t="s">
        <v>916</v>
      </c>
      <c r="AR64" s="292">
        <v>0</v>
      </c>
      <c r="AS64" s="292">
        <v>0</v>
      </c>
      <c r="AT64" s="292">
        <f>施設資源化量内訳!D64</f>
        <v>99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37</v>
      </c>
      <c r="AY64" s="292">
        <f>施設資源化量内訳!I64</f>
        <v>0</v>
      </c>
      <c r="AZ64" s="292">
        <f>施設資源化量内訳!J64</f>
        <v>0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62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 t="shared" si="27"/>
        <v>40</v>
      </c>
      <c r="BP64" s="292">
        <v>37</v>
      </c>
      <c r="BQ64" s="292">
        <v>0</v>
      </c>
      <c r="BR64" s="292">
        <v>3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5" t="s">
        <v>916</v>
      </c>
      <c r="CA64" s="295" t="s">
        <v>916</v>
      </c>
      <c r="CB64" s="295" t="s">
        <v>916</v>
      </c>
      <c r="CC64" s="295" t="s">
        <v>916</v>
      </c>
      <c r="CD64" s="295" t="s">
        <v>916</v>
      </c>
      <c r="CE64" s="295" t="s">
        <v>916</v>
      </c>
      <c r="CF64" s="295" t="s">
        <v>916</v>
      </c>
      <c r="CG64" s="295" t="s">
        <v>916</v>
      </c>
      <c r="CH64" s="292">
        <v>0</v>
      </c>
      <c r="CI64" s="292">
        <v>0</v>
      </c>
      <c r="CJ64" s="293" t="s">
        <v>765</v>
      </c>
    </row>
    <row r="65" spans="1:88" s="224" customFormat="1" ht="13.5" customHeight="1" x14ac:dyDescent="0.15">
      <c r="A65" s="290" t="s">
        <v>745</v>
      </c>
      <c r="B65" s="291" t="s">
        <v>876</v>
      </c>
      <c r="C65" s="290" t="s">
        <v>877</v>
      </c>
      <c r="D65" s="292">
        <f t="shared" si="28"/>
        <v>828</v>
      </c>
      <c r="E65" s="292">
        <f t="shared" si="29"/>
        <v>309</v>
      </c>
      <c r="F65" s="292">
        <f t="shared" si="30"/>
        <v>2</v>
      </c>
      <c r="G65" s="292">
        <f t="shared" si="31"/>
        <v>97</v>
      </c>
      <c r="H65" s="292">
        <f t="shared" si="32"/>
        <v>128</v>
      </c>
      <c r="I65" s="292">
        <f t="shared" si="33"/>
        <v>62</v>
      </c>
      <c r="J65" s="292">
        <f t="shared" si="34"/>
        <v>19</v>
      </c>
      <c r="K65" s="292">
        <f t="shared" si="35"/>
        <v>3</v>
      </c>
      <c r="L65" s="292">
        <f t="shared" si="36"/>
        <v>61</v>
      </c>
      <c r="M65" s="292">
        <f t="shared" si="37"/>
        <v>0</v>
      </c>
      <c r="N65" s="292">
        <f t="shared" si="38"/>
        <v>8</v>
      </c>
      <c r="O65" s="292">
        <f t="shared" si="39"/>
        <v>138</v>
      </c>
      <c r="P65" s="292">
        <f t="shared" si="40"/>
        <v>0</v>
      </c>
      <c r="Q65" s="292">
        <f t="shared" si="41"/>
        <v>0</v>
      </c>
      <c r="R65" s="292">
        <f t="shared" si="42"/>
        <v>0</v>
      </c>
      <c r="S65" s="292">
        <f t="shared" si="43"/>
        <v>0</v>
      </c>
      <c r="T65" s="292">
        <f t="shared" si="44"/>
        <v>0</v>
      </c>
      <c r="U65" s="292">
        <f t="shared" si="45"/>
        <v>0</v>
      </c>
      <c r="V65" s="292">
        <f t="shared" si="46"/>
        <v>0</v>
      </c>
      <c r="W65" s="292">
        <f t="shared" si="47"/>
        <v>1</v>
      </c>
      <c r="X65" s="292">
        <f t="shared" si="48"/>
        <v>0</v>
      </c>
      <c r="Y65" s="292">
        <f t="shared" si="26"/>
        <v>515</v>
      </c>
      <c r="Z65" s="292">
        <v>279</v>
      </c>
      <c r="AA65" s="292">
        <v>2</v>
      </c>
      <c r="AB65" s="292">
        <v>81</v>
      </c>
      <c r="AC65" s="292">
        <v>0</v>
      </c>
      <c r="AD65" s="292">
        <v>62</v>
      </c>
      <c r="AE65" s="292">
        <v>19</v>
      </c>
      <c r="AF65" s="292">
        <v>3</v>
      </c>
      <c r="AG65" s="292">
        <v>61</v>
      </c>
      <c r="AH65" s="292">
        <v>0</v>
      </c>
      <c r="AI65" s="295">
        <v>8</v>
      </c>
      <c r="AJ65" s="295" t="s">
        <v>916</v>
      </c>
      <c r="AK65" s="295" t="s">
        <v>916</v>
      </c>
      <c r="AL65" s="295" t="s">
        <v>916</v>
      </c>
      <c r="AM65" s="295" t="s">
        <v>916</v>
      </c>
      <c r="AN65" s="295" t="s">
        <v>916</v>
      </c>
      <c r="AO65" s="295" t="s">
        <v>916</v>
      </c>
      <c r="AP65" s="295" t="s">
        <v>916</v>
      </c>
      <c r="AQ65" s="295" t="s">
        <v>916</v>
      </c>
      <c r="AR65" s="292">
        <v>0</v>
      </c>
      <c r="AS65" s="292">
        <v>0</v>
      </c>
      <c r="AT65" s="292">
        <f>施設資源化量内訳!D65</f>
        <v>265</v>
      </c>
      <c r="AU65" s="292">
        <f>施設資源化量内訳!E65</f>
        <v>0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126</v>
      </c>
      <c r="AY65" s="292">
        <f>施設資源化量内訳!I65</f>
        <v>0</v>
      </c>
      <c r="AZ65" s="292">
        <f>施設資源化量内訳!J65</f>
        <v>0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138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1</v>
      </c>
      <c r="BN65" s="292">
        <f>施設資源化量内訳!X65</f>
        <v>0</v>
      </c>
      <c r="BO65" s="292">
        <f t="shared" si="27"/>
        <v>48</v>
      </c>
      <c r="BP65" s="292">
        <v>30</v>
      </c>
      <c r="BQ65" s="292">
        <v>0</v>
      </c>
      <c r="BR65" s="292">
        <v>16</v>
      </c>
      <c r="BS65" s="292">
        <v>2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5" t="s">
        <v>916</v>
      </c>
      <c r="CA65" s="295" t="s">
        <v>916</v>
      </c>
      <c r="CB65" s="295" t="s">
        <v>916</v>
      </c>
      <c r="CC65" s="295" t="s">
        <v>916</v>
      </c>
      <c r="CD65" s="295" t="s">
        <v>916</v>
      </c>
      <c r="CE65" s="295" t="s">
        <v>916</v>
      </c>
      <c r="CF65" s="295" t="s">
        <v>916</v>
      </c>
      <c r="CG65" s="295" t="s">
        <v>916</v>
      </c>
      <c r="CH65" s="292">
        <v>0</v>
      </c>
      <c r="CI65" s="292">
        <v>0</v>
      </c>
      <c r="CJ65" s="293" t="s">
        <v>765</v>
      </c>
    </row>
    <row r="66" spans="1:88" s="224" customFormat="1" ht="13.5" customHeight="1" x14ac:dyDescent="0.15">
      <c r="A66" s="290" t="s">
        <v>745</v>
      </c>
      <c r="B66" s="291" t="s">
        <v>878</v>
      </c>
      <c r="C66" s="290" t="s">
        <v>879</v>
      </c>
      <c r="D66" s="292">
        <f t="shared" si="28"/>
        <v>1</v>
      </c>
      <c r="E66" s="292">
        <f t="shared" si="29"/>
        <v>0</v>
      </c>
      <c r="F66" s="292">
        <f t="shared" si="30"/>
        <v>0</v>
      </c>
      <c r="G66" s="292">
        <f t="shared" si="31"/>
        <v>0</v>
      </c>
      <c r="H66" s="292">
        <f t="shared" si="32"/>
        <v>1</v>
      </c>
      <c r="I66" s="292">
        <f t="shared" si="33"/>
        <v>0</v>
      </c>
      <c r="J66" s="292">
        <f t="shared" si="34"/>
        <v>0</v>
      </c>
      <c r="K66" s="292">
        <f t="shared" si="35"/>
        <v>0</v>
      </c>
      <c r="L66" s="292">
        <f t="shared" si="36"/>
        <v>0</v>
      </c>
      <c r="M66" s="292">
        <f t="shared" si="37"/>
        <v>0</v>
      </c>
      <c r="N66" s="292">
        <f t="shared" si="38"/>
        <v>0</v>
      </c>
      <c r="O66" s="292">
        <f t="shared" si="39"/>
        <v>0</v>
      </c>
      <c r="P66" s="292">
        <f t="shared" si="40"/>
        <v>0</v>
      </c>
      <c r="Q66" s="292">
        <f t="shared" si="41"/>
        <v>0</v>
      </c>
      <c r="R66" s="292">
        <f t="shared" si="42"/>
        <v>0</v>
      </c>
      <c r="S66" s="292">
        <f t="shared" si="43"/>
        <v>0</v>
      </c>
      <c r="T66" s="292">
        <f t="shared" si="44"/>
        <v>0</v>
      </c>
      <c r="U66" s="292">
        <f t="shared" si="45"/>
        <v>0</v>
      </c>
      <c r="V66" s="292">
        <f t="shared" si="46"/>
        <v>0</v>
      </c>
      <c r="W66" s="292">
        <f t="shared" si="47"/>
        <v>0</v>
      </c>
      <c r="X66" s="292">
        <f t="shared" si="48"/>
        <v>0</v>
      </c>
      <c r="Y66" s="292">
        <f t="shared" si="26"/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916</v>
      </c>
      <c r="AK66" s="295" t="s">
        <v>916</v>
      </c>
      <c r="AL66" s="295" t="s">
        <v>916</v>
      </c>
      <c r="AM66" s="295" t="s">
        <v>916</v>
      </c>
      <c r="AN66" s="295" t="s">
        <v>916</v>
      </c>
      <c r="AO66" s="295" t="s">
        <v>916</v>
      </c>
      <c r="AP66" s="295" t="s">
        <v>916</v>
      </c>
      <c r="AQ66" s="295" t="s">
        <v>916</v>
      </c>
      <c r="AR66" s="292">
        <v>0</v>
      </c>
      <c r="AS66" s="292">
        <v>0</v>
      </c>
      <c r="AT66" s="292">
        <f>施設資源化量内訳!D66</f>
        <v>1</v>
      </c>
      <c r="AU66" s="292">
        <f>施設資源化量内訳!E66</f>
        <v>0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1</v>
      </c>
      <c r="AY66" s="292">
        <f>施設資源化量内訳!I66</f>
        <v>0</v>
      </c>
      <c r="AZ66" s="292">
        <f>施設資源化量内訳!J66</f>
        <v>0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0</v>
      </c>
      <c r="BD66" s="292">
        <f>施設資源化量内訳!N66</f>
        <v>0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0</v>
      </c>
      <c r="BO66" s="292">
        <f t="shared" si="27"/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5" t="s">
        <v>916</v>
      </c>
      <c r="CA66" s="295" t="s">
        <v>916</v>
      </c>
      <c r="CB66" s="295" t="s">
        <v>916</v>
      </c>
      <c r="CC66" s="295" t="s">
        <v>916</v>
      </c>
      <c r="CD66" s="295" t="s">
        <v>916</v>
      </c>
      <c r="CE66" s="295" t="s">
        <v>916</v>
      </c>
      <c r="CF66" s="295" t="s">
        <v>916</v>
      </c>
      <c r="CG66" s="295" t="s">
        <v>916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 x14ac:dyDescent="0.15">
      <c r="A67" s="290" t="s">
        <v>745</v>
      </c>
      <c r="B67" s="291" t="s">
        <v>880</v>
      </c>
      <c r="C67" s="290" t="s">
        <v>881</v>
      </c>
      <c r="D67" s="292">
        <f t="shared" si="28"/>
        <v>58</v>
      </c>
      <c r="E67" s="292">
        <f t="shared" si="29"/>
        <v>33</v>
      </c>
      <c r="F67" s="292">
        <f t="shared" si="30"/>
        <v>0</v>
      </c>
      <c r="G67" s="292">
        <f t="shared" si="31"/>
        <v>1</v>
      </c>
      <c r="H67" s="292">
        <f t="shared" si="32"/>
        <v>4</v>
      </c>
      <c r="I67" s="292">
        <f t="shared" si="33"/>
        <v>9</v>
      </c>
      <c r="J67" s="292">
        <f t="shared" si="34"/>
        <v>2</v>
      </c>
      <c r="K67" s="292">
        <f t="shared" si="35"/>
        <v>0</v>
      </c>
      <c r="L67" s="292">
        <f t="shared" si="36"/>
        <v>7</v>
      </c>
      <c r="M67" s="292">
        <f t="shared" si="37"/>
        <v>0</v>
      </c>
      <c r="N67" s="292">
        <f t="shared" si="38"/>
        <v>2</v>
      </c>
      <c r="O67" s="292">
        <f t="shared" si="39"/>
        <v>0</v>
      </c>
      <c r="P67" s="292">
        <f t="shared" si="40"/>
        <v>0</v>
      </c>
      <c r="Q67" s="292">
        <f t="shared" si="41"/>
        <v>0</v>
      </c>
      <c r="R67" s="292">
        <f t="shared" si="42"/>
        <v>0</v>
      </c>
      <c r="S67" s="292">
        <f t="shared" si="43"/>
        <v>0</v>
      </c>
      <c r="T67" s="292">
        <f t="shared" si="44"/>
        <v>0</v>
      </c>
      <c r="U67" s="292">
        <f t="shared" si="45"/>
        <v>0</v>
      </c>
      <c r="V67" s="292">
        <f t="shared" si="46"/>
        <v>0</v>
      </c>
      <c r="W67" s="292">
        <f t="shared" si="47"/>
        <v>0</v>
      </c>
      <c r="X67" s="292">
        <f t="shared" si="48"/>
        <v>0</v>
      </c>
      <c r="Y67" s="292">
        <f t="shared" si="26"/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0</v>
      </c>
      <c r="AJ67" s="295" t="s">
        <v>916</v>
      </c>
      <c r="AK67" s="295" t="s">
        <v>916</v>
      </c>
      <c r="AL67" s="295" t="s">
        <v>916</v>
      </c>
      <c r="AM67" s="295" t="s">
        <v>916</v>
      </c>
      <c r="AN67" s="295" t="s">
        <v>916</v>
      </c>
      <c r="AO67" s="295" t="s">
        <v>916</v>
      </c>
      <c r="AP67" s="295" t="s">
        <v>916</v>
      </c>
      <c r="AQ67" s="295" t="s">
        <v>916</v>
      </c>
      <c r="AR67" s="292">
        <v>0</v>
      </c>
      <c r="AS67" s="292">
        <v>0</v>
      </c>
      <c r="AT67" s="292">
        <f>施設資源化量内訳!D67</f>
        <v>58</v>
      </c>
      <c r="AU67" s="292">
        <f>施設資源化量内訳!E67</f>
        <v>33</v>
      </c>
      <c r="AV67" s="292">
        <f>施設資源化量内訳!F67</f>
        <v>0</v>
      </c>
      <c r="AW67" s="292">
        <f>施設資源化量内訳!G67</f>
        <v>1</v>
      </c>
      <c r="AX67" s="292">
        <f>施設資源化量内訳!H67</f>
        <v>4</v>
      </c>
      <c r="AY67" s="292">
        <f>施設資源化量内訳!I67</f>
        <v>9</v>
      </c>
      <c r="AZ67" s="292">
        <f>施設資源化量内訳!J67</f>
        <v>2</v>
      </c>
      <c r="BA67" s="292">
        <f>施設資源化量内訳!K67</f>
        <v>0</v>
      </c>
      <c r="BB67" s="292">
        <f>施設資源化量内訳!L67</f>
        <v>7</v>
      </c>
      <c r="BC67" s="292">
        <f>施設資源化量内訳!M67</f>
        <v>0</v>
      </c>
      <c r="BD67" s="292">
        <f>施設資源化量内訳!N67</f>
        <v>2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 t="shared" si="27"/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916</v>
      </c>
      <c r="CA67" s="295" t="s">
        <v>916</v>
      </c>
      <c r="CB67" s="295" t="s">
        <v>916</v>
      </c>
      <c r="CC67" s="295" t="s">
        <v>916</v>
      </c>
      <c r="CD67" s="295" t="s">
        <v>916</v>
      </c>
      <c r="CE67" s="295" t="s">
        <v>916</v>
      </c>
      <c r="CF67" s="295" t="s">
        <v>916</v>
      </c>
      <c r="CG67" s="295" t="s">
        <v>916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 x14ac:dyDescent="0.15">
      <c r="A68" s="290" t="s">
        <v>745</v>
      </c>
      <c r="B68" s="291" t="s">
        <v>882</v>
      </c>
      <c r="C68" s="290" t="s">
        <v>883</v>
      </c>
      <c r="D68" s="292">
        <f t="shared" si="28"/>
        <v>358</v>
      </c>
      <c r="E68" s="292">
        <f t="shared" si="29"/>
        <v>46</v>
      </c>
      <c r="F68" s="292">
        <f t="shared" si="30"/>
        <v>0</v>
      </c>
      <c r="G68" s="292">
        <f t="shared" si="31"/>
        <v>0</v>
      </c>
      <c r="H68" s="292">
        <f t="shared" si="32"/>
        <v>15</v>
      </c>
      <c r="I68" s="292">
        <f t="shared" si="33"/>
        <v>39</v>
      </c>
      <c r="J68" s="292">
        <f t="shared" si="34"/>
        <v>6</v>
      </c>
      <c r="K68" s="292">
        <f t="shared" si="35"/>
        <v>0</v>
      </c>
      <c r="L68" s="292">
        <f t="shared" si="36"/>
        <v>28</v>
      </c>
      <c r="M68" s="292">
        <f t="shared" si="37"/>
        <v>0</v>
      </c>
      <c r="N68" s="292">
        <f t="shared" si="38"/>
        <v>7</v>
      </c>
      <c r="O68" s="292">
        <f t="shared" si="39"/>
        <v>0</v>
      </c>
      <c r="P68" s="292">
        <f t="shared" si="40"/>
        <v>0</v>
      </c>
      <c r="Q68" s="292">
        <f t="shared" si="41"/>
        <v>0</v>
      </c>
      <c r="R68" s="292">
        <f t="shared" si="42"/>
        <v>0</v>
      </c>
      <c r="S68" s="292">
        <f t="shared" si="43"/>
        <v>0</v>
      </c>
      <c r="T68" s="292">
        <f t="shared" si="44"/>
        <v>0</v>
      </c>
      <c r="U68" s="292">
        <f t="shared" si="45"/>
        <v>0</v>
      </c>
      <c r="V68" s="292">
        <f t="shared" si="46"/>
        <v>0</v>
      </c>
      <c r="W68" s="292">
        <f t="shared" si="47"/>
        <v>0</v>
      </c>
      <c r="X68" s="292">
        <f t="shared" si="48"/>
        <v>217</v>
      </c>
      <c r="Y68" s="292">
        <f t="shared" si="26"/>
        <v>39</v>
      </c>
      <c r="Z68" s="292">
        <v>0</v>
      </c>
      <c r="AA68" s="292">
        <v>0</v>
      </c>
      <c r="AB68" s="292">
        <v>0</v>
      </c>
      <c r="AC68" s="292">
        <v>0</v>
      </c>
      <c r="AD68" s="292">
        <v>39</v>
      </c>
      <c r="AE68" s="292">
        <v>0</v>
      </c>
      <c r="AF68" s="292">
        <v>0</v>
      </c>
      <c r="AG68" s="292">
        <v>0</v>
      </c>
      <c r="AH68" s="292">
        <v>0</v>
      </c>
      <c r="AI68" s="295">
        <v>0</v>
      </c>
      <c r="AJ68" s="295" t="s">
        <v>916</v>
      </c>
      <c r="AK68" s="295" t="s">
        <v>916</v>
      </c>
      <c r="AL68" s="295" t="s">
        <v>916</v>
      </c>
      <c r="AM68" s="295" t="s">
        <v>916</v>
      </c>
      <c r="AN68" s="295" t="s">
        <v>916</v>
      </c>
      <c r="AO68" s="295" t="s">
        <v>916</v>
      </c>
      <c r="AP68" s="295" t="s">
        <v>916</v>
      </c>
      <c r="AQ68" s="295" t="s">
        <v>916</v>
      </c>
      <c r="AR68" s="292">
        <v>0</v>
      </c>
      <c r="AS68" s="292">
        <v>0</v>
      </c>
      <c r="AT68" s="292">
        <f>施設資源化量内訳!D68</f>
        <v>319</v>
      </c>
      <c r="AU68" s="292">
        <f>施設資源化量内訳!E68</f>
        <v>46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15</v>
      </c>
      <c r="AY68" s="292">
        <f>施設資源化量内訳!I68</f>
        <v>0</v>
      </c>
      <c r="AZ68" s="292">
        <f>施設資源化量内訳!J68</f>
        <v>6</v>
      </c>
      <c r="BA68" s="292">
        <f>施設資源化量内訳!K68</f>
        <v>0</v>
      </c>
      <c r="BB68" s="292">
        <f>施設資源化量内訳!L68</f>
        <v>28</v>
      </c>
      <c r="BC68" s="292">
        <f>施設資源化量内訳!M68</f>
        <v>0</v>
      </c>
      <c r="BD68" s="292">
        <f>施設資源化量内訳!N68</f>
        <v>7</v>
      </c>
      <c r="BE68" s="292">
        <f>施設資源化量内訳!O68</f>
        <v>0</v>
      </c>
      <c r="BF68" s="292">
        <f>施設資源化量内訳!P68</f>
        <v>0</v>
      </c>
      <c r="BG68" s="292">
        <f>施設資源化量内訳!Q68</f>
        <v>0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0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217</v>
      </c>
      <c r="BO68" s="292">
        <f t="shared" si="27"/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5" t="s">
        <v>916</v>
      </c>
      <c r="CA68" s="295" t="s">
        <v>916</v>
      </c>
      <c r="CB68" s="295" t="s">
        <v>916</v>
      </c>
      <c r="CC68" s="295" t="s">
        <v>916</v>
      </c>
      <c r="CD68" s="295" t="s">
        <v>916</v>
      </c>
      <c r="CE68" s="295" t="s">
        <v>916</v>
      </c>
      <c r="CF68" s="295" t="s">
        <v>916</v>
      </c>
      <c r="CG68" s="295" t="s">
        <v>916</v>
      </c>
      <c r="CH68" s="292">
        <v>0</v>
      </c>
      <c r="CI68" s="292">
        <v>0</v>
      </c>
      <c r="CJ68" s="293" t="s">
        <v>765</v>
      </c>
    </row>
    <row r="69" spans="1:88" s="224" customFormat="1" ht="13.5" customHeight="1" x14ac:dyDescent="0.15">
      <c r="A69" s="290" t="s">
        <v>745</v>
      </c>
      <c r="B69" s="291" t="s">
        <v>884</v>
      </c>
      <c r="C69" s="290" t="s">
        <v>885</v>
      </c>
      <c r="D69" s="292">
        <f t="shared" si="28"/>
        <v>291</v>
      </c>
      <c r="E69" s="292">
        <f t="shared" si="29"/>
        <v>101</v>
      </c>
      <c r="F69" s="292">
        <f t="shared" si="30"/>
        <v>0</v>
      </c>
      <c r="G69" s="292">
        <f t="shared" si="31"/>
        <v>1</v>
      </c>
      <c r="H69" s="292">
        <f t="shared" si="32"/>
        <v>46</v>
      </c>
      <c r="I69" s="292">
        <f t="shared" si="33"/>
        <v>26</v>
      </c>
      <c r="J69" s="292">
        <f t="shared" si="34"/>
        <v>6</v>
      </c>
      <c r="K69" s="292">
        <f t="shared" si="35"/>
        <v>0</v>
      </c>
      <c r="L69" s="292">
        <f t="shared" si="36"/>
        <v>20</v>
      </c>
      <c r="M69" s="292">
        <f t="shared" si="37"/>
        <v>0</v>
      </c>
      <c r="N69" s="292">
        <f t="shared" si="38"/>
        <v>2</v>
      </c>
      <c r="O69" s="292">
        <f t="shared" si="39"/>
        <v>0</v>
      </c>
      <c r="P69" s="292">
        <f t="shared" si="40"/>
        <v>0</v>
      </c>
      <c r="Q69" s="292">
        <f t="shared" si="41"/>
        <v>0</v>
      </c>
      <c r="R69" s="292">
        <f t="shared" si="42"/>
        <v>0</v>
      </c>
      <c r="S69" s="292">
        <f t="shared" si="43"/>
        <v>0</v>
      </c>
      <c r="T69" s="292">
        <f t="shared" si="44"/>
        <v>0</v>
      </c>
      <c r="U69" s="292">
        <f t="shared" si="45"/>
        <v>0</v>
      </c>
      <c r="V69" s="292">
        <f t="shared" si="46"/>
        <v>0</v>
      </c>
      <c r="W69" s="292">
        <f t="shared" si="47"/>
        <v>0</v>
      </c>
      <c r="X69" s="292">
        <f t="shared" si="48"/>
        <v>89</v>
      </c>
      <c r="Y69" s="292">
        <f t="shared" si="26"/>
        <v>237</v>
      </c>
      <c r="Z69" s="292">
        <v>101</v>
      </c>
      <c r="AA69" s="292">
        <v>0</v>
      </c>
      <c r="AB69" s="292">
        <v>1</v>
      </c>
      <c r="AC69" s="292">
        <v>30</v>
      </c>
      <c r="AD69" s="292">
        <v>26</v>
      </c>
      <c r="AE69" s="292">
        <v>6</v>
      </c>
      <c r="AF69" s="292">
        <v>0</v>
      </c>
      <c r="AG69" s="292">
        <v>20</v>
      </c>
      <c r="AH69" s="292">
        <v>0</v>
      </c>
      <c r="AI69" s="295">
        <v>2</v>
      </c>
      <c r="AJ69" s="295" t="s">
        <v>916</v>
      </c>
      <c r="AK69" s="295" t="s">
        <v>916</v>
      </c>
      <c r="AL69" s="295" t="s">
        <v>916</v>
      </c>
      <c r="AM69" s="295" t="s">
        <v>916</v>
      </c>
      <c r="AN69" s="295" t="s">
        <v>916</v>
      </c>
      <c r="AO69" s="295" t="s">
        <v>916</v>
      </c>
      <c r="AP69" s="295" t="s">
        <v>916</v>
      </c>
      <c r="AQ69" s="295" t="s">
        <v>916</v>
      </c>
      <c r="AR69" s="292">
        <v>0</v>
      </c>
      <c r="AS69" s="292">
        <v>51</v>
      </c>
      <c r="AT69" s="292">
        <f>施設資源化量内訳!D69</f>
        <v>54</v>
      </c>
      <c r="AU69" s="292">
        <f>施設資源化量内訳!E69</f>
        <v>0</v>
      </c>
      <c r="AV69" s="292">
        <f>施設資源化量内訳!F69</f>
        <v>0</v>
      </c>
      <c r="AW69" s="292">
        <f>施設資源化量内訳!G69</f>
        <v>0</v>
      </c>
      <c r="AX69" s="292">
        <f>施設資源化量内訳!H69</f>
        <v>16</v>
      </c>
      <c r="AY69" s="292">
        <f>施設資源化量内訳!I69</f>
        <v>0</v>
      </c>
      <c r="AZ69" s="292">
        <f>施設資源化量内訳!J69</f>
        <v>0</v>
      </c>
      <c r="BA69" s="292">
        <f>施設資源化量内訳!K69</f>
        <v>0</v>
      </c>
      <c r="BB69" s="292">
        <f>施設資源化量内訳!L69</f>
        <v>0</v>
      </c>
      <c r="BC69" s="292">
        <f>施設資源化量内訳!M69</f>
        <v>0</v>
      </c>
      <c r="BD69" s="292">
        <f>施設資源化量内訳!N69</f>
        <v>0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38</v>
      </c>
      <c r="BO69" s="292">
        <f t="shared" si="27"/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5" t="s">
        <v>916</v>
      </c>
      <c r="CA69" s="295" t="s">
        <v>916</v>
      </c>
      <c r="CB69" s="295" t="s">
        <v>916</v>
      </c>
      <c r="CC69" s="295" t="s">
        <v>916</v>
      </c>
      <c r="CD69" s="295" t="s">
        <v>916</v>
      </c>
      <c r="CE69" s="295" t="s">
        <v>916</v>
      </c>
      <c r="CF69" s="295" t="s">
        <v>916</v>
      </c>
      <c r="CG69" s="295" t="s">
        <v>916</v>
      </c>
      <c r="CH69" s="292">
        <v>0</v>
      </c>
      <c r="CI69" s="292">
        <v>0</v>
      </c>
      <c r="CJ69" s="293" t="s">
        <v>765</v>
      </c>
    </row>
    <row r="70" spans="1:88" s="224" customFormat="1" ht="13.5" customHeight="1" x14ac:dyDescent="0.15">
      <c r="A70" s="290" t="s">
        <v>745</v>
      </c>
      <c r="B70" s="291" t="s">
        <v>886</v>
      </c>
      <c r="C70" s="290" t="s">
        <v>887</v>
      </c>
      <c r="D70" s="292">
        <f t="shared" si="28"/>
        <v>302</v>
      </c>
      <c r="E70" s="292">
        <f t="shared" si="29"/>
        <v>160</v>
      </c>
      <c r="F70" s="292">
        <f t="shared" si="30"/>
        <v>0</v>
      </c>
      <c r="G70" s="292">
        <f t="shared" si="31"/>
        <v>0</v>
      </c>
      <c r="H70" s="292">
        <f t="shared" si="32"/>
        <v>8</v>
      </c>
      <c r="I70" s="292">
        <f t="shared" si="33"/>
        <v>0</v>
      </c>
      <c r="J70" s="292">
        <f t="shared" si="34"/>
        <v>9</v>
      </c>
      <c r="K70" s="292">
        <f t="shared" si="35"/>
        <v>0</v>
      </c>
      <c r="L70" s="292">
        <f t="shared" si="36"/>
        <v>0</v>
      </c>
      <c r="M70" s="292">
        <f t="shared" si="37"/>
        <v>0</v>
      </c>
      <c r="N70" s="292">
        <f t="shared" si="38"/>
        <v>12</v>
      </c>
      <c r="O70" s="292">
        <f t="shared" si="39"/>
        <v>43</v>
      </c>
      <c r="P70" s="292">
        <f t="shared" si="40"/>
        <v>0</v>
      </c>
      <c r="Q70" s="292">
        <f t="shared" si="41"/>
        <v>0</v>
      </c>
      <c r="R70" s="292">
        <f t="shared" si="42"/>
        <v>0</v>
      </c>
      <c r="S70" s="292">
        <f t="shared" si="43"/>
        <v>0</v>
      </c>
      <c r="T70" s="292">
        <f t="shared" si="44"/>
        <v>0</v>
      </c>
      <c r="U70" s="292">
        <f t="shared" si="45"/>
        <v>0</v>
      </c>
      <c r="V70" s="292">
        <f t="shared" si="46"/>
        <v>0</v>
      </c>
      <c r="W70" s="292">
        <f t="shared" si="47"/>
        <v>0</v>
      </c>
      <c r="X70" s="292">
        <f t="shared" si="48"/>
        <v>70</v>
      </c>
      <c r="Y70" s="292">
        <f t="shared" si="26"/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0</v>
      </c>
      <c r="AJ70" s="295" t="s">
        <v>916</v>
      </c>
      <c r="AK70" s="295" t="s">
        <v>916</v>
      </c>
      <c r="AL70" s="295" t="s">
        <v>916</v>
      </c>
      <c r="AM70" s="295" t="s">
        <v>916</v>
      </c>
      <c r="AN70" s="295" t="s">
        <v>916</v>
      </c>
      <c r="AO70" s="295" t="s">
        <v>916</v>
      </c>
      <c r="AP70" s="295" t="s">
        <v>916</v>
      </c>
      <c r="AQ70" s="295" t="s">
        <v>916</v>
      </c>
      <c r="AR70" s="292">
        <v>0</v>
      </c>
      <c r="AS70" s="292">
        <v>0</v>
      </c>
      <c r="AT70" s="292">
        <f>施設資源化量内訳!D70</f>
        <v>302</v>
      </c>
      <c r="AU70" s="292">
        <f>施設資源化量内訳!E70</f>
        <v>160</v>
      </c>
      <c r="AV70" s="292">
        <f>施設資源化量内訳!F70</f>
        <v>0</v>
      </c>
      <c r="AW70" s="292">
        <f>施設資源化量内訳!G70</f>
        <v>0</v>
      </c>
      <c r="AX70" s="292">
        <f>施設資源化量内訳!H70</f>
        <v>8</v>
      </c>
      <c r="AY70" s="292">
        <f>施設資源化量内訳!I70</f>
        <v>0</v>
      </c>
      <c r="AZ70" s="292">
        <f>施設資源化量内訳!J70</f>
        <v>9</v>
      </c>
      <c r="BA70" s="292">
        <f>施設資源化量内訳!K70</f>
        <v>0</v>
      </c>
      <c r="BB70" s="292">
        <f>施設資源化量内訳!L70</f>
        <v>0</v>
      </c>
      <c r="BC70" s="292">
        <f>施設資源化量内訳!M70</f>
        <v>0</v>
      </c>
      <c r="BD70" s="292">
        <f>施設資源化量内訳!N70</f>
        <v>12</v>
      </c>
      <c r="BE70" s="292">
        <f>施設資源化量内訳!O70</f>
        <v>43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70</v>
      </c>
      <c r="BO70" s="292">
        <f t="shared" si="27"/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5" t="s">
        <v>916</v>
      </c>
      <c r="CA70" s="295" t="s">
        <v>916</v>
      </c>
      <c r="CB70" s="295" t="s">
        <v>916</v>
      </c>
      <c r="CC70" s="295" t="s">
        <v>916</v>
      </c>
      <c r="CD70" s="295" t="s">
        <v>916</v>
      </c>
      <c r="CE70" s="295" t="s">
        <v>916</v>
      </c>
      <c r="CF70" s="295" t="s">
        <v>916</v>
      </c>
      <c r="CG70" s="295" t="s">
        <v>916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 x14ac:dyDescent="0.15">
      <c r="A71" s="290" t="s">
        <v>745</v>
      </c>
      <c r="B71" s="291" t="s">
        <v>888</v>
      </c>
      <c r="C71" s="290" t="s">
        <v>889</v>
      </c>
      <c r="D71" s="292">
        <f t="shared" si="28"/>
        <v>363</v>
      </c>
      <c r="E71" s="292">
        <f t="shared" si="29"/>
        <v>171</v>
      </c>
      <c r="F71" s="292">
        <f t="shared" si="30"/>
        <v>1</v>
      </c>
      <c r="G71" s="292">
        <f t="shared" si="31"/>
        <v>18</v>
      </c>
      <c r="H71" s="292">
        <f t="shared" si="32"/>
        <v>33</v>
      </c>
      <c r="I71" s="292">
        <f t="shared" si="33"/>
        <v>55</v>
      </c>
      <c r="J71" s="292">
        <f t="shared" si="34"/>
        <v>10</v>
      </c>
      <c r="K71" s="292">
        <f t="shared" si="35"/>
        <v>0</v>
      </c>
      <c r="L71" s="292">
        <f t="shared" si="36"/>
        <v>61</v>
      </c>
      <c r="M71" s="292">
        <f t="shared" si="37"/>
        <v>0</v>
      </c>
      <c r="N71" s="292">
        <f t="shared" si="38"/>
        <v>13</v>
      </c>
      <c r="O71" s="292">
        <f t="shared" si="39"/>
        <v>0</v>
      </c>
      <c r="P71" s="292">
        <f t="shared" si="40"/>
        <v>0</v>
      </c>
      <c r="Q71" s="292">
        <f t="shared" si="41"/>
        <v>0</v>
      </c>
      <c r="R71" s="292">
        <f t="shared" si="42"/>
        <v>0</v>
      </c>
      <c r="S71" s="292">
        <f t="shared" si="43"/>
        <v>0</v>
      </c>
      <c r="T71" s="292">
        <f t="shared" si="44"/>
        <v>0</v>
      </c>
      <c r="U71" s="292">
        <f t="shared" si="45"/>
        <v>0</v>
      </c>
      <c r="V71" s="292">
        <f t="shared" si="46"/>
        <v>0</v>
      </c>
      <c r="W71" s="292">
        <f t="shared" si="47"/>
        <v>0</v>
      </c>
      <c r="X71" s="292">
        <f t="shared" si="48"/>
        <v>1</v>
      </c>
      <c r="Y71" s="292">
        <f t="shared" ref="Y71:Y102" si="49">SUM(Z71:AS71)</f>
        <v>1</v>
      </c>
      <c r="Z71" s="292">
        <v>0</v>
      </c>
      <c r="AA71" s="292">
        <v>0</v>
      </c>
      <c r="AB71" s="292"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5">
        <v>0</v>
      </c>
      <c r="AJ71" s="295" t="s">
        <v>916</v>
      </c>
      <c r="AK71" s="295" t="s">
        <v>916</v>
      </c>
      <c r="AL71" s="295" t="s">
        <v>916</v>
      </c>
      <c r="AM71" s="295" t="s">
        <v>916</v>
      </c>
      <c r="AN71" s="295" t="s">
        <v>916</v>
      </c>
      <c r="AO71" s="295" t="s">
        <v>916</v>
      </c>
      <c r="AP71" s="295" t="s">
        <v>916</v>
      </c>
      <c r="AQ71" s="295" t="s">
        <v>916</v>
      </c>
      <c r="AR71" s="292">
        <v>0</v>
      </c>
      <c r="AS71" s="292">
        <v>1</v>
      </c>
      <c r="AT71" s="292">
        <f>施設資源化量内訳!D71</f>
        <v>362</v>
      </c>
      <c r="AU71" s="292">
        <f>施設資源化量内訳!E71</f>
        <v>171</v>
      </c>
      <c r="AV71" s="292">
        <f>施設資源化量内訳!F71</f>
        <v>1</v>
      </c>
      <c r="AW71" s="292">
        <f>施設資源化量内訳!G71</f>
        <v>18</v>
      </c>
      <c r="AX71" s="292">
        <f>施設資源化量内訳!H71</f>
        <v>33</v>
      </c>
      <c r="AY71" s="292">
        <f>施設資源化量内訳!I71</f>
        <v>55</v>
      </c>
      <c r="AZ71" s="292">
        <f>施設資源化量内訳!J71</f>
        <v>10</v>
      </c>
      <c r="BA71" s="292">
        <f>施設資源化量内訳!K71</f>
        <v>0</v>
      </c>
      <c r="BB71" s="292">
        <f>施設資源化量内訳!L71</f>
        <v>61</v>
      </c>
      <c r="BC71" s="292">
        <f>施設資源化量内訳!M71</f>
        <v>0</v>
      </c>
      <c r="BD71" s="292">
        <f>施設資源化量内訳!N71</f>
        <v>13</v>
      </c>
      <c r="BE71" s="292">
        <f>施設資源化量内訳!O71</f>
        <v>0</v>
      </c>
      <c r="BF71" s="292">
        <f>施設資源化量内訳!P71</f>
        <v>0</v>
      </c>
      <c r="BG71" s="292">
        <f>施設資源化量内訳!Q71</f>
        <v>0</v>
      </c>
      <c r="BH71" s="292">
        <f>施設資源化量内訳!R71</f>
        <v>0</v>
      </c>
      <c r="BI71" s="292">
        <f>施設資源化量内訳!S71</f>
        <v>0</v>
      </c>
      <c r="BJ71" s="292">
        <f>施設資源化量内訳!T71</f>
        <v>0</v>
      </c>
      <c r="BK71" s="292">
        <f>施設資源化量内訳!U71</f>
        <v>0</v>
      </c>
      <c r="BL71" s="292">
        <f>施設資源化量内訳!V71</f>
        <v>0</v>
      </c>
      <c r="BM71" s="292">
        <f>施設資源化量内訳!W71</f>
        <v>0</v>
      </c>
      <c r="BN71" s="292">
        <f>施設資源化量内訳!X71</f>
        <v>0</v>
      </c>
      <c r="BO71" s="292">
        <f t="shared" ref="BO71:BO102" si="50">SUM(BP71:CI71)</f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5" t="s">
        <v>916</v>
      </c>
      <c r="CA71" s="295" t="s">
        <v>916</v>
      </c>
      <c r="CB71" s="295" t="s">
        <v>916</v>
      </c>
      <c r="CC71" s="295" t="s">
        <v>916</v>
      </c>
      <c r="CD71" s="295" t="s">
        <v>916</v>
      </c>
      <c r="CE71" s="295" t="s">
        <v>916</v>
      </c>
      <c r="CF71" s="295" t="s">
        <v>916</v>
      </c>
      <c r="CG71" s="295" t="s">
        <v>916</v>
      </c>
      <c r="CH71" s="292">
        <v>0</v>
      </c>
      <c r="CI71" s="292">
        <v>0</v>
      </c>
      <c r="CJ71" s="293" t="s">
        <v>762</v>
      </c>
    </row>
    <row r="72" spans="1:88" s="224" customFormat="1" ht="13.5" customHeight="1" x14ac:dyDescent="0.15">
      <c r="A72" s="290" t="s">
        <v>745</v>
      </c>
      <c r="B72" s="291" t="s">
        <v>890</v>
      </c>
      <c r="C72" s="290" t="s">
        <v>891</v>
      </c>
      <c r="D72" s="292">
        <f t="shared" ref="D72:D84" si="51">SUM(Y72,AT72,BO72)</f>
        <v>344</v>
      </c>
      <c r="E72" s="292">
        <f t="shared" ref="E72:E84" si="52">SUM(Z72,AU72,BP72)</f>
        <v>137</v>
      </c>
      <c r="F72" s="292">
        <f t="shared" ref="F72:F84" si="53">SUM(AA72,AV72,BQ72)</f>
        <v>1</v>
      </c>
      <c r="G72" s="292">
        <f t="shared" ref="G72:G84" si="54">SUM(AB72,AW72,BR72)</f>
        <v>26</v>
      </c>
      <c r="H72" s="292">
        <f t="shared" ref="H72:H84" si="55">SUM(AC72,AX72,BS72)</f>
        <v>25</v>
      </c>
      <c r="I72" s="292">
        <f t="shared" ref="I72:I84" si="56">SUM(AD72,AY72,BT72)</f>
        <v>52</v>
      </c>
      <c r="J72" s="292">
        <f t="shared" ref="J72:J84" si="57">SUM(AE72,AZ72,BU72)</f>
        <v>17</v>
      </c>
      <c r="K72" s="292">
        <f t="shared" ref="K72:K84" si="58">SUM(AF72,BA72,BV72)</f>
        <v>0</v>
      </c>
      <c r="L72" s="292">
        <f t="shared" ref="L72:L84" si="59">SUM(AG72,BB72,BW72)</f>
        <v>55</v>
      </c>
      <c r="M72" s="292">
        <f t="shared" ref="M72:M84" si="60">SUM(AH72,BC72,BX72)</f>
        <v>0</v>
      </c>
      <c r="N72" s="292">
        <f t="shared" ref="N72:N84" si="61">SUM(AI72,BD72,BY72)</f>
        <v>18</v>
      </c>
      <c r="O72" s="292">
        <f t="shared" ref="O72:O84" si="62">SUM(AJ72,BE72,BZ72)</f>
        <v>0</v>
      </c>
      <c r="P72" s="292">
        <f t="shared" ref="P72:P84" si="63">SUM(AK72,BF72,CA72)</f>
        <v>0</v>
      </c>
      <c r="Q72" s="292">
        <f t="shared" ref="Q72:Q84" si="64">SUM(AL72,BG72,CB72)</f>
        <v>0</v>
      </c>
      <c r="R72" s="292">
        <f t="shared" ref="R72:R84" si="65">SUM(AM72,BH72,CC72)</f>
        <v>0</v>
      </c>
      <c r="S72" s="292">
        <f t="shared" ref="S72:S84" si="66">SUM(AN72,BI72,CD72)</f>
        <v>0</v>
      </c>
      <c r="T72" s="292">
        <f t="shared" ref="T72:T84" si="67">SUM(AO72,BJ72,CE72)</f>
        <v>0</v>
      </c>
      <c r="U72" s="292">
        <f t="shared" ref="U72:U84" si="68">SUM(AP72,BK72,CF72)</f>
        <v>0</v>
      </c>
      <c r="V72" s="292">
        <f t="shared" ref="V72:V84" si="69">SUM(AQ72,BL72,CG72)</f>
        <v>0</v>
      </c>
      <c r="W72" s="292">
        <f t="shared" ref="W72:W84" si="70">SUM(AR72,BM72,CH72)</f>
        <v>0</v>
      </c>
      <c r="X72" s="292">
        <f t="shared" ref="X72:X84" si="71">SUM(AS72,BN72,CI72)</f>
        <v>13</v>
      </c>
      <c r="Y72" s="292">
        <f t="shared" si="49"/>
        <v>0</v>
      </c>
      <c r="Z72" s="292">
        <v>0</v>
      </c>
      <c r="AA72" s="292">
        <v>0</v>
      </c>
      <c r="AB72" s="292"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5">
        <v>0</v>
      </c>
      <c r="AJ72" s="295" t="s">
        <v>916</v>
      </c>
      <c r="AK72" s="295" t="s">
        <v>916</v>
      </c>
      <c r="AL72" s="295" t="s">
        <v>916</v>
      </c>
      <c r="AM72" s="295" t="s">
        <v>916</v>
      </c>
      <c r="AN72" s="295" t="s">
        <v>916</v>
      </c>
      <c r="AO72" s="295" t="s">
        <v>916</v>
      </c>
      <c r="AP72" s="295" t="s">
        <v>916</v>
      </c>
      <c r="AQ72" s="295" t="s">
        <v>916</v>
      </c>
      <c r="AR72" s="292">
        <v>0</v>
      </c>
      <c r="AS72" s="292">
        <v>0</v>
      </c>
      <c r="AT72" s="292">
        <f>施設資源化量内訳!D72</f>
        <v>344</v>
      </c>
      <c r="AU72" s="292">
        <f>施設資源化量内訳!E72</f>
        <v>137</v>
      </c>
      <c r="AV72" s="292">
        <f>施設資源化量内訳!F72</f>
        <v>1</v>
      </c>
      <c r="AW72" s="292">
        <f>施設資源化量内訳!G72</f>
        <v>26</v>
      </c>
      <c r="AX72" s="292">
        <f>施設資源化量内訳!H72</f>
        <v>25</v>
      </c>
      <c r="AY72" s="292">
        <f>施設資源化量内訳!I72</f>
        <v>52</v>
      </c>
      <c r="AZ72" s="292">
        <f>施設資源化量内訳!J72</f>
        <v>17</v>
      </c>
      <c r="BA72" s="292">
        <f>施設資源化量内訳!K72</f>
        <v>0</v>
      </c>
      <c r="BB72" s="292">
        <f>施設資源化量内訳!L72</f>
        <v>55</v>
      </c>
      <c r="BC72" s="292">
        <f>施設資源化量内訳!M72</f>
        <v>0</v>
      </c>
      <c r="BD72" s="292">
        <f>施設資源化量内訳!N72</f>
        <v>18</v>
      </c>
      <c r="BE72" s="292">
        <f>施設資源化量内訳!O72</f>
        <v>0</v>
      </c>
      <c r="BF72" s="292">
        <f>施設資源化量内訳!P72</f>
        <v>0</v>
      </c>
      <c r="BG72" s="292">
        <f>施設資源化量内訳!Q72</f>
        <v>0</v>
      </c>
      <c r="BH72" s="292">
        <f>施設資源化量内訳!R72</f>
        <v>0</v>
      </c>
      <c r="BI72" s="292">
        <f>施設資源化量内訳!S72</f>
        <v>0</v>
      </c>
      <c r="BJ72" s="292">
        <f>施設資源化量内訳!T72</f>
        <v>0</v>
      </c>
      <c r="BK72" s="292">
        <f>施設資源化量内訳!U72</f>
        <v>0</v>
      </c>
      <c r="BL72" s="292">
        <f>施設資源化量内訳!V72</f>
        <v>0</v>
      </c>
      <c r="BM72" s="292">
        <f>施設資源化量内訳!W72</f>
        <v>0</v>
      </c>
      <c r="BN72" s="292">
        <f>施設資源化量内訳!X72</f>
        <v>13</v>
      </c>
      <c r="BO72" s="292">
        <f t="shared" si="50"/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v>0</v>
      </c>
      <c r="BV72" s="292">
        <v>0</v>
      </c>
      <c r="BW72" s="292">
        <v>0</v>
      </c>
      <c r="BX72" s="292">
        <v>0</v>
      </c>
      <c r="BY72" s="292">
        <v>0</v>
      </c>
      <c r="BZ72" s="295" t="s">
        <v>916</v>
      </c>
      <c r="CA72" s="295" t="s">
        <v>916</v>
      </c>
      <c r="CB72" s="295" t="s">
        <v>916</v>
      </c>
      <c r="CC72" s="295" t="s">
        <v>916</v>
      </c>
      <c r="CD72" s="295" t="s">
        <v>916</v>
      </c>
      <c r="CE72" s="295" t="s">
        <v>916</v>
      </c>
      <c r="CF72" s="295" t="s">
        <v>916</v>
      </c>
      <c r="CG72" s="295" t="s">
        <v>916</v>
      </c>
      <c r="CH72" s="292">
        <v>0</v>
      </c>
      <c r="CI72" s="292">
        <v>0</v>
      </c>
      <c r="CJ72" s="293" t="s">
        <v>762</v>
      </c>
    </row>
    <row r="73" spans="1:88" s="224" customFormat="1" ht="13.5" customHeight="1" x14ac:dyDescent="0.15">
      <c r="A73" s="290" t="s">
        <v>745</v>
      </c>
      <c r="B73" s="291" t="s">
        <v>892</v>
      </c>
      <c r="C73" s="290" t="s">
        <v>893</v>
      </c>
      <c r="D73" s="292">
        <f t="shared" si="51"/>
        <v>623</v>
      </c>
      <c r="E73" s="292">
        <f t="shared" si="52"/>
        <v>286</v>
      </c>
      <c r="F73" s="292">
        <f t="shared" si="53"/>
        <v>2</v>
      </c>
      <c r="G73" s="292">
        <f t="shared" si="54"/>
        <v>30</v>
      </c>
      <c r="H73" s="292">
        <f t="shared" si="55"/>
        <v>55</v>
      </c>
      <c r="I73" s="292">
        <f t="shared" si="56"/>
        <v>91</v>
      </c>
      <c r="J73" s="292">
        <f t="shared" si="57"/>
        <v>19</v>
      </c>
      <c r="K73" s="292">
        <f t="shared" si="58"/>
        <v>0</v>
      </c>
      <c r="L73" s="292">
        <f t="shared" si="59"/>
        <v>46</v>
      </c>
      <c r="M73" s="292">
        <f t="shared" si="60"/>
        <v>0</v>
      </c>
      <c r="N73" s="292">
        <f t="shared" si="61"/>
        <v>19</v>
      </c>
      <c r="O73" s="292">
        <f t="shared" si="62"/>
        <v>0</v>
      </c>
      <c r="P73" s="292">
        <f t="shared" si="63"/>
        <v>0</v>
      </c>
      <c r="Q73" s="292">
        <f t="shared" si="64"/>
        <v>0</v>
      </c>
      <c r="R73" s="292">
        <f t="shared" si="65"/>
        <v>0</v>
      </c>
      <c r="S73" s="292">
        <f t="shared" si="66"/>
        <v>0</v>
      </c>
      <c r="T73" s="292">
        <f t="shared" si="67"/>
        <v>0</v>
      </c>
      <c r="U73" s="292">
        <f t="shared" si="68"/>
        <v>0</v>
      </c>
      <c r="V73" s="292">
        <f t="shared" si="69"/>
        <v>0</v>
      </c>
      <c r="W73" s="292">
        <f t="shared" si="70"/>
        <v>0</v>
      </c>
      <c r="X73" s="292">
        <f t="shared" si="71"/>
        <v>75</v>
      </c>
      <c r="Y73" s="292">
        <f t="shared" si="49"/>
        <v>0</v>
      </c>
      <c r="Z73" s="292">
        <v>0</v>
      </c>
      <c r="AA73" s="292">
        <v>0</v>
      </c>
      <c r="AB73" s="292"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5">
        <v>0</v>
      </c>
      <c r="AJ73" s="295" t="s">
        <v>916</v>
      </c>
      <c r="AK73" s="295" t="s">
        <v>916</v>
      </c>
      <c r="AL73" s="295" t="s">
        <v>916</v>
      </c>
      <c r="AM73" s="295" t="s">
        <v>916</v>
      </c>
      <c r="AN73" s="295" t="s">
        <v>916</v>
      </c>
      <c r="AO73" s="295" t="s">
        <v>916</v>
      </c>
      <c r="AP73" s="295" t="s">
        <v>916</v>
      </c>
      <c r="AQ73" s="295" t="s">
        <v>916</v>
      </c>
      <c r="AR73" s="292">
        <v>0</v>
      </c>
      <c r="AS73" s="292">
        <v>0</v>
      </c>
      <c r="AT73" s="292">
        <f>施設資源化量内訳!D73</f>
        <v>614</v>
      </c>
      <c r="AU73" s="292">
        <f>施設資源化量内訳!E73</f>
        <v>281</v>
      </c>
      <c r="AV73" s="292">
        <f>施設資源化量内訳!F73</f>
        <v>1</v>
      </c>
      <c r="AW73" s="292">
        <f>施設資源化量内訳!G73</f>
        <v>30</v>
      </c>
      <c r="AX73" s="292">
        <f>施設資源化量内訳!H73</f>
        <v>52</v>
      </c>
      <c r="AY73" s="292">
        <f>施設資源化量内訳!I73</f>
        <v>91</v>
      </c>
      <c r="AZ73" s="292">
        <f>施設資源化量内訳!J73</f>
        <v>19</v>
      </c>
      <c r="BA73" s="292">
        <f>施設資源化量内訳!K73</f>
        <v>0</v>
      </c>
      <c r="BB73" s="292">
        <f>施設資源化量内訳!L73</f>
        <v>46</v>
      </c>
      <c r="BC73" s="292">
        <f>施設資源化量内訳!M73</f>
        <v>0</v>
      </c>
      <c r="BD73" s="292">
        <f>施設資源化量内訳!N73</f>
        <v>19</v>
      </c>
      <c r="BE73" s="292">
        <f>施設資源化量内訳!O73</f>
        <v>0</v>
      </c>
      <c r="BF73" s="292">
        <f>施設資源化量内訳!P73</f>
        <v>0</v>
      </c>
      <c r="BG73" s="292">
        <f>施設資源化量内訳!Q73</f>
        <v>0</v>
      </c>
      <c r="BH73" s="292">
        <f>施設資源化量内訳!R73</f>
        <v>0</v>
      </c>
      <c r="BI73" s="292">
        <f>施設資源化量内訳!S73</f>
        <v>0</v>
      </c>
      <c r="BJ73" s="292">
        <f>施設資源化量内訳!T73</f>
        <v>0</v>
      </c>
      <c r="BK73" s="292">
        <f>施設資源化量内訳!U73</f>
        <v>0</v>
      </c>
      <c r="BL73" s="292">
        <f>施設資源化量内訳!V73</f>
        <v>0</v>
      </c>
      <c r="BM73" s="292">
        <f>施設資源化量内訳!W73</f>
        <v>0</v>
      </c>
      <c r="BN73" s="292">
        <f>施設資源化量内訳!X73</f>
        <v>75</v>
      </c>
      <c r="BO73" s="292">
        <f t="shared" si="50"/>
        <v>9</v>
      </c>
      <c r="BP73" s="292">
        <v>5</v>
      </c>
      <c r="BQ73" s="292">
        <v>1</v>
      </c>
      <c r="BR73" s="292">
        <v>0</v>
      </c>
      <c r="BS73" s="292">
        <v>3</v>
      </c>
      <c r="BT73" s="292">
        <v>0</v>
      </c>
      <c r="BU73" s="292">
        <v>0</v>
      </c>
      <c r="BV73" s="292">
        <v>0</v>
      </c>
      <c r="BW73" s="292">
        <v>0</v>
      </c>
      <c r="BX73" s="292">
        <v>0</v>
      </c>
      <c r="BY73" s="292">
        <v>0</v>
      </c>
      <c r="BZ73" s="295" t="s">
        <v>916</v>
      </c>
      <c r="CA73" s="295" t="s">
        <v>916</v>
      </c>
      <c r="CB73" s="295" t="s">
        <v>916</v>
      </c>
      <c r="CC73" s="295" t="s">
        <v>916</v>
      </c>
      <c r="CD73" s="295" t="s">
        <v>916</v>
      </c>
      <c r="CE73" s="295" t="s">
        <v>916</v>
      </c>
      <c r="CF73" s="295" t="s">
        <v>916</v>
      </c>
      <c r="CG73" s="295" t="s">
        <v>916</v>
      </c>
      <c r="CH73" s="292">
        <v>0</v>
      </c>
      <c r="CI73" s="292">
        <v>0</v>
      </c>
      <c r="CJ73" s="293" t="s">
        <v>762</v>
      </c>
    </row>
    <row r="74" spans="1:88" s="224" customFormat="1" ht="13.5" customHeight="1" x14ac:dyDescent="0.15">
      <c r="A74" s="290" t="s">
        <v>745</v>
      </c>
      <c r="B74" s="291" t="s">
        <v>894</v>
      </c>
      <c r="C74" s="290" t="s">
        <v>895</v>
      </c>
      <c r="D74" s="292">
        <f t="shared" si="51"/>
        <v>180</v>
      </c>
      <c r="E74" s="292">
        <f t="shared" si="52"/>
        <v>80</v>
      </c>
      <c r="F74" s="292">
        <f t="shared" si="53"/>
        <v>0</v>
      </c>
      <c r="G74" s="292">
        <f t="shared" si="54"/>
        <v>8</v>
      </c>
      <c r="H74" s="292">
        <f t="shared" si="55"/>
        <v>14</v>
      </c>
      <c r="I74" s="292">
        <f t="shared" si="56"/>
        <v>18</v>
      </c>
      <c r="J74" s="292">
        <f t="shared" si="57"/>
        <v>5</v>
      </c>
      <c r="K74" s="292">
        <f t="shared" si="58"/>
        <v>0</v>
      </c>
      <c r="L74" s="292">
        <f t="shared" si="59"/>
        <v>13</v>
      </c>
      <c r="M74" s="292">
        <f t="shared" si="60"/>
        <v>0</v>
      </c>
      <c r="N74" s="292">
        <f t="shared" si="61"/>
        <v>9</v>
      </c>
      <c r="O74" s="292">
        <f t="shared" si="62"/>
        <v>0</v>
      </c>
      <c r="P74" s="292">
        <f t="shared" si="63"/>
        <v>0</v>
      </c>
      <c r="Q74" s="292">
        <f t="shared" si="64"/>
        <v>0</v>
      </c>
      <c r="R74" s="292">
        <f t="shared" si="65"/>
        <v>0</v>
      </c>
      <c r="S74" s="292">
        <f t="shared" si="66"/>
        <v>0</v>
      </c>
      <c r="T74" s="292">
        <f t="shared" si="67"/>
        <v>0</v>
      </c>
      <c r="U74" s="292">
        <f t="shared" si="68"/>
        <v>0</v>
      </c>
      <c r="V74" s="292">
        <f t="shared" si="69"/>
        <v>0</v>
      </c>
      <c r="W74" s="292">
        <f t="shared" si="70"/>
        <v>0</v>
      </c>
      <c r="X74" s="292">
        <f t="shared" si="71"/>
        <v>33</v>
      </c>
      <c r="Y74" s="292">
        <f t="shared" si="49"/>
        <v>0</v>
      </c>
      <c r="Z74" s="292">
        <v>0</v>
      </c>
      <c r="AA74" s="292">
        <v>0</v>
      </c>
      <c r="AB74" s="292"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5">
        <v>0</v>
      </c>
      <c r="AJ74" s="295" t="s">
        <v>916</v>
      </c>
      <c r="AK74" s="295" t="s">
        <v>916</v>
      </c>
      <c r="AL74" s="295" t="s">
        <v>916</v>
      </c>
      <c r="AM74" s="295" t="s">
        <v>916</v>
      </c>
      <c r="AN74" s="295" t="s">
        <v>916</v>
      </c>
      <c r="AO74" s="295" t="s">
        <v>916</v>
      </c>
      <c r="AP74" s="295" t="s">
        <v>916</v>
      </c>
      <c r="AQ74" s="295" t="s">
        <v>916</v>
      </c>
      <c r="AR74" s="292">
        <v>0</v>
      </c>
      <c r="AS74" s="292">
        <v>0</v>
      </c>
      <c r="AT74" s="292">
        <f>施設資源化量内訳!D74</f>
        <v>179</v>
      </c>
      <c r="AU74" s="292">
        <f>施設資源化量内訳!E74</f>
        <v>80</v>
      </c>
      <c r="AV74" s="292">
        <f>施設資源化量内訳!F74</f>
        <v>0</v>
      </c>
      <c r="AW74" s="292">
        <f>施設資源化量内訳!G74</f>
        <v>8</v>
      </c>
      <c r="AX74" s="292">
        <f>施設資源化量内訳!H74</f>
        <v>13</v>
      </c>
      <c r="AY74" s="292">
        <f>施設資源化量内訳!I74</f>
        <v>18</v>
      </c>
      <c r="AZ74" s="292">
        <f>施設資源化量内訳!J74</f>
        <v>5</v>
      </c>
      <c r="BA74" s="292">
        <f>施設資源化量内訳!K74</f>
        <v>0</v>
      </c>
      <c r="BB74" s="292">
        <f>施設資源化量内訳!L74</f>
        <v>13</v>
      </c>
      <c r="BC74" s="292">
        <f>施設資源化量内訳!M74</f>
        <v>0</v>
      </c>
      <c r="BD74" s="292">
        <f>施設資源化量内訳!N74</f>
        <v>9</v>
      </c>
      <c r="BE74" s="292">
        <f>施設資源化量内訳!O74</f>
        <v>0</v>
      </c>
      <c r="BF74" s="292">
        <f>施設資源化量内訳!P74</f>
        <v>0</v>
      </c>
      <c r="BG74" s="292">
        <f>施設資源化量内訳!Q74</f>
        <v>0</v>
      </c>
      <c r="BH74" s="292">
        <f>施設資源化量内訳!R74</f>
        <v>0</v>
      </c>
      <c r="BI74" s="292">
        <f>施設資源化量内訳!S74</f>
        <v>0</v>
      </c>
      <c r="BJ74" s="292">
        <f>施設資源化量内訳!T74</f>
        <v>0</v>
      </c>
      <c r="BK74" s="292">
        <f>施設資源化量内訳!U74</f>
        <v>0</v>
      </c>
      <c r="BL74" s="292">
        <f>施設資源化量内訳!V74</f>
        <v>0</v>
      </c>
      <c r="BM74" s="292">
        <f>施設資源化量内訳!W74</f>
        <v>0</v>
      </c>
      <c r="BN74" s="292">
        <f>施設資源化量内訳!X74</f>
        <v>33</v>
      </c>
      <c r="BO74" s="292">
        <f t="shared" si="50"/>
        <v>1</v>
      </c>
      <c r="BP74" s="292">
        <v>0</v>
      </c>
      <c r="BQ74" s="292">
        <v>0</v>
      </c>
      <c r="BR74" s="292">
        <v>0</v>
      </c>
      <c r="BS74" s="292">
        <v>1</v>
      </c>
      <c r="BT74" s="292">
        <v>0</v>
      </c>
      <c r="BU74" s="292">
        <v>0</v>
      </c>
      <c r="BV74" s="292">
        <v>0</v>
      </c>
      <c r="BW74" s="292">
        <v>0</v>
      </c>
      <c r="BX74" s="292">
        <v>0</v>
      </c>
      <c r="BY74" s="292">
        <v>0</v>
      </c>
      <c r="BZ74" s="295" t="s">
        <v>916</v>
      </c>
      <c r="CA74" s="295" t="s">
        <v>916</v>
      </c>
      <c r="CB74" s="295" t="s">
        <v>916</v>
      </c>
      <c r="CC74" s="295" t="s">
        <v>916</v>
      </c>
      <c r="CD74" s="295" t="s">
        <v>916</v>
      </c>
      <c r="CE74" s="295" t="s">
        <v>916</v>
      </c>
      <c r="CF74" s="295" t="s">
        <v>916</v>
      </c>
      <c r="CG74" s="295" t="s">
        <v>916</v>
      </c>
      <c r="CH74" s="292">
        <v>0</v>
      </c>
      <c r="CI74" s="292">
        <v>0</v>
      </c>
      <c r="CJ74" s="293" t="s">
        <v>762</v>
      </c>
    </row>
    <row r="75" spans="1:88" s="224" customFormat="1" ht="13.5" customHeight="1" x14ac:dyDescent="0.15">
      <c r="A75" s="290" t="s">
        <v>745</v>
      </c>
      <c r="B75" s="291" t="s">
        <v>896</v>
      </c>
      <c r="C75" s="290" t="s">
        <v>897</v>
      </c>
      <c r="D75" s="292">
        <f t="shared" si="51"/>
        <v>613</v>
      </c>
      <c r="E75" s="292">
        <f t="shared" si="52"/>
        <v>308</v>
      </c>
      <c r="F75" s="292">
        <f t="shared" si="53"/>
        <v>4</v>
      </c>
      <c r="G75" s="292">
        <f t="shared" si="54"/>
        <v>0</v>
      </c>
      <c r="H75" s="292">
        <f t="shared" si="55"/>
        <v>20</v>
      </c>
      <c r="I75" s="292">
        <f t="shared" si="56"/>
        <v>75</v>
      </c>
      <c r="J75" s="292">
        <f t="shared" si="57"/>
        <v>8</v>
      </c>
      <c r="K75" s="292">
        <f t="shared" si="58"/>
        <v>0</v>
      </c>
      <c r="L75" s="292">
        <f t="shared" si="59"/>
        <v>67</v>
      </c>
      <c r="M75" s="292">
        <f t="shared" si="60"/>
        <v>0</v>
      </c>
      <c r="N75" s="292">
        <f t="shared" si="61"/>
        <v>13</v>
      </c>
      <c r="O75" s="292">
        <f t="shared" si="62"/>
        <v>0</v>
      </c>
      <c r="P75" s="292">
        <f t="shared" si="63"/>
        <v>0</v>
      </c>
      <c r="Q75" s="292">
        <f t="shared" si="64"/>
        <v>0</v>
      </c>
      <c r="R75" s="292">
        <f t="shared" si="65"/>
        <v>0</v>
      </c>
      <c r="S75" s="292">
        <f t="shared" si="66"/>
        <v>0</v>
      </c>
      <c r="T75" s="292">
        <f t="shared" si="67"/>
        <v>0</v>
      </c>
      <c r="U75" s="292">
        <f t="shared" si="68"/>
        <v>0</v>
      </c>
      <c r="V75" s="292">
        <f t="shared" si="69"/>
        <v>0</v>
      </c>
      <c r="W75" s="292">
        <f t="shared" si="70"/>
        <v>0</v>
      </c>
      <c r="X75" s="292">
        <f t="shared" si="71"/>
        <v>118</v>
      </c>
      <c r="Y75" s="292">
        <f t="shared" si="49"/>
        <v>229</v>
      </c>
      <c r="Z75" s="292">
        <v>193</v>
      </c>
      <c r="AA75" s="292">
        <v>2</v>
      </c>
      <c r="AB75" s="292"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5">
        <v>11</v>
      </c>
      <c r="AJ75" s="295" t="s">
        <v>916</v>
      </c>
      <c r="AK75" s="295" t="s">
        <v>916</v>
      </c>
      <c r="AL75" s="295" t="s">
        <v>916</v>
      </c>
      <c r="AM75" s="295" t="s">
        <v>916</v>
      </c>
      <c r="AN75" s="295" t="s">
        <v>916</v>
      </c>
      <c r="AO75" s="295" t="s">
        <v>916</v>
      </c>
      <c r="AP75" s="295" t="s">
        <v>916</v>
      </c>
      <c r="AQ75" s="295" t="s">
        <v>916</v>
      </c>
      <c r="AR75" s="292">
        <v>0</v>
      </c>
      <c r="AS75" s="292">
        <v>23</v>
      </c>
      <c r="AT75" s="292">
        <f>施設資源化量内訳!D75</f>
        <v>260</v>
      </c>
      <c r="AU75" s="292">
        <f>施設資源化量内訳!E75</f>
        <v>0</v>
      </c>
      <c r="AV75" s="292">
        <f>施設資源化量内訳!F75</f>
        <v>0</v>
      </c>
      <c r="AW75" s="292">
        <f>施設資源化量内訳!G75</f>
        <v>0</v>
      </c>
      <c r="AX75" s="292">
        <f>施設資源化量内訳!H75</f>
        <v>16</v>
      </c>
      <c r="AY75" s="292">
        <f>施設資源化量内訳!I75</f>
        <v>74</v>
      </c>
      <c r="AZ75" s="292">
        <f>施設資源化量内訳!J75</f>
        <v>8</v>
      </c>
      <c r="BA75" s="292">
        <f>施設資源化量内訳!K75</f>
        <v>0</v>
      </c>
      <c r="BB75" s="292">
        <f>施設資源化量内訳!L75</f>
        <v>67</v>
      </c>
      <c r="BC75" s="292">
        <f>施設資源化量内訳!M75</f>
        <v>0</v>
      </c>
      <c r="BD75" s="292">
        <f>施設資源化量内訳!N75</f>
        <v>0</v>
      </c>
      <c r="BE75" s="292">
        <f>施設資源化量内訳!O75</f>
        <v>0</v>
      </c>
      <c r="BF75" s="292">
        <f>施設資源化量内訳!P75</f>
        <v>0</v>
      </c>
      <c r="BG75" s="292">
        <f>施設資源化量内訳!Q75</f>
        <v>0</v>
      </c>
      <c r="BH75" s="292">
        <f>施設資源化量内訳!R75</f>
        <v>0</v>
      </c>
      <c r="BI75" s="292">
        <f>施設資源化量内訳!S75</f>
        <v>0</v>
      </c>
      <c r="BJ75" s="292">
        <f>施設資源化量内訳!T75</f>
        <v>0</v>
      </c>
      <c r="BK75" s="292">
        <f>施設資源化量内訳!U75</f>
        <v>0</v>
      </c>
      <c r="BL75" s="292">
        <f>施設資源化量内訳!V75</f>
        <v>0</v>
      </c>
      <c r="BM75" s="292">
        <f>施設資源化量内訳!W75</f>
        <v>0</v>
      </c>
      <c r="BN75" s="292">
        <f>施設資源化量内訳!X75</f>
        <v>95</v>
      </c>
      <c r="BO75" s="292">
        <f t="shared" si="50"/>
        <v>124</v>
      </c>
      <c r="BP75" s="292">
        <v>115</v>
      </c>
      <c r="BQ75" s="292">
        <v>2</v>
      </c>
      <c r="BR75" s="292">
        <v>0</v>
      </c>
      <c r="BS75" s="292">
        <v>4</v>
      </c>
      <c r="BT75" s="292">
        <v>1</v>
      </c>
      <c r="BU75" s="292">
        <v>0</v>
      </c>
      <c r="BV75" s="292">
        <v>0</v>
      </c>
      <c r="BW75" s="292">
        <v>0</v>
      </c>
      <c r="BX75" s="292">
        <v>0</v>
      </c>
      <c r="BY75" s="292">
        <v>2</v>
      </c>
      <c r="BZ75" s="295" t="s">
        <v>916</v>
      </c>
      <c r="CA75" s="295" t="s">
        <v>916</v>
      </c>
      <c r="CB75" s="295" t="s">
        <v>916</v>
      </c>
      <c r="CC75" s="295" t="s">
        <v>916</v>
      </c>
      <c r="CD75" s="295" t="s">
        <v>916</v>
      </c>
      <c r="CE75" s="295" t="s">
        <v>916</v>
      </c>
      <c r="CF75" s="295" t="s">
        <v>916</v>
      </c>
      <c r="CG75" s="295" t="s">
        <v>916</v>
      </c>
      <c r="CH75" s="292">
        <v>0</v>
      </c>
      <c r="CI75" s="292">
        <v>0</v>
      </c>
      <c r="CJ75" s="293" t="s">
        <v>762</v>
      </c>
    </row>
    <row r="76" spans="1:88" s="224" customFormat="1" ht="13.5" customHeight="1" x14ac:dyDescent="0.15">
      <c r="A76" s="290" t="s">
        <v>745</v>
      </c>
      <c r="B76" s="291" t="s">
        <v>898</v>
      </c>
      <c r="C76" s="290" t="s">
        <v>899</v>
      </c>
      <c r="D76" s="292">
        <f t="shared" si="51"/>
        <v>484</v>
      </c>
      <c r="E76" s="292">
        <f t="shared" si="52"/>
        <v>170</v>
      </c>
      <c r="F76" s="292">
        <f t="shared" si="53"/>
        <v>1</v>
      </c>
      <c r="G76" s="292">
        <f t="shared" si="54"/>
        <v>3</v>
      </c>
      <c r="H76" s="292">
        <f t="shared" si="55"/>
        <v>45</v>
      </c>
      <c r="I76" s="292">
        <f t="shared" si="56"/>
        <v>54</v>
      </c>
      <c r="J76" s="292">
        <f t="shared" si="57"/>
        <v>4</v>
      </c>
      <c r="K76" s="292">
        <f t="shared" si="58"/>
        <v>0</v>
      </c>
      <c r="L76" s="292">
        <f t="shared" si="59"/>
        <v>60</v>
      </c>
      <c r="M76" s="292">
        <f t="shared" si="60"/>
        <v>0</v>
      </c>
      <c r="N76" s="292">
        <f t="shared" si="61"/>
        <v>2</v>
      </c>
      <c r="O76" s="292">
        <f t="shared" si="62"/>
        <v>0</v>
      </c>
      <c r="P76" s="292">
        <f t="shared" si="63"/>
        <v>0</v>
      </c>
      <c r="Q76" s="292">
        <f t="shared" si="64"/>
        <v>0</v>
      </c>
      <c r="R76" s="292">
        <f t="shared" si="65"/>
        <v>0</v>
      </c>
      <c r="S76" s="292">
        <f t="shared" si="66"/>
        <v>0</v>
      </c>
      <c r="T76" s="292">
        <f t="shared" si="67"/>
        <v>145</v>
      </c>
      <c r="U76" s="292">
        <f t="shared" si="68"/>
        <v>0</v>
      </c>
      <c r="V76" s="292">
        <f t="shared" si="69"/>
        <v>0</v>
      </c>
      <c r="W76" s="292">
        <f t="shared" si="70"/>
        <v>0</v>
      </c>
      <c r="X76" s="292">
        <f t="shared" si="71"/>
        <v>0</v>
      </c>
      <c r="Y76" s="292">
        <f t="shared" si="49"/>
        <v>0</v>
      </c>
      <c r="Z76" s="292">
        <v>0</v>
      </c>
      <c r="AA76" s="292">
        <v>0</v>
      </c>
      <c r="AB76" s="292"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5">
        <v>0</v>
      </c>
      <c r="AJ76" s="295" t="s">
        <v>916</v>
      </c>
      <c r="AK76" s="295" t="s">
        <v>916</v>
      </c>
      <c r="AL76" s="295" t="s">
        <v>916</v>
      </c>
      <c r="AM76" s="295" t="s">
        <v>916</v>
      </c>
      <c r="AN76" s="295" t="s">
        <v>916</v>
      </c>
      <c r="AO76" s="295" t="s">
        <v>916</v>
      </c>
      <c r="AP76" s="295" t="s">
        <v>916</v>
      </c>
      <c r="AQ76" s="295" t="s">
        <v>916</v>
      </c>
      <c r="AR76" s="292">
        <v>0</v>
      </c>
      <c r="AS76" s="292">
        <v>0</v>
      </c>
      <c r="AT76" s="292">
        <f>施設資源化量内訳!D76</f>
        <v>484</v>
      </c>
      <c r="AU76" s="292">
        <f>施設資源化量内訳!E76</f>
        <v>170</v>
      </c>
      <c r="AV76" s="292">
        <f>施設資源化量内訳!F76</f>
        <v>1</v>
      </c>
      <c r="AW76" s="292">
        <f>施設資源化量内訳!G76</f>
        <v>3</v>
      </c>
      <c r="AX76" s="292">
        <f>施設資源化量内訳!H76</f>
        <v>45</v>
      </c>
      <c r="AY76" s="292">
        <f>施設資源化量内訳!I76</f>
        <v>54</v>
      </c>
      <c r="AZ76" s="292">
        <f>施設資源化量内訳!J76</f>
        <v>4</v>
      </c>
      <c r="BA76" s="292">
        <f>施設資源化量内訳!K76</f>
        <v>0</v>
      </c>
      <c r="BB76" s="292">
        <f>施設資源化量内訳!L76</f>
        <v>60</v>
      </c>
      <c r="BC76" s="292">
        <f>施設資源化量内訳!M76</f>
        <v>0</v>
      </c>
      <c r="BD76" s="292">
        <f>施設資源化量内訳!N76</f>
        <v>2</v>
      </c>
      <c r="BE76" s="292">
        <f>施設資源化量内訳!O76</f>
        <v>0</v>
      </c>
      <c r="BF76" s="292">
        <f>施設資源化量内訳!P76</f>
        <v>0</v>
      </c>
      <c r="BG76" s="292">
        <f>施設資源化量内訳!Q76</f>
        <v>0</v>
      </c>
      <c r="BH76" s="292">
        <f>施設資源化量内訳!R76</f>
        <v>0</v>
      </c>
      <c r="BI76" s="292">
        <f>施設資源化量内訳!S76</f>
        <v>0</v>
      </c>
      <c r="BJ76" s="292">
        <f>施設資源化量内訳!T76</f>
        <v>145</v>
      </c>
      <c r="BK76" s="292">
        <f>施設資源化量内訳!U76</f>
        <v>0</v>
      </c>
      <c r="BL76" s="292">
        <f>施設資源化量内訳!V76</f>
        <v>0</v>
      </c>
      <c r="BM76" s="292">
        <f>施設資源化量内訳!W76</f>
        <v>0</v>
      </c>
      <c r="BN76" s="292">
        <f>施設資源化量内訳!X76</f>
        <v>0</v>
      </c>
      <c r="BO76" s="292">
        <f t="shared" si="50"/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v>0</v>
      </c>
      <c r="BV76" s="292">
        <v>0</v>
      </c>
      <c r="BW76" s="292">
        <v>0</v>
      </c>
      <c r="BX76" s="292">
        <v>0</v>
      </c>
      <c r="BY76" s="292">
        <v>0</v>
      </c>
      <c r="BZ76" s="295" t="s">
        <v>916</v>
      </c>
      <c r="CA76" s="295" t="s">
        <v>916</v>
      </c>
      <c r="CB76" s="295" t="s">
        <v>916</v>
      </c>
      <c r="CC76" s="295" t="s">
        <v>916</v>
      </c>
      <c r="CD76" s="295" t="s">
        <v>916</v>
      </c>
      <c r="CE76" s="295" t="s">
        <v>916</v>
      </c>
      <c r="CF76" s="295" t="s">
        <v>916</v>
      </c>
      <c r="CG76" s="295" t="s">
        <v>916</v>
      </c>
      <c r="CH76" s="292">
        <v>0</v>
      </c>
      <c r="CI76" s="292">
        <v>0</v>
      </c>
      <c r="CJ76" s="293" t="s">
        <v>765</v>
      </c>
    </row>
    <row r="77" spans="1:88" s="224" customFormat="1" ht="13.5" customHeight="1" x14ac:dyDescent="0.15">
      <c r="A77" s="290" t="s">
        <v>745</v>
      </c>
      <c r="B77" s="291" t="s">
        <v>900</v>
      </c>
      <c r="C77" s="290" t="s">
        <v>901</v>
      </c>
      <c r="D77" s="292">
        <f t="shared" si="51"/>
        <v>554</v>
      </c>
      <c r="E77" s="292">
        <f t="shared" si="52"/>
        <v>96</v>
      </c>
      <c r="F77" s="292">
        <f t="shared" si="53"/>
        <v>1</v>
      </c>
      <c r="G77" s="292">
        <f t="shared" si="54"/>
        <v>0</v>
      </c>
      <c r="H77" s="292">
        <f t="shared" si="55"/>
        <v>51</v>
      </c>
      <c r="I77" s="292">
        <f t="shared" si="56"/>
        <v>40</v>
      </c>
      <c r="J77" s="292">
        <f t="shared" si="57"/>
        <v>8</v>
      </c>
      <c r="K77" s="292">
        <f t="shared" si="58"/>
        <v>0</v>
      </c>
      <c r="L77" s="292">
        <f t="shared" si="59"/>
        <v>40</v>
      </c>
      <c r="M77" s="292">
        <f t="shared" si="60"/>
        <v>0</v>
      </c>
      <c r="N77" s="292">
        <f t="shared" si="61"/>
        <v>0</v>
      </c>
      <c r="O77" s="292">
        <f t="shared" si="62"/>
        <v>248</v>
      </c>
      <c r="P77" s="292">
        <f t="shared" si="63"/>
        <v>0</v>
      </c>
      <c r="Q77" s="292">
        <f t="shared" si="64"/>
        <v>18</v>
      </c>
      <c r="R77" s="292">
        <f t="shared" si="65"/>
        <v>0</v>
      </c>
      <c r="S77" s="292">
        <f t="shared" si="66"/>
        <v>0</v>
      </c>
      <c r="T77" s="292">
        <f t="shared" si="67"/>
        <v>16</v>
      </c>
      <c r="U77" s="292">
        <f t="shared" si="68"/>
        <v>0</v>
      </c>
      <c r="V77" s="292">
        <f t="shared" si="69"/>
        <v>5</v>
      </c>
      <c r="W77" s="292">
        <f t="shared" si="70"/>
        <v>0</v>
      </c>
      <c r="X77" s="292">
        <f t="shared" si="71"/>
        <v>31</v>
      </c>
      <c r="Y77" s="292">
        <f t="shared" si="49"/>
        <v>0</v>
      </c>
      <c r="Z77" s="292">
        <v>0</v>
      </c>
      <c r="AA77" s="292">
        <v>0</v>
      </c>
      <c r="AB77" s="292"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5">
        <v>0</v>
      </c>
      <c r="AJ77" s="295" t="s">
        <v>916</v>
      </c>
      <c r="AK77" s="295" t="s">
        <v>916</v>
      </c>
      <c r="AL77" s="295" t="s">
        <v>916</v>
      </c>
      <c r="AM77" s="295" t="s">
        <v>916</v>
      </c>
      <c r="AN77" s="295" t="s">
        <v>916</v>
      </c>
      <c r="AO77" s="295" t="s">
        <v>916</v>
      </c>
      <c r="AP77" s="295" t="s">
        <v>916</v>
      </c>
      <c r="AQ77" s="295" t="s">
        <v>916</v>
      </c>
      <c r="AR77" s="292">
        <v>0</v>
      </c>
      <c r="AS77" s="292">
        <v>0</v>
      </c>
      <c r="AT77" s="292">
        <f>施設資源化量内訳!D77</f>
        <v>554</v>
      </c>
      <c r="AU77" s="292">
        <f>施設資源化量内訳!E77</f>
        <v>96</v>
      </c>
      <c r="AV77" s="292">
        <f>施設資源化量内訳!F77</f>
        <v>1</v>
      </c>
      <c r="AW77" s="292">
        <f>施設資源化量内訳!G77</f>
        <v>0</v>
      </c>
      <c r="AX77" s="292">
        <f>施設資源化量内訳!H77</f>
        <v>51</v>
      </c>
      <c r="AY77" s="292">
        <f>施設資源化量内訳!I77</f>
        <v>40</v>
      </c>
      <c r="AZ77" s="292">
        <f>施設資源化量内訳!J77</f>
        <v>8</v>
      </c>
      <c r="BA77" s="292">
        <f>施設資源化量内訳!K77</f>
        <v>0</v>
      </c>
      <c r="BB77" s="292">
        <f>施設資源化量内訳!L77</f>
        <v>40</v>
      </c>
      <c r="BC77" s="292">
        <f>施設資源化量内訳!M77</f>
        <v>0</v>
      </c>
      <c r="BD77" s="292">
        <f>施設資源化量内訳!N77</f>
        <v>0</v>
      </c>
      <c r="BE77" s="292">
        <f>施設資源化量内訳!O77</f>
        <v>248</v>
      </c>
      <c r="BF77" s="292">
        <f>施設資源化量内訳!P77</f>
        <v>0</v>
      </c>
      <c r="BG77" s="292">
        <f>施設資源化量内訳!Q77</f>
        <v>18</v>
      </c>
      <c r="BH77" s="292">
        <f>施設資源化量内訳!R77</f>
        <v>0</v>
      </c>
      <c r="BI77" s="292">
        <f>施設資源化量内訳!S77</f>
        <v>0</v>
      </c>
      <c r="BJ77" s="292">
        <f>施設資源化量内訳!T77</f>
        <v>16</v>
      </c>
      <c r="BK77" s="292">
        <f>施設資源化量内訳!U77</f>
        <v>0</v>
      </c>
      <c r="BL77" s="292">
        <f>施設資源化量内訳!V77</f>
        <v>5</v>
      </c>
      <c r="BM77" s="292">
        <f>施設資源化量内訳!W77</f>
        <v>0</v>
      </c>
      <c r="BN77" s="292">
        <f>施設資源化量内訳!X77</f>
        <v>31</v>
      </c>
      <c r="BO77" s="292">
        <f t="shared" si="50"/>
        <v>0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v>0</v>
      </c>
      <c r="BV77" s="292">
        <v>0</v>
      </c>
      <c r="BW77" s="292">
        <v>0</v>
      </c>
      <c r="BX77" s="292">
        <v>0</v>
      </c>
      <c r="BY77" s="292">
        <v>0</v>
      </c>
      <c r="BZ77" s="295" t="s">
        <v>916</v>
      </c>
      <c r="CA77" s="295" t="s">
        <v>916</v>
      </c>
      <c r="CB77" s="295" t="s">
        <v>916</v>
      </c>
      <c r="CC77" s="295" t="s">
        <v>916</v>
      </c>
      <c r="CD77" s="295" t="s">
        <v>916</v>
      </c>
      <c r="CE77" s="295" t="s">
        <v>916</v>
      </c>
      <c r="CF77" s="295" t="s">
        <v>916</v>
      </c>
      <c r="CG77" s="295" t="s">
        <v>916</v>
      </c>
      <c r="CH77" s="292">
        <v>0</v>
      </c>
      <c r="CI77" s="292">
        <v>0</v>
      </c>
      <c r="CJ77" s="293" t="s">
        <v>762</v>
      </c>
    </row>
    <row r="78" spans="1:88" s="224" customFormat="1" ht="13.5" customHeight="1" x14ac:dyDescent="0.15">
      <c r="A78" s="290" t="s">
        <v>745</v>
      </c>
      <c r="B78" s="291" t="s">
        <v>902</v>
      </c>
      <c r="C78" s="290" t="s">
        <v>903</v>
      </c>
      <c r="D78" s="292">
        <f t="shared" si="51"/>
        <v>1197</v>
      </c>
      <c r="E78" s="292">
        <f t="shared" si="52"/>
        <v>598</v>
      </c>
      <c r="F78" s="292">
        <f t="shared" si="53"/>
        <v>0</v>
      </c>
      <c r="G78" s="292">
        <f t="shared" si="54"/>
        <v>0</v>
      </c>
      <c r="H78" s="292">
        <f t="shared" si="55"/>
        <v>126</v>
      </c>
      <c r="I78" s="292">
        <f t="shared" si="56"/>
        <v>143</v>
      </c>
      <c r="J78" s="292">
        <f t="shared" si="57"/>
        <v>39</v>
      </c>
      <c r="K78" s="292">
        <f t="shared" si="58"/>
        <v>0</v>
      </c>
      <c r="L78" s="292">
        <f t="shared" si="59"/>
        <v>40</v>
      </c>
      <c r="M78" s="292">
        <f t="shared" si="60"/>
        <v>0</v>
      </c>
      <c r="N78" s="292">
        <f t="shared" si="61"/>
        <v>1</v>
      </c>
      <c r="O78" s="292">
        <f t="shared" si="62"/>
        <v>0</v>
      </c>
      <c r="P78" s="292">
        <f t="shared" si="63"/>
        <v>0</v>
      </c>
      <c r="Q78" s="292">
        <f t="shared" si="64"/>
        <v>0</v>
      </c>
      <c r="R78" s="292">
        <f t="shared" si="65"/>
        <v>0</v>
      </c>
      <c r="S78" s="292">
        <f t="shared" si="66"/>
        <v>0</v>
      </c>
      <c r="T78" s="292">
        <f t="shared" si="67"/>
        <v>226</v>
      </c>
      <c r="U78" s="292">
        <f t="shared" si="68"/>
        <v>0</v>
      </c>
      <c r="V78" s="292">
        <f t="shared" si="69"/>
        <v>0</v>
      </c>
      <c r="W78" s="292">
        <f t="shared" si="70"/>
        <v>1</v>
      </c>
      <c r="X78" s="292">
        <f t="shared" si="71"/>
        <v>23</v>
      </c>
      <c r="Y78" s="292">
        <f t="shared" si="49"/>
        <v>162</v>
      </c>
      <c r="Z78" s="292">
        <v>0</v>
      </c>
      <c r="AA78" s="292">
        <v>0</v>
      </c>
      <c r="AB78" s="292">
        <v>0</v>
      </c>
      <c r="AC78" s="292">
        <v>76</v>
      </c>
      <c r="AD78" s="292">
        <v>67</v>
      </c>
      <c r="AE78" s="292">
        <v>8</v>
      </c>
      <c r="AF78" s="292">
        <v>0</v>
      </c>
      <c r="AG78" s="292">
        <v>0</v>
      </c>
      <c r="AH78" s="292">
        <v>0</v>
      </c>
      <c r="AI78" s="295">
        <v>1</v>
      </c>
      <c r="AJ78" s="295" t="s">
        <v>916</v>
      </c>
      <c r="AK78" s="295" t="s">
        <v>916</v>
      </c>
      <c r="AL78" s="295" t="s">
        <v>916</v>
      </c>
      <c r="AM78" s="295" t="s">
        <v>916</v>
      </c>
      <c r="AN78" s="295" t="s">
        <v>916</v>
      </c>
      <c r="AO78" s="295" t="s">
        <v>916</v>
      </c>
      <c r="AP78" s="295" t="s">
        <v>916</v>
      </c>
      <c r="AQ78" s="295" t="s">
        <v>916</v>
      </c>
      <c r="AR78" s="292">
        <v>1</v>
      </c>
      <c r="AS78" s="292">
        <v>9</v>
      </c>
      <c r="AT78" s="292">
        <f>施設資源化量内訳!D78</f>
        <v>1035</v>
      </c>
      <c r="AU78" s="292">
        <f>施設資源化量内訳!E78</f>
        <v>598</v>
      </c>
      <c r="AV78" s="292">
        <f>施設資源化量内訳!F78</f>
        <v>0</v>
      </c>
      <c r="AW78" s="292">
        <f>施設資源化量内訳!G78</f>
        <v>0</v>
      </c>
      <c r="AX78" s="292">
        <f>施設資源化量内訳!H78</f>
        <v>50</v>
      </c>
      <c r="AY78" s="292">
        <f>施設資源化量内訳!I78</f>
        <v>76</v>
      </c>
      <c r="AZ78" s="292">
        <f>施設資源化量内訳!J78</f>
        <v>31</v>
      </c>
      <c r="BA78" s="292">
        <f>施設資源化量内訳!K78</f>
        <v>0</v>
      </c>
      <c r="BB78" s="292">
        <f>施設資源化量内訳!L78</f>
        <v>40</v>
      </c>
      <c r="BC78" s="292">
        <f>施設資源化量内訳!M78</f>
        <v>0</v>
      </c>
      <c r="BD78" s="292">
        <f>施設資源化量内訳!N78</f>
        <v>0</v>
      </c>
      <c r="BE78" s="292">
        <f>施設資源化量内訳!O78</f>
        <v>0</v>
      </c>
      <c r="BF78" s="292">
        <f>施設資源化量内訳!P78</f>
        <v>0</v>
      </c>
      <c r="BG78" s="292">
        <f>施設資源化量内訳!Q78</f>
        <v>0</v>
      </c>
      <c r="BH78" s="292">
        <f>施設資源化量内訳!R78</f>
        <v>0</v>
      </c>
      <c r="BI78" s="292">
        <f>施設資源化量内訳!S78</f>
        <v>0</v>
      </c>
      <c r="BJ78" s="292">
        <f>施設資源化量内訳!T78</f>
        <v>226</v>
      </c>
      <c r="BK78" s="292">
        <f>施設資源化量内訳!U78</f>
        <v>0</v>
      </c>
      <c r="BL78" s="292">
        <f>施設資源化量内訳!V78</f>
        <v>0</v>
      </c>
      <c r="BM78" s="292">
        <f>施設資源化量内訳!W78</f>
        <v>0</v>
      </c>
      <c r="BN78" s="292">
        <f>施設資源化量内訳!X78</f>
        <v>14</v>
      </c>
      <c r="BO78" s="292">
        <f t="shared" si="50"/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v>0</v>
      </c>
      <c r="BV78" s="292">
        <v>0</v>
      </c>
      <c r="BW78" s="292">
        <v>0</v>
      </c>
      <c r="BX78" s="292">
        <v>0</v>
      </c>
      <c r="BY78" s="292">
        <v>0</v>
      </c>
      <c r="BZ78" s="295" t="s">
        <v>916</v>
      </c>
      <c r="CA78" s="295" t="s">
        <v>916</v>
      </c>
      <c r="CB78" s="295" t="s">
        <v>916</v>
      </c>
      <c r="CC78" s="295" t="s">
        <v>916</v>
      </c>
      <c r="CD78" s="295" t="s">
        <v>916</v>
      </c>
      <c r="CE78" s="295" t="s">
        <v>916</v>
      </c>
      <c r="CF78" s="295" t="s">
        <v>916</v>
      </c>
      <c r="CG78" s="295" t="s">
        <v>916</v>
      </c>
      <c r="CH78" s="292">
        <v>0</v>
      </c>
      <c r="CI78" s="292">
        <v>0</v>
      </c>
      <c r="CJ78" s="293" t="s">
        <v>765</v>
      </c>
    </row>
    <row r="79" spans="1:88" s="224" customFormat="1" ht="13.5" customHeight="1" x14ac:dyDescent="0.15">
      <c r="A79" s="290" t="s">
        <v>745</v>
      </c>
      <c r="B79" s="291" t="s">
        <v>904</v>
      </c>
      <c r="C79" s="290" t="s">
        <v>905</v>
      </c>
      <c r="D79" s="292">
        <f t="shared" si="51"/>
        <v>1803</v>
      </c>
      <c r="E79" s="292">
        <f t="shared" si="52"/>
        <v>120</v>
      </c>
      <c r="F79" s="292">
        <f t="shared" si="53"/>
        <v>1</v>
      </c>
      <c r="G79" s="292">
        <f t="shared" si="54"/>
        <v>0</v>
      </c>
      <c r="H79" s="292">
        <f t="shared" si="55"/>
        <v>22</v>
      </c>
      <c r="I79" s="292">
        <f t="shared" si="56"/>
        <v>26</v>
      </c>
      <c r="J79" s="292">
        <f t="shared" si="57"/>
        <v>5</v>
      </c>
      <c r="K79" s="292">
        <f t="shared" si="58"/>
        <v>0</v>
      </c>
      <c r="L79" s="292">
        <f t="shared" si="59"/>
        <v>26</v>
      </c>
      <c r="M79" s="292">
        <f t="shared" si="60"/>
        <v>0</v>
      </c>
      <c r="N79" s="292">
        <f t="shared" si="61"/>
        <v>2</v>
      </c>
      <c r="O79" s="292">
        <f t="shared" si="62"/>
        <v>0</v>
      </c>
      <c r="P79" s="292">
        <f t="shared" si="63"/>
        <v>0</v>
      </c>
      <c r="Q79" s="292">
        <f t="shared" si="64"/>
        <v>0</v>
      </c>
      <c r="R79" s="292">
        <f t="shared" si="65"/>
        <v>0</v>
      </c>
      <c r="S79" s="292">
        <f t="shared" si="66"/>
        <v>0</v>
      </c>
      <c r="T79" s="292">
        <f t="shared" si="67"/>
        <v>0</v>
      </c>
      <c r="U79" s="292">
        <f t="shared" si="68"/>
        <v>0</v>
      </c>
      <c r="V79" s="292">
        <f t="shared" si="69"/>
        <v>0</v>
      </c>
      <c r="W79" s="292">
        <f t="shared" si="70"/>
        <v>1</v>
      </c>
      <c r="X79" s="292">
        <f t="shared" si="71"/>
        <v>1600</v>
      </c>
      <c r="Y79" s="292">
        <f t="shared" si="49"/>
        <v>181</v>
      </c>
      <c r="Z79" s="292">
        <v>120</v>
      </c>
      <c r="AA79" s="292">
        <v>1</v>
      </c>
      <c r="AB79" s="292">
        <v>0</v>
      </c>
      <c r="AC79" s="292">
        <v>0</v>
      </c>
      <c r="AD79" s="292">
        <v>26</v>
      </c>
      <c r="AE79" s="292">
        <v>5</v>
      </c>
      <c r="AF79" s="292">
        <v>0</v>
      </c>
      <c r="AG79" s="292">
        <v>26</v>
      </c>
      <c r="AH79" s="292">
        <v>0</v>
      </c>
      <c r="AI79" s="295">
        <v>2</v>
      </c>
      <c r="AJ79" s="295" t="s">
        <v>916</v>
      </c>
      <c r="AK79" s="295" t="s">
        <v>916</v>
      </c>
      <c r="AL79" s="295" t="s">
        <v>916</v>
      </c>
      <c r="AM79" s="295" t="s">
        <v>916</v>
      </c>
      <c r="AN79" s="295" t="s">
        <v>916</v>
      </c>
      <c r="AO79" s="295" t="s">
        <v>916</v>
      </c>
      <c r="AP79" s="295" t="s">
        <v>916</v>
      </c>
      <c r="AQ79" s="295" t="s">
        <v>916</v>
      </c>
      <c r="AR79" s="292">
        <v>1</v>
      </c>
      <c r="AS79" s="292">
        <v>0</v>
      </c>
      <c r="AT79" s="292">
        <f>施設資源化量内訳!D79</f>
        <v>1622</v>
      </c>
      <c r="AU79" s="292">
        <f>施設資源化量内訳!E79</f>
        <v>0</v>
      </c>
      <c r="AV79" s="292">
        <f>施設資源化量内訳!F79</f>
        <v>0</v>
      </c>
      <c r="AW79" s="292">
        <f>施設資源化量内訳!G79</f>
        <v>0</v>
      </c>
      <c r="AX79" s="292">
        <f>施設資源化量内訳!H79</f>
        <v>22</v>
      </c>
      <c r="AY79" s="292">
        <f>施設資源化量内訳!I79</f>
        <v>0</v>
      </c>
      <c r="AZ79" s="292">
        <f>施設資源化量内訳!J79</f>
        <v>0</v>
      </c>
      <c r="BA79" s="292">
        <f>施設資源化量内訳!K79</f>
        <v>0</v>
      </c>
      <c r="BB79" s="292">
        <f>施設資源化量内訳!L79</f>
        <v>0</v>
      </c>
      <c r="BC79" s="292">
        <f>施設資源化量内訳!M79</f>
        <v>0</v>
      </c>
      <c r="BD79" s="292">
        <f>施設資源化量内訳!N79</f>
        <v>0</v>
      </c>
      <c r="BE79" s="292">
        <f>施設資源化量内訳!O79</f>
        <v>0</v>
      </c>
      <c r="BF79" s="292">
        <f>施設資源化量内訳!P79</f>
        <v>0</v>
      </c>
      <c r="BG79" s="292">
        <f>施設資源化量内訳!Q79</f>
        <v>0</v>
      </c>
      <c r="BH79" s="292">
        <f>施設資源化量内訳!R79</f>
        <v>0</v>
      </c>
      <c r="BI79" s="292">
        <f>施設資源化量内訳!S79</f>
        <v>0</v>
      </c>
      <c r="BJ79" s="292">
        <f>施設資源化量内訳!T79</f>
        <v>0</v>
      </c>
      <c r="BK79" s="292">
        <f>施設資源化量内訳!U79</f>
        <v>0</v>
      </c>
      <c r="BL79" s="292">
        <f>施設資源化量内訳!V79</f>
        <v>0</v>
      </c>
      <c r="BM79" s="292">
        <f>施設資源化量内訳!W79</f>
        <v>0</v>
      </c>
      <c r="BN79" s="292">
        <f>施設資源化量内訳!X79</f>
        <v>1600</v>
      </c>
      <c r="BO79" s="292">
        <f t="shared" si="50"/>
        <v>0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v>0</v>
      </c>
      <c r="BV79" s="292">
        <v>0</v>
      </c>
      <c r="BW79" s="292">
        <v>0</v>
      </c>
      <c r="BX79" s="292">
        <v>0</v>
      </c>
      <c r="BY79" s="292">
        <v>0</v>
      </c>
      <c r="BZ79" s="295" t="s">
        <v>916</v>
      </c>
      <c r="CA79" s="295" t="s">
        <v>916</v>
      </c>
      <c r="CB79" s="295" t="s">
        <v>916</v>
      </c>
      <c r="CC79" s="295" t="s">
        <v>916</v>
      </c>
      <c r="CD79" s="295" t="s">
        <v>916</v>
      </c>
      <c r="CE79" s="295" t="s">
        <v>916</v>
      </c>
      <c r="CF79" s="295" t="s">
        <v>916</v>
      </c>
      <c r="CG79" s="295" t="s">
        <v>916</v>
      </c>
      <c r="CH79" s="292">
        <v>0</v>
      </c>
      <c r="CI79" s="292">
        <v>0</v>
      </c>
      <c r="CJ79" s="293" t="s">
        <v>765</v>
      </c>
    </row>
    <row r="80" spans="1:88" s="224" customFormat="1" ht="13.5" customHeight="1" x14ac:dyDescent="0.15">
      <c r="A80" s="290" t="s">
        <v>745</v>
      </c>
      <c r="B80" s="291" t="s">
        <v>906</v>
      </c>
      <c r="C80" s="290" t="s">
        <v>907</v>
      </c>
      <c r="D80" s="292">
        <f t="shared" si="51"/>
        <v>341</v>
      </c>
      <c r="E80" s="292">
        <f t="shared" si="52"/>
        <v>234</v>
      </c>
      <c r="F80" s="292">
        <f t="shared" si="53"/>
        <v>1</v>
      </c>
      <c r="G80" s="292">
        <f t="shared" si="54"/>
        <v>0</v>
      </c>
      <c r="H80" s="292">
        <f t="shared" si="55"/>
        <v>46</v>
      </c>
      <c r="I80" s="292">
        <f t="shared" si="56"/>
        <v>50</v>
      </c>
      <c r="J80" s="292">
        <f t="shared" si="57"/>
        <v>10</v>
      </c>
      <c r="K80" s="292">
        <f t="shared" si="58"/>
        <v>0</v>
      </c>
      <c r="L80" s="292">
        <f t="shared" si="59"/>
        <v>0</v>
      </c>
      <c r="M80" s="292">
        <f t="shared" si="60"/>
        <v>0</v>
      </c>
      <c r="N80" s="292">
        <f t="shared" si="61"/>
        <v>0</v>
      </c>
      <c r="O80" s="292">
        <f t="shared" si="62"/>
        <v>0</v>
      </c>
      <c r="P80" s="292">
        <f t="shared" si="63"/>
        <v>0</v>
      </c>
      <c r="Q80" s="292">
        <f t="shared" si="64"/>
        <v>0</v>
      </c>
      <c r="R80" s="292">
        <f t="shared" si="65"/>
        <v>0</v>
      </c>
      <c r="S80" s="292">
        <f t="shared" si="66"/>
        <v>0</v>
      </c>
      <c r="T80" s="292">
        <f t="shared" si="67"/>
        <v>0</v>
      </c>
      <c r="U80" s="292">
        <f t="shared" si="68"/>
        <v>0</v>
      </c>
      <c r="V80" s="292">
        <f t="shared" si="69"/>
        <v>0</v>
      </c>
      <c r="W80" s="292">
        <f t="shared" si="70"/>
        <v>0</v>
      </c>
      <c r="X80" s="292">
        <f t="shared" si="71"/>
        <v>0</v>
      </c>
      <c r="Y80" s="292">
        <f t="shared" si="49"/>
        <v>295</v>
      </c>
      <c r="Z80" s="292">
        <v>234</v>
      </c>
      <c r="AA80" s="292">
        <v>1</v>
      </c>
      <c r="AB80" s="292">
        <v>0</v>
      </c>
      <c r="AC80" s="292">
        <v>0</v>
      </c>
      <c r="AD80" s="292">
        <v>50</v>
      </c>
      <c r="AE80" s="292">
        <v>10</v>
      </c>
      <c r="AF80" s="292">
        <v>0</v>
      </c>
      <c r="AG80" s="292">
        <v>0</v>
      </c>
      <c r="AH80" s="292">
        <v>0</v>
      </c>
      <c r="AI80" s="295">
        <v>0</v>
      </c>
      <c r="AJ80" s="295" t="s">
        <v>916</v>
      </c>
      <c r="AK80" s="295" t="s">
        <v>916</v>
      </c>
      <c r="AL80" s="295" t="s">
        <v>916</v>
      </c>
      <c r="AM80" s="295" t="s">
        <v>916</v>
      </c>
      <c r="AN80" s="295" t="s">
        <v>916</v>
      </c>
      <c r="AO80" s="295" t="s">
        <v>916</v>
      </c>
      <c r="AP80" s="295" t="s">
        <v>916</v>
      </c>
      <c r="AQ80" s="295" t="s">
        <v>916</v>
      </c>
      <c r="AR80" s="292">
        <v>0</v>
      </c>
      <c r="AS80" s="292">
        <v>0</v>
      </c>
      <c r="AT80" s="292">
        <f>施設資源化量内訳!D80</f>
        <v>46</v>
      </c>
      <c r="AU80" s="292">
        <f>施設資源化量内訳!E80</f>
        <v>0</v>
      </c>
      <c r="AV80" s="292">
        <f>施設資源化量内訳!F80</f>
        <v>0</v>
      </c>
      <c r="AW80" s="292">
        <f>施設資源化量内訳!G80</f>
        <v>0</v>
      </c>
      <c r="AX80" s="292">
        <f>施設資源化量内訳!H80</f>
        <v>46</v>
      </c>
      <c r="AY80" s="292">
        <f>施設資源化量内訳!I80</f>
        <v>0</v>
      </c>
      <c r="AZ80" s="292">
        <f>施設資源化量内訳!J80</f>
        <v>0</v>
      </c>
      <c r="BA80" s="292">
        <f>施設資源化量内訳!K80</f>
        <v>0</v>
      </c>
      <c r="BB80" s="292">
        <f>施設資源化量内訳!L80</f>
        <v>0</v>
      </c>
      <c r="BC80" s="292">
        <f>施設資源化量内訳!M80</f>
        <v>0</v>
      </c>
      <c r="BD80" s="292">
        <f>施設資源化量内訳!N80</f>
        <v>0</v>
      </c>
      <c r="BE80" s="292">
        <f>施設資源化量内訳!O80</f>
        <v>0</v>
      </c>
      <c r="BF80" s="292">
        <f>施設資源化量内訳!P80</f>
        <v>0</v>
      </c>
      <c r="BG80" s="292">
        <f>施設資源化量内訳!Q80</f>
        <v>0</v>
      </c>
      <c r="BH80" s="292">
        <f>施設資源化量内訳!R80</f>
        <v>0</v>
      </c>
      <c r="BI80" s="292">
        <f>施設資源化量内訳!S80</f>
        <v>0</v>
      </c>
      <c r="BJ80" s="292">
        <f>施設資源化量内訳!T80</f>
        <v>0</v>
      </c>
      <c r="BK80" s="292">
        <f>施設資源化量内訳!U80</f>
        <v>0</v>
      </c>
      <c r="BL80" s="292">
        <f>施設資源化量内訳!V80</f>
        <v>0</v>
      </c>
      <c r="BM80" s="292">
        <f>施設資源化量内訳!W80</f>
        <v>0</v>
      </c>
      <c r="BN80" s="292">
        <f>施設資源化量内訳!X80</f>
        <v>0</v>
      </c>
      <c r="BO80" s="292">
        <f t="shared" si="50"/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v>0</v>
      </c>
      <c r="BV80" s="292">
        <v>0</v>
      </c>
      <c r="BW80" s="292">
        <v>0</v>
      </c>
      <c r="BX80" s="292">
        <v>0</v>
      </c>
      <c r="BY80" s="292">
        <v>0</v>
      </c>
      <c r="BZ80" s="295" t="s">
        <v>916</v>
      </c>
      <c r="CA80" s="295" t="s">
        <v>916</v>
      </c>
      <c r="CB80" s="295" t="s">
        <v>916</v>
      </c>
      <c r="CC80" s="295" t="s">
        <v>916</v>
      </c>
      <c r="CD80" s="295" t="s">
        <v>916</v>
      </c>
      <c r="CE80" s="295" t="s">
        <v>916</v>
      </c>
      <c r="CF80" s="295" t="s">
        <v>916</v>
      </c>
      <c r="CG80" s="295" t="s">
        <v>916</v>
      </c>
      <c r="CH80" s="292">
        <v>0</v>
      </c>
      <c r="CI80" s="292">
        <v>0</v>
      </c>
      <c r="CJ80" s="293" t="s">
        <v>765</v>
      </c>
    </row>
    <row r="81" spans="1:88" s="224" customFormat="1" ht="13.5" customHeight="1" x14ac:dyDescent="0.15">
      <c r="A81" s="290" t="s">
        <v>745</v>
      </c>
      <c r="B81" s="291" t="s">
        <v>908</v>
      </c>
      <c r="C81" s="290" t="s">
        <v>909</v>
      </c>
      <c r="D81" s="292">
        <f t="shared" si="51"/>
        <v>340</v>
      </c>
      <c r="E81" s="292">
        <f t="shared" si="52"/>
        <v>179</v>
      </c>
      <c r="F81" s="292">
        <f t="shared" si="53"/>
        <v>0</v>
      </c>
      <c r="G81" s="292">
        <f t="shared" si="54"/>
        <v>0</v>
      </c>
      <c r="H81" s="292">
        <f t="shared" si="55"/>
        <v>47</v>
      </c>
      <c r="I81" s="292">
        <f t="shared" si="56"/>
        <v>50</v>
      </c>
      <c r="J81" s="292">
        <f t="shared" si="57"/>
        <v>9</v>
      </c>
      <c r="K81" s="292">
        <f t="shared" si="58"/>
        <v>0</v>
      </c>
      <c r="L81" s="292">
        <f t="shared" si="59"/>
        <v>31</v>
      </c>
      <c r="M81" s="292">
        <f t="shared" si="60"/>
        <v>0</v>
      </c>
      <c r="N81" s="292">
        <f t="shared" si="61"/>
        <v>8</v>
      </c>
      <c r="O81" s="292">
        <f t="shared" si="62"/>
        <v>0</v>
      </c>
      <c r="P81" s="292">
        <f t="shared" si="63"/>
        <v>0</v>
      </c>
      <c r="Q81" s="292">
        <f t="shared" si="64"/>
        <v>0</v>
      </c>
      <c r="R81" s="292">
        <f t="shared" si="65"/>
        <v>0</v>
      </c>
      <c r="S81" s="292">
        <f t="shared" si="66"/>
        <v>0</v>
      </c>
      <c r="T81" s="292">
        <f t="shared" si="67"/>
        <v>0</v>
      </c>
      <c r="U81" s="292">
        <f t="shared" si="68"/>
        <v>0</v>
      </c>
      <c r="V81" s="292">
        <f t="shared" si="69"/>
        <v>0</v>
      </c>
      <c r="W81" s="292">
        <f t="shared" si="70"/>
        <v>0</v>
      </c>
      <c r="X81" s="292">
        <f t="shared" si="71"/>
        <v>16</v>
      </c>
      <c r="Y81" s="292">
        <f t="shared" si="49"/>
        <v>340</v>
      </c>
      <c r="Z81" s="292">
        <v>179</v>
      </c>
      <c r="AA81" s="292">
        <v>0</v>
      </c>
      <c r="AB81" s="292">
        <v>0</v>
      </c>
      <c r="AC81" s="292">
        <v>47</v>
      </c>
      <c r="AD81" s="292">
        <v>50</v>
      </c>
      <c r="AE81" s="292">
        <v>9</v>
      </c>
      <c r="AF81" s="292">
        <v>0</v>
      </c>
      <c r="AG81" s="292">
        <v>31</v>
      </c>
      <c r="AH81" s="292">
        <v>0</v>
      </c>
      <c r="AI81" s="295">
        <v>8</v>
      </c>
      <c r="AJ81" s="295" t="s">
        <v>916</v>
      </c>
      <c r="AK81" s="295" t="s">
        <v>916</v>
      </c>
      <c r="AL81" s="295" t="s">
        <v>916</v>
      </c>
      <c r="AM81" s="295" t="s">
        <v>916</v>
      </c>
      <c r="AN81" s="295" t="s">
        <v>916</v>
      </c>
      <c r="AO81" s="295" t="s">
        <v>916</v>
      </c>
      <c r="AP81" s="295" t="s">
        <v>916</v>
      </c>
      <c r="AQ81" s="295" t="s">
        <v>916</v>
      </c>
      <c r="AR81" s="292">
        <v>0</v>
      </c>
      <c r="AS81" s="292">
        <v>16</v>
      </c>
      <c r="AT81" s="292">
        <f>施設資源化量内訳!D81</f>
        <v>0</v>
      </c>
      <c r="AU81" s="292">
        <f>施設資源化量内訳!E81</f>
        <v>0</v>
      </c>
      <c r="AV81" s="292">
        <f>施設資源化量内訳!F81</f>
        <v>0</v>
      </c>
      <c r="AW81" s="292">
        <f>施設資源化量内訳!G81</f>
        <v>0</v>
      </c>
      <c r="AX81" s="292">
        <f>施設資源化量内訳!H81</f>
        <v>0</v>
      </c>
      <c r="AY81" s="292">
        <f>施設資源化量内訳!I81</f>
        <v>0</v>
      </c>
      <c r="AZ81" s="292">
        <f>施設資源化量内訳!J81</f>
        <v>0</v>
      </c>
      <c r="BA81" s="292">
        <f>施設資源化量内訳!K81</f>
        <v>0</v>
      </c>
      <c r="BB81" s="292">
        <f>施設資源化量内訳!L81</f>
        <v>0</v>
      </c>
      <c r="BC81" s="292">
        <f>施設資源化量内訳!M81</f>
        <v>0</v>
      </c>
      <c r="BD81" s="292">
        <f>施設資源化量内訳!N81</f>
        <v>0</v>
      </c>
      <c r="BE81" s="292">
        <f>施設資源化量内訳!O81</f>
        <v>0</v>
      </c>
      <c r="BF81" s="292">
        <f>施設資源化量内訳!P81</f>
        <v>0</v>
      </c>
      <c r="BG81" s="292">
        <f>施設資源化量内訳!Q81</f>
        <v>0</v>
      </c>
      <c r="BH81" s="292">
        <f>施設資源化量内訳!R81</f>
        <v>0</v>
      </c>
      <c r="BI81" s="292">
        <f>施設資源化量内訳!S81</f>
        <v>0</v>
      </c>
      <c r="BJ81" s="292">
        <f>施設資源化量内訳!T81</f>
        <v>0</v>
      </c>
      <c r="BK81" s="292">
        <f>施設資源化量内訳!U81</f>
        <v>0</v>
      </c>
      <c r="BL81" s="292">
        <f>施設資源化量内訳!V81</f>
        <v>0</v>
      </c>
      <c r="BM81" s="292">
        <f>施設資源化量内訳!W81</f>
        <v>0</v>
      </c>
      <c r="BN81" s="292">
        <f>施設資源化量内訳!X81</f>
        <v>0</v>
      </c>
      <c r="BO81" s="292">
        <f t="shared" si="50"/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v>0</v>
      </c>
      <c r="BV81" s="292">
        <v>0</v>
      </c>
      <c r="BW81" s="292">
        <v>0</v>
      </c>
      <c r="BX81" s="292">
        <v>0</v>
      </c>
      <c r="BY81" s="292">
        <v>0</v>
      </c>
      <c r="BZ81" s="295" t="s">
        <v>916</v>
      </c>
      <c r="CA81" s="295" t="s">
        <v>916</v>
      </c>
      <c r="CB81" s="295" t="s">
        <v>916</v>
      </c>
      <c r="CC81" s="295" t="s">
        <v>916</v>
      </c>
      <c r="CD81" s="295" t="s">
        <v>916</v>
      </c>
      <c r="CE81" s="295" t="s">
        <v>916</v>
      </c>
      <c r="CF81" s="295" t="s">
        <v>916</v>
      </c>
      <c r="CG81" s="295" t="s">
        <v>916</v>
      </c>
      <c r="CH81" s="292">
        <v>0</v>
      </c>
      <c r="CI81" s="292">
        <v>0</v>
      </c>
      <c r="CJ81" s="293" t="s">
        <v>765</v>
      </c>
    </row>
    <row r="82" spans="1:88" s="224" customFormat="1" ht="13.5" customHeight="1" x14ac:dyDescent="0.15">
      <c r="A82" s="290" t="s">
        <v>745</v>
      </c>
      <c r="B82" s="291" t="s">
        <v>910</v>
      </c>
      <c r="C82" s="290" t="s">
        <v>911</v>
      </c>
      <c r="D82" s="292">
        <f t="shared" si="51"/>
        <v>147</v>
      </c>
      <c r="E82" s="292">
        <f t="shared" si="52"/>
        <v>73</v>
      </c>
      <c r="F82" s="292">
        <f t="shared" si="53"/>
        <v>0</v>
      </c>
      <c r="G82" s="292">
        <f t="shared" si="54"/>
        <v>4</v>
      </c>
      <c r="H82" s="292">
        <f t="shared" si="55"/>
        <v>20</v>
      </c>
      <c r="I82" s="292">
        <f t="shared" si="56"/>
        <v>9</v>
      </c>
      <c r="J82" s="292">
        <f t="shared" si="57"/>
        <v>3</v>
      </c>
      <c r="K82" s="292">
        <f t="shared" si="58"/>
        <v>0</v>
      </c>
      <c r="L82" s="292">
        <f t="shared" si="59"/>
        <v>10</v>
      </c>
      <c r="M82" s="292">
        <f t="shared" si="60"/>
        <v>0</v>
      </c>
      <c r="N82" s="292">
        <f t="shared" si="61"/>
        <v>4</v>
      </c>
      <c r="O82" s="292">
        <f t="shared" si="62"/>
        <v>0</v>
      </c>
      <c r="P82" s="292">
        <f t="shared" si="63"/>
        <v>0</v>
      </c>
      <c r="Q82" s="292">
        <f t="shared" si="64"/>
        <v>6</v>
      </c>
      <c r="R82" s="292">
        <f t="shared" si="65"/>
        <v>0</v>
      </c>
      <c r="S82" s="292">
        <f t="shared" si="66"/>
        <v>0</v>
      </c>
      <c r="T82" s="292">
        <f t="shared" si="67"/>
        <v>0</v>
      </c>
      <c r="U82" s="292">
        <f t="shared" si="68"/>
        <v>0</v>
      </c>
      <c r="V82" s="292">
        <f t="shared" si="69"/>
        <v>2</v>
      </c>
      <c r="W82" s="292">
        <f t="shared" si="70"/>
        <v>0</v>
      </c>
      <c r="X82" s="292">
        <f t="shared" si="71"/>
        <v>16</v>
      </c>
      <c r="Y82" s="292">
        <f t="shared" si="49"/>
        <v>4</v>
      </c>
      <c r="Z82" s="292">
        <v>0</v>
      </c>
      <c r="AA82" s="292">
        <v>0</v>
      </c>
      <c r="AB82" s="292"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5">
        <v>4</v>
      </c>
      <c r="AJ82" s="295" t="s">
        <v>916</v>
      </c>
      <c r="AK82" s="295" t="s">
        <v>916</v>
      </c>
      <c r="AL82" s="295" t="s">
        <v>916</v>
      </c>
      <c r="AM82" s="295" t="s">
        <v>916</v>
      </c>
      <c r="AN82" s="295" t="s">
        <v>916</v>
      </c>
      <c r="AO82" s="295" t="s">
        <v>916</v>
      </c>
      <c r="AP82" s="295" t="s">
        <v>916</v>
      </c>
      <c r="AQ82" s="295" t="s">
        <v>916</v>
      </c>
      <c r="AR82" s="292">
        <v>0</v>
      </c>
      <c r="AS82" s="292">
        <v>0</v>
      </c>
      <c r="AT82" s="292">
        <f>施設資源化量内訳!D82</f>
        <v>133</v>
      </c>
      <c r="AU82" s="292">
        <f>施設資源化量内訳!E82</f>
        <v>63</v>
      </c>
      <c r="AV82" s="292">
        <f>施設資源化量内訳!F82</f>
        <v>0</v>
      </c>
      <c r="AW82" s="292">
        <f>施設資源化量内訳!G82</f>
        <v>4</v>
      </c>
      <c r="AX82" s="292">
        <f>施設資源化量内訳!H82</f>
        <v>20</v>
      </c>
      <c r="AY82" s="292">
        <f>施設資源化量内訳!I82</f>
        <v>9</v>
      </c>
      <c r="AZ82" s="292">
        <f>施設資源化量内訳!J82</f>
        <v>3</v>
      </c>
      <c r="BA82" s="292">
        <f>施設資源化量内訳!K82</f>
        <v>0</v>
      </c>
      <c r="BB82" s="292">
        <f>施設資源化量内訳!L82</f>
        <v>10</v>
      </c>
      <c r="BC82" s="292">
        <f>施設資源化量内訳!M82</f>
        <v>0</v>
      </c>
      <c r="BD82" s="292">
        <f>施設資源化量内訳!N82</f>
        <v>0</v>
      </c>
      <c r="BE82" s="292">
        <f>施設資源化量内訳!O82</f>
        <v>0</v>
      </c>
      <c r="BF82" s="292">
        <f>施設資源化量内訳!P82</f>
        <v>0</v>
      </c>
      <c r="BG82" s="292">
        <f>施設資源化量内訳!Q82</f>
        <v>6</v>
      </c>
      <c r="BH82" s="292">
        <f>施設資源化量内訳!R82</f>
        <v>0</v>
      </c>
      <c r="BI82" s="292">
        <f>施設資源化量内訳!S82</f>
        <v>0</v>
      </c>
      <c r="BJ82" s="292">
        <f>施設資源化量内訳!T82</f>
        <v>0</v>
      </c>
      <c r="BK82" s="292">
        <f>施設資源化量内訳!U82</f>
        <v>0</v>
      </c>
      <c r="BL82" s="292">
        <f>施設資源化量内訳!V82</f>
        <v>2</v>
      </c>
      <c r="BM82" s="292">
        <f>施設資源化量内訳!W82</f>
        <v>0</v>
      </c>
      <c r="BN82" s="292">
        <f>施設資源化量内訳!X82</f>
        <v>16</v>
      </c>
      <c r="BO82" s="292">
        <f t="shared" si="50"/>
        <v>10</v>
      </c>
      <c r="BP82" s="292">
        <v>10</v>
      </c>
      <c r="BQ82" s="292">
        <v>0</v>
      </c>
      <c r="BR82" s="292">
        <v>0</v>
      </c>
      <c r="BS82" s="292">
        <v>0</v>
      </c>
      <c r="BT82" s="292">
        <v>0</v>
      </c>
      <c r="BU82" s="292">
        <v>0</v>
      </c>
      <c r="BV82" s="292">
        <v>0</v>
      </c>
      <c r="BW82" s="292">
        <v>0</v>
      </c>
      <c r="BX82" s="292">
        <v>0</v>
      </c>
      <c r="BY82" s="292">
        <v>0</v>
      </c>
      <c r="BZ82" s="295" t="s">
        <v>916</v>
      </c>
      <c r="CA82" s="295" t="s">
        <v>916</v>
      </c>
      <c r="CB82" s="295" t="s">
        <v>916</v>
      </c>
      <c r="CC82" s="295" t="s">
        <v>916</v>
      </c>
      <c r="CD82" s="295" t="s">
        <v>916</v>
      </c>
      <c r="CE82" s="295" t="s">
        <v>916</v>
      </c>
      <c r="CF82" s="295" t="s">
        <v>916</v>
      </c>
      <c r="CG82" s="295" t="s">
        <v>916</v>
      </c>
      <c r="CH82" s="292">
        <v>0</v>
      </c>
      <c r="CI82" s="292">
        <v>0</v>
      </c>
      <c r="CJ82" s="293" t="s">
        <v>762</v>
      </c>
    </row>
    <row r="83" spans="1:88" s="224" customFormat="1" ht="13.5" customHeight="1" x14ac:dyDescent="0.15">
      <c r="A83" s="290" t="s">
        <v>745</v>
      </c>
      <c r="B83" s="291" t="s">
        <v>912</v>
      </c>
      <c r="C83" s="290" t="s">
        <v>913</v>
      </c>
      <c r="D83" s="292">
        <f t="shared" si="51"/>
        <v>669</v>
      </c>
      <c r="E83" s="292">
        <f t="shared" si="52"/>
        <v>279</v>
      </c>
      <c r="F83" s="292">
        <f t="shared" si="53"/>
        <v>2</v>
      </c>
      <c r="G83" s="292">
        <f t="shared" si="54"/>
        <v>0</v>
      </c>
      <c r="H83" s="292">
        <f t="shared" si="55"/>
        <v>78</v>
      </c>
      <c r="I83" s="292">
        <f t="shared" si="56"/>
        <v>62</v>
      </c>
      <c r="J83" s="292">
        <f t="shared" si="57"/>
        <v>12</v>
      </c>
      <c r="K83" s="292">
        <f t="shared" si="58"/>
        <v>0</v>
      </c>
      <c r="L83" s="292">
        <f t="shared" si="59"/>
        <v>74</v>
      </c>
      <c r="M83" s="292">
        <f t="shared" si="60"/>
        <v>24</v>
      </c>
      <c r="N83" s="292">
        <f t="shared" si="61"/>
        <v>0</v>
      </c>
      <c r="O83" s="292">
        <f t="shared" si="62"/>
        <v>0</v>
      </c>
      <c r="P83" s="292">
        <f t="shared" si="63"/>
        <v>0</v>
      </c>
      <c r="Q83" s="292">
        <f t="shared" si="64"/>
        <v>32</v>
      </c>
      <c r="R83" s="292">
        <f t="shared" si="65"/>
        <v>0</v>
      </c>
      <c r="S83" s="292">
        <f t="shared" si="66"/>
        <v>0</v>
      </c>
      <c r="T83" s="292">
        <f t="shared" si="67"/>
        <v>0</v>
      </c>
      <c r="U83" s="292">
        <f t="shared" si="68"/>
        <v>0</v>
      </c>
      <c r="V83" s="292">
        <f t="shared" si="69"/>
        <v>8</v>
      </c>
      <c r="W83" s="292">
        <f t="shared" si="70"/>
        <v>0</v>
      </c>
      <c r="X83" s="292">
        <f t="shared" si="71"/>
        <v>98</v>
      </c>
      <c r="Y83" s="292">
        <f t="shared" si="49"/>
        <v>0</v>
      </c>
      <c r="Z83" s="292">
        <v>0</v>
      </c>
      <c r="AA83" s="292">
        <v>0</v>
      </c>
      <c r="AB83" s="292"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5">
        <v>0</v>
      </c>
      <c r="AJ83" s="295" t="s">
        <v>916</v>
      </c>
      <c r="AK83" s="295" t="s">
        <v>916</v>
      </c>
      <c r="AL83" s="295" t="s">
        <v>916</v>
      </c>
      <c r="AM83" s="295" t="s">
        <v>916</v>
      </c>
      <c r="AN83" s="295" t="s">
        <v>916</v>
      </c>
      <c r="AO83" s="295" t="s">
        <v>916</v>
      </c>
      <c r="AP83" s="295" t="s">
        <v>916</v>
      </c>
      <c r="AQ83" s="295" t="s">
        <v>916</v>
      </c>
      <c r="AR83" s="292">
        <v>0</v>
      </c>
      <c r="AS83" s="292">
        <v>0</v>
      </c>
      <c r="AT83" s="292">
        <f>施設資源化量内訳!D83</f>
        <v>612</v>
      </c>
      <c r="AU83" s="292">
        <f>施設資源化量内訳!E83</f>
        <v>224</v>
      </c>
      <c r="AV83" s="292">
        <f>施設資源化量内訳!F83</f>
        <v>1</v>
      </c>
      <c r="AW83" s="292">
        <f>施設資源化量内訳!G83</f>
        <v>0</v>
      </c>
      <c r="AX83" s="292">
        <f>施設資源化量内訳!H83</f>
        <v>78</v>
      </c>
      <c r="AY83" s="292">
        <f>施設資源化量内訳!I83</f>
        <v>61</v>
      </c>
      <c r="AZ83" s="292">
        <f>施設資源化量内訳!J83</f>
        <v>12</v>
      </c>
      <c r="BA83" s="292">
        <f>施設資源化量内訳!K83</f>
        <v>0</v>
      </c>
      <c r="BB83" s="292">
        <f>施設資源化量内訳!L83</f>
        <v>74</v>
      </c>
      <c r="BC83" s="292">
        <f>施設資源化量内訳!M83</f>
        <v>24</v>
      </c>
      <c r="BD83" s="292">
        <f>施設資源化量内訳!N83</f>
        <v>0</v>
      </c>
      <c r="BE83" s="292">
        <f>施設資源化量内訳!O83</f>
        <v>0</v>
      </c>
      <c r="BF83" s="292">
        <f>施設資源化量内訳!P83</f>
        <v>0</v>
      </c>
      <c r="BG83" s="292">
        <f>施設資源化量内訳!Q83</f>
        <v>32</v>
      </c>
      <c r="BH83" s="292">
        <f>施設資源化量内訳!R83</f>
        <v>0</v>
      </c>
      <c r="BI83" s="292">
        <f>施設資源化量内訳!S83</f>
        <v>0</v>
      </c>
      <c r="BJ83" s="292">
        <f>施設資源化量内訳!T83</f>
        <v>0</v>
      </c>
      <c r="BK83" s="292">
        <f>施設資源化量内訳!U83</f>
        <v>0</v>
      </c>
      <c r="BL83" s="292">
        <f>施設資源化量内訳!V83</f>
        <v>8</v>
      </c>
      <c r="BM83" s="292">
        <f>施設資源化量内訳!W83</f>
        <v>0</v>
      </c>
      <c r="BN83" s="292">
        <f>施設資源化量内訳!X83</f>
        <v>98</v>
      </c>
      <c r="BO83" s="292">
        <f t="shared" si="50"/>
        <v>57</v>
      </c>
      <c r="BP83" s="292">
        <v>55</v>
      </c>
      <c r="BQ83" s="292">
        <v>1</v>
      </c>
      <c r="BR83" s="292">
        <v>0</v>
      </c>
      <c r="BS83" s="292">
        <v>0</v>
      </c>
      <c r="BT83" s="292">
        <v>1</v>
      </c>
      <c r="BU83" s="292">
        <v>0</v>
      </c>
      <c r="BV83" s="292">
        <v>0</v>
      </c>
      <c r="BW83" s="292">
        <v>0</v>
      </c>
      <c r="BX83" s="292">
        <v>0</v>
      </c>
      <c r="BY83" s="292">
        <v>0</v>
      </c>
      <c r="BZ83" s="295" t="s">
        <v>916</v>
      </c>
      <c r="CA83" s="295" t="s">
        <v>916</v>
      </c>
      <c r="CB83" s="295" t="s">
        <v>916</v>
      </c>
      <c r="CC83" s="295" t="s">
        <v>916</v>
      </c>
      <c r="CD83" s="295" t="s">
        <v>916</v>
      </c>
      <c r="CE83" s="295" t="s">
        <v>916</v>
      </c>
      <c r="CF83" s="295" t="s">
        <v>916</v>
      </c>
      <c r="CG83" s="295" t="s">
        <v>916</v>
      </c>
      <c r="CH83" s="292">
        <v>0</v>
      </c>
      <c r="CI83" s="292">
        <v>0</v>
      </c>
      <c r="CJ83" s="293" t="s">
        <v>762</v>
      </c>
    </row>
    <row r="84" spans="1:88" s="224" customFormat="1" ht="13.5" customHeight="1" x14ac:dyDescent="0.15">
      <c r="A84" s="290" t="s">
        <v>745</v>
      </c>
      <c r="B84" s="291" t="s">
        <v>914</v>
      </c>
      <c r="C84" s="290" t="s">
        <v>915</v>
      </c>
      <c r="D84" s="292">
        <f t="shared" si="51"/>
        <v>106</v>
      </c>
      <c r="E84" s="292">
        <f t="shared" si="52"/>
        <v>55</v>
      </c>
      <c r="F84" s="292">
        <f t="shared" si="53"/>
        <v>0</v>
      </c>
      <c r="G84" s="292">
        <f t="shared" si="54"/>
        <v>0</v>
      </c>
      <c r="H84" s="292">
        <f t="shared" si="55"/>
        <v>34</v>
      </c>
      <c r="I84" s="292">
        <f t="shared" si="56"/>
        <v>16</v>
      </c>
      <c r="J84" s="292">
        <f t="shared" si="57"/>
        <v>1</v>
      </c>
      <c r="K84" s="292">
        <f t="shared" si="58"/>
        <v>0</v>
      </c>
      <c r="L84" s="292">
        <f t="shared" si="59"/>
        <v>0</v>
      </c>
      <c r="M84" s="292">
        <f t="shared" si="60"/>
        <v>0</v>
      </c>
      <c r="N84" s="292">
        <f t="shared" si="61"/>
        <v>0</v>
      </c>
      <c r="O84" s="292">
        <f t="shared" si="62"/>
        <v>0</v>
      </c>
      <c r="P84" s="292">
        <f t="shared" si="63"/>
        <v>0</v>
      </c>
      <c r="Q84" s="292">
        <f t="shared" si="64"/>
        <v>0</v>
      </c>
      <c r="R84" s="292">
        <f t="shared" si="65"/>
        <v>0</v>
      </c>
      <c r="S84" s="292">
        <f t="shared" si="66"/>
        <v>0</v>
      </c>
      <c r="T84" s="292">
        <f t="shared" si="67"/>
        <v>0</v>
      </c>
      <c r="U84" s="292">
        <f t="shared" si="68"/>
        <v>0</v>
      </c>
      <c r="V84" s="292">
        <f t="shared" si="69"/>
        <v>0</v>
      </c>
      <c r="W84" s="292">
        <f t="shared" si="70"/>
        <v>0</v>
      </c>
      <c r="X84" s="292">
        <f t="shared" si="71"/>
        <v>0</v>
      </c>
      <c r="Y84" s="292">
        <f t="shared" si="49"/>
        <v>94</v>
      </c>
      <c r="Z84" s="292">
        <v>55</v>
      </c>
      <c r="AA84" s="292">
        <v>0</v>
      </c>
      <c r="AB84" s="292">
        <v>0</v>
      </c>
      <c r="AC84" s="292">
        <v>22</v>
      </c>
      <c r="AD84" s="292">
        <v>16</v>
      </c>
      <c r="AE84" s="292">
        <v>1</v>
      </c>
      <c r="AF84" s="292">
        <v>0</v>
      </c>
      <c r="AG84" s="292">
        <v>0</v>
      </c>
      <c r="AH84" s="292">
        <v>0</v>
      </c>
      <c r="AI84" s="295">
        <v>0</v>
      </c>
      <c r="AJ84" s="295" t="s">
        <v>916</v>
      </c>
      <c r="AK84" s="295" t="s">
        <v>916</v>
      </c>
      <c r="AL84" s="295" t="s">
        <v>916</v>
      </c>
      <c r="AM84" s="295" t="s">
        <v>916</v>
      </c>
      <c r="AN84" s="295" t="s">
        <v>916</v>
      </c>
      <c r="AO84" s="295" t="s">
        <v>916</v>
      </c>
      <c r="AP84" s="295" t="s">
        <v>916</v>
      </c>
      <c r="AQ84" s="295" t="s">
        <v>916</v>
      </c>
      <c r="AR84" s="292">
        <v>0</v>
      </c>
      <c r="AS84" s="292">
        <v>0</v>
      </c>
      <c r="AT84" s="292">
        <f>施設資源化量内訳!D84</f>
        <v>12</v>
      </c>
      <c r="AU84" s="292">
        <f>施設資源化量内訳!E84</f>
        <v>0</v>
      </c>
      <c r="AV84" s="292">
        <f>施設資源化量内訳!F84</f>
        <v>0</v>
      </c>
      <c r="AW84" s="292">
        <f>施設資源化量内訳!G84</f>
        <v>0</v>
      </c>
      <c r="AX84" s="292">
        <f>施設資源化量内訳!H84</f>
        <v>12</v>
      </c>
      <c r="AY84" s="292">
        <f>施設資源化量内訳!I84</f>
        <v>0</v>
      </c>
      <c r="AZ84" s="292">
        <f>施設資源化量内訳!J84</f>
        <v>0</v>
      </c>
      <c r="BA84" s="292">
        <f>施設資源化量内訳!K84</f>
        <v>0</v>
      </c>
      <c r="BB84" s="292">
        <f>施設資源化量内訳!L84</f>
        <v>0</v>
      </c>
      <c r="BC84" s="292">
        <f>施設資源化量内訳!M84</f>
        <v>0</v>
      </c>
      <c r="BD84" s="292">
        <f>施設資源化量内訳!N84</f>
        <v>0</v>
      </c>
      <c r="BE84" s="292">
        <f>施設資源化量内訳!O84</f>
        <v>0</v>
      </c>
      <c r="BF84" s="292">
        <f>施設資源化量内訳!P84</f>
        <v>0</v>
      </c>
      <c r="BG84" s="292">
        <f>施設資源化量内訳!Q84</f>
        <v>0</v>
      </c>
      <c r="BH84" s="292">
        <f>施設資源化量内訳!R84</f>
        <v>0</v>
      </c>
      <c r="BI84" s="292">
        <f>施設資源化量内訳!S84</f>
        <v>0</v>
      </c>
      <c r="BJ84" s="292">
        <f>施設資源化量内訳!T84</f>
        <v>0</v>
      </c>
      <c r="BK84" s="292">
        <f>施設資源化量内訳!U84</f>
        <v>0</v>
      </c>
      <c r="BL84" s="292">
        <f>施設資源化量内訳!V84</f>
        <v>0</v>
      </c>
      <c r="BM84" s="292">
        <f>施設資源化量内訳!W84</f>
        <v>0</v>
      </c>
      <c r="BN84" s="292">
        <f>施設資源化量内訳!X84</f>
        <v>0</v>
      </c>
      <c r="BO84" s="292">
        <f t="shared" si="50"/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v>0</v>
      </c>
      <c r="BV84" s="292">
        <v>0</v>
      </c>
      <c r="BW84" s="292">
        <v>0</v>
      </c>
      <c r="BX84" s="292">
        <v>0</v>
      </c>
      <c r="BY84" s="292">
        <v>0</v>
      </c>
      <c r="BZ84" s="295" t="s">
        <v>916</v>
      </c>
      <c r="CA84" s="295" t="s">
        <v>916</v>
      </c>
      <c r="CB84" s="295" t="s">
        <v>916</v>
      </c>
      <c r="CC84" s="295" t="s">
        <v>916</v>
      </c>
      <c r="CD84" s="295" t="s">
        <v>916</v>
      </c>
      <c r="CE84" s="295" t="s">
        <v>916</v>
      </c>
      <c r="CF84" s="295" t="s">
        <v>916</v>
      </c>
      <c r="CG84" s="295" t="s">
        <v>916</v>
      </c>
      <c r="CH84" s="292">
        <v>0</v>
      </c>
      <c r="CI84" s="292">
        <v>0</v>
      </c>
      <c r="CJ84" s="293" t="s">
        <v>765</v>
      </c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xmlns:xlrd2="http://schemas.microsoft.com/office/spreadsheetml/2017/richdata2" ref="A8:CJ84">
    <sortCondition ref="A8:A84"/>
    <sortCondition ref="B8:B84"/>
    <sortCondition ref="C8:C8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83" man="1"/>
    <brk id="45" min="1" max="83" man="1"/>
    <brk id="66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 x14ac:dyDescent="0.15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6">
        <f t="shared" ref="D7:X7" si="0">SUM(Y7,AT7,BO7,CJ7,DE7,DZ7,EU7)</f>
        <v>66960</v>
      </c>
      <c r="E7" s="306">
        <f t="shared" si="0"/>
        <v>6927</v>
      </c>
      <c r="F7" s="306">
        <f t="shared" si="0"/>
        <v>44</v>
      </c>
      <c r="G7" s="306">
        <f t="shared" si="0"/>
        <v>1050</v>
      </c>
      <c r="H7" s="306">
        <f t="shared" si="0"/>
        <v>7840</v>
      </c>
      <c r="I7" s="306">
        <f t="shared" si="0"/>
        <v>5469</v>
      </c>
      <c r="J7" s="306">
        <f t="shared" si="0"/>
        <v>1511</v>
      </c>
      <c r="K7" s="306">
        <f t="shared" si="0"/>
        <v>32</v>
      </c>
      <c r="L7" s="306">
        <f t="shared" si="0"/>
        <v>12132</v>
      </c>
      <c r="M7" s="306">
        <f t="shared" si="0"/>
        <v>2488</v>
      </c>
      <c r="N7" s="306">
        <f t="shared" si="0"/>
        <v>292</v>
      </c>
      <c r="O7" s="306">
        <f t="shared" si="0"/>
        <v>2694</v>
      </c>
      <c r="P7" s="306">
        <f t="shared" si="0"/>
        <v>0</v>
      </c>
      <c r="Q7" s="306">
        <f t="shared" si="0"/>
        <v>5141</v>
      </c>
      <c r="R7" s="306">
        <f t="shared" si="0"/>
        <v>0</v>
      </c>
      <c r="S7" s="306">
        <f t="shared" si="0"/>
        <v>0</v>
      </c>
      <c r="T7" s="306">
        <f t="shared" si="0"/>
        <v>4861</v>
      </c>
      <c r="U7" s="306">
        <f t="shared" si="0"/>
        <v>0</v>
      </c>
      <c r="V7" s="306">
        <f t="shared" si="0"/>
        <v>2290</v>
      </c>
      <c r="W7" s="306">
        <f t="shared" si="0"/>
        <v>34</v>
      </c>
      <c r="X7" s="306">
        <f t="shared" si="0"/>
        <v>14155</v>
      </c>
      <c r="Y7" s="306">
        <f t="shared" ref="Y7:Y38" si="1">SUM(Z7:AS7)</f>
        <v>21111</v>
      </c>
      <c r="Z7" s="306">
        <f t="shared" ref="Z7:AI7" si="2">SUM(Z$8:Z$207)</f>
        <v>0</v>
      </c>
      <c r="AA7" s="306">
        <f t="shared" si="2"/>
        <v>0</v>
      </c>
      <c r="AB7" s="306">
        <f t="shared" si="2"/>
        <v>0</v>
      </c>
      <c r="AC7" s="306">
        <f t="shared" si="2"/>
        <v>1226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0</v>
      </c>
      <c r="AH7" s="306">
        <f t="shared" si="2"/>
        <v>0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5141</v>
      </c>
      <c r="AM7" s="310" t="s">
        <v>739</v>
      </c>
      <c r="AN7" s="310" t="s">
        <v>739</v>
      </c>
      <c r="AO7" s="306">
        <f>SUM(AO$8:AO$207)</f>
        <v>4860</v>
      </c>
      <c r="AP7" s="310" t="s">
        <v>739</v>
      </c>
      <c r="AQ7" s="306">
        <f>SUM(AQ$8:AQ$207)</f>
        <v>2290</v>
      </c>
      <c r="AR7" s="310" t="s">
        <v>739</v>
      </c>
      <c r="AS7" s="306">
        <f>SUM(AS$8:AS$207)</f>
        <v>7594</v>
      </c>
      <c r="AT7" s="306">
        <f t="shared" ref="AT7:AT38" si="3">SUM(AU7:BN7)</f>
        <v>4542</v>
      </c>
      <c r="AU7" s="306">
        <f t="shared" ref="AU7:BD7" si="4">SUM(AU$8:AU$207)</f>
        <v>0</v>
      </c>
      <c r="AV7" s="306">
        <f t="shared" si="4"/>
        <v>0</v>
      </c>
      <c r="AW7" s="306">
        <f t="shared" si="4"/>
        <v>0</v>
      </c>
      <c r="AX7" s="306">
        <f t="shared" si="4"/>
        <v>3683</v>
      </c>
      <c r="AY7" s="306">
        <f t="shared" si="4"/>
        <v>179</v>
      </c>
      <c r="AZ7" s="306">
        <f t="shared" si="4"/>
        <v>5</v>
      </c>
      <c r="BA7" s="306">
        <f t="shared" si="4"/>
        <v>0</v>
      </c>
      <c r="BB7" s="306">
        <f t="shared" si="4"/>
        <v>1</v>
      </c>
      <c r="BC7" s="306">
        <f t="shared" si="4"/>
        <v>81</v>
      </c>
      <c r="BD7" s="306">
        <f t="shared" si="4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593</v>
      </c>
      <c r="BO7" s="306">
        <f t="shared" ref="BO7:BO38" si="5">SUM(BP7:CI7)</f>
        <v>4732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2190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2542</v>
      </c>
      <c r="CJ7" s="306">
        <f t="shared" ref="CJ7:CJ38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38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38" si="11">SUM(EA7:ET7)</f>
        <v>4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2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2</v>
      </c>
      <c r="ET7" s="306">
        <f>SUM(ET$8:ET$207)</f>
        <v>0</v>
      </c>
      <c r="EU7" s="306">
        <f t="shared" ref="EU7:EU38" si="13">SUM(EV7:FO7)</f>
        <v>36571</v>
      </c>
      <c r="EV7" s="306">
        <f t="shared" ref="EV7:FG7" si="14">SUM(EV$8:EV$207)</f>
        <v>6927</v>
      </c>
      <c r="EW7" s="306">
        <f t="shared" si="14"/>
        <v>44</v>
      </c>
      <c r="EX7" s="306">
        <f t="shared" si="14"/>
        <v>1050</v>
      </c>
      <c r="EY7" s="306">
        <f t="shared" si="14"/>
        <v>2931</v>
      </c>
      <c r="EZ7" s="306">
        <f t="shared" si="14"/>
        <v>5290</v>
      </c>
      <c r="FA7" s="306">
        <f t="shared" si="14"/>
        <v>1506</v>
      </c>
      <c r="FB7" s="306">
        <f t="shared" si="14"/>
        <v>32</v>
      </c>
      <c r="FC7" s="306">
        <f t="shared" si="14"/>
        <v>12131</v>
      </c>
      <c r="FD7" s="306">
        <f t="shared" si="14"/>
        <v>2405</v>
      </c>
      <c r="FE7" s="306">
        <f t="shared" si="14"/>
        <v>292</v>
      </c>
      <c r="FF7" s="306">
        <f t="shared" si="14"/>
        <v>504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1</v>
      </c>
      <c r="FL7" s="306">
        <f>SUM(FL$8:FL$207)</f>
        <v>0</v>
      </c>
      <c r="FM7" s="306">
        <f>SUM(FM$8:FM$207)</f>
        <v>0</v>
      </c>
      <c r="FN7" s="306">
        <f>SUM(FN$8:FN$207)</f>
        <v>32</v>
      </c>
      <c r="FO7" s="306">
        <f>SUM(FO$8:FO$207)</f>
        <v>3426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39" si="15">SUM(Y8,AT8,BO8,CJ8,DE8,DZ8,EU8)</f>
        <v>13217</v>
      </c>
      <c r="E8" s="292">
        <f t="shared" ref="E8:E39" si="16">SUM(Z8,AU8,BP8,CK8,DF8,EA8,EV8)</f>
        <v>0</v>
      </c>
      <c r="F8" s="292">
        <f t="shared" ref="F8:F39" si="17">SUM(AA8,AV8,BQ8,CL8,DG8,EB8,EW8)</f>
        <v>0</v>
      </c>
      <c r="G8" s="292">
        <f t="shared" ref="G8:G39" si="18">SUM(AB8,AW8,BR8,CM8,DH8,EC8,EX8)</f>
        <v>0</v>
      </c>
      <c r="H8" s="292">
        <f t="shared" ref="H8:H39" si="19">SUM(AC8,AX8,BS8,CN8,DI8,ED8,EY8)</f>
        <v>2755</v>
      </c>
      <c r="I8" s="292">
        <f t="shared" ref="I8:I39" si="20">SUM(AD8,AY8,BT8,CO8,DJ8,EE8,EZ8)</f>
        <v>0</v>
      </c>
      <c r="J8" s="292">
        <f t="shared" ref="J8:J39" si="21">SUM(AE8,AZ8,BU8,CP8,DK8,EF8,FA8)</f>
        <v>504</v>
      </c>
      <c r="K8" s="292">
        <f t="shared" ref="K8:K39" si="22">SUM(AF8,BA8,BV8,CQ8,DL8,EG8,FB8)</f>
        <v>0</v>
      </c>
      <c r="L8" s="292">
        <f t="shared" ref="L8:L39" si="23">SUM(AG8,BB8,BW8,CR8,DM8,EH8,FC8)</f>
        <v>3446</v>
      </c>
      <c r="M8" s="292">
        <f t="shared" ref="M8:M39" si="24">SUM(AH8,BC8,BX8,CS8,DN8,EI8,FD8)</f>
        <v>0</v>
      </c>
      <c r="N8" s="292">
        <f t="shared" ref="N8:N39" si="25">SUM(AI8,BD8,BY8,CT8,DO8,EJ8,FE8)</f>
        <v>0</v>
      </c>
      <c r="O8" s="292">
        <f t="shared" ref="O8:O39" si="26">SUM(AJ8,BE8,BZ8,CU8,DP8,EK8,FF8)</f>
        <v>0</v>
      </c>
      <c r="P8" s="292">
        <f t="shared" ref="P8:P39" si="27">SUM(AK8,BF8,CA8,CV8,DQ8,EL8,FG8)</f>
        <v>0</v>
      </c>
      <c r="Q8" s="292">
        <f t="shared" ref="Q8:Q39" si="28">SUM(AL8,BG8,CB8,CW8,DR8,EM8,FH8)</f>
        <v>1651</v>
      </c>
      <c r="R8" s="292">
        <f t="shared" ref="R8:R39" si="29">SUM(AM8,BH8,CC8,CX8,DS8,EN8,FI8)</f>
        <v>0</v>
      </c>
      <c r="S8" s="292">
        <f t="shared" ref="S8:S39" si="30">SUM(AN8,BI8,CD8,CY8,DT8,EO8,FJ8)</f>
        <v>0</v>
      </c>
      <c r="T8" s="292">
        <f t="shared" ref="T8:T39" si="31">SUM(AO8,BJ8,CE8,CZ8,DU8,EP8,FK8)</f>
        <v>0</v>
      </c>
      <c r="U8" s="292">
        <f t="shared" ref="U8:U39" si="32">SUM(AP8,BK8,CF8,DA8,DV8,EQ8,FL8)</f>
        <v>0</v>
      </c>
      <c r="V8" s="292">
        <f t="shared" ref="V8:V39" si="33">SUM(AQ8,BL8,CG8,DB8,DW8,ER8,FM8)</f>
        <v>436</v>
      </c>
      <c r="W8" s="292">
        <f t="shared" ref="W8:W39" si="34">SUM(AR8,BM8,CH8,DC8,DX8,ES8,FN8)</f>
        <v>0</v>
      </c>
      <c r="X8" s="292">
        <f t="shared" ref="X8:X39" si="35">SUM(AS8,BN8,CI8,DD8,DY8,ET8,FO8)</f>
        <v>4425</v>
      </c>
      <c r="Y8" s="292">
        <f t="shared" si="1"/>
        <v>7188</v>
      </c>
      <c r="Z8" s="292">
        <v>0</v>
      </c>
      <c r="AA8" s="292">
        <v>0</v>
      </c>
      <c r="AB8" s="292">
        <v>0</v>
      </c>
      <c r="AC8" s="292">
        <v>676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916</v>
      </c>
      <c r="AK8" s="295" t="s">
        <v>916</v>
      </c>
      <c r="AL8" s="292">
        <v>1651</v>
      </c>
      <c r="AM8" s="295" t="s">
        <v>916</v>
      </c>
      <c r="AN8" s="295" t="s">
        <v>916</v>
      </c>
      <c r="AO8" s="292">
        <v>0</v>
      </c>
      <c r="AP8" s="295" t="s">
        <v>916</v>
      </c>
      <c r="AQ8" s="292">
        <v>436</v>
      </c>
      <c r="AR8" s="295" t="s">
        <v>916</v>
      </c>
      <c r="AS8" s="292">
        <v>4425</v>
      </c>
      <c r="AT8" s="292">
        <f t="shared" si="3"/>
        <v>2079</v>
      </c>
      <c r="AU8" s="292">
        <v>0</v>
      </c>
      <c r="AV8" s="292">
        <v>0</v>
      </c>
      <c r="AW8" s="292">
        <v>0</v>
      </c>
      <c r="AX8" s="292">
        <v>2079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916</v>
      </c>
      <c r="BF8" s="295" t="s">
        <v>916</v>
      </c>
      <c r="BG8" s="295" t="s">
        <v>916</v>
      </c>
      <c r="BH8" s="295" t="s">
        <v>916</v>
      </c>
      <c r="BI8" s="295" t="s">
        <v>916</v>
      </c>
      <c r="BJ8" s="295" t="s">
        <v>916</v>
      </c>
      <c r="BK8" s="295" t="s">
        <v>916</v>
      </c>
      <c r="BL8" s="295" t="s">
        <v>916</v>
      </c>
      <c r="BM8" s="295" t="s">
        <v>916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916</v>
      </c>
      <c r="CC8" s="295" t="s">
        <v>916</v>
      </c>
      <c r="CD8" s="295" t="s">
        <v>916</v>
      </c>
      <c r="CE8" s="295" t="s">
        <v>916</v>
      </c>
      <c r="CF8" s="295" t="s">
        <v>916</v>
      </c>
      <c r="CG8" s="295" t="s">
        <v>916</v>
      </c>
      <c r="CH8" s="295" t="s">
        <v>916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916</v>
      </c>
      <c r="CX8" s="295" t="s">
        <v>916</v>
      </c>
      <c r="CY8" s="295" t="s">
        <v>916</v>
      </c>
      <c r="CZ8" s="295" t="s">
        <v>916</v>
      </c>
      <c r="DA8" s="295" t="s">
        <v>916</v>
      </c>
      <c r="DB8" s="295" t="s">
        <v>916</v>
      </c>
      <c r="DC8" s="295" t="s">
        <v>916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916</v>
      </c>
      <c r="DS8" s="295" t="s">
        <v>916</v>
      </c>
      <c r="DT8" s="292">
        <v>0</v>
      </c>
      <c r="DU8" s="295" t="s">
        <v>916</v>
      </c>
      <c r="DV8" s="295" t="s">
        <v>916</v>
      </c>
      <c r="DW8" s="295" t="s">
        <v>916</v>
      </c>
      <c r="DX8" s="295" t="s">
        <v>916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916</v>
      </c>
      <c r="EL8" s="295" t="s">
        <v>916</v>
      </c>
      <c r="EM8" s="295" t="s">
        <v>916</v>
      </c>
      <c r="EN8" s="292">
        <v>0</v>
      </c>
      <c r="EO8" s="292">
        <v>0</v>
      </c>
      <c r="EP8" s="295" t="s">
        <v>916</v>
      </c>
      <c r="EQ8" s="295" t="s">
        <v>916</v>
      </c>
      <c r="ER8" s="295" t="s">
        <v>916</v>
      </c>
      <c r="ES8" s="292">
        <v>0</v>
      </c>
      <c r="ET8" s="292">
        <v>0</v>
      </c>
      <c r="EU8" s="292">
        <f t="shared" si="13"/>
        <v>3950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504</v>
      </c>
      <c r="FB8" s="292">
        <v>0</v>
      </c>
      <c r="FC8" s="292">
        <v>3446</v>
      </c>
      <c r="FD8" s="292">
        <v>0</v>
      </c>
      <c r="FE8" s="292">
        <v>0</v>
      </c>
      <c r="FF8" s="292">
        <v>0</v>
      </c>
      <c r="FG8" s="292">
        <v>0</v>
      </c>
      <c r="FH8" s="295" t="s">
        <v>916</v>
      </c>
      <c r="FI8" s="295" t="s">
        <v>916</v>
      </c>
      <c r="FJ8" s="295" t="s">
        <v>916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15"/>
        <v>3952</v>
      </c>
      <c r="E9" s="292">
        <f t="shared" si="16"/>
        <v>0</v>
      </c>
      <c r="F9" s="292">
        <f t="shared" si="17"/>
        <v>0</v>
      </c>
      <c r="G9" s="292">
        <f t="shared" si="18"/>
        <v>0</v>
      </c>
      <c r="H9" s="292">
        <f t="shared" si="19"/>
        <v>168</v>
      </c>
      <c r="I9" s="292">
        <f t="shared" si="20"/>
        <v>1496</v>
      </c>
      <c r="J9" s="292">
        <f t="shared" si="21"/>
        <v>0</v>
      </c>
      <c r="K9" s="292">
        <f t="shared" si="22"/>
        <v>0</v>
      </c>
      <c r="L9" s="292">
        <f t="shared" si="23"/>
        <v>0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378</v>
      </c>
      <c r="R9" s="292">
        <f t="shared" si="29"/>
        <v>0</v>
      </c>
      <c r="S9" s="292">
        <f t="shared" si="30"/>
        <v>0</v>
      </c>
      <c r="T9" s="292">
        <f t="shared" si="31"/>
        <v>26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1884</v>
      </c>
      <c r="Y9" s="292">
        <f t="shared" si="1"/>
        <v>2252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916</v>
      </c>
      <c r="AK9" s="295" t="s">
        <v>916</v>
      </c>
      <c r="AL9" s="292">
        <v>378</v>
      </c>
      <c r="AM9" s="295" t="s">
        <v>916</v>
      </c>
      <c r="AN9" s="295" t="s">
        <v>916</v>
      </c>
      <c r="AO9" s="292">
        <v>26</v>
      </c>
      <c r="AP9" s="295" t="s">
        <v>916</v>
      </c>
      <c r="AQ9" s="292">
        <v>0</v>
      </c>
      <c r="AR9" s="295" t="s">
        <v>916</v>
      </c>
      <c r="AS9" s="292">
        <v>1848</v>
      </c>
      <c r="AT9" s="292">
        <f t="shared" si="3"/>
        <v>119</v>
      </c>
      <c r="AU9" s="292">
        <v>0</v>
      </c>
      <c r="AV9" s="292">
        <v>0</v>
      </c>
      <c r="AW9" s="292">
        <v>0</v>
      </c>
      <c r="AX9" s="292">
        <v>119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916</v>
      </c>
      <c r="BF9" s="295" t="s">
        <v>916</v>
      </c>
      <c r="BG9" s="295" t="s">
        <v>916</v>
      </c>
      <c r="BH9" s="295" t="s">
        <v>916</v>
      </c>
      <c r="BI9" s="295" t="s">
        <v>916</v>
      </c>
      <c r="BJ9" s="295" t="s">
        <v>916</v>
      </c>
      <c r="BK9" s="295" t="s">
        <v>916</v>
      </c>
      <c r="BL9" s="295" t="s">
        <v>916</v>
      </c>
      <c r="BM9" s="295" t="s">
        <v>916</v>
      </c>
      <c r="BN9" s="292">
        <v>0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916</v>
      </c>
      <c r="CC9" s="295" t="s">
        <v>916</v>
      </c>
      <c r="CD9" s="295" t="s">
        <v>916</v>
      </c>
      <c r="CE9" s="295" t="s">
        <v>916</v>
      </c>
      <c r="CF9" s="295" t="s">
        <v>916</v>
      </c>
      <c r="CG9" s="295" t="s">
        <v>916</v>
      </c>
      <c r="CH9" s="295" t="s">
        <v>916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916</v>
      </c>
      <c r="CX9" s="295" t="s">
        <v>916</v>
      </c>
      <c r="CY9" s="295" t="s">
        <v>916</v>
      </c>
      <c r="CZ9" s="295" t="s">
        <v>916</v>
      </c>
      <c r="DA9" s="295" t="s">
        <v>916</v>
      </c>
      <c r="DB9" s="295" t="s">
        <v>916</v>
      </c>
      <c r="DC9" s="295" t="s">
        <v>916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916</v>
      </c>
      <c r="DS9" s="295" t="s">
        <v>916</v>
      </c>
      <c r="DT9" s="292">
        <v>0</v>
      </c>
      <c r="DU9" s="295" t="s">
        <v>916</v>
      </c>
      <c r="DV9" s="295" t="s">
        <v>916</v>
      </c>
      <c r="DW9" s="295" t="s">
        <v>916</v>
      </c>
      <c r="DX9" s="295" t="s">
        <v>916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916</v>
      </c>
      <c r="EL9" s="295" t="s">
        <v>916</v>
      </c>
      <c r="EM9" s="295" t="s">
        <v>916</v>
      </c>
      <c r="EN9" s="292">
        <v>0</v>
      </c>
      <c r="EO9" s="292">
        <v>0</v>
      </c>
      <c r="EP9" s="295" t="s">
        <v>916</v>
      </c>
      <c r="EQ9" s="295" t="s">
        <v>916</v>
      </c>
      <c r="ER9" s="295" t="s">
        <v>916</v>
      </c>
      <c r="ES9" s="292">
        <v>0</v>
      </c>
      <c r="ET9" s="292">
        <v>0</v>
      </c>
      <c r="EU9" s="292">
        <f t="shared" si="13"/>
        <v>1581</v>
      </c>
      <c r="EV9" s="292">
        <v>0</v>
      </c>
      <c r="EW9" s="292">
        <v>0</v>
      </c>
      <c r="EX9" s="292">
        <v>0</v>
      </c>
      <c r="EY9" s="292">
        <v>49</v>
      </c>
      <c r="EZ9" s="292">
        <v>1496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916</v>
      </c>
      <c r="FI9" s="295" t="s">
        <v>916</v>
      </c>
      <c r="FJ9" s="295" t="s">
        <v>916</v>
      </c>
      <c r="FK9" s="292">
        <v>0</v>
      </c>
      <c r="FL9" s="292">
        <v>0</v>
      </c>
      <c r="FM9" s="292">
        <v>0</v>
      </c>
      <c r="FN9" s="292">
        <v>0</v>
      </c>
      <c r="FO9" s="292">
        <v>36</v>
      </c>
    </row>
    <row r="10" spans="1:171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15"/>
        <v>7581</v>
      </c>
      <c r="E10" s="292">
        <f t="shared" si="16"/>
        <v>0</v>
      </c>
      <c r="F10" s="292">
        <f t="shared" si="17"/>
        <v>0</v>
      </c>
      <c r="G10" s="292">
        <f t="shared" si="18"/>
        <v>0</v>
      </c>
      <c r="H10" s="292">
        <f t="shared" si="19"/>
        <v>0</v>
      </c>
      <c r="I10" s="292">
        <f t="shared" si="20"/>
        <v>0</v>
      </c>
      <c r="J10" s="292">
        <f t="shared" si="21"/>
        <v>0</v>
      </c>
      <c r="K10" s="292">
        <f t="shared" si="22"/>
        <v>0</v>
      </c>
      <c r="L10" s="292">
        <f t="shared" si="23"/>
        <v>2396</v>
      </c>
      <c r="M10" s="292">
        <f t="shared" si="24"/>
        <v>2030</v>
      </c>
      <c r="N10" s="292">
        <f t="shared" si="25"/>
        <v>0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2360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795</v>
      </c>
      <c r="Y10" s="292">
        <f t="shared" si="1"/>
        <v>2360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916</v>
      </c>
      <c r="AK10" s="295" t="s">
        <v>916</v>
      </c>
      <c r="AL10" s="292">
        <v>0</v>
      </c>
      <c r="AM10" s="295" t="s">
        <v>916</v>
      </c>
      <c r="AN10" s="295" t="s">
        <v>916</v>
      </c>
      <c r="AO10" s="292">
        <v>2360</v>
      </c>
      <c r="AP10" s="295" t="s">
        <v>916</v>
      </c>
      <c r="AQ10" s="292">
        <v>0</v>
      </c>
      <c r="AR10" s="295" t="s">
        <v>916</v>
      </c>
      <c r="AS10" s="292">
        <v>0</v>
      </c>
      <c r="AT10" s="292">
        <f t="shared" si="3"/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916</v>
      </c>
      <c r="BF10" s="295" t="s">
        <v>916</v>
      </c>
      <c r="BG10" s="295" t="s">
        <v>916</v>
      </c>
      <c r="BH10" s="295" t="s">
        <v>916</v>
      </c>
      <c r="BI10" s="295" t="s">
        <v>916</v>
      </c>
      <c r="BJ10" s="295" t="s">
        <v>916</v>
      </c>
      <c r="BK10" s="295" t="s">
        <v>916</v>
      </c>
      <c r="BL10" s="295" t="s">
        <v>916</v>
      </c>
      <c r="BM10" s="295" t="s">
        <v>916</v>
      </c>
      <c r="BN10" s="292">
        <v>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916</v>
      </c>
      <c r="CC10" s="295" t="s">
        <v>916</v>
      </c>
      <c r="CD10" s="295" t="s">
        <v>916</v>
      </c>
      <c r="CE10" s="295" t="s">
        <v>916</v>
      </c>
      <c r="CF10" s="295" t="s">
        <v>916</v>
      </c>
      <c r="CG10" s="295" t="s">
        <v>916</v>
      </c>
      <c r="CH10" s="295" t="s">
        <v>916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916</v>
      </c>
      <c r="CX10" s="295" t="s">
        <v>916</v>
      </c>
      <c r="CY10" s="295" t="s">
        <v>916</v>
      </c>
      <c r="CZ10" s="295" t="s">
        <v>916</v>
      </c>
      <c r="DA10" s="295" t="s">
        <v>916</v>
      </c>
      <c r="DB10" s="295" t="s">
        <v>916</v>
      </c>
      <c r="DC10" s="295" t="s">
        <v>916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916</v>
      </c>
      <c r="DS10" s="295" t="s">
        <v>916</v>
      </c>
      <c r="DT10" s="292">
        <v>0</v>
      </c>
      <c r="DU10" s="295" t="s">
        <v>916</v>
      </c>
      <c r="DV10" s="295" t="s">
        <v>916</v>
      </c>
      <c r="DW10" s="295" t="s">
        <v>916</v>
      </c>
      <c r="DX10" s="295" t="s">
        <v>916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916</v>
      </c>
      <c r="EL10" s="295" t="s">
        <v>916</v>
      </c>
      <c r="EM10" s="295" t="s">
        <v>916</v>
      </c>
      <c r="EN10" s="292">
        <v>0</v>
      </c>
      <c r="EO10" s="292">
        <v>0</v>
      </c>
      <c r="EP10" s="295" t="s">
        <v>916</v>
      </c>
      <c r="EQ10" s="295" t="s">
        <v>916</v>
      </c>
      <c r="ER10" s="295" t="s">
        <v>916</v>
      </c>
      <c r="ES10" s="292">
        <v>0</v>
      </c>
      <c r="ET10" s="292">
        <v>0</v>
      </c>
      <c r="EU10" s="292">
        <f t="shared" si="13"/>
        <v>5221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2396</v>
      </c>
      <c r="FD10" s="292">
        <v>2030</v>
      </c>
      <c r="FE10" s="292">
        <v>0</v>
      </c>
      <c r="FF10" s="292">
        <v>0</v>
      </c>
      <c r="FG10" s="292">
        <v>0</v>
      </c>
      <c r="FH10" s="295" t="s">
        <v>916</v>
      </c>
      <c r="FI10" s="295" t="s">
        <v>916</v>
      </c>
      <c r="FJ10" s="295" t="s">
        <v>916</v>
      </c>
      <c r="FK10" s="292">
        <v>0</v>
      </c>
      <c r="FL10" s="292">
        <v>0</v>
      </c>
      <c r="FM10" s="292">
        <v>0</v>
      </c>
      <c r="FN10" s="292">
        <v>0</v>
      </c>
      <c r="FO10" s="292">
        <v>795</v>
      </c>
    </row>
    <row r="11" spans="1:171" s="224" customFormat="1" ht="13.5" customHeight="1" x14ac:dyDescent="0.15">
      <c r="A11" s="290" t="s">
        <v>745</v>
      </c>
      <c r="B11" s="291" t="s">
        <v>768</v>
      </c>
      <c r="C11" s="290" t="s">
        <v>769</v>
      </c>
      <c r="D11" s="292">
        <f t="shared" si="15"/>
        <v>647</v>
      </c>
      <c r="E11" s="292">
        <f t="shared" si="16"/>
        <v>0</v>
      </c>
      <c r="F11" s="292">
        <f t="shared" si="17"/>
        <v>0</v>
      </c>
      <c r="G11" s="292">
        <f t="shared" si="18"/>
        <v>0</v>
      </c>
      <c r="H11" s="292">
        <f t="shared" si="19"/>
        <v>0</v>
      </c>
      <c r="I11" s="292">
        <f t="shared" si="20"/>
        <v>0</v>
      </c>
      <c r="J11" s="292">
        <f t="shared" si="21"/>
        <v>125</v>
      </c>
      <c r="K11" s="292">
        <f t="shared" si="22"/>
        <v>0</v>
      </c>
      <c r="L11" s="292">
        <f t="shared" si="23"/>
        <v>361</v>
      </c>
      <c r="M11" s="292">
        <f t="shared" si="24"/>
        <v>8</v>
      </c>
      <c r="N11" s="292">
        <f t="shared" si="25"/>
        <v>0</v>
      </c>
      <c r="O11" s="292">
        <f t="shared" si="26"/>
        <v>132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21</v>
      </c>
      <c r="Y11" s="292">
        <f t="shared" si="1"/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916</v>
      </c>
      <c r="AK11" s="295" t="s">
        <v>916</v>
      </c>
      <c r="AL11" s="292">
        <v>0</v>
      </c>
      <c r="AM11" s="295" t="s">
        <v>916</v>
      </c>
      <c r="AN11" s="295" t="s">
        <v>916</v>
      </c>
      <c r="AO11" s="292">
        <v>0</v>
      </c>
      <c r="AP11" s="295" t="s">
        <v>916</v>
      </c>
      <c r="AQ11" s="292">
        <v>0</v>
      </c>
      <c r="AR11" s="295" t="s">
        <v>916</v>
      </c>
      <c r="AS11" s="292">
        <v>0</v>
      </c>
      <c r="AT11" s="292">
        <f t="shared" si="3"/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916</v>
      </c>
      <c r="BF11" s="295" t="s">
        <v>916</v>
      </c>
      <c r="BG11" s="295" t="s">
        <v>916</v>
      </c>
      <c r="BH11" s="295" t="s">
        <v>916</v>
      </c>
      <c r="BI11" s="295" t="s">
        <v>916</v>
      </c>
      <c r="BJ11" s="295" t="s">
        <v>916</v>
      </c>
      <c r="BK11" s="295" t="s">
        <v>916</v>
      </c>
      <c r="BL11" s="295" t="s">
        <v>916</v>
      </c>
      <c r="BM11" s="295" t="s">
        <v>916</v>
      </c>
      <c r="BN11" s="292">
        <v>0</v>
      </c>
      <c r="BO11" s="292">
        <f t="shared" si="5"/>
        <v>132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132</v>
      </c>
      <c r="CA11" s="292">
        <v>0</v>
      </c>
      <c r="CB11" s="295" t="s">
        <v>916</v>
      </c>
      <c r="CC11" s="295" t="s">
        <v>916</v>
      </c>
      <c r="CD11" s="295" t="s">
        <v>916</v>
      </c>
      <c r="CE11" s="295" t="s">
        <v>916</v>
      </c>
      <c r="CF11" s="295" t="s">
        <v>916</v>
      </c>
      <c r="CG11" s="295" t="s">
        <v>916</v>
      </c>
      <c r="CH11" s="295" t="s">
        <v>916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916</v>
      </c>
      <c r="CX11" s="295" t="s">
        <v>916</v>
      </c>
      <c r="CY11" s="295" t="s">
        <v>916</v>
      </c>
      <c r="CZ11" s="295" t="s">
        <v>916</v>
      </c>
      <c r="DA11" s="295" t="s">
        <v>916</v>
      </c>
      <c r="DB11" s="295" t="s">
        <v>916</v>
      </c>
      <c r="DC11" s="295" t="s">
        <v>916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916</v>
      </c>
      <c r="DS11" s="295" t="s">
        <v>916</v>
      </c>
      <c r="DT11" s="292">
        <v>0</v>
      </c>
      <c r="DU11" s="295" t="s">
        <v>916</v>
      </c>
      <c r="DV11" s="295" t="s">
        <v>916</v>
      </c>
      <c r="DW11" s="295" t="s">
        <v>916</v>
      </c>
      <c r="DX11" s="295" t="s">
        <v>916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916</v>
      </c>
      <c r="EL11" s="295" t="s">
        <v>916</v>
      </c>
      <c r="EM11" s="295" t="s">
        <v>916</v>
      </c>
      <c r="EN11" s="292">
        <v>0</v>
      </c>
      <c r="EO11" s="292">
        <v>0</v>
      </c>
      <c r="EP11" s="295" t="s">
        <v>916</v>
      </c>
      <c r="EQ11" s="295" t="s">
        <v>916</v>
      </c>
      <c r="ER11" s="295" t="s">
        <v>916</v>
      </c>
      <c r="ES11" s="292">
        <v>0</v>
      </c>
      <c r="ET11" s="292">
        <v>0</v>
      </c>
      <c r="EU11" s="292">
        <f t="shared" si="13"/>
        <v>515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125</v>
      </c>
      <c r="FB11" s="292">
        <v>0</v>
      </c>
      <c r="FC11" s="292">
        <v>361</v>
      </c>
      <c r="FD11" s="292">
        <v>8</v>
      </c>
      <c r="FE11" s="292">
        <v>0</v>
      </c>
      <c r="FF11" s="292">
        <v>0</v>
      </c>
      <c r="FG11" s="292">
        <v>0</v>
      </c>
      <c r="FH11" s="295" t="s">
        <v>916</v>
      </c>
      <c r="FI11" s="295" t="s">
        <v>916</v>
      </c>
      <c r="FJ11" s="295" t="s">
        <v>916</v>
      </c>
      <c r="FK11" s="292">
        <v>0</v>
      </c>
      <c r="FL11" s="292">
        <v>0</v>
      </c>
      <c r="FM11" s="292">
        <v>0</v>
      </c>
      <c r="FN11" s="292">
        <v>0</v>
      </c>
      <c r="FO11" s="292">
        <v>21</v>
      </c>
    </row>
    <row r="12" spans="1:171" s="224" customFormat="1" ht="13.5" customHeight="1" x14ac:dyDescent="0.15">
      <c r="A12" s="290" t="s">
        <v>745</v>
      </c>
      <c r="B12" s="291" t="s">
        <v>770</v>
      </c>
      <c r="C12" s="290" t="s">
        <v>771</v>
      </c>
      <c r="D12" s="292">
        <f t="shared" si="15"/>
        <v>1290</v>
      </c>
      <c r="E12" s="292">
        <f t="shared" si="16"/>
        <v>0</v>
      </c>
      <c r="F12" s="292">
        <f t="shared" si="17"/>
        <v>0</v>
      </c>
      <c r="G12" s="292">
        <f t="shared" si="18"/>
        <v>0</v>
      </c>
      <c r="H12" s="292">
        <f t="shared" si="19"/>
        <v>0</v>
      </c>
      <c r="I12" s="292">
        <f t="shared" si="20"/>
        <v>0</v>
      </c>
      <c r="J12" s="292">
        <f t="shared" si="21"/>
        <v>0</v>
      </c>
      <c r="K12" s="292">
        <f t="shared" si="22"/>
        <v>0</v>
      </c>
      <c r="L12" s="292">
        <f t="shared" si="23"/>
        <v>0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0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1290</v>
      </c>
      <c r="W12" s="292">
        <f t="shared" si="34"/>
        <v>0</v>
      </c>
      <c r="X12" s="292">
        <f t="shared" si="35"/>
        <v>0</v>
      </c>
      <c r="Y12" s="292">
        <f t="shared" si="1"/>
        <v>1290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916</v>
      </c>
      <c r="AK12" s="295" t="s">
        <v>916</v>
      </c>
      <c r="AL12" s="292">
        <v>0</v>
      </c>
      <c r="AM12" s="295" t="s">
        <v>916</v>
      </c>
      <c r="AN12" s="295" t="s">
        <v>916</v>
      </c>
      <c r="AO12" s="292">
        <v>0</v>
      </c>
      <c r="AP12" s="295" t="s">
        <v>916</v>
      </c>
      <c r="AQ12" s="292">
        <v>1290</v>
      </c>
      <c r="AR12" s="295" t="s">
        <v>916</v>
      </c>
      <c r="AS12" s="292">
        <v>0</v>
      </c>
      <c r="AT12" s="292">
        <f t="shared" si="3"/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916</v>
      </c>
      <c r="BF12" s="295" t="s">
        <v>916</v>
      </c>
      <c r="BG12" s="295" t="s">
        <v>916</v>
      </c>
      <c r="BH12" s="295" t="s">
        <v>916</v>
      </c>
      <c r="BI12" s="295" t="s">
        <v>916</v>
      </c>
      <c r="BJ12" s="295" t="s">
        <v>916</v>
      </c>
      <c r="BK12" s="295" t="s">
        <v>916</v>
      </c>
      <c r="BL12" s="295" t="s">
        <v>916</v>
      </c>
      <c r="BM12" s="295" t="s">
        <v>916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916</v>
      </c>
      <c r="CC12" s="295" t="s">
        <v>916</v>
      </c>
      <c r="CD12" s="295" t="s">
        <v>916</v>
      </c>
      <c r="CE12" s="295" t="s">
        <v>916</v>
      </c>
      <c r="CF12" s="295" t="s">
        <v>916</v>
      </c>
      <c r="CG12" s="295" t="s">
        <v>916</v>
      </c>
      <c r="CH12" s="295" t="s">
        <v>916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916</v>
      </c>
      <c r="CX12" s="295" t="s">
        <v>916</v>
      </c>
      <c r="CY12" s="295" t="s">
        <v>916</v>
      </c>
      <c r="CZ12" s="295" t="s">
        <v>916</v>
      </c>
      <c r="DA12" s="295" t="s">
        <v>916</v>
      </c>
      <c r="DB12" s="295" t="s">
        <v>916</v>
      </c>
      <c r="DC12" s="295" t="s">
        <v>916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916</v>
      </c>
      <c r="DS12" s="295" t="s">
        <v>916</v>
      </c>
      <c r="DT12" s="292">
        <v>0</v>
      </c>
      <c r="DU12" s="295" t="s">
        <v>916</v>
      </c>
      <c r="DV12" s="295" t="s">
        <v>916</v>
      </c>
      <c r="DW12" s="295" t="s">
        <v>916</v>
      </c>
      <c r="DX12" s="295" t="s">
        <v>916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916</v>
      </c>
      <c r="EL12" s="295" t="s">
        <v>916</v>
      </c>
      <c r="EM12" s="295" t="s">
        <v>916</v>
      </c>
      <c r="EN12" s="292">
        <v>0</v>
      </c>
      <c r="EO12" s="292">
        <v>0</v>
      </c>
      <c r="EP12" s="295" t="s">
        <v>916</v>
      </c>
      <c r="EQ12" s="295" t="s">
        <v>916</v>
      </c>
      <c r="ER12" s="295" t="s">
        <v>916</v>
      </c>
      <c r="ES12" s="292">
        <v>0</v>
      </c>
      <c r="ET12" s="292">
        <v>0</v>
      </c>
      <c r="EU12" s="292">
        <f t="shared" si="13"/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916</v>
      </c>
      <c r="FI12" s="295" t="s">
        <v>916</v>
      </c>
      <c r="FJ12" s="295" t="s">
        <v>916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15"/>
        <v>2934</v>
      </c>
      <c r="E13" s="292">
        <f t="shared" si="16"/>
        <v>348</v>
      </c>
      <c r="F13" s="292">
        <f t="shared" si="17"/>
        <v>15</v>
      </c>
      <c r="G13" s="292">
        <f t="shared" si="18"/>
        <v>411</v>
      </c>
      <c r="H13" s="292">
        <f t="shared" si="19"/>
        <v>339</v>
      </c>
      <c r="I13" s="292">
        <f t="shared" si="20"/>
        <v>256</v>
      </c>
      <c r="J13" s="292">
        <f t="shared" si="21"/>
        <v>67</v>
      </c>
      <c r="K13" s="292">
        <f t="shared" si="22"/>
        <v>20</v>
      </c>
      <c r="L13" s="292">
        <f t="shared" si="23"/>
        <v>162</v>
      </c>
      <c r="M13" s="292">
        <f t="shared" si="24"/>
        <v>70</v>
      </c>
      <c r="N13" s="292">
        <f t="shared" si="25"/>
        <v>24</v>
      </c>
      <c r="O13" s="292">
        <f t="shared" si="26"/>
        <v>796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2</v>
      </c>
      <c r="X13" s="292">
        <f t="shared" si="35"/>
        <v>424</v>
      </c>
      <c r="Y13" s="292">
        <f t="shared" si="1"/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916</v>
      </c>
      <c r="AK13" s="295" t="s">
        <v>916</v>
      </c>
      <c r="AL13" s="292">
        <v>0</v>
      </c>
      <c r="AM13" s="295" t="s">
        <v>916</v>
      </c>
      <c r="AN13" s="295" t="s">
        <v>916</v>
      </c>
      <c r="AO13" s="292">
        <v>0</v>
      </c>
      <c r="AP13" s="295" t="s">
        <v>916</v>
      </c>
      <c r="AQ13" s="292">
        <v>0</v>
      </c>
      <c r="AR13" s="295" t="s">
        <v>916</v>
      </c>
      <c r="AS13" s="292">
        <v>0</v>
      </c>
      <c r="AT13" s="292">
        <f t="shared" si="3"/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916</v>
      </c>
      <c r="BF13" s="295" t="s">
        <v>916</v>
      </c>
      <c r="BG13" s="295" t="s">
        <v>916</v>
      </c>
      <c r="BH13" s="295" t="s">
        <v>916</v>
      </c>
      <c r="BI13" s="295" t="s">
        <v>916</v>
      </c>
      <c r="BJ13" s="295" t="s">
        <v>916</v>
      </c>
      <c r="BK13" s="295" t="s">
        <v>916</v>
      </c>
      <c r="BL13" s="295" t="s">
        <v>916</v>
      </c>
      <c r="BM13" s="295" t="s">
        <v>916</v>
      </c>
      <c r="BN13" s="292">
        <v>0</v>
      </c>
      <c r="BO13" s="292">
        <f t="shared" si="5"/>
        <v>796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796</v>
      </c>
      <c r="CA13" s="292">
        <v>0</v>
      </c>
      <c r="CB13" s="295" t="s">
        <v>916</v>
      </c>
      <c r="CC13" s="295" t="s">
        <v>916</v>
      </c>
      <c r="CD13" s="295" t="s">
        <v>916</v>
      </c>
      <c r="CE13" s="295" t="s">
        <v>916</v>
      </c>
      <c r="CF13" s="295" t="s">
        <v>916</v>
      </c>
      <c r="CG13" s="295" t="s">
        <v>916</v>
      </c>
      <c r="CH13" s="295" t="s">
        <v>916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916</v>
      </c>
      <c r="CX13" s="295" t="s">
        <v>916</v>
      </c>
      <c r="CY13" s="295" t="s">
        <v>916</v>
      </c>
      <c r="CZ13" s="295" t="s">
        <v>916</v>
      </c>
      <c r="DA13" s="295" t="s">
        <v>916</v>
      </c>
      <c r="DB13" s="295" t="s">
        <v>916</v>
      </c>
      <c r="DC13" s="295" t="s">
        <v>916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916</v>
      </c>
      <c r="DS13" s="295" t="s">
        <v>916</v>
      </c>
      <c r="DT13" s="292">
        <v>0</v>
      </c>
      <c r="DU13" s="295" t="s">
        <v>916</v>
      </c>
      <c r="DV13" s="295" t="s">
        <v>916</v>
      </c>
      <c r="DW13" s="295" t="s">
        <v>916</v>
      </c>
      <c r="DX13" s="295" t="s">
        <v>916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916</v>
      </c>
      <c r="EL13" s="295" t="s">
        <v>916</v>
      </c>
      <c r="EM13" s="295" t="s">
        <v>916</v>
      </c>
      <c r="EN13" s="292">
        <v>0</v>
      </c>
      <c r="EO13" s="292">
        <v>0</v>
      </c>
      <c r="EP13" s="295" t="s">
        <v>916</v>
      </c>
      <c r="EQ13" s="295" t="s">
        <v>916</v>
      </c>
      <c r="ER13" s="295" t="s">
        <v>916</v>
      </c>
      <c r="ES13" s="292">
        <v>0</v>
      </c>
      <c r="ET13" s="292">
        <v>0</v>
      </c>
      <c r="EU13" s="292">
        <f t="shared" si="13"/>
        <v>2138</v>
      </c>
      <c r="EV13" s="292">
        <v>348</v>
      </c>
      <c r="EW13" s="292">
        <v>15</v>
      </c>
      <c r="EX13" s="292">
        <v>411</v>
      </c>
      <c r="EY13" s="292">
        <v>339</v>
      </c>
      <c r="EZ13" s="292">
        <v>256</v>
      </c>
      <c r="FA13" s="292">
        <v>67</v>
      </c>
      <c r="FB13" s="292">
        <v>20</v>
      </c>
      <c r="FC13" s="292">
        <v>162</v>
      </c>
      <c r="FD13" s="292">
        <v>70</v>
      </c>
      <c r="FE13" s="292">
        <v>24</v>
      </c>
      <c r="FF13" s="292">
        <v>0</v>
      </c>
      <c r="FG13" s="292">
        <v>0</v>
      </c>
      <c r="FH13" s="295" t="s">
        <v>916</v>
      </c>
      <c r="FI13" s="295" t="s">
        <v>916</v>
      </c>
      <c r="FJ13" s="295" t="s">
        <v>916</v>
      </c>
      <c r="FK13" s="292">
        <v>0</v>
      </c>
      <c r="FL13" s="292">
        <v>0</v>
      </c>
      <c r="FM13" s="292">
        <v>0</v>
      </c>
      <c r="FN13" s="292">
        <v>2</v>
      </c>
      <c r="FO13" s="292">
        <v>424</v>
      </c>
    </row>
    <row r="14" spans="1:171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15"/>
        <v>1810</v>
      </c>
      <c r="E14" s="292">
        <f t="shared" si="16"/>
        <v>0</v>
      </c>
      <c r="F14" s="292">
        <f t="shared" si="17"/>
        <v>0</v>
      </c>
      <c r="G14" s="292">
        <f t="shared" si="18"/>
        <v>0</v>
      </c>
      <c r="H14" s="292">
        <f t="shared" si="19"/>
        <v>344</v>
      </c>
      <c r="I14" s="292">
        <f t="shared" si="20"/>
        <v>239</v>
      </c>
      <c r="J14" s="292">
        <f t="shared" si="21"/>
        <v>44</v>
      </c>
      <c r="K14" s="292">
        <f t="shared" si="22"/>
        <v>0</v>
      </c>
      <c r="L14" s="292">
        <f t="shared" si="23"/>
        <v>354</v>
      </c>
      <c r="M14" s="292">
        <f t="shared" si="24"/>
        <v>0</v>
      </c>
      <c r="N14" s="292">
        <f t="shared" si="25"/>
        <v>0</v>
      </c>
      <c r="O14" s="292">
        <f t="shared" si="26"/>
        <v>0</v>
      </c>
      <c r="P14" s="292">
        <f t="shared" si="27"/>
        <v>0</v>
      </c>
      <c r="Q14" s="292">
        <f t="shared" si="28"/>
        <v>186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49</v>
      </c>
      <c r="W14" s="292">
        <f t="shared" si="34"/>
        <v>8</v>
      </c>
      <c r="X14" s="292">
        <f t="shared" si="35"/>
        <v>586</v>
      </c>
      <c r="Y14" s="292">
        <f t="shared" si="1"/>
        <v>810</v>
      </c>
      <c r="Z14" s="292">
        <v>0</v>
      </c>
      <c r="AA14" s="292">
        <v>0</v>
      </c>
      <c r="AB14" s="292">
        <v>0</v>
      </c>
      <c r="AC14" s="292">
        <v>76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916</v>
      </c>
      <c r="AK14" s="295" t="s">
        <v>916</v>
      </c>
      <c r="AL14" s="292">
        <v>186</v>
      </c>
      <c r="AM14" s="295" t="s">
        <v>916</v>
      </c>
      <c r="AN14" s="295" t="s">
        <v>916</v>
      </c>
      <c r="AO14" s="292">
        <v>0</v>
      </c>
      <c r="AP14" s="295" t="s">
        <v>916</v>
      </c>
      <c r="AQ14" s="292">
        <v>49</v>
      </c>
      <c r="AR14" s="295" t="s">
        <v>916</v>
      </c>
      <c r="AS14" s="292">
        <v>499</v>
      </c>
      <c r="AT14" s="292">
        <f t="shared" si="3"/>
        <v>252</v>
      </c>
      <c r="AU14" s="292">
        <v>0</v>
      </c>
      <c r="AV14" s="292">
        <v>0</v>
      </c>
      <c r="AW14" s="292">
        <v>0</v>
      </c>
      <c r="AX14" s="292">
        <v>244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916</v>
      </c>
      <c r="BF14" s="295" t="s">
        <v>916</v>
      </c>
      <c r="BG14" s="295" t="s">
        <v>916</v>
      </c>
      <c r="BH14" s="295" t="s">
        <v>916</v>
      </c>
      <c r="BI14" s="295" t="s">
        <v>916</v>
      </c>
      <c r="BJ14" s="295" t="s">
        <v>916</v>
      </c>
      <c r="BK14" s="295" t="s">
        <v>916</v>
      </c>
      <c r="BL14" s="295" t="s">
        <v>916</v>
      </c>
      <c r="BM14" s="295" t="s">
        <v>916</v>
      </c>
      <c r="BN14" s="292">
        <v>8</v>
      </c>
      <c r="BO14" s="292">
        <f t="shared" si="5"/>
        <v>79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916</v>
      </c>
      <c r="CC14" s="295" t="s">
        <v>916</v>
      </c>
      <c r="CD14" s="295" t="s">
        <v>916</v>
      </c>
      <c r="CE14" s="295" t="s">
        <v>916</v>
      </c>
      <c r="CF14" s="295" t="s">
        <v>916</v>
      </c>
      <c r="CG14" s="295" t="s">
        <v>916</v>
      </c>
      <c r="CH14" s="295" t="s">
        <v>916</v>
      </c>
      <c r="CI14" s="292">
        <v>79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916</v>
      </c>
      <c r="CX14" s="295" t="s">
        <v>916</v>
      </c>
      <c r="CY14" s="295" t="s">
        <v>916</v>
      </c>
      <c r="CZ14" s="295" t="s">
        <v>916</v>
      </c>
      <c r="DA14" s="295" t="s">
        <v>916</v>
      </c>
      <c r="DB14" s="295" t="s">
        <v>916</v>
      </c>
      <c r="DC14" s="295" t="s">
        <v>916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916</v>
      </c>
      <c r="DS14" s="295" t="s">
        <v>916</v>
      </c>
      <c r="DT14" s="292">
        <v>0</v>
      </c>
      <c r="DU14" s="295" t="s">
        <v>916</v>
      </c>
      <c r="DV14" s="295" t="s">
        <v>916</v>
      </c>
      <c r="DW14" s="295" t="s">
        <v>916</v>
      </c>
      <c r="DX14" s="295" t="s">
        <v>916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916</v>
      </c>
      <c r="EL14" s="295" t="s">
        <v>916</v>
      </c>
      <c r="EM14" s="295" t="s">
        <v>916</v>
      </c>
      <c r="EN14" s="292">
        <v>0</v>
      </c>
      <c r="EO14" s="292">
        <v>0</v>
      </c>
      <c r="EP14" s="295" t="s">
        <v>916</v>
      </c>
      <c r="EQ14" s="295" t="s">
        <v>916</v>
      </c>
      <c r="ER14" s="295" t="s">
        <v>916</v>
      </c>
      <c r="ES14" s="292">
        <v>0</v>
      </c>
      <c r="ET14" s="292">
        <v>0</v>
      </c>
      <c r="EU14" s="292">
        <f t="shared" si="13"/>
        <v>669</v>
      </c>
      <c r="EV14" s="292">
        <v>0</v>
      </c>
      <c r="EW14" s="292">
        <v>0</v>
      </c>
      <c r="EX14" s="292">
        <v>0</v>
      </c>
      <c r="EY14" s="292">
        <v>24</v>
      </c>
      <c r="EZ14" s="292">
        <v>239</v>
      </c>
      <c r="FA14" s="292">
        <v>44</v>
      </c>
      <c r="FB14" s="292">
        <v>0</v>
      </c>
      <c r="FC14" s="292">
        <v>354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916</v>
      </c>
      <c r="FI14" s="295" t="s">
        <v>916</v>
      </c>
      <c r="FJ14" s="295" t="s">
        <v>916</v>
      </c>
      <c r="FK14" s="292">
        <v>0</v>
      </c>
      <c r="FL14" s="292">
        <v>0</v>
      </c>
      <c r="FM14" s="292">
        <v>0</v>
      </c>
      <c r="FN14" s="292">
        <v>8</v>
      </c>
      <c r="FO14" s="292">
        <v>0</v>
      </c>
    </row>
    <row r="15" spans="1:171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15"/>
        <v>919</v>
      </c>
      <c r="E15" s="292">
        <f t="shared" si="16"/>
        <v>0</v>
      </c>
      <c r="F15" s="292">
        <f t="shared" si="17"/>
        <v>0</v>
      </c>
      <c r="G15" s="292">
        <f t="shared" si="18"/>
        <v>0</v>
      </c>
      <c r="H15" s="292">
        <f t="shared" si="19"/>
        <v>145</v>
      </c>
      <c r="I15" s="292">
        <f t="shared" si="20"/>
        <v>0</v>
      </c>
      <c r="J15" s="292">
        <f t="shared" si="21"/>
        <v>0</v>
      </c>
      <c r="K15" s="292">
        <f t="shared" si="22"/>
        <v>0</v>
      </c>
      <c r="L15" s="292">
        <f t="shared" si="23"/>
        <v>0</v>
      </c>
      <c r="M15" s="292">
        <f t="shared" si="24"/>
        <v>0</v>
      </c>
      <c r="N15" s="292">
        <f t="shared" si="25"/>
        <v>0</v>
      </c>
      <c r="O15" s="292">
        <f t="shared" si="26"/>
        <v>179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9</v>
      </c>
      <c r="X15" s="292">
        <f t="shared" si="35"/>
        <v>586</v>
      </c>
      <c r="Y15" s="292">
        <f t="shared" si="1"/>
        <v>438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916</v>
      </c>
      <c r="AK15" s="295" t="s">
        <v>916</v>
      </c>
      <c r="AL15" s="292">
        <v>0</v>
      </c>
      <c r="AM15" s="295" t="s">
        <v>916</v>
      </c>
      <c r="AN15" s="295" t="s">
        <v>916</v>
      </c>
      <c r="AO15" s="292">
        <v>0</v>
      </c>
      <c r="AP15" s="295" t="s">
        <v>916</v>
      </c>
      <c r="AQ15" s="292">
        <v>0</v>
      </c>
      <c r="AR15" s="295" t="s">
        <v>916</v>
      </c>
      <c r="AS15" s="292">
        <v>438</v>
      </c>
      <c r="AT15" s="292">
        <f t="shared" si="3"/>
        <v>145</v>
      </c>
      <c r="AU15" s="292">
        <v>0</v>
      </c>
      <c r="AV15" s="292">
        <v>0</v>
      </c>
      <c r="AW15" s="292">
        <v>0</v>
      </c>
      <c r="AX15" s="292">
        <v>145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916</v>
      </c>
      <c r="BF15" s="295" t="s">
        <v>916</v>
      </c>
      <c r="BG15" s="295" t="s">
        <v>916</v>
      </c>
      <c r="BH15" s="295" t="s">
        <v>916</v>
      </c>
      <c r="BI15" s="295" t="s">
        <v>916</v>
      </c>
      <c r="BJ15" s="295" t="s">
        <v>916</v>
      </c>
      <c r="BK15" s="295" t="s">
        <v>916</v>
      </c>
      <c r="BL15" s="295" t="s">
        <v>916</v>
      </c>
      <c r="BM15" s="295" t="s">
        <v>916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916</v>
      </c>
      <c r="CC15" s="295" t="s">
        <v>916</v>
      </c>
      <c r="CD15" s="295" t="s">
        <v>916</v>
      </c>
      <c r="CE15" s="295" t="s">
        <v>916</v>
      </c>
      <c r="CF15" s="295" t="s">
        <v>916</v>
      </c>
      <c r="CG15" s="295" t="s">
        <v>916</v>
      </c>
      <c r="CH15" s="295" t="s">
        <v>916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916</v>
      </c>
      <c r="CX15" s="295" t="s">
        <v>916</v>
      </c>
      <c r="CY15" s="295" t="s">
        <v>916</v>
      </c>
      <c r="CZ15" s="295" t="s">
        <v>916</v>
      </c>
      <c r="DA15" s="295" t="s">
        <v>916</v>
      </c>
      <c r="DB15" s="295" t="s">
        <v>916</v>
      </c>
      <c r="DC15" s="295" t="s">
        <v>916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916</v>
      </c>
      <c r="DS15" s="295" t="s">
        <v>916</v>
      </c>
      <c r="DT15" s="292">
        <v>0</v>
      </c>
      <c r="DU15" s="295" t="s">
        <v>916</v>
      </c>
      <c r="DV15" s="295" t="s">
        <v>916</v>
      </c>
      <c r="DW15" s="295" t="s">
        <v>916</v>
      </c>
      <c r="DX15" s="295" t="s">
        <v>916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916</v>
      </c>
      <c r="EL15" s="295" t="s">
        <v>916</v>
      </c>
      <c r="EM15" s="295" t="s">
        <v>916</v>
      </c>
      <c r="EN15" s="292">
        <v>0</v>
      </c>
      <c r="EO15" s="292">
        <v>0</v>
      </c>
      <c r="EP15" s="295" t="s">
        <v>916</v>
      </c>
      <c r="EQ15" s="295" t="s">
        <v>916</v>
      </c>
      <c r="ER15" s="295" t="s">
        <v>916</v>
      </c>
      <c r="ES15" s="292">
        <v>0</v>
      </c>
      <c r="ET15" s="292">
        <v>0</v>
      </c>
      <c r="EU15" s="292">
        <f t="shared" si="13"/>
        <v>336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179</v>
      </c>
      <c r="FG15" s="292">
        <v>0</v>
      </c>
      <c r="FH15" s="295" t="s">
        <v>916</v>
      </c>
      <c r="FI15" s="295" t="s">
        <v>916</v>
      </c>
      <c r="FJ15" s="295" t="s">
        <v>916</v>
      </c>
      <c r="FK15" s="292">
        <v>0</v>
      </c>
      <c r="FL15" s="292">
        <v>0</v>
      </c>
      <c r="FM15" s="292">
        <v>0</v>
      </c>
      <c r="FN15" s="292">
        <v>9</v>
      </c>
      <c r="FO15" s="292">
        <v>148</v>
      </c>
    </row>
    <row r="16" spans="1:171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15"/>
        <v>2256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378</v>
      </c>
      <c r="I16" s="292">
        <f t="shared" si="20"/>
        <v>294</v>
      </c>
      <c r="J16" s="292">
        <f t="shared" si="21"/>
        <v>67</v>
      </c>
      <c r="K16" s="292">
        <f t="shared" si="22"/>
        <v>0</v>
      </c>
      <c r="L16" s="292">
        <f t="shared" si="23"/>
        <v>658</v>
      </c>
      <c r="M16" s="292">
        <f t="shared" si="24"/>
        <v>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859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0</v>
      </c>
      <c r="Y16" s="292">
        <f t="shared" si="1"/>
        <v>981</v>
      </c>
      <c r="Z16" s="292">
        <v>0</v>
      </c>
      <c r="AA16" s="292">
        <v>0</v>
      </c>
      <c r="AB16" s="292">
        <v>0</v>
      </c>
      <c r="AC16" s="292">
        <v>122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916</v>
      </c>
      <c r="AK16" s="295" t="s">
        <v>916</v>
      </c>
      <c r="AL16" s="292">
        <v>859</v>
      </c>
      <c r="AM16" s="295" t="s">
        <v>916</v>
      </c>
      <c r="AN16" s="295" t="s">
        <v>916</v>
      </c>
      <c r="AO16" s="292">
        <v>0</v>
      </c>
      <c r="AP16" s="295" t="s">
        <v>916</v>
      </c>
      <c r="AQ16" s="292">
        <v>0</v>
      </c>
      <c r="AR16" s="295" t="s">
        <v>916</v>
      </c>
      <c r="AS16" s="292">
        <v>0</v>
      </c>
      <c r="AT16" s="292">
        <f t="shared" si="3"/>
        <v>256</v>
      </c>
      <c r="AU16" s="292">
        <v>0</v>
      </c>
      <c r="AV16" s="292">
        <v>0</v>
      </c>
      <c r="AW16" s="292">
        <v>0</v>
      </c>
      <c r="AX16" s="292">
        <v>256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916</v>
      </c>
      <c r="BF16" s="295" t="s">
        <v>916</v>
      </c>
      <c r="BG16" s="295" t="s">
        <v>916</v>
      </c>
      <c r="BH16" s="295" t="s">
        <v>916</v>
      </c>
      <c r="BI16" s="295" t="s">
        <v>916</v>
      </c>
      <c r="BJ16" s="295" t="s">
        <v>916</v>
      </c>
      <c r="BK16" s="295" t="s">
        <v>916</v>
      </c>
      <c r="BL16" s="295" t="s">
        <v>916</v>
      </c>
      <c r="BM16" s="295" t="s">
        <v>916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916</v>
      </c>
      <c r="CC16" s="295" t="s">
        <v>916</v>
      </c>
      <c r="CD16" s="295" t="s">
        <v>916</v>
      </c>
      <c r="CE16" s="295" t="s">
        <v>916</v>
      </c>
      <c r="CF16" s="295" t="s">
        <v>916</v>
      </c>
      <c r="CG16" s="295" t="s">
        <v>916</v>
      </c>
      <c r="CH16" s="295" t="s">
        <v>916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916</v>
      </c>
      <c r="CX16" s="295" t="s">
        <v>916</v>
      </c>
      <c r="CY16" s="295" t="s">
        <v>916</v>
      </c>
      <c r="CZ16" s="295" t="s">
        <v>916</v>
      </c>
      <c r="DA16" s="295" t="s">
        <v>916</v>
      </c>
      <c r="DB16" s="295" t="s">
        <v>916</v>
      </c>
      <c r="DC16" s="295" t="s">
        <v>916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916</v>
      </c>
      <c r="DS16" s="295" t="s">
        <v>916</v>
      </c>
      <c r="DT16" s="292">
        <v>0</v>
      </c>
      <c r="DU16" s="295" t="s">
        <v>916</v>
      </c>
      <c r="DV16" s="295" t="s">
        <v>916</v>
      </c>
      <c r="DW16" s="295" t="s">
        <v>916</v>
      </c>
      <c r="DX16" s="295" t="s">
        <v>916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916</v>
      </c>
      <c r="EL16" s="295" t="s">
        <v>916</v>
      </c>
      <c r="EM16" s="295" t="s">
        <v>916</v>
      </c>
      <c r="EN16" s="292">
        <v>0</v>
      </c>
      <c r="EO16" s="292">
        <v>0</v>
      </c>
      <c r="EP16" s="295" t="s">
        <v>916</v>
      </c>
      <c r="EQ16" s="295" t="s">
        <v>916</v>
      </c>
      <c r="ER16" s="295" t="s">
        <v>916</v>
      </c>
      <c r="ES16" s="292">
        <v>0</v>
      </c>
      <c r="ET16" s="292">
        <v>0</v>
      </c>
      <c r="EU16" s="292">
        <f t="shared" si="13"/>
        <v>1019</v>
      </c>
      <c r="EV16" s="292">
        <v>0</v>
      </c>
      <c r="EW16" s="292">
        <v>0</v>
      </c>
      <c r="EX16" s="292">
        <v>0</v>
      </c>
      <c r="EY16" s="292">
        <v>0</v>
      </c>
      <c r="EZ16" s="292">
        <v>294</v>
      </c>
      <c r="FA16" s="292">
        <v>67</v>
      </c>
      <c r="FB16" s="292">
        <v>0</v>
      </c>
      <c r="FC16" s="292">
        <v>658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916</v>
      </c>
      <c r="FI16" s="295" t="s">
        <v>916</v>
      </c>
      <c r="FJ16" s="295" t="s">
        <v>916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15"/>
        <v>2001</v>
      </c>
      <c r="E17" s="292">
        <f t="shared" si="16"/>
        <v>327</v>
      </c>
      <c r="F17" s="292">
        <f t="shared" si="17"/>
        <v>2</v>
      </c>
      <c r="G17" s="292">
        <f t="shared" si="18"/>
        <v>0</v>
      </c>
      <c r="H17" s="292">
        <f t="shared" si="19"/>
        <v>149</v>
      </c>
      <c r="I17" s="292">
        <f t="shared" si="20"/>
        <v>145</v>
      </c>
      <c r="J17" s="292">
        <f t="shared" si="21"/>
        <v>26</v>
      </c>
      <c r="K17" s="292">
        <f t="shared" si="22"/>
        <v>0</v>
      </c>
      <c r="L17" s="292">
        <f t="shared" si="23"/>
        <v>414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410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4</v>
      </c>
      <c r="X17" s="292">
        <f t="shared" si="35"/>
        <v>524</v>
      </c>
      <c r="Y17" s="292">
        <f t="shared" si="1"/>
        <v>468</v>
      </c>
      <c r="Z17" s="292">
        <v>0</v>
      </c>
      <c r="AA17" s="292">
        <v>0</v>
      </c>
      <c r="AB17" s="292">
        <v>0</v>
      </c>
      <c r="AC17" s="292">
        <v>58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916</v>
      </c>
      <c r="AK17" s="295" t="s">
        <v>916</v>
      </c>
      <c r="AL17" s="292">
        <v>410</v>
      </c>
      <c r="AM17" s="295" t="s">
        <v>916</v>
      </c>
      <c r="AN17" s="295" t="s">
        <v>916</v>
      </c>
      <c r="AO17" s="292">
        <v>0</v>
      </c>
      <c r="AP17" s="295" t="s">
        <v>916</v>
      </c>
      <c r="AQ17" s="292">
        <v>0</v>
      </c>
      <c r="AR17" s="295" t="s">
        <v>916</v>
      </c>
      <c r="AS17" s="292">
        <v>0</v>
      </c>
      <c r="AT17" s="292">
        <f t="shared" si="3"/>
        <v>64</v>
      </c>
      <c r="AU17" s="292">
        <v>0</v>
      </c>
      <c r="AV17" s="292">
        <v>0</v>
      </c>
      <c r="AW17" s="292">
        <v>0</v>
      </c>
      <c r="AX17" s="292">
        <v>64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916</v>
      </c>
      <c r="BF17" s="295" t="s">
        <v>916</v>
      </c>
      <c r="BG17" s="295" t="s">
        <v>916</v>
      </c>
      <c r="BH17" s="295" t="s">
        <v>916</v>
      </c>
      <c r="BI17" s="295" t="s">
        <v>916</v>
      </c>
      <c r="BJ17" s="295" t="s">
        <v>916</v>
      </c>
      <c r="BK17" s="295" t="s">
        <v>916</v>
      </c>
      <c r="BL17" s="295" t="s">
        <v>916</v>
      </c>
      <c r="BM17" s="295" t="s">
        <v>916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916</v>
      </c>
      <c r="CC17" s="295" t="s">
        <v>916</v>
      </c>
      <c r="CD17" s="295" t="s">
        <v>916</v>
      </c>
      <c r="CE17" s="295" t="s">
        <v>916</v>
      </c>
      <c r="CF17" s="295" t="s">
        <v>916</v>
      </c>
      <c r="CG17" s="295" t="s">
        <v>916</v>
      </c>
      <c r="CH17" s="295" t="s">
        <v>916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916</v>
      </c>
      <c r="CX17" s="295" t="s">
        <v>916</v>
      </c>
      <c r="CY17" s="295" t="s">
        <v>916</v>
      </c>
      <c r="CZ17" s="295" t="s">
        <v>916</v>
      </c>
      <c r="DA17" s="295" t="s">
        <v>916</v>
      </c>
      <c r="DB17" s="295" t="s">
        <v>916</v>
      </c>
      <c r="DC17" s="295" t="s">
        <v>916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916</v>
      </c>
      <c r="DS17" s="295" t="s">
        <v>916</v>
      </c>
      <c r="DT17" s="292">
        <v>0</v>
      </c>
      <c r="DU17" s="295" t="s">
        <v>916</v>
      </c>
      <c r="DV17" s="295" t="s">
        <v>916</v>
      </c>
      <c r="DW17" s="295" t="s">
        <v>916</v>
      </c>
      <c r="DX17" s="295" t="s">
        <v>916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916</v>
      </c>
      <c r="EL17" s="295" t="s">
        <v>916</v>
      </c>
      <c r="EM17" s="295" t="s">
        <v>916</v>
      </c>
      <c r="EN17" s="292">
        <v>0</v>
      </c>
      <c r="EO17" s="292">
        <v>0</v>
      </c>
      <c r="EP17" s="295" t="s">
        <v>916</v>
      </c>
      <c r="EQ17" s="295" t="s">
        <v>916</v>
      </c>
      <c r="ER17" s="295" t="s">
        <v>916</v>
      </c>
      <c r="ES17" s="292">
        <v>0</v>
      </c>
      <c r="ET17" s="292">
        <v>0</v>
      </c>
      <c r="EU17" s="292">
        <f t="shared" si="13"/>
        <v>1469</v>
      </c>
      <c r="EV17" s="292">
        <v>327</v>
      </c>
      <c r="EW17" s="292">
        <v>2</v>
      </c>
      <c r="EX17" s="292">
        <v>0</v>
      </c>
      <c r="EY17" s="292">
        <v>27</v>
      </c>
      <c r="EZ17" s="292">
        <v>145</v>
      </c>
      <c r="FA17" s="292">
        <v>26</v>
      </c>
      <c r="FB17" s="292">
        <v>0</v>
      </c>
      <c r="FC17" s="292">
        <v>414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916</v>
      </c>
      <c r="FI17" s="295" t="s">
        <v>916</v>
      </c>
      <c r="FJ17" s="295" t="s">
        <v>916</v>
      </c>
      <c r="FK17" s="292">
        <v>0</v>
      </c>
      <c r="FL17" s="292">
        <v>0</v>
      </c>
      <c r="FM17" s="292">
        <v>0</v>
      </c>
      <c r="FN17" s="292">
        <v>4</v>
      </c>
      <c r="FO17" s="292">
        <v>524</v>
      </c>
    </row>
    <row r="18" spans="1:171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15"/>
        <v>844</v>
      </c>
      <c r="E18" s="292">
        <f t="shared" si="16"/>
        <v>0</v>
      </c>
      <c r="F18" s="292">
        <f t="shared" si="17"/>
        <v>0</v>
      </c>
      <c r="G18" s="292">
        <f t="shared" si="18"/>
        <v>0</v>
      </c>
      <c r="H18" s="292">
        <f t="shared" si="19"/>
        <v>211</v>
      </c>
      <c r="I18" s="292">
        <f t="shared" si="20"/>
        <v>0</v>
      </c>
      <c r="J18" s="292">
        <f t="shared" si="21"/>
        <v>0</v>
      </c>
      <c r="K18" s="292">
        <f t="shared" si="22"/>
        <v>0</v>
      </c>
      <c r="L18" s="292">
        <f t="shared" si="23"/>
        <v>0</v>
      </c>
      <c r="M18" s="292">
        <f t="shared" si="24"/>
        <v>0</v>
      </c>
      <c r="N18" s="292">
        <f t="shared" si="25"/>
        <v>0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633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0</v>
      </c>
      <c r="Y18" s="292">
        <f t="shared" si="1"/>
        <v>633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916</v>
      </c>
      <c r="AK18" s="295" t="s">
        <v>916</v>
      </c>
      <c r="AL18" s="292">
        <v>0</v>
      </c>
      <c r="AM18" s="295" t="s">
        <v>916</v>
      </c>
      <c r="AN18" s="295" t="s">
        <v>916</v>
      </c>
      <c r="AO18" s="292">
        <v>633</v>
      </c>
      <c r="AP18" s="295" t="s">
        <v>916</v>
      </c>
      <c r="AQ18" s="292">
        <v>0</v>
      </c>
      <c r="AR18" s="295" t="s">
        <v>916</v>
      </c>
      <c r="AS18" s="292">
        <v>0</v>
      </c>
      <c r="AT18" s="292">
        <f t="shared" si="3"/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916</v>
      </c>
      <c r="BF18" s="295" t="s">
        <v>916</v>
      </c>
      <c r="BG18" s="295" t="s">
        <v>916</v>
      </c>
      <c r="BH18" s="295" t="s">
        <v>916</v>
      </c>
      <c r="BI18" s="295" t="s">
        <v>916</v>
      </c>
      <c r="BJ18" s="295" t="s">
        <v>916</v>
      </c>
      <c r="BK18" s="295" t="s">
        <v>916</v>
      </c>
      <c r="BL18" s="295" t="s">
        <v>916</v>
      </c>
      <c r="BM18" s="295" t="s">
        <v>916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916</v>
      </c>
      <c r="CC18" s="295" t="s">
        <v>916</v>
      </c>
      <c r="CD18" s="295" t="s">
        <v>916</v>
      </c>
      <c r="CE18" s="295" t="s">
        <v>916</v>
      </c>
      <c r="CF18" s="295" t="s">
        <v>916</v>
      </c>
      <c r="CG18" s="295" t="s">
        <v>916</v>
      </c>
      <c r="CH18" s="295" t="s">
        <v>916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916</v>
      </c>
      <c r="CX18" s="295" t="s">
        <v>916</v>
      </c>
      <c r="CY18" s="295" t="s">
        <v>916</v>
      </c>
      <c r="CZ18" s="295" t="s">
        <v>916</v>
      </c>
      <c r="DA18" s="295" t="s">
        <v>916</v>
      </c>
      <c r="DB18" s="295" t="s">
        <v>916</v>
      </c>
      <c r="DC18" s="295" t="s">
        <v>916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916</v>
      </c>
      <c r="DS18" s="295" t="s">
        <v>916</v>
      </c>
      <c r="DT18" s="292">
        <v>0</v>
      </c>
      <c r="DU18" s="295" t="s">
        <v>916</v>
      </c>
      <c r="DV18" s="295" t="s">
        <v>916</v>
      </c>
      <c r="DW18" s="295" t="s">
        <v>916</v>
      </c>
      <c r="DX18" s="295" t="s">
        <v>916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916</v>
      </c>
      <c r="EL18" s="295" t="s">
        <v>916</v>
      </c>
      <c r="EM18" s="295" t="s">
        <v>916</v>
      </c>
      <c r="EN18" s="292">
        <v>0</v>
      </c>
      <c r="EO18" s="292">
        <v>0</v>
      </c>
      <c r="EP18" s="295" t="s">
        <v>916</v>
      </c>
      <c r="EQ18" s="295" t="s">
        <v>916</v>
      </c>
      <c r="ER18" s="295" t="s">
        <v>916</v>
      </c>
      <c r="ES18" s="292">
        <v>0</v>
      </c>
      <c r="ET18" s="292">
        <v>0</v>
      </c>
      <c r="EU18" s="292">
        <f t="shared" si="13"/>
        <v>211</v>
      </c>
      <c r="EV18" s="292">
        <v>0</v>
      </c>
      <c r="EW18" s="292">
        <v>0</v>
      </c>
      <c r="EX18" s="292">
        <v>0</v>
      </c>
      <c r="EY18" s="292">
        <v>211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916</v>
      </c>
      <c r="FI18" s="295" t="s">
        <v>916</v>
      </c>
      <c r="FJ18" s="295" t="s">
        <v>916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15"/>
        <v>416</v>
      </c>
      <c r="E19" s="292">
        <f t="shared" si="16"/>
        <v>0</v>
      </c>
      <c r="F19" s="292">
        <f t="shared" si="17"/>
        <v>0</v>
      </c>
      <c r="G19" s="292">
        <f t="shared" si="18"/>
        <v>0</v>
      </c>
      <c r="H19" s="292">
        <f t="shared" si="19"/>
        <v>121</v>
      </c>
      <c r="I19" s="292">
        <f t="shared" si="20"/>
        <v>0</v>
      </c>
      <c r="J19" s="292">
        <f t="shared" si="21"/>
        <v>39</v>
      </c>
      <c r="K19" s="292">
        <f t="shared" si="22"/>
        <v>0</v>
      </c>
      <c r="L19" s="292">
        <f t="shared" si="23"/>
        <v>107</v>
      </c>
      <c r="M19" s="292">
        <f t="shared" si="24"/>
        <v>0</v>
      </c>
      <c r="N19" s="292">
        <f t="shared" si="25"/>
        <v>0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0</v>
      </c>
      <c r="U19" s="292">
        <f t="shared" si="32"/>
        <v>0</v>
      </c>
      <c r="V19" s="292">
        <f t="shared" si="33"/>
        <v>0</v>
      </c>
      <c r="W19" s="292">
        <f t="shared" si="34"/>
        <v>1</v>
      </c>
      <c r="X19" s="292">
        <f t="shared" si="35"/>
        <v>148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916</v>
      </c>
      <c r="AK19" s="295" t="s">
        <v>916</v>
      </c>
      <c r="AL19" s="292">
        <v>0</v>
      </c>
      <c r="AM19" s="295" t="s">
        <v>916</v>
      </c>
      <c r="AN19" s="295" t="s">
        <v>916</v>
      </c>
      <c r="AO19" s="292">
        <v>0</v>
      </c>
      <c r="AP19" s="295" t="s">
        <v>916</v>
      </c>
      <c r="AQ19" s="292">
        <v>0</v>
      </c>
      <c r="AR19" s="295" t="s">
        <v>916</v>
      </c>
      <c r="AS19" s="292">
        <v>0</v>
      </c>
      <c r="AT19" s="292">
        <f t="shared" si="3"/>
        <v>46</v>
      </c>
      <c r="AU19" s="292">
        <v>0</v>
      </c>
      <c r="AV19" s="292">
        <v>0</v>
      </c>
      <c r="AW19" s="292">
        <v>0</v>
      </c>
      <c r="AX19" s="292">
        <v>46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916</v>
      </c>
      <c r="BF19" s="295" t="s">
        <v>916</v>
      </c>
      <c r="BG19" s="295" t="s">
        <v>916</v>
      </c>
      <c r="BH19" s="295" t="s">
        <v>916</v>
      </c>
      <c r="BI19" s="295" t="s">
        <v>916</v>
      </c>
      <c r="BJ19" s="295" t="s">
        <v>916</v>
      </c>
      <c r="BK19" s="295" t="s">
        <v>916</v>
      </c>
      <c r="BL19" s="295" t="s">
        <v>916</v>
      </c>
      <c r="BM19" s="295" t="s">
        <v>916</v>
      </c>
      <c r="BN19" s="292">
        <v>0</v>
      </c>
      <c r="BO19" s="292">
        <f t="shared" si="5"/>
        <v>148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916</v>
      </c>
      <c r="CC19" s="295" t="s">
        <v>916</v>
      </c>
      <c r="CD19" s="295" t="s">
        <v>916</v>
      </c>
      <c r="CE19" s="295" t="s">
        <v>916</v>
      </c>
      <c r="CF19" s="295" t="s">
        <v>916</v>
      </c>
      <c r="CG19" s="295" t="s">
        <v>916</v>
      </c>
      <c r="CH19" s="295" t="s">
        <v>916</v>
      </c>
      <c r="CI19" s="292">
        <v>148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916</v>
      </c>
      <c r="CX19" s="295" t="s">
        <v>916</v>
      </c>
      <c r="CY19" s="295" t="s">
        <v>916</v>
      </c>
      <c r="CZ19" s="295" t="s">
        <v>916</v>
      </c>
      <c r="DA19" s="295" t="s">
        <v>916</v>
      </c>
      <c r="DB19" s="295" t="s">
        <v>916</v>
      </c>
      <c r="DC19" s="295" t="s">
        <v>916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916</v>
      </c>
      <c r="DS19" s="295" t="s">
        <v>916</v>
      </c>
      <c r="DT19" s="292">
        <v>0</v>
      </c>
      <c r="DU19" s="295" t="s">
        <v>916</v>
      </c>
      <c r="DV19" s="295" t="s">
        <v>916</v>
      </c>
      <c r="DW19" s="295" t="s">
        <v>916</v>
      </c>
      <c r="DX19" s="295" t="s">
        <v>916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916</v>
      </c>
      <c r="EL19" s="295" t="s">
        <v>916</v>
      </c>
      <c r="EM19" s="295" t="s">
        <v>916</v>
      </c>
      <c r="EN19" s="292">
        <v>0</v>
      </c>
      <c r="EO19" s="292">
        <v>0</v>
      </c>
      <c r="EP19" s="295" t="s">
        <v>916</v>
      </c>
      <c r="EQ19" s="295" t="s">
        <v>916</v>
      </c>
      <c r="ER19" s="295" t="s">
        <v>916</v>
      </c>
      <c r="ES19" s="292">
        <v>0</v>
      </c>
      <c r="ET19" s="292">
        <v>0</v>
      </c>
      <c r="EU19" s="292">
        <f t="shared" si="13"/>
        <v>222</v>
      </c>
      <c r="EV19" s="292">
        <v>0</v>
      </c>
      <c r="EW19" s="292">
        <v>0</v>
      </c>
      <c r="EX19" s="292">
        <v>0</v>
      </c>
      <c r="EY19" s="292">
        <v>75</v>
      </c>
      <c r="EZ19" s="292">
        <v>0</v>
      </c>
      <c r="FA19" s="292">
        <v>39</v>
      </c>
      <c r="FB19" s="292">
        <v>0</v>
      </c>
      <c r="FC19" s="292">
        <v>107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916</v>
      </c>
      <c r="FI19" s="295" t="s">
        <v>916</v>
      </c>
      <c r="FJ19" s="295" t="s">
        <v>916</v>
      </c>
      <c r="FK19" s="292">
        <v>0</v>
      </c>
      <c r="FL19" s="292">
        <v>0</v>
      </c>
      <c r="FM19" s="292">
        <v>0</v>
      </c>
      <c r="FN19" s="292">
        <v>1</v>
      </c>
      <c r="FO19" s="292">
        <v>0</v>
      </c>
    </row>
    <row r="20" spans="1:171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15"/>
        <v>109</v>
      </c>
      <c r="E20" s="292">
        <f t="shared" si="16"/>
        <v>0</v>
      </c>
      <c r="F20" s="292">
        <f t="shared" si="17"/>
        <v>0</v>
      </c>
      <c r="G20" s="292">
        <f t="shared" si="18"/>
        <v>0</v>
      </c>
      <c r="H20" s="292">
        <f t="shared" si="19"/>
        <v>109</v>
      </c>
      <c r="I20" s="292">
        <f t="shared" si="20"/>
        <v>0</v>
      </c>
      <c r="J20" s="292">
        <f t="shared" si="21"/>
        <v>0</v>
      </c>
      <c r="K20" s="292">
        <f t="shared" si="22"/>
        <v>0</v>
      </c>
      <c r="L20" s="292">
        <f t="shared" si="23"/>
        <v>0</v>
      </c>
      <c r="M20" s="292">
        <f t="shared" si="24"/>
        <v>0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0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916</v>
      </c>
      <c r="AK20" s="295" t="s">
        <v>916</v>
      </c>
      <c r="AL20" s="292">
        <v>0</v>
      </c>
      <c r="AM20" s="295" t="s">
        <v>916</v>
      </c>
      <c r="AN20" s="295" t="s">
        <v>916</v>
      </c>
      <c r="AO20" s="292">
        <v>0</v>
      </c>
      <c r="AP20" s="295" t="s">
        <v>916</v>
      </c>
      <c r="AQ20" s="292">
        <v>0</v>
      </c>
      <c r="AR20" s="295" t="s">
        <v>916</v>
      </c>
      <c r="AS20" s="292">
        <v>0</v>
      </c>
      <c r="AT20" s="292">
        <f t="shared" si="3"/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916</v>
      </c>
      <c r="BF20" s="295" t="s">
        <v>916</v>
      </c>
      <c r="BG20" s="295" t="s">
        <v>916</v>
      </c>
      <c r="BH20" s="295" t="s">
        <v>916</v>
      </c>
      <c r="BI20" s="295" t="s">
        <v>916</v>
      </c>
      <c r="BJ20" s="295" t="s">
        <v>916</v>
      </c>
      <c r="BK20" s="295" t="s">
        <v>916</v>
      </c>
      <c r="BL20" s="295" t="s">
        <v>916</v>
      </c>
      <c r="BM20" s="295" t="s">
        <v>916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916</v>
      </c>
      <c r="CC20" s="295" t="s">
        <v>916</v>
      </c>
      <c r="CD20" s="295" t="s">
        <v>916</v>
      </c>
      <c r="CE20" s="295" t="s">
        <v>916</v>
      </c>
      <c r="CF20" s="295" t="s">
        <v>916</v>
      </c>
      <c r="CG20" s="295" t="s">
        <v>916</v>
      </c>
      <c r="CH20" s="295" t="s">
        <v>916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916</v>
      </c>
      <c r="CX20" s="295" t="s">
        <v>916</v>
      </c>
      <c r="CY20" s="295" t="s">
        <v>916</v>
      </c>
      <c r="CZ20" s="295" t="s">
        <v>916</v>
      </c>
      <c r="DA20" s="295" t="s">
        <v>916</v>
      </c>
      <c r="DB20" s="295" t="s">
        <v>916</v>
      </c>
      <c r="DC20" s="295" t="s">
        <v>916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916</v>
      </c>
      <c r="DS20" s="295" t="s">
        <v>916</v>
      </c>
      <c r="DT20" s="292">
        <v>0</v>
      </c>
      <c r="DU20" s="295" t="s">
        <v>916</v>
      </c>
      <c r="DV20" s="295" t="s">
        <v>916</v>
      </c>
      <c r="DW20" s="295" t="s">
        <v>916</v>
      </c>
      <c r="DX20" s="295" t="s">
        <v>916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916</v>
      </c>
      <c r="EL20" s="295" t="s">
        <v>916</v>
      </c>
      <c r="EM20" s="295" t="s">
        <v>916</v>
      </c>
      <c r="EN20" s="292">
        <v>0</v>
      </c>
      <c r="EO20" s="292">
        <v>0</v>
      </c>
      <c r="EP20" s="295" t="s">
        <v>916</v>
      </c>
      <c r="EQ20" s="295" t="s">
        <v>916</v>
      </c>
      <c r="ER20" s="295" t="s">
        <v>916</v>
      </c>
      <c r="ES20" s="292">
        <v>0</v>
      </c>
      <c r="ET20" s="292">
        <v>0</v>
      </c>
      <c r="EU20" s="292">
        <f t="shared" si="13"/>
        <v>109</v>
      </c>
      <c r="EV20" s="292">
        <v>0</v>
      </c>
      <c r="EW20" s="292">
        <v>0</v>
      </c>
      <c r="EX20" s="292">
        <v>0</v>
      </c>
      <c r="EY20" s="292">
        <v>109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916</v>
      </c>
      <c r="FI20" s="295" t="s">
        <v>916</v>
      </c>
      <c r="FJ20" s="295" t="s">
        <v>916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15"/>
        <v>2388</v>
      </c>
      <c r="E21" s="292">
        <f t="shared" si="16"/>
        <v>302</v>
      </c>
      <c r="F21" s="292">
        <f t="shared" si="17"/>
        <v>11</v>
      </c>
      <c r="G21" s="292">
        <f t="shared" si="18"/>
        <v>254</v>
      </c>
      <c r="H21" s="292">
        <f t="shared" si="19"/>
        <v>150</v>
      </c>
      <c r="I21" s="292">
        <f t="shared" si="20"/>
        <v>153</v>
      </c>
      <c r="J21" s="292">
        <f t="shared" si="21"/>
        <v>55</v>
      </c>
      <c r="K21" s="292">
        <f t="shared" si="22"/>
        <v>5</v>
      </c>
      <c r="L21" s="292">
        <f t="shared" si="23"/>
        <v>169</v>
      </c>
      <c r="M21" s="292">
        <f t="shared" si="24"/>
        <v>0</v>
      </c>
      <c r="N21" s="292">
        <f t="shared" si="25"/>
        <v>7</v>
      </c>
      <c r="O21" s="292">
        <f t="shared" si="26"/>
        <v>59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371</v>
      </c>
      <c r="U21" s="292">
        <f t="shared" si="32"/>
        <v>0</v>
      </c>
      <c r="V21" s="292">
        <f t="shared" si="33"/>
        <v>371</v>
      </c>
      <c r="W21" s="292">
        <f t="shared" si="34"/>
        <v>4</v>
      </c>
      <c r="X21" s="292">
        <f t="shared" si="35"/>
        <v>477</v>
      </c>
      <c r="Y21" s="292">
        <f t="shared" si="1"/>
        <v>742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916</v>
      </c>
      <c r="AK21" s="295" t="s">
        <v>916</v>
      </c>
      <c r="AL21" s="292">
        <v>0</v>
      </c>
      <c r="AM21" s="295" t="s">
        <v>916</v>
      </c>
      <c r="AN21" s="295" t="s">
        <v>916</v>
      </c>
      <c r="AO21" s="292">
        <v>371</v>
      </c>
      <c r="AP21" s="295" t="s">
        <v>916</v>
      </c>
      <c r="AQ21" s="292">
        <v>371</v>
      </c>
      <c r="AR21" s="295" t="s">
        <v>916</v>
      </c>
      <c r="AS21" s="292">
        <v>0</v>
      </c>
      <c r="AT21" s="292">
        <f t="shared" si="3"/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916</v>
      </c>
      <c r="BF21" s="295" t="s">
        <v>916</v>
      </c>
      <c r="BG21" s="295" t="s">
        <v>916</v>
      </c>
      <c r="BH21" s="295" t="s">
        <v>916</v>
      </c>
      <c r="BI21" s="295" t="s">
        <v>916</v>
      </c>
      <c r="BJ21" s="295" t="s">
        <v>916</v>
      </c>
      <c r="BK21" s="295" t="s">
        <v>916</v>
      </c>
      <c r="BL21" s="295" t="s">
        <v>916</v>
      </c>
      <c r="BM21" s="295" t="s">
        <v>916</v>
      </c>
      <c r="BN21" s="292">
        <v>0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916</v>
      </c>
      <c r="CC21" s="295" t="s">
        <v>916</v>
      </c>
      <c r="CD21" s="295" t="s">
        <v>916</v>
      </c>
      <c r="CE21" s="295" t="s">
        <v>916</v>
      </c>
      <c r="CF21" s="295" t="s">
        <v>916</v>
      </c>
      <c r="CG21" s="295" t="s">
        <v>916</v>
      </c>
      <c r="CH21" s="295" t="s">
        <v>916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916</v>
      </c>
      <c r="CX21" s="295" t="s">
        <v>916</v>
      </c>
      <c r="CY21" s="295" t="s">
        <v>916</v>
      </c>
      <c r="CZ21" s="295" t="s">
        <v>916</v>
      </c>
      <c r="DA21" s="295" t="s">
        <v>916</v>
      </c>
      <c r="DB21" s="295" t="s">
        <v>916</v>
      </c>
      <c r="DC21" s="295" t="s">
        <v>916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916</v>
      </c>
      <c r="DS21" s="295" t="s">
        <v>916</v>
      </c>
      <c r="DT21" s="292">
        <v>0</v>
      </c>
      <c r="DU21" s="295" t="s">
        <v>916</v>
      </c>
      <c r="DV21" s="295" t="s">
        <v>916</v>
      </c>
      <c r="DW21" s="295" t="s">
        <v>916</v>
      </c>
      <c r="DX21" s="295" t="s">
        <v>916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916</v>
      </c>
      <c r="EL21" s="295" t="s">
        <v>916</v>
      </c>
      <c r="EM21" s="295" t="s">
        <v>916</v>
      </c>
      <c r="EN21" s="292">
        <v>0</v>
      </c>
      <c r="EO21" s="292">
        <v>0</v>
      </c>
      <c r="EP21" s="295" t="s">
        <v>916</v>
      </c>
      <c r="EQ21" s="295" t="s">
        <v>916</v>
      </c>
      <c r="ER21" s="295" t="s">
        <v>916</v>
      </c>
      <c r="ES21" s="292">
        <v>0</v>
      </c>
      <c r="ET21" s="292">
        <v>0</v>
      </c>
      <c r="EU21" s="292">
        <f t="shared" si="13"/>
        <v>1646</v>
      </c>
      <c r="EV21" s="292">
        <v>302</v>
      </c>
      <c r="EW21" s="292">
        <v>11</v>
      </c>
      <c r="EX21" s="292">
        <v>254</v>
      </c>
      <c r="EY21" s="292">
        <v>150</v>
      </c>
      <c r="EZ21" s="292">
        <v>153</v>
      </c>
      <c r="FA21" s="292">
        <v>55</v>
      </c>
      <c r="FB21" s="292">
        <v>5</v>
      </c>
      <c r="FC21" s="292">
        <v>169</v>
      </c>
      <c r="FD21" s="292">
        <v>0</v>
      </c>
      <c r="FE21" s="292">
        <v>7</v>
      </c>
      <c r="FF21" s="292">
        <v>59</v>
      </c>
      <c r="FG21" s="292">
        <v>0</v>
      </c>
      <c r="FH21" s="295" t="s">
        <v>916</v>
      </c>
      <c r="FI21" s="295" t="s">
        <v>916</v>
      </c>
      <c r="FJ21" s="295" t="s">
        <v>916</v>
      </c>
      <c r="FK21" s="292">
        <v>0</v>
      </c>
      <c r="FL21" s="292">
        <v>0</v>
      </c>
      <c r="FM21" s="292">
        <v>0</v>
      </c>
      <c r="FN21" s="292">
        <v>4</v>
      </c>
      <c r="FO21" s="292">
        <v>477</v>
      </c>
    </row>
    <row r="22" spans="1:171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15"/>
        <v>4809</v>
      </c>
      <c r="E22" s="292">
        <f t="shared" si="16"/>
        <v>1667</v>
      </c>
      <c r="F22" s="292">
        <f t="shared" si="17"/>
        <v>0</v>
      </c>
      <c r="G22" s="292">
        <f t="shared" si="18"/>
        <v>0</v>
      </c>
      <c r="H22" s="292">
        <f t="shared" si="19"/>
        <v>474</v>
      </c>
      <c r="I22" s="292">
        <f t="shared" si="20"/>
        <v>349</v>
      </c>
      <c r="J22" s="292">
        <f t="shared" si="21"/>
        <v>82</v>
      </c>
      <c r="K22" s="292">
        <f t="shared" si="22"/>
        <v>0</v>
      </c>
      <c r="L22" s="292">
        <f t="shared" si="23"/>
        <v>494</v>
      </c>
      <c r="M22" s="292">
        <f t="shared" si="24"/>
        <v>0</v>
      </c>
      <c r="N22" s="292">
        <f t="shared" si="25"/>
        <v>0</v>
      </c>
      <c r="O22" s="292">
        <f t="shared" si="26"/>
        <v>0</v>
      </c>
      <c r="P22" s="292">
        <f t="shared" si="27"/>
        <v>0</v>
      </c>
      <c r="Q22" s="292">
        <f t="shared" si="28"/>
        <v>0</v>
      </c>
      <c r="R22" s="292">
        <f t="shared" si="29"/>
        <v>0</v>
      </c>
      <c r="S22" s="292">
        <f t="shared" si="30"/>
        <v>0</v>
      </c>
      <c r="T22" s="292">
        <f t="shared" si="31"/>
        <v>873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870</v>
      </c>
      <c r="Y22" s="292">
        <f t="shared" si="1"/>
        <v>873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916</v>
      </c>
      <c r="AK22" s="295" t="s">
        <v>916</v>
      </c>
      <c r="AL22" s="292">
        <v>0</v>
      </c>
      <c r="AM22" s="295" t="s">
        <v>916</v>
      </c>
      <c r="AN22" s="295" t="s">
        <v>916</v>
      </c>
      <c r="AO22" s="292">
        <v>873</v>
      </c>
      <c r="AP22" s="295" t="s">
        <v>916</v>
      </c>
      <c r="AQ22" s="292">
        <v>0</v>
      </c>
      <c r="AR22" s="295" t="s">
        <v>916</v>
      </c>
      <c r="AS22" s="292">
        <v>0</v>
      </c>
      <c r="AT22" s="292">
        <f t="shared" si="3"/>
        <v>34</v>
      </c>
      <c r="AU22" s="292">
        <v>0</v>
      </c>
      <c r="AV22" s="292">
        <v>0</v>
      </c>
      <c r="AW22" s="292">
        <v>0</v>
      </c>
      <c r="AX22" s="292">
        <v>34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916</v>
      </c>
      <c r="BF22" s="295" t="s">
        <v>916</v>
      </c>
      <c r="BG22" s="295" t="s">
        <v>916</v>
      </c>
      <c r="BH22" s="295" t="s">
        <v>916</v>
      </c>
      <c r="BI22" s="295" t="s">
        <v>916</v>
      </c>
      <c r="BJ22" s="295" t="s">
        <v>916</v>
      </c>
      <c r="BK22" s="295" t="s">
        <v>916</v>
      </c>
      <c r="BL22" s="295" t="s">
        <v>916</v>
      </c>
      <c r="BM22" s="295" t="s">
        <v>916</v>
      </c>
      <c r="BN22" s="292">
        <v>0</v>
      </c>
      <c r="BO22" s="292">
        <f t="shared" si="5"/>
        <v>647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916</v>
      </c>
      <c r="CC22" s="295" t="s">
        <v>916</v>
      </c>
      <c r="CD22" s="295" t="s">
        <v>916</v>
      </c>
      <c r="CE22" s="295" t="s">
        <v>916</v>
      </c>
      <c r="CF22" s="295" t="s">
        <v>916</v>
      </c>
      <c r="CG22" s="295" t="s">
        <v>916</v>
      </c>
      <c r="CH22" s="295" t="s">
        <v>916</v>
      </c>
      <c r="CI22" s="292">
        <v>647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916</v>
      </c>
      <c r="CX22" s="295" t="s">
        <v>916</v>
      </c>
      <c r="CY22" s="295" t="s">
        <v>916</v>
      </c>
      <c r="CZ22" s="295" t="s">
        <v>916</v>
      </c>
      <c r="DA22" s="295" t="s">
        <v>916</v>
      </c>
      <c r="DB22" s="295" t="s">
        <v>916</v>
      </c>
      <c r="DC22" s="295" t="s">
        <v>916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916</v>
      </c>
      <c r="DS22" s="295" t="s">
        <v>916</v>
      </c>
      <c r="DT22" s="292">
        <v>0</v>
      </c>
      <c r="DU22" s="295" t="s">
        <v>916</v>
      </c>
      <c r="DV22" s="295" t="s">
        <v>916</v>
      </c>
      <c r="DW22" s="295" t="s">
        <v>916</v>
      </c>
      <c r="DX22" s="295" t="s">
        <v>916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916</v>
      </c>
      <c r="EL22" s="295" t="s">
        <v>916</v>
      </c>
      <c r="EM22" s="295" t="s">
        <v>916</v>
      </c>
      <c r="EN22" s="292">
        <v>0</v>
      </c>
      <c r="EO22" s="292">
        <v>0</v>
      </c>
      <c r="EP22" s="295" t="s">
        <v>916</v>
      </c>
      <c r="EQ22" s="295" t="s">
        <v>916</v>
      </c>
      <c r="ER22" s="295" t="s">
        <v>916</v>
      </c>
      <c r="ES22" s="292">
        <v>0</v>
      </c>
      <c r="ET22" s="292">
        <v>0</v>
      </c>
      <c r="EU22" s="292">
        <f t="shared" si="13"/>
        <v>3255</v>
      </c>
      <c r="EV22" s="292">
        <v>1667</v>
      </c>
      <c r="EW22" s="292">
        <v>0</v>
      </c>
      <c r="EX22" s="292">
        <v>0</v>
      </c>
      <c r="EY22" s="292">
        <v>440</v>
      </c>
      <c r="EZ22" s="292">
        <v>349</v>
      </c>
      <c r="FA22" s="292">
        <v>82</v>
      </c>
      <c r="FB22" s="292">
        <v>0</v>
      </c>
      <c r="FC22" s="292">
        <v>494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916</v>
      </c>
      <c r="FI22" s="295" t="s">
        <v>916</v>
      </c>
      <c r="FJ22" s="295" t="s">
        <v>916</v>
      </c>
      <c r="FK22" s="292">
        <v>0</v>
      </c>
      <c r="FL22" s="292">
        <v>0</v>
      </c>
      <c r="FM22" s="292">
        <v>0</v>
      </c>
      <c r="FN22" s="292">
        <v>0</v>
      </c>
      <c r="FO22" s="292">
        <v>223</v>
      </c>
    </row>
    <row r="23" spans="1:171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15"/>
        <v>2083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0</v>
      </c>
      <c r="I23" s="292">
        <f t="shared" si="20"/>
        <v>0</v>
      </c>
      <c r="J23" s="292">
        <f t="shared" si="21"/>
        <v>0</v>
      </c>
      <c r="K23" s="292">
        <f t="shared" si="22"/>
        <v>0</v>
      </c>
      <c r="L23" s="292">
        <f t="shared" si="23"/>
        <v>1099</v>
      </c>
      <c r="M23" s="292">
        <f t="shared" si="24"/>
        <v>0</v>
      </c>
      <c r="N23" s="292">
        <f t="shared" si="25"/>
        <v>0</v>
      </c>
      <c r="O23" s="292">
        <f t="shared" si="26"/>
        <v>182</v>
      </c>
      <c r="P23" s="292">
        <f t="shared" si="27"/>
        <v>0</v>
      </c>
      <c r="Q23" s="292">
        <f t="shared" si="28"/>
        <v>802</v>
      </c>
      <c r="R23" s="292">
        <f t="shared" si="29"/>
        <v>0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0</v>
      </c>
      <c r="W23" s="292">
        <f t="shared" si="34"/>
        <v>0</v>
      </c>
      <c r="X23" s="292">
        <f t="shared" si="35"/>
        <v>0</v>
      </c>
      <c r="Y23" s="292">
        <f t="shared" si="1"/>
        <v>802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916</v>
      </c>
      <c r="AK23" s="295" t="s">
        <v>916</v>
      </c>
      <c r="AL23" s="292">
        <v>802</v>
      </c>
      <c r="AM23" s="295" t="s">
        <v>916</v>
      </c>
      <c r="AN23" s="295" t="s">
        <v>916</v>
      </c>
      <c r="AO23" s="292">
        <v>0</v>
      </c>
      <c r="AP23" s="295" t="s">
        <v>916</v>
      </c>
      <c r="AQ23" s="292">
        <v>0</v>
      </c>
      <c r="AR23" s="295" t="s">
        <v>916</v>
      </c>
      <c r="AS23" s="292">
        <v>0</v>
      </c>
      <c r="AT23" s="292">
        <f t="shared" si="3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916</v>
      </c>
      <c r="BF23" s="295" t="s">
        <v>916</v>
      </c>
      <c r="BG23" s="295" t="s">
        <v>916</v>
      </c>
      <c r="BH23" s="295" t="s">
        <v>916</v>
      </c>
      <c r="BI23" s="295" t="s">
        <v>916</v>
      </c>
      <c r="BJ23" s="295" t="s">
        <v>916</v>
      </c>
      <c r="BK23" s="295" t="s">
        <v>916</v>
      </c>
      <c r="BL23" s="295" t="s">
        <v>916</v>
      </c>
      <c r="BM23" s="295" t="s">
        <v>916</v>
      </c>
      <c r="BN23" s="292">
        <v>0</v>
      </c>
      <c r="BO23" s="292">
        <f t="shared" si="5"/>
        <v>182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182</v>
      </c>
      <c r="CA23" s="292">
        <v>0</v>
      </c>
      <c r="CB23" s="295" t="s">
        <v>916</v>
      </c>
      <c r="CC23" s="295" t="s">
        <v>916</v>
      </c>
      <c r="CD23" s="295" t="s">
        <v>916</v>
      </c>
      <c r="CE23" s="295" t="s">
        <v>916</v>
      </c>
      <c r="CF23" s="295" t="s">
        <v>916</v>
      </c>
      <c r="CG23" s="295" t="s">
        <v>916</v>
      </c>
      <c r="CH23" s="295" t="s">
        <v>916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916</v>
      </c>
      <c r="CX23" s="295" t="s">
        <v>916</v>
      </c>
      <c r="CY23" s="295" t="s">
        <v>916</v>
      </c>
      <c r="CZ23" s="295" t="s">
        <v>916</v>
      </c>
      <c r="DA23" s="295" t="s">
        <v>916</v>
      </c>
      <c r="DB23" s="295" t="s">
        <v>916</v>
      </c>
      <c r="DC23" s="295" t="s">
        <v>916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916</v>
      </c>
      <c r="DS23" s="295" t="s">
        <v>916</v>
      </c>
      <c r="DT23" s="292">
        <v>0</v>
      </c>
      <c r="DU23" s="295" t="s">
        <v>916</v>
      </c>
      <c r="DV23" s="295" t="s">
        <v>916</v>
      </c>
      <c r="DW23" s="295" t="s">
        <v>916</v>
      </c>
      <c r="DX23" s="295" t="s">
        <v>916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916</v>
      </c>
      <c r="EL23" s="295" t="s">
        <v>916</v>
      </c>
      <c r="EM23" s="295" t="s">
        <v>916</v>
      </c>
      <c r="EN23" s="292">
        <v>0</v>
      </c>
      <c r="EO23" s="292">
        <v>0</v>
      </c>
      <c r="EP23" s="295" t="s">
        <v>916</v>
      </c>
      <c r="EQ23" s="295" t="s">
        <v>916</v>
      </c>
      <c r="ER23" s="295" t="s">
        <v>916</v>
      </c>
      <c r="ES23" s="292">
        <v>0</v>
      </c>
      <c r="ET23" s="292">
        <v>0</v>
      </c>
      <c r="EU23" s="292">
        <f t="shared" si="13"/>
        <v>1099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1099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916</v>
      </c>
      <c r="FI23" s="295" t="s">
        <v>916</v>
      </c>
      <c r="FJ23" s="295" t="s">
        <v>916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15"/>
        <v>2618</v>
      </c>
      <c r="E24" s="292">
        <f t="shared" si="16"/>
        <v>885</v>
      </c>
      <c r="F24" s="292">
        <f t="shared" si="17"/>
        <v>8</v>
      </c>
      <c r="G24" s="292">
        <f t="shared" si="18"/>
        <v>132</v>
      </c>
      <c r="H24" s="292">
        <f t="shared" si="19"/>
        <v>156</v>
      </c>
      <c r="I24" s="292">
        <f t="shared" si="20"/>
        <v>497</v>
      </c>
      <c r="J24" s="292">
        <f t="shared" si="21"/>
        <v>74</v>
      </c>
      <c r="K24" s="292">
        <f t="shared" si="22"/>
        <v>0</v>
      </c>
      <c r="L24" s="292">
        <f t="shared" si="23"/>
        <v>431</v>
      </c>
      <c r="M24" s="292">
        <f t="shared" si="24"/>
        <v>0</v>
      </c>
      <c r="N24" s="292">
        <f t="shared" si="25"/>
        <v>38</v>
      </c>
      <c r="O24" s="292">
        <f t="shared" si="26"/>
        <v>0</v>
      </c>
      <c r="P24" s="292">
        <f t="shared" si="27"/>
        <v>0</v>
      </c>
      <c r="Q24" s="292">
        <f t="shared" si="28"/>
        <v>0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4</v>
      </c>
      <c r="X24" s="292">
        <f t="shared" si="35"/>
        <v>393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916</v>
      </c>
      <c r="AK24" s="295" t="s">
        <v>916</v>
      </c>
      <c r="AL24" s="292">
        <v>0</v>
      </c>
      <c r="AM24" s="295" t="s">
        <v>916</v>
      </c>
      <c r="AN24" s="295" t="s">
        <v>916</v>
      </c>
      <c r="AO24" s="292">
        <v>0</v>
      </c>
      <c r="AP24" s="295" t="s">
        <v>916</v>
      </c>
      <c r="AQ24" s="292">
        <v>0</v>
      </c>
      <c r="AR24" s="295" t="s">
        <v>916</v>
      </c>
      <c r="AS24" s="292">
        <v>0</v>
      </c>
      <c r="AT24" s="292">
        <f t="shared" si="3"/>
        <v>3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916</v>
      </c>
      <c r="BF24" s="295" t="s">
        <v>916</v>
      </c>
      <c r="BG24" s="295" t="s">
        <v>916</v>
      </c>
      <c r="BH24" s="295" t="s">
        <v>916</v>
      </c>
      <c r="BI24" s="295" t="s">
        <v>916</v>
      </c>
      <c r="BJ24" s="295" t="s">
        <v>916</v>
      </c>
      <c r="BK24" s="295" t="s">
        <v>916</v>
      </c>
      <c r="BL24" s="295" t="s">
        <v>916</v>
      </c>
      <c r="BM24" s="295" t="s">
        <v>916</v>
      </c>
      <c r="BN24" s="292">
        <v>3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916</v>
      </c>
      <c r="CC24" s="295" t="s">
        <v>916</v>
      </c>
      <c r="CD24" s="295" t="s">
        <v>916</v>
      </c>
      <c r="CE24" s="295" t="s">
        <v>916</v>
      </c>
      <c r="CF24" s="295" t="s">
        <v>916</v>
      </c>
      <c r="CG24" s="295" t="s">
        <v>916</v>
      </c>
      <c r="CH24" s="295" t="s">
        <v>916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916</v>
      </c>
      <c r="CX24" s="295" t="s">
        <v>916</v>
      </c>
      <c r="CY24" s="295" t="s">
        <v>916</v>
      </c>
      <c r="CZ24" s="295" t="s">
        <v>916</v>
      </c>
      <c r="DA24" s="295" t="s">
        <v>916</v>
      </c>
      <c r="DB24" s="295" t="s">
        <v>916</v>
      </c>
      <c r="DC24" s="295" t="s">
        <v>916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916</v>
      </c>
      <c r="DS24" s="295" t="s">
        <v>916</v>
      </c>
      <c r="DT24" s="292">
        <v>0</v>
      </c>
      <c r="DU24" s="295" t="s">
        <v>916</v>
      </c>
      <c r="DV24" s="295" t="s">
        <v>916</v>
      </c>
      <c r="DW24" s="295" t="s">
        <v>916</v>
      </c>
      <c r="DX24" s="295" t="s">
        <v>916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916</v>
      </c>
      <c r="EL24" s="295" t="s">
        <v>916</v>
      </c>
      <c r="EM24" s="295" t="s">
        <v>916</v>
      </c>
      <c r="EN24" s="292">
        <v>0</v>
      </c>
      <c r="EO24" s="292">
        <v>0</v>
      </c>
      <c r="EP24" s="295" t="s">
        <v>916</v>
      </c>
      <c r="EQ24" s="295" t="s">
        <v>916</v>
      </c>
      <c r="ER24" s="295" t="s">
        <v>916</v>
      </c>
      <c r="ES24" s="292">
        <v>0</v>
      </c>
      <c r="ET24" s="292">
        <v>0</v>
      </c>
      <c r="EU24" s="292">
        <f t="shared" si="13"/>
        <v>2615</v>
      </c>
      <c r="EV24" s="292">
        <v>885</v>
      </c>
      <c r="EW24" s="292">
        <v>8</v>
      </c>
      <c r="EX24" s="292">
        <v>132</v>
      </c>
      <c r="EY24" s="292">
        <v>156</v>
      </c>
      <c r="EZ24" s="292">
        <v>497</v>
      </c>
      <c r="FA24" s="292">
        <v>74</v>
      </c>
      <c r="FB24" s="292">
        <v>0</v>
      </c>
      <c r="FC24" s="292">
        <v>431</v>
      </c>
      <c r="FD24" s="292">
        <v>0</v>
      </c>
      <c r="FE24" s="292">
        <v>38</v>
      </c>
      <c r="FF24" s="292">
        <v>0</v>
      </c>
      <c r="FG24" s="292">
        <v>0</v>
      </c>
      <c r="FH24" s="295" t="s">
        <v>916</v>
      </c>
      <c r="FI24" s="295" t="s">
        <v>916</v>
      </c>
      <c r="FJ24" s="295" t="s">
        <v>916</v>
      </c>
      <c r="FK24" s="292">
        <v>0</v>
      </c>
      <c r="FL24" s="292">
        <v>0</v>
      </c>
      <c r="FM24" s="292">
        <v>0</v>
      </c>
      <c r="FN24" s="292">
        <v>4</v>
      </c>
      <c r="FO24" s="292">
        <v>390</v>
      </c>
    </row>
    <row r="25" spans="1:171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15"/>
        <v>371</v>
      </c>
      <c r="E25" s="292">
        <f t="shared" si="16"/>
        <v>0</v>
      </c>
      <c r="F25" s="292">
        <f t="shared" si="17"/>
        <v>0</v>
      </c>
      <c r="G25" s="292">
        <f t="shared" si="18"/>
        <v>0</v>
      </c>
      <c r="H25" s="292">
        <f t="shared" si="19"/>
        <v>128</v>
      </c>
      <c r="I25" s="292">
        <f t="shared" si="20"/>
        <v>0</v>
      </c>
      <c r="J25" s="292">
        <f t="shared" si="21"/>
        <v>0</v>
      </c>
      <c r="K25" s="292">
        <f t="shared" si="22"/>
        <v>0</v>
      </c>
      <c r="L25" s="292">
        <f t="shared" si="23"/>
        <v>0</v>
      </c>
      <c r="M25" s="292">
        <f t="shared" si="24"/>
        <v>221</v>
      </c>
      <c r="N25" s="292">
        <f t="shared" si="25"/>
        <v>0</v>
      </c>
      <c r="O25" s="292">
        <f t="shared" si="26"/>
        <v>22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0</v>
      </c>
      <c r="Y25" s="292">
        <f t="shared" si="1"/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916</v>
      </c>
      <c r="AK25" s="295" t="s">
        <v>916</v>
      </c>
      <c r="AL25" s="292">
        <v>0</v>
      </c>
      <c r="AM25" s="295" t="s">
        <v>916</v>
      </c>
      <c r="AN25" s="295" t="s">
        <v>916</v>
      </c>
      <c r="AO25" s="292">
        <v>0</v>
      </c>
      <c r="AP25" s="295" t="s">
        <v>916</v>
      </c>
      <c r="AQ25" s="292">
        <v>0</v>
      </c>
      <c r="AR25" s="295" t="s">
        <v>916</v>
      </c>
      <c r="AS25" s="292">
        <v>0</v>
      </c>
      <c r="AT25" s="292">
        <f t="shared" si="3"/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916</v>
      </c>
      <c r="BF25" s="295" t="s">
        <v>916</v>
      </c>
      <c r="BG25" s="295" t="s">
        <v>916</v>
      </c>
      <c r="BH25" s="295" t="s">
        <v>916</v>
      </c>
      <c r="BI25" s="295" t="s">
        <v>916</v>
      </c>
      <c r="BJ25" s="295" t="s">
        <v>916</v>
      </c>
      <c r="BK25" s="295" t="s">
        <v>916</v>
      </c>
      <c r="BL25" s="295" t="s">
        <v>916</v>
      </c>
      <c r="BM25" s="295" t="s">
        <v>916</v>
      </c>
      <c r="BN25" s="292">
        <v>0</v>
      </c>
      <c r="BO25" s="292">
        <f t="shared" si="5"/>
        <v>22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22</v>
      </c>
      <c r="CA25" s="292">
        <v>0</v>
      </c>
      <c r="CB25" s="295" t="s">
        <v>916</v>
      </c>
      <c r="CC25" s="295" t="s">
        <v>916</v>
      </c>
      <c r="CD25" s="295" t="s">
        <v>916</v>
      </c>
      <c r="CE25" s="295" t="s">
        <v>916</v>
      </c>
      <c r="CF25" s="295" t="s">
        <v>916</v>
      </c>
      <c r="CG25" s="295" t="s">
        <v>916</v>
      </c>
      <c r="CH25" s="295" t="s">
        <v>916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916</v>
      </c>
      <c r="CX25" s="295" t="s">
        <v>916</v>
      </c>
      <c r="CY25" s="295" t="s">
        <v>916</v>
      </c>
      <c r="CZ25" s="295" t="s">
        <v>916</v>
      </c>
      <c r="DA25" s="295" t="s">
        <v>916</v>
      </c>
      <c r="DB25" s="295" t="s">
        <v>916</v>
      </c>
      <c r="DC25" s="295" t="s">
        <v>916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916</v>
      </c>
      <c r="DS25" s="295" t="s">
        <v>916</v>
      </c>
      <c r="DT25" s="292">
        <v>0</v>
      </c>
      <c r="DU25" s="295" t="s">
        <v>916</v>
      </c>
      <c r="DV25" s="295" t="s">
        <v>916</v>
      </c>
      <c r="DW25" s="295" t="s">
        <v>916</v>
      </c>
      <c r="DX25" s="295" t="s">
        <v>916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916</v>
      </c>
      <c r="EL25" s="295" t="s">
        <v>916</v>
      </c>
      <c r="EM25" s="295" t="s">
        <v>916</v>
      </c>
      <c r="EN25" s="292">
        <v>0</v>
      </c>
      <c r="EO25" s="292">
        <v>0</v>
      </c>
      <c r="EP25" s="295" t="s">
        <v>916</v>
      </c>
      <c r="EQ25" s="295" t="s">
        <v>916</v>
      </c>
      <c r="ER25" s="295" t="s">
        <v>916</v>
      </c>
      <c r="ES25" s="292">
        <v>0</v>
      </c>
      <c r="ET25" s="292">
        <v>0</v>
      </c>
      <c r="EU25" s="292">
        <f t="shared" si="13"/>
        <v>349</v>
      </c>
      <c r="EV25" s="292">
        <v>0</v>
      </c>
      <c r="EW25" s="292">
        <v>0</v>
      </c>
      <c r="EX25" s="292">
        <v>0</v>
      </c>
      <c r="EY25" s="292">
        <v>128</v>
      </c>
      <c r="EZ25" s="292">
        <v>0</v>
      </c>
      <c r="FA25" s="292">
        <v>0</v>
      </c>
      <c r="FB25" s="292">
        <v>0</v>
      </c>
      <c r="FC25" s="292">
        <v>0</v>
      </c>
      <c r="FD25" s="292">
        <v>221</v>
      </c>
      <c r="FE25" s="292">
        <v>0</v>
      </c>
      <c r="FF25" s="292">
        <v>0</v>
      </c>
      <c r="FG25" s="292">
        <v>0</v>
      </c>
      <c r="FH25" s="295" t="s">
        <v>916</v>
      </c>
      <c r="FI25" s="295" t="s">
        <v>916</v>
      </c>
      <c r="FJ25" s="295" t="s">
        <v>916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15"/>
        <v>203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197</v>
      </c>
      <c r="I26" s="292">
        <f t="shared" si="20"/>
        <v>6</v>
      </c>
      <c r="J26" s="292">
        <f t="shared" si="21"/>
        <v>0</v>
      </c>
      <c r="K26" s="292">
        <f t="shared" si="22"/>
        <v>0</v>
      </c>
      <c r="L26" s="292">
        <f t="shared" si="23"/>
        <v>0</v>
      </c>
      <c r="M26" s="292">
        <f t="shared" si="24"/>
        <v>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0</v>
      </c>
      <c r="Y26" s="292">
        <f t="shared" si="1"/>
        <v>60</v>
      </c>
      <c r="Z26" s="292">
        <v>0</v>
      </c>
      <c r="AA26" s="292">
        <v>0</v>
      </c>
      <c r="AB26" s="292">
        <v>0</v>
      </c>
      <c r="AC26" s="292">
        <v>60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916</v>
      </c>
      <c r="AK26" s="295" t="s">
        <v>916</v>
      </c>
      <c r="AL26" s="292">
        <v>0</v>
      </c>
      <c r="AM26" s="295" t="s">
        <v>916</v>
      </c>
      <c r="AN26" s="295" t="s">
        <v>916</v>
      </c>
      <c r="AO26" s="292">
        <v>0</v>
      </c>
      <c r="AP26" s="295" t="s">
        <v>916</v>
      </c>
      <c r="AQ26" s="292">
        <v>0</v>
      </c>
      <c r="AR26" s="295" t="s">
        <v>916</v>
      </c>
      <c r="AS26" s="292">
        <v>0</v>
      </c>
      <c r="AT26" s="292">
        <f t="shared" si="3"/>
        <v>5</v>
      </c>
      <c r="AU26" s="292">
        <v>0</v>
      </c>
      <c r="AV26" s="292">
        <v>0</v>
      </c>
      <c r="AW26" s="292">
        <v>0</v>
      </c>
      <c r="AX26" s="292">
        <v>5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916</v>
      </c>
      <c r="BF26" s="295" t="s">
        <v>916</v>
      </c>
      <c r="BG26" s="295" t="s">
        <v>916</v>
      </c>
      <c r="BH26" s="295" t="s">
        <v>916</v>
      </c>
      <c r="BI26" s="295" t="s">
        <v>916</v>
      </c>
      <c r="BJ26" s="295" t="s">
        <v>916</v>
      </c>
      <c r="BK26" s="295" t="s">
        <v>916</v>
      </c>
      <c r="BL26" s="295" t="s">
        <v>916</v>
      </c>
      <c r="BM26" s="295" t="s">
        <v>916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916</v>
      </c>
      <c r="CC26" s="295" t="s">
        <v>916</v>
      </c>
      <c r="CD26" s="295" t="s">
        <v>916</v>
      </c>
      <c r="CE26" s="295" t="s">
        <v>916</v>
      </c>
      <c r="CF26" s="295" t="s">
        <v>916</v>
      </c>
      <c r="CG26" s="295" t="s">
        <v>916</v>
      </c>
      <c r="CH26" s="295" t="s">
        <v>916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916</v>
      </c>
      <c r="CX26" s="295" t="s">
        <v>916</v>
      </c>
      <c r="CY26" s="295" t="s">
        <v>916</v>
      </c>
      <c r="CZ26" s="295" t="s">
        <v>916</v>
      </c>
      <c r="DA26" s="295" t="s">
        <v>916</v>
      </c>
      <c r="DB26" s="295" t="s">
        <v>916</v>
      </c>
      <c r="DC26" s="295" t="s">
        <v>916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916</v>
      </c>
      <c r="DS26" s="295" t="s">
        <v>916</v>
      </c>
      <c r="DT26" s="292">
        <v>0</v>
      </c>
      <c r="DU26" s="295" t="s">
        <v>916</v>
      </c>
      <c r="DV26" s="295" t="s">
        <v>916</v>
      </c>
      <c r="DW26" s="295" t="s">
        <v>916</v>
      </c>
      <c r="DX26" s="295" t="s">
        <v>916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916</v>
      </c>
      <c r="EL26" s="295" t="s">
        <v>916</v>
      </c>
      <c r="EM26" s="295" t="s">
        <v>916</v>
      </c>
      <c r="EN26" s="292">
        <v>0</v>
      </c>
      <c r="EO26" s="292">
        <v>0</v>
      </c>
      <c r="EP26" s="295" t="s">
        <v>916</v>
      </c>
      <c r="EQ26" s="295" t="s">
        <v>916</v>
      </c>
      <c r="ER26" s="295" t="s">
        <v>916</v>
      </c>
      <c r="ES26" s="292">
        <v>0</v>
      </c>
      <c r="ET26" s="292">
        <v>0</v>
      </c>
      <c r="EU26" s="292">
        <f t="shared" si="13"/>
        <v>138</v>
      </c>
      <c r="EV26" s="292">
        <v>0</v>
      </c>
      <c r="EW26" s="292">
        <v>0</v>
      </c>
      <c r="EX26" s="292">
        <v>0</v>
      </c>
      <c r="EY26" s="292">
        <v>132</v>
      </c>
      <c r="EZ26" s="292">
        <v>6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916</v>
      </c>
      <c r="FI26" s="295" t="s">
        <v>916</v>
      </c>
      <c r="FJ26" s="295" t="s">
        <v>916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15"/>
        <v>0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0</v>
      </c>
      <c r="I27" s="292">
        <f t="shared" si="20"/>
        <v>0</v>
      </c>
      <c r="J27" s="292">
        <f t="shared" si="21"/>
        <v>0</v>
      </c>
      <c r="K27" s="292">
        <f t="shared" si="22"/>
        <v>0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0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916</v>
      </c>
      <c r="AK27" s="295" t="s">
        <v>916</v>
      </c>
      <c r="AL27" s="292">
        <v>0</v>
      </c>
      <c r="AM27" s="295" t="s">
        <v>916</v>
      </c>
      <c r="AN27" s="295" t="s">
        <v>916</v>
      </c>
      <c r="AO27" s="292">
        <v>0</v>
      </c>
      <c r="AP27" s="295" t="s">
        <v>916</v>
      </c>
      <c r="AQ27" s="292">
        <v>0</v>
      </c>
      <c r="AR27" s="295" t="s">
        <v>916</v>
      </c>
      <c r="AS27" s="292">
        <v>0</v>
      </c>
      <c r="AT27" s="292">
        <f t="shared" si="3"/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916</v>
      </c>
      <c r="BF27" s="295" t="s">
        <v>916</v>
      </c>
      <c r="BG27" s="295" t="s">
        <v>916</v>
      </c>
      <c r="BH27" s="295" t="s">
        <v>916</v>
      </c>
      <c r="BI27" s="295" t="s">
        <v>916</v>
      </c>
      <c r="BJ27" s="295" t="s">
        <v>916</v>
      </c>
      <c r="BK27" s="295" t="s">
        <v>916</v>
      </c>
      <c r="BL27" s="295" t="s">
        <v>916</v>
      </c>
      <c r="BM27" s="295" t="s">
        <v>916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916</v>
      </c>
      <c r="CC27" s="295" t="s">
        <v>916</v>
      </c>
      <c r="CD27" s="295" t="s">
        <v>916</v>
      </c>
      <c r="CE27" s="295" t="s">
        <v>916</v>
      </c>
      <c r="CF27" s="295" t="s">
        <v>916</v>
      </c>
      <c r="CG27" s="295" t="s">
        <v>916</v>
      </c>
      <c r="CH27" s="295" t="s">
        <v>916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916</v>
      </c>
      <c r="CX27" s="295" t="s">
        <v>916</v>
      </c>
      <c r="CY27" s="295" t="s">
        <v>916</v>
      </c>
      <c r="CZ27" s="295" t="s">
        <v>916</v>
      </c>
      <c r="DA27" s="295" t="s">
        <v>916</v>
      </c>
      <c r="DB27" s="295" t="s">
        <v>916</v>
      </c>
      <c r="DC27" s="295" t="s">
        <v>916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916</v>
      </c>
      <c r="DS27" s="295" t="s">
        <v>916</v>
      </c>
      <c r="DT27" s="292">
        <v>0</v>
      </c>
      <c r="DU27" s="295" t="s">
        <v>916</v>
      </c>
      <c r="DV27" s="295" t="s">
        <v>916</v>
      </c>
      <c r="DW27" s="295" t="s">
        <v>916</v>
      </c>
      <c r="DX27" s="295" t="s">
        <v>916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916</v>
      </c>
      <c r="EL27" s="295" t="s">
        <v>916</v>
      </c>
      <c r="EM27" s="295" t="s">
        <v>916</v>
      </c>
      <c r="EN27" s="292">
        <v>0</v>
      </c>
      <c r="EO27" s="292">
        <v>0</v>
      </c>
      <c r="EP27" s="295" t="s">
        <v>916</v>
      </c>
      <c r="EQ27" s="295" t="s">
        <v>916</v>
      </c>
      <c r="ER27" s="295" t="s">
        <v>916</v>
      </c>
      <c r="ES27" s="292">
        <v>0</v>
      </c>
      <c r="ET27" s="292">
        <v>0</v>
      </c>
      <c r="EU27" s="292">
        <f t="shared" si="13"/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916</v>
      </c>
      <c r="FI27" s="295" t="s">
        <v>916</v>
      </c>
      <c r="FJ27" s="295" t="s">
        <v>916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15"/>
        <v>164</v>
      </c>
      <c r="E28" s="292">
        <f t="shared" si="16"/>
        <v>119</v>
      </c>
      <c r="F28" s="292">
        <f t="shared" si="17"/>
        <v>0</v>
      </c>
      <c r="G28" s="292">
        <f t="shared" si="18"/>
        <v>0</v>
      </c>
      <c r="H28" s="292">
        <f t="shared" si="19"/>
        <v>20</v>
      </c>
      <c r="I28" s="292">
        <f t="shared" si="20"/>
        <v>0</v>
      </c>
      <c r="J28" s="292">
        <f t="shared" si="21"/>
        <v>13</v>
      </c>
      <c r="K28" s="292">
        <f t="shared" si="22"/>
        <v>0</v>
      </c>
      <c r="L28" s="292">
        <f t="shared" si="23"/>
        <v>12</v>
      </c>
      <c r="M28" s="292">
        <f t="shared" si="24"/>
        <v>0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916</v>
      </c>
      <c r="AK28" s="295" t="s">
        <v>916</v>
      </c>
      <c r="AL28" s="292">
        <v>0</v>
      </c>
      <c r="AM28" s="295" t="s">
        <v>916</v>
      </c>
      <c r="AN28" s="295" t="s">
        <v>916</v>
      </c>
      <c r="AO28" s="292">
        <v>0</v>
      </c>
      <c r="AP28" s="295" t="s">
        <v>916</v>
      </c>
      <c r="AQ28" s="292">
        <v>0</v>
      </c>
      <c r="AR28" s="295" t="s">
        <v>916</v>
      </c>
      <c r="AS28" s="292">
        <v>0</v>
      </c>
      <c r="AT28" s="292">
        <f t="shared" si="3"/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916</v>
      </c>
      <c r="BF28" s="295" t="s">
        <v>916</v>
      </c>
      <c r="BG28" s="295" t="s">
        <v>916</v>
      </c>
      <c r="BH28" s="295" t="s">
        <v>916</v>
      </c>
      <c r="BI28" s="295" t="s">
        <v>916</v>
      </c>
      <c r="BJ28" s="295" t="s">
        <v>916</v>
      </c>
      <c r="BK28" s="295" t="s">
        <v>916</v>
      </c>
      <c r="BL28" s="295" t="s">
        <v>916</v>
      </c>
      <c r="BM28" s="295" t="s">
        <v>916</v>
      </c>
      <c r="BN28" s="292">
        <v>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916</v>
      </c>
      <c r="CC28" s="295" t="s">
        <v>916</v>
      </c>
      <c r="CD28" s="295" t="s">
        <v>916</v>
      </c>
      <c r="CE28" s="295" t="s">
        <v>916</v>
      </c>
      <c r="CF28" s="295" t="s">
        <v>916</v>
      </c>
      <c r="CG28" s="295" t="s">
        <v>916</v>
      </c>
      <c r="CH28" s="295" t="s">
        <v>916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916</v>
      </c>
      <c r="CX28" s="295" t="s">
        <v>916</v>
      </c>
      <c r="CY28" s="295" t="s">
        <v>916</v>
      </c>
      <c r="CZ28" s="295" t="s">
        <v>916</v>
      </c>
      <c r="DA28" s="295" t="s">
        <v>916</v>
      </c>
      <c r="DB28" s="295" t="s">
        <v>916</v>
      </c>
      <c r="DC28" s="295" t="s">
        <v>916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916</v>
      </c>
      <c r="DS28" s="295" t="s">
        <v>916</v>
      </c>
      <c r="DT28" s="292">
        <v>0</v>
      </c>
      <c r="DU28" s="295" t="s">
        <v>916</v>
      </c>
      <c r="DV28" s="295" t="s">
        <v>916</v>
      </c>
      <c r="DW28" s="295" t="s">
        <v>916</v>
      </c>
      <c r="DX28" s="295" t="s">
        <v>916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916</v>
      </c>
      <c r="EL28" s="295" t="s">
        <v>916</v>
      </c>
      <c r="EM28" s="295" t="s">
        <v>916</v>
      </c>
      <c r="EN28" s="292">
        <v>0</v>
      </c>
      <c r="EO28" s="292">
        <v>0</v>
      </c>
      <c r="EP28" s="295" t="s">
        <v>916</v>
      </c>
      <c r="EQ28" s="295" t="s">
        <v>916</v>
      </c>
      <c r="ER28" s="295" t="s">
        <v>916</v>
      </c>
      <c r="ES28" s="292">
        <v>0</v>
      </c>
      <c r="ET28" s="292">
        <v>0</v>
      </c>
      <c r="EU28" s="292">
        <f t="shared" si="13"/>
        <v>164</v>
      </c>
      <c r="EV28" s="292">
        <v>119</v>
      </c>
      <c r="EW28" s="292">
        <v>0</v>
      </c>
      <c r="EX28" s="292">
        <v>0</v>
      </c>
      <c r="EY28" s="292">
        <v>20</v>
      </c>
      <c r="EZ28" s="292">
        <v>0</v>
      </c>
      <c r="FA28" s="292">
        <v>13</v>
      </c>
      <c r="FB28" s="292">
        <v>0</v>
      </c>
      <c r="FC28" s="292">
        <v>12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916</v>
      </c>
      <c r="FI28" s="295" t="s">
        <v>916</v>
      </c>
      <c r="FJ28" s="295" t="s">
        <v>916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15"/>
        <v>36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0</v>
      </c>
      <c r="I29" s="292">
        <f t="shared" si="20"/>
        <v>0</v>
      </c>
      <c r="J29" s="292">
        <f t="shared" si="21"/>
        <v>0</v>
      </c>
      <c r="K29" s="292">
        <f t="shared" si="22"/>
        <v>0</v>
      </c>
      <c r="L29" s="292">
        <f t="shared" si="23"/>
        <v>0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0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36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916</v>
      </c>
      <c r="AK29" s="295" t="s">
        <v>916</v>
      </c>
      <c r="AL29" s="292">
        <v>0</v>
      </c>
      <c r="AM29" s="295" t="s">
        <v>916</v>
      </c>
      <c r="AN29" s="295" t="s">
        <v>916</v>
      </c>
      <c r="AO29" s="292">
        <v>0</v>
      </c>
      <c r="AP29" s="295" t="s">
        <v>916</v>
      </c>
      <c r="AQ29" s="292">
        <v>0</v>
      </c>
      <c r="AR29" s="295" t="s">
        <v>916</v>
      </c>
      <c r="AS29" s="292">
        <v>0</v>
      </c>
      <c r="AT29" s="292">
        <f t="shared" si="3"/>
        <v>36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916</v>
      </c>
      <c r="BF29" s="295" t="s">
        <v>916</v>
      </c>
      <c r="BG29" s="295" t="s">
        <v>916</v>
      </c>
      <c r="BH29" s="295" t="s">
        <v>916</v>
      </c>
      <c r="BI29" s="295" t="s">
        <v>916</v>
      </c>
      <c r="BJ29" s="295" t="s">
        <v>916</v>
      </c>
      <c r="BK29" s="295" t="s">
        <v>916</v>
      </c>
      <c r="BL29" s="295" t="s">
        <v>916</v>
      </c>
      <c r="BM29" s="295" t="s">
        <v>916</v>
      </c>
      <c r="BN29" s="292">
        <v>36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916</v>
      </c>
      <c r="CC29" s="295" t="s">
        <v>916</v>
      </c>
      <c r="CD29" s="295" t="s">
        <v>916</v>
      </c>
      <c r="CE29" s="295" t="s">
        <v>916</v>
      </c>
      <c r="CF29" s="295" t="s">
        <v>916</v>
      </c>
      <c r="CG29" s="295" t="s">
        <v>916</v>
      </c>
      <c r="CH29" s="295" t="s">
        <v>916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916</v>
      </c>
      <c r="CX29" s="295" t="s">
        <v>916</v>
      </c>
      <c r="CY29" s="295" t="s">
        <v>916</v>
      </c>
      <c r="CZ29" s="295" t="s">
        <v>916</v>
      </c>
      <c r="DA29" s="295" t="s">
        <v>916</v>
      </c>
      <c r="DB29" s="295" t="s">
        <v>916</v>
      </c>
      <c r="DC29" s="295" t="s">
        <v>916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916</v>
      </c>
      <c r="DS29" s="295" t="s">
        <v>916</v>
      </c>
      <c r="DT29" s="292">
        <v>0</v>
      </c>
      <c r="DU29" s="295" t="s">
        <v>916</v>
      </c>
      <c r="DV29" s="295" t="s">
        <v>916</v>
      </c>
      <c r="DW29" s="295" t="s">
        <v>916</v>
      </c>
      <c r="DX29" s="295" t="s">
        <v>916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916</v>
      </c>
      <c r="EL29" s="295" t="s">
        <v>916</v>
      </c>
      <c r="EM29" s="295" t="s">
        <v>916</v>
      </c>
      <c r="EN29" s="292">
        <v>0</v>
      </c>
      <c r="EO29" s="292">
        <v>0</v>
      </c>
      <c r="EP29" s="295" t="s">
        <v>916</v>
      </c>
      <c r="EQ29" s="295" t="s">
        <v>916</v>
      </c>
      <c r="ER29" s="295" t="s">
        <v>916</v>
      </c>
      <c r="ES29" s="292">
        <v>0</v>
      </c>
      <c r="ET29" s="292">
        <v>0</v>
      </c>
      <c r="EU29" s="292">
        <f t="shared" si="13"/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916</v>
      </c>
      <c r="FI29" s="295" t="s">
        <v>916</v>
      </c>
      <c r="FJ29" s="295" t="s">
        <v>916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15"/>
        <v>55</v>
      </c>
      <c r="E30" s="292">
        <f t="shared" si="16"/>
        <v>37</v>
      </c>
      <c r="F30" s="292">
        <f t="shared" si="17"/>
        <v>0</v>
      </c>
      <c r="G30" s="292">
        <f t="shared" si="18"/>
        <v>0</v>
      </c>
      <c r="H30" s="292">
        <f t="shared" si="19"/>
        <v>0</v>
      </c>
      <c r="I30" s="292">
        <f t="shared" si="20"/>
        <v>7</v>
      </c>
      <c r="J30" s="292">
        <f t="shared" si="21"/>
        <v>3</v>
      </c>
      <c r="K30" s="292">
        <f t="shared" si="22"/>
        <v>1</v>
      </c>
      <c r="L30" s="292">
        <f t="shared" si="23"/>
        <v>0</v>
      </c>
      <c r="M30" s="292">
        <f t="shared" si="24"/>
        <v>1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4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2</v>
      </c>
      <c r="Y30" s="292">
        <f t="shared" si="1"/>
        <v>4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916</v>
      </c>
      <c r="AK30" s="295" t="s">
        <v>916</v>
      </c>
      <c r="AL30" s="292">
        <v>4</v>
      </c>
      <c r="AM30" s="295" t="s">
        <v>916</v>
      </c>
      <c r="AN30" s="295" t="s">
        <v>916</v>
      </c>
      <c r="AO30" s="292">
        <v>0</v>
      </c>
      <c r="AP30" s="295" t="s">
        <v>916</v>
      </c>
      <c r="AQ30" s="292">
        <v>0</v>
      </c>
      <c r="AR30" s="295" t="s">
        <v>916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916</v>
      </c>
      <c r="BF30" s="295" t="s">
        <v>916</v>
      </c>
      <c r="BG30" s="295" t="s">
        <v>916</v>
      </c>
      <c r="BH30" s="295" t="s">
        <v>916</v>
      </c>
      <c r="BI30" s="295" t="s">
        <v>916</v>
      </c>
      <c r="BJ30" s="295" t="s">
        <v>916</v>
      </c>
      <c r="BK30" s="295" t="s">
        <v>916</v>
      </c>
      <c r="BL30" s="295" t="s">
        <v>916</v>
      </c>
      <c r="BM30" s="295" t="s">
        <v>916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916</v>
      </c>
      <c r="CC30" s="295" t="s">
        <v>916</v>
      </c>
      <c r="CD30" s="295" t="s">
        <v>916</v>
      </c>
      <c r="CE30" s="295" t="s">
        <v>916</v>
      </c>
      <c r="CF30" s="295" t="s">
        <v>916</v>
      </c>
      <c r="CG30" s="295" t="s">
        <v>916</v>
      </c>
      <c r="CH30" s="295" t="s">
        <v>916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916</v>
      </c>
      <c r="CX30" s="295" t="s">
        <v>916</v>
      </c>
      <c r="CY30" s="295" t="s">
        <v>916</v>
      </c>
      <c r="CZ30" s="295" t="s">
        <v>916</v>
      </c>
      <c r="DA30" s="295" t="s">
        <v>916</v>
      </c>
      <c r="DB30" s="295" t="s">
        <v>916</v>
      </c>
      <c r="DC30" s="295" t="s">
        <v>916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916</v>
      </c>
      <c r="DS30" s="295" t="s">
        <v>916</v>
      </c>
      <c r="DT30" s="292">
        <v>0</v>
      </c>
      <c r="DU30" s="295" t="s">
        <v>916</v>
      </c>
      <c r="DV30" s="295" t="s">
        <v>916</v>
      </c>
      <c r="DW30" s="295" t="s">
        <v>916</v>
      </c>
      <c r="DX30" s="295" t="s">
        <v>916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916</v>
      </c>
      <c r="EL30" s="295" t="s">
        <v>916</v>
      </c>
      <c r="EM30" s="295" t="s">
        <v>916</v>
      </c>
      <c r="EN30" s="292">
        <v>0</v>
      </c>
      <c r="EO30" s="292">
        <v>0</v>
      </c>
      <c r="EP30" s="295" t="s">
        <v>916</v>
      </c>
      <c r="EQ30" s="295" t="s">
        <v>916</v>
      </c>
      <c r="ER30" s="295" t="s">
        <v>916</v>
      </c>
      <c r="ES30" s="292">
        <v>0</v>
      </c>
      <c r="ET30" s="292">
        <v>0</v>
      </c>
      <c r="EU30" s="292">
        <f t="shared" si="13"/>
        <v>51</v>
      </c>
      <c r="EV30" s="292">
        <v>37</v>
      </c>
      <c r="EW30" s="292">
        <v>0</v>
      </c>
      <c r="EX30" s="292">
        <v>0</v>
      </c>
      <c r="EY30" s="292">
        <v>0</v>
      </c>
      <c r="EZ30" s="292">
        <v>7</v>
      </c>
      <c r="FA30" s="292">
        <v>3</v>
      </c>
      <c r="FB30" s="292">
        <v>1</v>
      </c>
      <c r="FC30" s="292">
        <v>0</v>
      </c>
      <c r="FD30" s="292">
        <v>1</v>
      </c>
      <c r="FE30" s="292">
        <v>0</v>
      </c>
      <c r="FF30" s="292">
        <v>0</v>
      </c>
      <c r="FG30" s="292">
        <v>0</v>
      </c>
      <c r="FH30" s="295" t="s">
        <v>916</v>
      </c>
      <c r="FI30" s="295" t="s">
        <v>916</v>
      </c>
      <c r="FJ30" s="295" t="s">
        <v>916</v>
      </c>
      <c r="FK30" s="292">
        <v>0</v>
      </c>
      <c r="FL30" s="292">
        <v>0</v>
      </c>
      <c r="FM30" s="292">
        <v>0</v>
      </c>
      <c r="FN30" s="292">
        <v>0</v>
      </c>
      <c r="FO30" s="292">
        <v>2</v>
      </c>
    </row>
    <row r="31" spans="1:171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15"/>
        <v>0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0</v>
      </c>
      <c r="I31" s="292">
        <f t="shared" si="20"/>
        <v>0</v>
      </c>
      <c r="J31" s="292">
        <f t="shared" si="21"/>
        <v>0</v>
      </c>
      <c r="K31" s="292">
        <f t="shared" si="22"/>
        <v>0</v>
      </c>
      <c r="L31" s="292">
        <f t="shared" si="23"/>
        <v>0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0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916</v>
      </c>
      <c r="AK31" s="295" t="s">
        <v>916</v>
      </c>
      <c r="AL31" s="292">
        <v>0</v>
      </c>
      <c r="AM31" s="295" t="s">
        <v>916</v>
      </c>
      <c r="AN31" s="295" t="s">
        <v>916</v>
      </c>
      <c r="AO31" s="292">
        <v>0</v>
      </c>
      <c r="AP31" s="295" t="s">
        <v>916</v>
      </c>
      <c r="AQ31" s="292">
        <v>0</v>
      </c>
      <c r="AR31" s="295" t="s">
        <v>916</v>
      </c>
      <c r="AS31" s="292">
        <v>0</v>
      </c>
      <c r="AT31" s="292">
        <f t="shared" si="3"/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916</v>
      </c>
      <c r="BF31" s="295" t="s">
        <v>916</v>
      </c>
      <c r="BG31" s="295" t="s">
        <v>916</v>
      </c>
      <c r="BH31" s="295" t="s">
        <v>916</v>
      </c>
      <c r="BI31" s="295" t="s">
        <v>916</v>
      </c>
      <c r="BJ31" s="295" t="s">
        <v>916</v>
      </c>
      <c r="BK31" s="295" t="s">
        <v>916</v>
      </c>
      <c r="BL31" s="295" t="s">
        <v>916</v>
      </c>
      <c r="BM31" s="295" t="s">
        <v>916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916</v>
      </c>
      <c r="CC31" s="295" t="s">
        <v>916</v>
      </c>
      <c r="CD31" s="295" t="s">
        <v>916</v>
      </c>
      <c r="CE31" s="295" t="s">
        <v>916</v>
      </c>
      <c r="CF31" s="295" t="s">
        <v>916</v>
      </c>
      <c r="CG31" s="295" t="s">
        <v>916</v>
      </c>
      <c r="CH31" s="295" t="s">
        <v>916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916</v>
      </c>
      <c r="CX31" s="295" t="s">
        <v>916</v>
      </c>
      <c r="CY31" s="295" t="s">
        <v>916</v>
      </c>
      <c r="CZ31" s="295" t="s">
        <v>916</v>
      </c>
      <c r="DA31" s="295" t="s">
        <v>916</v>
      </c>
      <c r="DB31" s="295" t="s">
        <v>916</v>
      </c>
      <c r="DC31" s="295" t="s">
        <v>916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916</v>
      </c>
      <c r="DS31" s="295" t="s">
        <v>916</v>
      </c>
      <c r="DT31" s="292">
        <v>0</v>
      </c>
      <c r="DU31" s="295" t="s">
        <v>916</v>
      </c>
      <c r="DV31" s="295" t="s">
        <v>916</v>
      </c>
      <c r="DW31" s="295" t="s">
        <v>916</v>
      </c>
      <c r="DX31" s="295" t="s">
        <v>916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916</v>
      </c>
      <c r="EL31" s="295" t="s">
        <v>916</v>
      </c>
      <c r="EM31" s="295" t="s">
        <v>916</v>
      </c>
      <c r="EN31" s="292">
        <v>0</v>
      </c>
      <c r="EO31" s="292">
        <v>0</v>
      </c>
      <c r="EP31" s="295" t="s">
        <v>916</v>
      </c>
      <c r="EQ31" s="295" t="s">
        <v>916</v>
      </c>
      <c r="ER31" s="295" t="s">
        <v>916</v>
      </c>
      <c r="ES31" s="292">
        <v>0</v>
      </c>
      <c r="ET31" s="292">
        <v>0</v>
      </c>
      <c r="EU31" s="292">
        <f t="shared" si="13"/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916</v>
      </c>
      <c r="FI31" s="295" t="s">
        <v>916</v>
      </c>
      <c r="FJ31" s="295" t="s">
        <v>916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15"/>
        <v>448</v>
      </c>
      <c r="E32" s="292">
        <f t="shared" si="16"/>
        <v>114</v>
      </c>
      <c r="F32" s="292">
        <f t="shared" si="17"/>
        <v>0</v>
      </c>
      <c r="G32" s="292">
        <f t="shared" si="18"/>
        <v>15</v>
      </c>
      <c r="H32" s="292">
        <f t="shared" si="19"/>
        <v>57</v>
      </c>
      <c r="I32" s="292">
        <f t="shared" si="20"/>
        <v>56</v>
      </c>
      <c r="J32" s="292">
        <f t="shared" si="21"/>
        <v>8</v>
      </c>
      <c r="K32" s="292">
        <f t="shared" si="22"/>
        <v>0</v>
      </c>
      <c r="L32" s="292">
        <f t="shared" si="23"/>
        <v>81</v>
      </c>
      <c r="M32" s="292">
        <f t="shared" si="24"/>
        <v>17</v>
      </c>
      <c r="N32" s="292">
        <f t="shared" si="25"/>
        <v>60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40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916</v>
      </c>
      <c r="AK32" s="295" t="s">
        <v>916</v>
      </c>
      <c r="AL32" s="292">
        <v>0</v>
      </c>
      <c r="AM32" s="295" t="s">
        <v>916</v>
      </c>
      <c r="AN32" s="295" t="s">
        <v>916</v>
      </c>
      <c r="AO32" s="292">
        <v>0</v>
      </c>
      <c r="AP32" s="295" t="s">
        <v>916</v>
      </c>
      <c r="AQ32" s="292">
        <v>0</v>
      </c>
      <c r="AR32" s="295" t="s">
        <v>916</v>
      </c>
      <c r="AS32" s="292">
        <v>0</v>
      </c>
      <c r="AT32" s="292">
        <f t="shared" si="3"/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916</v>
      </c>
      <c r="BF32" s="295" t="s">
        <v>916</v>
      </c>
      <c r="BG32" s="295" t="s">
        <v>916</v>
      </c>
      <c r="BH32" s="295" t="s">
        <v>916</v>
      </c>
      <c r="BI32" s="295" t="s">
        <v>916</v>
      </c>
      <c r="BJ32" s="295" t="s">
        <v>916</v>
      </c>
      <c r="BK32" s="295" t="s">
        <v>916</v>
      </c>
      <c r="BL32" s="295" t="s">
        <v>916</v>
      </c>
      <c r="BM32" s="295" t="s">
        <v>916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916</v>
      </c>
      <c r="CC32" s="295" t="s">
        <v>916</v>
      </c>
      <c r="CD32" s="295" t="s">
        <v>916</v>
      </c>
      <c r="CE32" s="295" t="s">
        <v>916</v>
      </c>
      <c r="CF32" s="295" t="s">
        <v>916</v>
      </c>
      <c r="CG32" s="295" t="s">
        <v>916</v>
      </c>
      <c r="CH32" s="295" t="s">
        <v>916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916</v>
      </c>
      <c r="CX32" s="295" t="s">
        <v>916</v>
      </c>
      <c r="CY32" s="295" t="s">
        <v>916</v>
      </c>
      <c r="CZ32" s="295" t="s">
        <v>916</v>
      </c>
      <c r="DA32" s="295" t="s">
        <v>916</v>
      </c>
      <c r="DB32" s="295" t="s">
        <v>916</v>
      </c>
      <c r="DC32" s="295" t="s">
        <v>916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916</v>
      </c>
      <c r="DS32" s="295" t="s">
        <v>916</v>
      </c>
      <c r="DT32" s="292">
        <v>0</v>
      </c>
      <c r="DU32" s="295" t="s">
        <v>916</v>
      </c>
      <c r="DV32" s="295" t="s">
        <v>916</v>
      </c>
      <c r="DW32" s="295" t="s">
        <v>916</v>
      </c>
      <c r="DX32" s="295" t="s">
        <v>916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916</v>
      </c>
      <c r="EL32" s="295" t="s">
        <v>916</v>
      </c>
      <c r="EM32" s="295" t="s">
        <v>916</v>
      </c>
      <c r="EN32" s="292">
        <v>0</v>
      </c>
      <c r="EO32" s="292">
        <v>0</v>
      </c>
      <c r="EP32" s="295" t="s">
        <v>916</v>
      </c>
      <c r="EQ32" s="295" t="s">
        <v>916</v>
      </c>
      <c r="ER32" s="295" t="s">
        <v>916</v>
      </c>
      <c r="ES32" s="292">
        <v>0</v>
      </c>
      <c r="ET32" s="292">
        <v>0</v>
      </c>
      <c r="EU32" s="292">
        <f t="shared" si="13"/>
        <v>448</v>
      </c>
      <c r="EV32" s="292">
        <v>114</v>
      </c>
      <c r="EW32" s="292">
        <v>0</v>
      </c>
      <c r="EX32" s="292">
        <v>15</v>
      </c>
      <c r="EY32" s="292">
        <v>57</v>
      </c>
      <c r="EZ32" s="292">
        <v>56</v>
      </c>
      <c r="FA32" s="292">
        <v>8</v>
      </c>
      <c r="FB32" s="292">
        <v>0</v>
      </c>
      <c r="FC32" s="292">
        <v>81</v>
      </c>
      <c r="FD32" s="292">
        <v>17</v>
      </c>
      <c r="FE32" s="292">
        <v>60</v>
      </c>
      <c r="FF32" s="292">
        <v>0</v>
      </c>
      <c r="FG32" s="292">
        <v>0</v>
      </c>
      <c r="FH32" s="295" t="s">
        <v>916</v>
      </c>
      <c r="FI32" s="295" t="s">
        <v>916</v>
      </c>
      <c r="FJ32" s="295" t="s">
        <v>916</v>
      </c>
      <c r="FK32" s="292">
        <v>0</v>
      </c>
      <c r="FL32" s="292">
        <v>0</v>
      </c>
      <c r="FM32" s="292">
        <v>0</v>
      </c>
      <c r="FN32" s="292">
        <v>0</v>
      </c>
      <c r="FO32" s="292">
        <v>40</v>
      </c>
    </row>
    <row r="33" spans="1:171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15"/>
        <v>956</v>
      </c>
      <c r="E33" s="292">
        <f t="shared" si="16"/>
        <v>0</v>
      </c>
      <c r="F33" s="292">
        <f t="shared" si="17"/>
        <v>0</v>
      </c>
      <c r="G33" s="292">
        <f t="shared" si="18"/>
        <v>0</v>
      </c>
      <c r="H33" s="292">
        <f t="shared" si="19"/>
        <v>123</v>
      </c>
      <c r="I33" s="292">
        <f t="shared" si="20"/>
        <v>544</v>
      </c>
      <c r="J33" s="292">
        <f t="shared" si="21"/>
        <v>89</v>
      </c>
      <c r="K33" s="292">
        <f t="shared" si="22"/>
        <v>0</v>
      </c>
      <c r="L33" s="292">
        <f t="shared" si="23"/>
        <v>200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0</v>
      </c>
      <c r="Y33" s="292">
        <f t="shared" si="1"/>
        <v>123</v>
      </c>
      <c r="Z33" s="292">
        <v>0</v>
      </c>
      <c r="AA33" s="292">
        <v>0</v>
      </c>
      <c r="AB33" s="292">
        <v>0</v>
      </c>
      <c r="AC33" s="292">
        <v>123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916</v>
      </c>
      <c r="AK33" s="295" t="s">
        <v>916</v>
      </c>
      <c r="AL33" s="292">
        <v>0</v>
      </c>
      <c r="AM33" s="295" t="s">
        <v>916</v>
      </c>
      <c r="AN33" s="295" t="s">
        <v>916</v>
      </c>
      <c r="AO33" s="292">
        <v>0</v>
      </c>
      <c r="AP33" s="295" t="s">
        <v>916</v>
      </c>
      <c r="AQ33" s="292">
        <v>0</v>
      </c>
      <c r="AR33" s="295" t="s">
        <v>916</v>
      </c>
      <c r="AS33" s="292">
        <v>0</v>
      </c>
      <c r="AT33" s="292">
        <f t="shared" si="3"/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916</v>
      </c>
      <c r="BF33" s="295" t="s">
        <v>916</v>
      </c>
      <c r="BG33" s="295" t="s">
        <v>916</v>
      </c>
      <c r="BH33" s="295" t="s">
        <v>916</v>
      </c>
      <c r="BI33" s="295" t="s">
        <v>916</v>
      </c>
      <c r="BJ33" s="295" t="s">
        <v>916</v>
      </c>
      <c r="BK33" s="295" t="s">
        <v>916</v>
      </c>
      <c r="BL33" s="295" t="s">
        <v>916</v>
      </c>
      <c r="BM33" s="295" t="s">
        <v>916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916</v>
      </c>
      <c r="CC33" s="295" t="s">
        <v>916</v>
      </c>
      <c r="CD33" s="295" t="s">
        <v>916</v>
      </c>
      <c r="CE33" s="295" t="s">
        <v>916</v>
      </c>
      <c r="CF33" s="295" t="s">
        <v>916</v>
      </c>
      <c r="CG33" s="295" t="s">
        <v>916</v>
      </c>
      <c r="CH33" s="295" t="s">
        <v>916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916</v>
      </c>
      <c r="CX33" s="295" t="s">
        <v>916</v>
      </c>
      <c r="CY33" s="295" t="s">
        <v>916</v>
      </c>
      <c r="CZ33" s="295" t="s">
        <v>916</v>
      </c>
      <c r="DA33" s="295" t="s">
        <v>916</v>
      </c>
      <c r="DB33" s="295" t="s">
        <v>916</v>
      </c>
      <c r="DC33" s="295" t="s">
        <v>916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916</v>
      </c>
      <c r="DS33" s="295" t="s">
        <v>916</v>
      </c>
      <c r="DT33" s="292">
        <v>0</v>
      </c>
      <c r="DU33" s="295" t="s">
        <v>916</v>
      </c>
      <c r="DV33" s="295" t="s">
        <v>916</v>
      </c>
      <c r="DW33" s="295" t="s">
        <v>916</v>
      </c>
      <c r="DX33" s="295" t="s">
        <v>916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916</v>
      </c>
      <c r="EL33" s="295" t="s">
        <v>916</v>
      </c>
      <c r="EM33" s="295" t="s">
        <v>916</v>
      </c>
      <c r="EN33" s="292">
        <v>0</v>
      </c>
      <c r="EO33" s="292">
        <v>0</v>
      </c>
      <c r="EP33" s="295" t="s">
        <v>916</v>
      </c>
      <c r="EQ33" s="295" t="s">
        <v>916</v>
      </c>
      <c r="ER33" s="295" t="s">
        <v>916</v>
      </c>
      <c r="ES33" s="292">
        <v>0</v>
      </c>
      <c r="ET33" s="292">
        <v>0</v>
      </c>
      <c r="EU33" s="292">
        <f t="shared" si="13"/>
        <v>833</v>
      </c>
      <c r="EV33" s="292">
        <v>0</v>
      </c>
      <c r="EW33" s="292">
        <v>0</v>
      </c>
      <c r="EX33" s="292">
        <v>0</v>
      </c>
      <c r="EY33" s="292">
        <v>0</v>
      </c>
      <c r="EZ33" s="292">
        <v>544</v>
      </c>
      <c r="FA33" s="292">
        <v>89</v>
      </c>
      <c r="FB33" s="292">
        <v>0</v>
      </c>
      <c r="FC33" s="292">
        <v>200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916</v>
      </c>
      <c r="FI33" s="295" t="s">
        <v>916</v>
      </c>
      <c r="FJ33" s="295" t="s">
        <v>916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15"/>
        <v>40</v>
      </c>
      <c r="E34" s="292">
        <f t="shared" si="16"/>
        <v>0</v>
      </c>
      <c r="F34" s="292">
        <f t="shared" si="17"/>
        <v>0</v>
      </c>
      <c r="G34" s="292">
        <f t="shared" si="18"/>
        <v>0</v>
      </c>
      <c r="H34" s="292">
        <f t="shared" si="19"/>
        <v>0</v>
      </c>
      <c r="I34" s="292">
        <f t="shared" si="20"/>
        <v>0</v>
      </c>
      <c r="J34" s="292">
        <f t="shared" si="21"/>
        <v>0</v>
      </c>
      <c r="K34" s="292">
        <f t="shared" si="22"/>
        <v>0</v>
      </c>
      <c r="L34" s="292">
        <f t="shared" si="23"/>
        <v>0</v>
      </c>
      <c r="M34" s="292">
        <f t="shared" si="24"/>
        <v>0</v>
      </c>
      <c r="N34" s="292">
        <f t="shared" si="25"/>
        <v>0</v>
      </c>
      <c r="O34" s="292">
        <f t="shared" si="26"/>
        <v>40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916</v>
      </c>
      <c r="AK34" s="295" t="s">
        <v>916</v>
      </c>
      <c r="AL34" s="292">
        <v>0</v>
      </c>
      <c r="AM34" s="295" t="s">
        <v>916</v>
      </c>
      <c r="AN34" s="295" t="s">
        <v>916</v>
      </c>
      <c r="AO34" s="292">
        <v>0</v>
      </c>
      <c r="AP34" s="295" t="s">
        <v>916</v>
      </c>
      <c r="AQ34" s="292">
        <v>0</v>
      </c>
      <c r="AR34" s="295" t="s">
        <v>916</v>
      </c>
      <c r="AS34" s="292">
        <v>0</v>
      </c>
      <c r="AT34" s="292">
        <f t="shared" si="3"/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916</v>
      </c>
      <c r="BF34" s="295" t="s">
        <v>916</v>
      </c>
      <c r="BG34" s="295" t="s">
        <v>916</v>
      </c>
      <c r="BH34" s="295" t="s">
        <v>916</v>
      </c>
      <c r="BI34" s="295" t="s">
        <v>916</v>
      </c>
      <c r="BJ34" s="295" t="s">
        <v>916</v>
      </c>
      <c r="BK34" s="295" t="s">
        <v>916</v>
      </c>
      <c r="BL34" s="295" t="s">
        <v>916</v>
      </c>
      <c r="BM34" s="295" t="s">
        <v>916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916</v>
      </c>
      <c r="CC34" s="295" t="s">
        <v>916</v>
      </c>
      <c r="CD34" s="295" t="s">
        <v>916</v>
      </c>
      <c r="CE34" s="295" t="s">
        <v>916</v>
      </c>
      <c r="CF34" s="295" t="s">
        <v>916</v>
      </c>
      <c r="CG34" s="295" t="s">
        <v>916</v>
      </c>
      <c r="CH34" s="295" t="s">
        <v>916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916</v>
      </c>
      <c r="CX34" s="295" t="s">
        <v>916</v>
      </c>
      <c r="CY34" s="295" t="s">
        <v>916</v>
      </c>
      <c r="CZ34" s="295" t="s">
        <v>916</v>
      </c>
      <c r="DA34" s="295" t="s">
        <v>916</v>
      </c>
      <c r="DB34" s="295" t="s">
        <v>916</v>
      </c>
      <c r="DC34" s="295" t="s">
        <v>916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916</v>
      </c>
      <c r="DS34" s="295" t="s">
        <v>916</v>
      </c>
      <c r="DT34" s="292">
        <v>0</v>
      </c>
      <c r="DU34" s="295" t="s">
        <v>916</v>
      </c>
      <c r="DV34" s="295" t="s">
        <v>916</v>
      </c>
      <c r="DW34" s="295" t="s">
        <v>916</v>
      </c>
      <c r="DX34" s="295" t="s">
        <v>916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916</v>
      </c>
      <c r="EL34" s="295" t="s">
        <v>916</v>
      </c>
      <c r="EM34" s="295" t="s">
        <v>916</v>
      </c>
      <c r="EN34" s="292">
        <v>0</v>
      </c>
      <c r="EO34" s="292">
        <v>0</v>
      </c>
      <c r="EP34" s="295" t="s">
        <v>916</v>
      </c>
      <c r="EQ34" s="295" t="s">
        <v>916</v>
      </c>
      <c r="ER34" s="295" t="s">
        <v>916</v>
      </c>
      <c r="ES34" s="292">
        <v>0</v>
      </c>
      <c r="ET34" s="292">
        <v>0</v>
      </c>
      <c r="EU34" s="292">
        <f t="shared" si="13"/>
        <v>40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40</v>
      </c>
      <c r="FG34" s="292">
        <v>0</v>
      </c>
      <c r="FH34" s="295" t="s">
        <v>916</v>
      </c>
      <c r="FI34" s="295" t="s">
        <v>916</v>
      </c>
      <c r="FJ34" s="295" t="s">
        <v>916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15"/>
        <v>571</v>
      </c>
      <c r="E35" s="292">
        <f t="shared" si="16"/>
        <v>165</v>
      </c>
      <c r="F35" s="292">
        <f t="shared" si="17"/>
        <v>1</v>
      </c>
      <c r="G35" s="292">
        <f t="shared" si="18"/>
        <v>61</v>
      </c>
      <c r="H35" s="292">
        <f t="shared" si="19"/>
        <v>60</v>
      </c>
      <c r="I35" s="292">
        <f t="shared" si="20"/>
        <v>57</v>
      </c>
      <c r="J35" s="292">
        <f t="shared" si="21"/>
        <v>15</v>
      </c>
      <c r="K35" s="292">
        <f t="shared" si="22"/>
        <v>3</v>
      </c>
      <c r="L35" s="292">
        <f t="shared" si="23"/>
        <v>67</v>
      </c>
      <c r="M35" s="292">
        <f t="shared" si="24"/>
        <v>0</v>
      </c>
      <c r="N35" s="292">
        <f t="shared" si="25"/>
        <v>4</v>
      </c>
      <c r="O35" s="292">
        <f t="shared" si="26"/>
        <v>0</v>
      </c>
      <c r="P35" s="292">
        <f t="shared" si="27"/>
        <v>0</v>
      </c>
      <c r="Q35" s="292">
        <f t="shared" si="28"/>
        <v>138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0</v>
      </c>
      <c r="Y35" s="292">
        <f t="shared" si="1"/>
        <v>138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916</v>
      </c>
      <c r="AK35" s="295" t="s">
        <v>916</v>
      </c>
      <c r="AL35" s="292">
        <v>138</v>
      </c>
      <c r="AM35" s="295" t="s">
        <v>916</v>
      </c>
      <c r="AN35" s="295" t="s">
        <v>916</v>
      </c>
      <c r="AO35" s="292">
        <v>0</v>
      </c>
      <c r="AP35" s="295" t="s">
        <v>916</v>
      </c>
      <c r="AQ35" s="292">
        <v>0</v>
      </c>
      <c r="AR35" s="295" t="s">
        <v>916</v>
      </c>
      <c r="AS35" s="292">
        <v>0</v>
      </c>
      <c r="AT35" s="292">
        <f t="shared" si="3"/>
        <v>13</v>
      </c>
      <c r="AU35" s="292">
        <v>0</v>
      </c>
      <c r="AV35" s="292">
        <v>0</v>
      </c>
      <c r="AW35" s="292">
        <v>0</v>
      </c>
      <c r="AX35" s="292">
        <v>13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916</v>
      </c>
      <c r="BF35" s="295" t="s">
        <v>916</v>
      </c>
      <c r="BG35" s="295" t="s">
        <v>916</v>
      </c>
      <c r="BH35" s="295" t="s">
        <v>916</v>
      </c>
      <c r="BI35" s="295" t="s">
        <v>916</v>
      </c>
      <c r="BJ35" s="295" t="s">
        <v>916</v>
      </c>
      <c r="BK35" s="295" t="s">
        <v>916</v>
      </c>
      <c r="BL35" s="295" t="s">
        <v>916</v>
      </c>
      <c r="BM35" s="295" t="s">
        <v>916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916</v>
      </c>
      <c r="CC35" s="295" t="s">
        <v>916</v>
      </c>
      <c r="CD35" s="295" t="s">
        <v>916</v>
      </c>
      <c r="CE35" s="295" t="s">
        <v>916</v>
      </c>
      <c r="CF35" s="295" t="s">
        <v>916</v>
      </c>
      <c r="CG35" s="295" t="s">
        <v>916</v>
      </c>
      <c r="CH35" s="295" t="s">
        <v>916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916</v>
      </c>
      <c r="CX35" s="295" t="s">
        <v>916</v>
      </c>
      <c r="CY35" s="295" t="s">
        <v>916</v>
      </c>
      <c r="CZ35" s="295" t="s">
        <v>916</v>
      </c>
      <c r="DA35" s="295" t="s">
        <v>916</v>
      </c>
      <c r="DB35" s="295" t="s">
        <v>916</v>
      </c>
      <c r="DC35" s="295" t="s">
        <v>916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916</v>
      </c>
      <c r="DS35" s="295" t="s">
        <v>916</v>
      </c>
      <c r="DT35" s="292">
        <v>0</v>
      </c>
      <c r="DU35" s="295" t="s">
        <v>916</v>
      </c>
      <c r="DV35" s="295" t="s">
        <v>916</v>
      </c>
      <c r="DW35" s="295" t="s">
        <v>916</v>
      </c>
      <c r="DX35" s="295" t="s">
        <v>916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916</v>
      </c>
      <c r="EL35" s="295" t="s">
        <v>916</v>
      </c>
      <c r="EM35" s="295" t="s">
        <v>916</v>
      </c>
      <c r="EN35" s="292">
        <v>0</v>
      </c>
      <c r="EO35" s="292">
        <v>0</v>
      </c>
      <c r="EP35" s="295" t="s">
        <v>916</v>
      </c>
      <c r="EQ35" s="295" t="s">
        <v>916</v>
      </c>
      <c r="ER35" s="295" t="s">
        <v>916</v>
      </c>
      <c r="ES35" s="292">
        <v>0</v>
      </c>
      <c r="ET35" s="292">
        <v>0</v>
      </c>
      <c r="EU35" s="292">
        <f t="shared" si="13"/>
        <v>420</v>
      </c>
      <c r="EV35" s="292">
        <v>165</v>
      </c>
      <c r="EW35" s="292">
        <v>1</v>
      </c>
      <c r="EX35" s="292">
        <v>61</v>
      </c>
      <c r="EY35" s="292">
        <v>47</v>
      </c>
      <c r="EZ35" s="292">
        <v>57</v>
      </c>
      <c r="FA35" s="292">
        <v>15</v>
      </c>
      <c r="FB35" s="292">
        <v>3</v>
      </c>
      <c r="FC35" s="292">
        <v>67</v>
      </c>
      <c r="FD35" s="292">
        <v>0</v>
      </c>
      <c r="FE35" s="292">
        <v>4</v>
      </c>
      <c r="FF35" s="292">
        <v>0</v>
      </c>
      <c r="FG35" s="292">
        <v>0</v>
      </c>
      <c r="FH35" s="295" t="s">
        <v>916</v>
      </c>
      <c r="FI35" s="295" t="s">
        <v>916</v>
      </c>
      <c r="FJ35" s="295" t="s">
        <v>916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15"/>
        <v>258</v>
      </c>
      <c r="E36" s="292">
        <f t="shared" si="16"/>
        <v>0</v>
      </c>
      <c r="F36" s="292">
        <f t="shared" si="17"/>
        <v>0</v>
      </c>
      <c r="G36" s="292">
        <f t="shared" si="18"/>
        <v>0</v>
      </c>
      <c r="H36" s="292">
        <f t="shared" si="19"/>
        <v>87</v>
      </c>
      <c r="I36" s="292">
        <f t="shared" si="20"/>
        <v>29</v>
      </c>
      <c r="J36" s="292">
        <f t="shared" si="21"/>
        <v>5</v>
      </c>
      <c r="K36" s="292">
        <f t="shared" si="22"/>
        <v>0</v>
      </c>
      <c r="L36" s="292">
        <f t="shared" si="23"/>
        <v>0</v>
      </c>
      <c r="M36" s="292">
        <f t="shared" si="24"/>
        <v>81</v>
      </c>
      <c r="N36" s="292">
        <f t="shared" si="25"/>
        <v>0</v>
      </c>
      <c r="O36" s="292">
        <f t="shared" si="26"/>
        <v>0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56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0</v>
      </c>
      <c r="Y36" s="292">
        <f t="shared" si="1"/>
        <v>56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916</v>
      </c>
      <c r="AK36" s="295" t="s">
        <v>916</v>
      </c>
      <c r="AL36" s="292">
        <v>0</v>
      </c>
      <c r="AM36" s="295" t="s">
        <v>916</v>
      </c>
      <c r="AN36" s="295" t="s">
        <v>916</v>
      </c>
      <c r="AO36" s="292">
        <v>56</v>
      </c>
      <c r="AP36" s="295" t="s">
        <v>916</v>
      </c>
      <c r="AQ36" s="292">
        <v>0</v>
      </c>
      <c r="AR36" s="295" t="s">
        <v>916</v>
      </c>
      <c r="AS36" s="292">
        <v>0</v>
      </c>
      <c r="AT36" s="292">
        <f t="shared" si="3"/>
        <v>202</v>
      </c>
      <c r="AU36" s="292">
        <v>0</v>
      </c>
      <c r="AV36" s="292">
        <v>0</v>
      </c>
      <c r="AW36" s="292">
        <v>0</v>
      </c>
      <c r="AX36" s="292">
        <v>87</v>
      </c>
      <c r="AY36" s="292">
        <v>29</v>
      </c>
      <c r="AZ36" s="292">
        <v>5</v>
      </c>
      <c r="BA36" s="292">
        <v>0</v>
      </c>
      <c r="BB36" s="292">
        <v>0</v>
      </c>
      <c r="BC36" s="292">
        <v>81</v>
      </c>
      <c r="BD36" s="292">
        <v>0</v>
      </c>
      <c r="BE36" s="295" t="s">
        <v>916</v>
      </c>
      <c r="BF36" s="295" t="s">
        <v>916</v>
      </c>
      <c r="BG36" s="295" t="s">
        <v>916</v>
      </c>
      <c r="BH36" s="295" t="s">
        <v>916</v>
      </c>
      <c r="BI36" s="295" t="s">
        <v>916</v>
      </c>
      <c r="BJ36" s="295" t="s">
        <v>916</v>
      </c>
      <c r="BK36" s="295" t="s">
        <v>916</v>
      </c>
      <c r="BL36" s="295" t="s">
        <v>916</v>
      </c>
      <c r="BM36" s="295" t="s">
        <v>916</v>
      </c>
      <c r="BN36" s="292">
        <v>0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916</v>
      </c>
      <c r="CC36" s="295" t="s">
        <v>916</v>
      </c>
      <c r="CD36" s="295" t="s">
        <v>916</v>
      </c>
      <c r="CE36" s="295" t="s">
        <v>916</v>
      </c>
      <c r="CF36" s="295" t="s">
        <v>916</v>
      </c>
      <c r="CG36" s="295" t="s">
        <v>916</v>
      </c>
      <c r="CH36" s="295" t="s">
        <v>916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916</v>
      </c>
      <c r="CX36" s="295" t="s">
        <v>916</v>
      </c>
      <c r="CY36" s="295" t="s">
        <v>916</v>
      </c>
      <c r="CZ36" s="295" t="s">
        <v>916</v>
      </c>
      <c r="DA36" s="295" t="s">
        <v>916</v>
      </c>
      <c r="DB36" s="295" t="s">
        <v>916</v>
      </c>
      <c r="DC36" s="295" t="s">
        <v>916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916</v>
      </c>
      <c r="DS36" s="295" t="s">
        <v>916</v>
      </c>
      <c r="DT36" s="292">
        <v>0</v>
      </c>
      <c r="DU36" s="295" t="s">
        <v>916</v>
      </c>
      <c r="DV36" s="295" t="s">
        <v>916</v>
      </c>
      <c r="DW36" s="295" t="s">
        <v>916</v>
      </c>
      <c r="DX36" s="295" t="s">
        <v>916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916</v>
      </c>
      <c r="EL36" s="295" t="s">
        <v>916</v>
      </c>
      <c r="EM36" s="295" t="s">
        <v>916</v>
      </c>
      <c r="EN36" s="292">
        <v>0</v>
      </c>
      <c r="EO36" s="292">
        <v>0</v>
      </c>
      <c r="EP36" s="295" t="s">
        <v>916</v>
      </c>
      <c r="EQ36" s="295" t="s">
        <v>916</v>
      </c>
      <c r="ER36" s="295" t="s">
        <v>916</v>
      </c>
      <c r="ES36" s="292">
        <v>0</v>
      </c>
      <c r="ET36" s="292">
        <v>0</v>
      </c>
      <c r="EU36" s="292">
        <f t="shared" si="13"/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916</v>
      </c>
      <c r="FI36" s="295" t="s">
        <v>916</v>
      </c>
      <c r="FJ36" s="295" t="s">
        <v>916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15"/>
        <v>554</v>
      </c>
      <c r="E37" s="292">
        <f t="shared" si="16"/>
        <v>249</v>
      </c>
      <c r="F37" s="292">
        <f t="shared" si="17"/>
        <v>0</v>
      </c>
      <c r="G37" s="292">
        <f t="shared" si="18"/>
        <v>0</v>
      </c>
      <c r="H37" s="292">
        <f t="shared" si="19"/>
        <v>51</v>
      </c>
      <c r="I37" s="292">
        <f t="shared" si="20"/>
        <v>43</v>
      </c>
      <c r="J37" s="292">
        <f t="shared" si="21"/>
        <v>12</v>
      </c>
      <c r="K37" s="292">
        <f t="shared" si="22"/>
        <v>3</v>
      </c>
      <c r="L37" s="292">
        <f t="shared" si="23"/>
        <v>65</v>
      </c>
      <c r="M37" s="292">
        <f t="shared" si="24"/>
        <v>0</v>
      </c>
      <c r="N37" s="292">
        <f t="shared" si="25"/>
        <v>36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0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95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916</v>
      </c>
      <c r="AK37" s="295" t="s">
        <v>916</v>
      </c>
      <c r="AL37" s="292">
        <v>0</v>
      </c>
      <c r="AM37" s="295" t="s">
        <v>916</v>
      </c>
      <c r="AN37" s="295" t="s">
        <v>916</v>
      </c>
      <c r="AO37" s="292">
        <v>0</v>
      </c>
      <c r="AP37" s="295" t="s">
        <v>916</v>
      </c>
      <c r="AQ37" s="292">
        <v>0</v>
      </c>
      <c r="AR37" s="295" t="s">
        <v>916</v>
      </c>
      <c r="AS37" s="292">
        <v>0</v>
      </c>
      <c r="AT37" s="292">
        <f t="shared" si="3"/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916</v>
      </c>
      <c r="BF37" s="295" t="s">
        <v>916</v>
      </c>
      <c r="BG37" s="295" t="s">
        <v>916</v>
      </c>
      <c r="BH37" s="295" t="s">
        <v>916</v>
      </c>
      <c r="BI37" s="295" t="s">
        <v>916</v>
      </c>
      <c r="BJ37" s="295" t="s">
        <v>916</v>
      </c>
      <c r="BK37" s="295" t="s">
        <v>916</v>
      </c>
      <c r="BL37" s="295" t="s">
        <v>916</v>
      </c>
      <c r="BM37" s="295" t="s">
        <v>916</v>
      </c>
      <c r="BN37" s="292">
        <v>0</v>
      </c>
      <c r="BO37" s="292">
        <f t="shared" si="5"/>
        <v>65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916</v>
      </c>
      <c r="CC37" s="295" t="s">
        <v>916</v>
      </c>
      <c r="CD37" s="295" t="s">
        <v>916</v>
      </c>
      <c r="CE37" s="295" t="s">
        <v>916</v>
      </c>
      <c r="CF37" s="295" t="s">
        <v>916</v>
      </c>
      <c r="CG37" s="295" t="s">
        <v>916</v>
      </c>
      <c r="CH37" s="295" t="s">
        <v>916</v>
      </c>
      <c r="CI37" s="292">
        <v>65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916</v>
      </c>
      <c r="CX37" s="295" t="s">
        <v>916</v>
      </c>
      <c r="CY37" s="295" t="s">
        <v>916</v>
      </c>
      <c r="CZ37" s="295" t="s">
        <v>916</v>
      </c>
      <c r="DA37" s="295" t="s">
        <v>916</v>
      </c>
      <c r="DB37" s="295" t="s">
        <v>916</v>
      </c>
      <c r="DC37" s="295" t="s">
        <v>916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916</v>
      </c>
      <c r="DS37" s="295" t="s">
        <v>916</v>
      </c>
      <c r="DT37" s="292">
        <v>0</v>
      </c>
      <c r="DU37" s="295" t="s">
        <v>916</v>
      </c>
      <c r="DV37" s="295" t="s">
        <v>916</v>
      </c>
      <c r="DW37" s="295" t="s">
        <v>916</v>
      </c>
      <c r="DX37" s="295" t="s">
        <v>916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916</v>
      </c>
      <c r="EL37" s="295" t="s">
        <v>916</v>
      </c>
      <c r="EM37" s="295" t="s">
        <v>916</v>
      </c>
      <c r="EN37" s="292">
        <v>0</v>
      </c>
      <c r="EO37" s="292">
        <v>0</v>
      </c>
      <c r="EP37" s="295" t="s">
        <v>916</v>
      </c>
      <c r="EQ37" s="295" t="s">
        <v>916</v>
      </c>
      <c r="ER37" s="295" t="s">
        <v>916</v>
      </c>
      <c r="ES37" s="292">
        <v>0</v>
      </c>
      <c r="ET37" s="292">
        <v>0</v>
      </c>
      <c r="EU37" s="292">
        <f t="shared" si="13"/>
        <v>489</v>
      </c>
      <c r="EV37" s="292">
        <v>249</v>
      </c>
      <c r="EW37" s="292">
        <v>0</v>
      </c>
      <c r="EX37" s="292">
        <v>0</v>
      </c>
      <c r="EY37" s="292">
        <v>51</v>
      </c>
      <c r="EZ37" s="292">
        <v>43</v>
      </c>
      <c r="FA37" s="292">
        <v>12</v>
      </c>
      <c r="FB37" s="292">
        <v>3</v>
      </c>
      <c r="FC37" s="292">
        <v>65</v>
      </c>
      <c r="FD37" s="292">
        <v>0</v>
      </c>
      <c r="FE37" s="292">
        <v>36</v>
      </c>
      <c r="FF37" s="292">
        <v>0</v>
      </c>
      <c r="FG37" s="292">
        <v>0</v>
      </c>
      <c r="FH37" s="295" t="s">
        <v>916</v>
      </c>
      <c r="FI37" s="295" t="s">
        <v>916</v>
      </c>
      <c r="FJ37" s="295" t="s">
        <v>916</v>
      </c>
      <c r="FK37" s="292">
        <v>0</v>
      </c>
      <c r="FL37" s="292">
        <v>0</v>
      </c>
      <c r="FM37" s="292">
        <v>0</v>
      </c>
      <c r="FN37" s="292">
        <v>0</v>
      </c>
      <c r="FO37" s="292">
        <v>30</v>
      </c>
    </row>
    <row r="38" spans="1:171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15"/>
        <v>790</v>
      </c>
      <c r="E38" s="292">
        <f t="shared" si="16"/>
        <v>0</v>
      </c>
      <c r="F38" s="292">
        <f t="shared" si="17"/>
        <v>0</v>
      </c>
      <c r="G38" s="292">
        <f t="shared" si="18"/>
        <v>0</v>
      </c>
      <c r="H38" s="292">
        <f t="shared" si="19"/>
        <v>99</v>
      </c>
      <c r="I38" s="292">
        <f t="shared" si="20"/>
        <v>155</v>
      </c>
      <c r="J38" s="292">
        <f t="shared" si="21"/>
        <v>39</v>
      </c>
      <c r="K38" s="292">
        <f t="shared" si="22"/>
        <v>0</v>
      </c>
      <c r="L38" s="292">
        <f t="shared" si="23"/>
        <v>10</v>
      </c>
      <c r="M38" s="292">
        <f t="shared" si="24"/>
        <v>23</v>
      </c>
      <c r="N38" s="292">
        <f t="shared" si="25"/>
        <v>0</v>
      </c>
      <c r="O38" s="292">
        <f t="shared" si="26"/>
        <v>382</v>
      </c>
      <c r="P38" s="292">
        <f t="shared" si="27"/>
        <v>0</v>
      </c>
      <c r="Q38" s="292">
        <f t="shared" si="28"/>
        <v>0</v>
      </c>
      <c r="R38" s="292">
        <f t="shared" si="29"/>
        <v>0</v>
      </c>
      <c r="S38" s="292">
        <f t="shared" si="30"/>
        <v>0</v>
      </c>
      <c r="T38" s="292">
        <f t="shared" si="31"/>
        <v>0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82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916</v>
      </c>
      <c r="AK38" s="295" t="s">
        <v>916</v>
      </c>
      <c r="AL38" s="292">
        <v>0</v>
      </c>
      <c r="AM38" s="295" t="s">
        <v>916</v>
      </c>
      <c r="AN38" s="295" t="s">
        <v>916</v>
      </c>
      <c r="AO38" s="292">
        <v>0</v>
      </c>
      <c r="AP38" s="295" t="s">
        <v>916</v>
      </c>
      <c r="AQ38" s="292">
        <v>0</v>
      </c>
      <c r="AR38" s="295" t="s">
        <v>916</v>
      </c>
      <c r="AS38" s="292">
        <v>0</v>
      </c>
      <c r="AT38" s="292">
        <f t="shared" si="3"/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916</v>
      </c>
      <c r="BF38" s="295" t="s">
        <v>916</v>
      </c>
      <c r="BG38" s="295" t="s">
        <v>916</v>
      </c>
      <c r="BH38" s="295" t="s">
        <v>916</v>
      </c>
      <c r="BI38" s="295" t="s">
        <v>916</v>
      </c>
      <c r="BJ38" s="295" t="s">
        <v>916</v>
      </c>
      <c r="BK38" s="295" t="s">
        <v>916</v>
      </c>
      <c r="BL38" s="295" t="s">
        <v>916</v>
      </c>
      <c r="BM38" s="295" t="s">
        <v>916</v>
      </c>
      <c r="BN38" s="292">
        <v>0</v>
      </c>
      <c r="BO38" s="292">
        <f t="shared" si="5"/>
        <v>156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156</v>
      </c>
      <c r="CA38" s="292">
        <v>0</v>
      </c>
      <c r="CB38" s="295" t="s">
        <v>916</v>
      </c>
      <c r="CC38" s="295" t="s">
        <v>916</v>
      </c>
      <c r="CD38" s="295" t="s">
        <v>916</v>
      </c>
      <c r="CE38" s="295" t="s">
        <v>916</v>
      </c>
      <c r="CF38" s="295" t="s">
        <v>916</v>
      </c>
      <c r="CG38" s="295" t="s">
        <v>916</v>
      </c>
      <c r="CH38" s="295" t="s">
        <v>916</v>
      </c>
      <c r="CI38" s="292">
        <v>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916</v>
      </c>
      <c r="CX38" s="295" t="s">
        <v>916</v>
      </c>
      <c r="CY38" s="295" t="s">
        <v>916</v>
      </c>
      <c r="CZ38" s="295" t="s">
        <v>916</v>
      </c>
      <c r="DA38" s="295" t="s">
        <v>916</v>
      </c>
      <c r="DB38" s="295" t="s">
        <v>916</v>
      </c>
      <c r="DC38" s="295" t="s">
        <v>916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916</v>
      </c>
      <c r="DS38" s="295" t="s">
        <v>916</v>
      </c>
      <c r="DT38" s="292">
        <v>0</v>
      </c>
      <c r="DU38" s="295" t="s">
        <v>916</v>
      </c>
      <c r="DV38" s="295" t="s">
        <v>916</v>
      </c>
      <c r="DW38" s="295" t="s">
        <v>916</v>
      </c>
      <c r="DX38" s="295" t="s">
        <v>916</v>
      </c>
      <c r="DY38" s="292">
        <v>0</v>
      </c>
      <c r="DZ38" s="292">
        <f t="shared" si="11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916</v>
      </c>
      <c r="EL38" s="295" t="s">
        <v>916</v>
      </c>
      <c r="EM38" s="295" t="s">
        <v>916</v>
      </c>
      <c r="EN38" s="292">
        <v>0</v>
      </c>
      <c r="EO38" s="292">
        <v>0</v>
      </c>
      <c r="EP38" s="295" t="s">
        <v>916</v>
      </c>
      <c r="EQ38" s="295" t="s">
        <v>916</v>
      </c>
      <c r="ER38" s="295" t="s">
        <v>916</v>
      </c>
      <c r="ES38" s="292">
        <v>0</v>
      </c>
      <c r="ET38" s="292">
        <v>0</v>
      </c>
      <c r="EU38" s="292">
        <f t="shared" si="13"/>
        <v>634</v>
      </c>
      <c r="EV38" s="292">
        <v>0</v>
      </c>
      <c r="EW38" s="292">
        <v>0</v>
      </c>
      <c r="EX38" s="292">
        <v>0</v>
      </c>
      <c r="EY38" s="292">
        <v>99</v>
      </c>
      <c r="EZ38" s="292">
        <v>155</v>
      </c>
      <c r="FA38" s="292">
        <v>39</v>
      </c>
      <c r="FB38" s="292">
        <v>0</v>
      </c>
      <c r="FC38" s="292">
        <v>10</v>
      </c>
      <c r="FD38" s="292">
        <v>23</v>
      </c>
      <c r="FE38" s="292">
        <v>0</v>
      </c>
      <c r="FF38" s="292">
        <v>226</v>
      </c>
      <c r="FG38" s="292">
        <v>0</v>
      </c>
      <c r="FH38" s="295" t="s">
        <v>916</v>
      </c>
      <c r="FI38" s="295" t="s">
        <v>916</v>
      </c>
      <c r="FJ38" s="295" t="s">
        <v>916</v>
      </c>
      <c r="FK38" s="292">
        <v>0</v>
      </c>
      <c r="FL38" s="292">
        <v>0</v>
      </c>
      <c r="FM38" s="292">
        <v>0</v>
      </c>
      <c r="FN38" s="292">
        <v>0</v>
      </c>
      <c r="FO38" s="292">
        <v>82</v>
      </c>
    </row>
    <row r="39" spans="1:171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15"/>
        <v>711</v>
      </c>
      <c r="E39" s="292">
        <f t="shared" si="16"/>
        <v>0</v>
      </c>
      <c r="F39" s="292">
        <f t="shared" si="17"/>
        <v>0</v>
      </c>
      <c r="G39" s="292">
        <f t="shared" si="18"/>
        <v>0</v>
      </c>
      <c r="H39" s="292">
        <f t="shared" si="19"/>
        <v>157</v>
      </c>
      <c r="I39" s="292">
        <f t="shared" si="20"/>
        <v>102</v>
      </c>
      <c r="J39" s="292">
        <f t="shared" si="21"/>
        <v>0</v>
      </c>
      <c r="K39" s="292">
        <f t="shared" si="22"/>
        <v>0</v>
      </c>
      <c r="L39" s="292">
        <f t="shared" si="23"/>
        <v>0</v>
      </c>
      <c r="M39" s="292">
        <f t="shared" si="24"/>
        <v>0</v>
      </c>
      <c r="N39" s="292">
        <f t="shared" si="25"/>
        <v>0</v>
      </c>
      <c r="O39" s="292">
        <f t="shared" si="26"/>
        <v>0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83</v>
      </c>
      <c r="U39" s="292">
        <f t="shared" si="32"/>
        <v>0</v>
      </c>
      <c r="V39" s="292">
        <f t="shared" si="33"/>
        <v>83</v>
      </c>
      <c r="W39" s="292">
        <f t="shared" si="34"/>
        <v>0</v>
      </c>
      <c r="X39" s="292">
        <f t="shared" si="35"/>
        <v>286</v>
      </c>
      <c r="Y39" s="292">
        <f t="shared" ref="Y39:Y70" si="36">SUM(Z39:AS39)</f>
        <v>166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916</v>
      </c>
      <c r="AK39" s="295" t="s">
        <v>916</v>
      </c>
      <c r="AL39" s="292">
        <v>0</v>
      </c>
      <c r="AM39" s="295" t="s">
        <v>916</v>
      </c>
      <c r="AN39" s="295" t="s">
        <v>916</v>
      </c>
      <c r="AO39" s="292">
        <v>83</v>
      </c>
      <c r="AP39" s="295" t="s">
        <v>916</v>
      </c>
      <c r="AQ39" s="292">
        <v>83</v>
      </c>
      <c r="AR39" s="295" t="s">
        <v>916</v>
      </c>
      <c r="AS39" s="292">
        <v>0</v>
      </c>
      <c r="AT39" s="292">
        <f t="shared" ref="AT39:AT70" si="37">SUM(AU39:BN39)</f>
        <v>545</v>
      </c>
      <c r="AU39" s="292">
        <v>0</v>
      </c>
      <c r="AV39" s="292">
        <v>0</v>
      </c>
      <c r="AW39" s="292">
        <v>0</v>
      </c>
      <c r="AX39" s="292">
        <v>157</v>
      </c>
      <c r="AY39" s="292">
        <v>102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916</v>
      </c>
      <c r="BF39" s="295" t="s">
        <v>916</v>
      </c>
      <c r="BG39" s="295" t="s">
        <v>916</v>
      </c>
      <c r="BH39" s="295" t="s">
        <v>916</v>
      </c>
      <c r="BI39" s="295" t="s">
        <v>916</v>
      </c>
      <c r="BJ39" s="295" t="s">
        <v>916</v>
      </c>
      <c r="BK39" s="295" t="s">
        <v>916</v>
      </c>
      <c r="BL39" s="295" t="s">
        <v>916</v>
      </c>
      <c r="BM39" s="295" t="s">
        <v>916</v>
      </c>
      <c r="BN39" s="292">
        <v>286</v>
      </c>
      <c r="BO39" s="292">
        <f t="shared" ref="BO39:BO70" si="38"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916</v>
      </c>
      <c r="CC39" s="295" t="s">
        <v>916</v>
      </c>
      <c r="CD39" s="295" t="s">
        <v>916</v>
      </c>
      <c r="CE39" s="295" t="s">
        <v>916</v>
      </c>
      <c r="CF39" s="295" t="s">
        <v>916</v>
      </c>
      <c r="CG39" s="295" t="s">
        <v>916</v>
      </c>
      <c r="CH39" s="295" t="s">
        <v>916</v>
      </c>
      <c r="CI39" s="292">
        <v>0</v>
      </c>
      <c r="CJ39" s="292">
        <f t="shared" ref="CJ39:CJ70" si="39"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916</v>
      </c>
      <c r="CX39" s="295" t="s">
        <v>916</v>
      </c>
      <c r="CY39" s="295" t="s">
        <v>916</v>
      </c>
      <c r="CZ39" s="295" t="s">
        <v>916</v>
      </c>
      <c r="DA39" s="295" t="s">
        <v>916</v>
      </c>
      <c r="DB39" s="295" t="s">
        <v>916</v>
      </c>
      <c r="DC39" s="295" t="s">
        <v>916</v>
      </c>
      <c r="DD39" s="292">
        <v>0</v>
      </c>
      <c r="DE39" s="292">
        <f t="shared" ref="DE39:DE70" si="40"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916</v>
      </c>
      <c r="DS39" s="295" t="s">
        <v>916</v>
      </c>
      <c r="DT39" s="292">
        <v>0</v>
      </c>
      <c r="DU39" s="295" t="s">
        <v>916</v>
      </c>
      <c r="DV39" s="295" t="s">
        <v>916</v>
      </c>
      <c r="DW39" s="295" t="s">
        <v>916</v>
      </c>
      <c r="DX39" s="295" t="s">
        <v>916</v>
      </c>
      <c r="DY39" s="292">
        <v>0</v>
      </c>
      <c r="DZ39" s="292">
        <f t="shared" ref="DZ39:DZ70" si="41"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916</v>
      </c>
      <c r="EL39" s="295" t="s">
        <v>916</v>
      </c>
      <c r="EM39" s="295" t="s">
        <v>916</v>
      </c>
      <c r="EN39" s="292">
        <v>0</v>
      </c>
      <c r="EO39" s="292">
        <v>0</v>
      </c>
      <c r="EP39" s="295" t="s">
        <v>916</v>
      </c>
      <c r="EQ39" s="295" t="s">
        <v>916</v>
      </c>
      <c r="ER39" s="295" t="s">
        <v>916</v>
      </c>
      <c r="ES39" s="292">
        <v>0</v>
      </c>
      <c r="ET39" s="292">
        <v>0</v>
      </c>
      <c r="EU39" s="292">
        <f t="shared" ref="EU39:EU70" si="42"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916</v>
      </c>
      <c r="FI39" s="295" t="s">
        <v>916</v>
      </c>
      <c r="FJ39" s="295" t="s">
        <v>916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ref="D40:D71" si="43">SUM(Y40,AT40,BO40,CJ40,DE40,DZ40,EU40)</f>
        <v>343</v>
      </c>
      <c r="E40" s="292">
        <f t="shared" ref="E40:E71" si="44">SUM(Z40,AU40,BP40,CK40,DF40,EA40,EV40)</f>
        <v>0</v>
      </c>
      <c r="F40" s="292">
        <f t="shared" ref="F40:F71" si="45">SUM(AA40,AV40,BQ40,CL40,DG40,EB40,EW40)</f>
        <v>0</v>
      </c>
      <c r="G40" s="292">
        <f t="shared" ref="G40:G71" si="46">SUM(AB40,AW40,BR40,CM40,DH40,EC40,EX40)</f>
        <v>0</v>
      </c>
      <c r="H40" s="292">
        <f t="shared" ref="H40:H71" si="47">SUM(AC40,AX40,BS40,CN40,DI40,ED40,EY40)</f>
        <v>72</v>
      </c>
      <c r="I40" s="292">
        <f t="shared" ref="I40:I71" si="48">SUM(AD40,AY40,BT40,CO40,DJ40,EE40,EZ40)</f>
        <v>48</v>
      </c>
      <c r="J40" s="292">
        <f t="shared" ref="J40:J71" si="49">SUM(AE40,AZ40,BU40,CP40,DK40,EF40,FA40)</f>
        <v>0</v>
      </c>
      <c r="K40" s="292">
        <f t="shared" ref="K40:K71" si="50">SUM(AF40,BA40,BV40,CQ40,DL40,EG40,FB40)</f>
        <v>0</v>
      </c>
      <c r="L40" s="292">
        <f t="shared" ref="L40:L71" si="51">SUM(AG40,BB40,BW40,CR40,DM40,EH40,FC40)</f>
        <v>0</v>
      </c>
      <c r="M40" s="292">
        <f t="shared" ref="M40:M71" si="52">SUM(AH40,BC40,BX40,CS40,DN40,EI40,FD40)</f>
        <v>0</v>
      </c>
      <c r="N40" s="292">
        <f t="shared" ref="N40:N71" si="53">SUM(AI40,BD40,BY40,CT40,DO40,EJ40,FE40)</f>
        <v>0</v>
      </c>
      <c r="O40" s="292">
        <f t="shared" ref="O40:O71" si="54">SUM(AJ40,BE40,BZ40,CU40,DP40,EK40,FF40)</f>
        <v>0</v>
      </c>
      <c r="P40" s="292">
        <f t="shared" ref="P40:P71" si="55">SUM(AK40,BF40,CA40,CV40,DQ40,EL40,FG40)</f>
        <v>0</v>
      </c>
      <c r="Q40" s="292">
        <f t="shared" ref="Q40:Q71" si="56">SUM(AL40,BG40,CB40,CW40,DR40,EM40,FH40)</f>
        <v>0</v>
      </c>
      <c r="R40" s="292">
        <f t="shared" ref="R40:R71" si="57">SUM(AM40,BH40,CC40,CX40,DS40,EN40,FI40)</f>
        <v>0</v>
      </c>
      <c r="S40" s="292">
        <f t="shared" ref="S40:S71" si="58">SUM(AN40,BI40,CD40,CY40,DT40,EO40,FJ40)</f>
        <v>0</v>
      </c>
      <c r="T40" s="292">
        <f t="shared" ref="T40:T71" si="59">SUM(AO40,BJ40,CE40,CZ40,DU40,EP40,FK40)</f>
        <v>46</v>
      </c>
      <c r="U40" s="292">
        <f t="shared" ref="U40:U71" si="60">SUM(AP40,BK40,CF40,DA40,DV40,EQ40,FL40)</f>
        <v>0</v>
      </c>
      <c r="V40" s="292">
        <f t="shared" ref="V40:V71" si="61">SUM(AQ40,BL40,CG40,DB40,DW40,ER40,FM40)</f>
        <v>46</v>
      </c>
      <c r="W40" s="292">
        <f t="shared" ref="W40:W71" si="62">SUM(AR40,BM40,CH40,DC40,DX40,ES40,FN40)</f>
        <v>0</v>
      </c>
      <c r="X40" s="292">
        <f t="shared" ref="X40:X71" si="63">SUM(AS40,BN40,CI40,DD40,DY40,ET40,FO40)</f>
        <v>131</v>
      </c>
      <c r="Y40" s="292">
        <f t="shared" si="36"/>
        <v>92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916</v>
      </c>
      <c r="AK40" s="295" t="s">
        <v>916</v>
      </c>
      <c r="AL40" s="292">
        <v>0</v>
      </c>
      <c r="AM40" s="295" t="s">
        <v>916</v>
      </c>
      <c r="AN40" s="295" t="s">
        <v>916</v>
      </c>
      <c r="AO40" s="292">
        <v>46</v>
      </c>
      <c r="AP40" s="295" t="s">
        <v>916</v>
      </c>
      <c r="AQ40" s="292">
        <v>46</v>
      </c>
      <c r="AR40" s="295" t="s">
        <v>916</v>
      </c>
      <c r="AS40" s="292">
        <v>0</v>
      </c>
      <c r="AT40" s="292">
        <f t="shared" si="37"/>
        <v>251</v>
      </c>
      <c r="AU40" s="292">
        <v>0</v>
      </c>
      <c r="AV40" s="292">
        <v>0</v>
      </c>
      <c r="AW40" s="292">
        <v>0</v>
      </c>
      <c r="AX40" s="292">
        <v>72</v>
      </c>
      <c r="AY40" s="292">
        <v>48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916</v>
      </c>
      <c r="BF40" s="295" t="s">
        <v>916</v>
      </c>
      <c r="BG40" s="295" t="s">
        <v>916</v>
      </c>
      <c r="BH40" s="295" t="s">
        <v>916</v>
      </c>
      <c r="BI40" s="295" t="s">
        <v>916</v>
      </c>
      <c r="BJ40" s="295" t="s">
        <v>916</v>
      </c>
      <c r="BK40" s="295" t="s">
        <v>916</v>
      </c>
      <c r="BL40" s="295" t="s">
        <v>916</v>
      </c>
      <c r="BM40" s="295" t="s">
        <v>916</v>
      </c>
      <c r="BN40" s="292">
        <v>131</v>
      </c>
      <c r="BO40" s="292">
        <f t="shared" si="38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916</v>
      </c>
      <c r="CC40" s="295" t="s">
        <v>916</v>
      </c>
      <c r="CD40" s="295" t="s">
        <v>916</v>
      </c>
      <c r="CE40" s="295" t="s">
        <v>916</v>
      </c>
      <c r="CF40" s="295" t="s">
        <v>916</v>
      </c>
      <c r="CG40" s="295" t="s">
        <v>916</v>
      </c>
      <c r="CH40" s="295" t="s">
        <v>916</v>
      </c>
      <c r="CI40" s="292">
        <v>0</v>
      </c>
      <c r="CJ40" s="292">
        <f t="shared" si="3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916</v>
      </c>
      <c r="CX40" s="295" t="s">
        <v>916</v>
      </c>
      <c r="CY40" s="295" t="s">
        <v>916</v>
      </c>
      <c r="CZ40" s="295" t="s">
        <v>916</v>
      </c>
      <c r="DA40" s="295" t="s">
        <v>916</v>
      </c>
      <c r="DB40" s="295" t="s">
        <v>916</v>
      </c>
      <c r="DC40" s="295" t="s">
        <v>916</v>
      </c>
      <c r="DD40" s="292">
        <v>0</v>
      </c>
      <c r="DE40" s="292">
        <f t="shared" si="40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916</v>
      </c>
      <c r="DS40" s="295" t="s">
        <v>916</v>
      </c>
      <c r="DT40" s="292">
        <v>0</v>
      </c>
      <c r="DU40" s="295" t="s">
        <v>916</v>
      </c>
      <c r="DV40" s="295" t="s">
        <v>916</v>
      </c>
      <c r="DW40" s="295" t="s">
        <v>916</v>
      </c>
      <c r="DX40" s="295" t="s">
        <v>916</v>
      </c>
      <c r="DY40" s="292">
        <v>0</v>
      </c>
      <c r="DZ40" s="292">
        <f t="shared" si="4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916</v>
      </c>
      <c r="EL40" s="295" t="s">
        <v>916</v>
      </c>
      <c r="EM40" s="295" t="s">
        <v>916</v>
      </c>
      <c r="EN40" s="292">
        <v>0</v>
      </c>
      <c r="EO40" s="292">
        <v>0</v>
      </c>
      <c r="EP40" s="295" t="s">
        <v>916</v>
      </c>
      <c r="EQ40" s="295" t="s">
        <v>916</v>
      </c>
      <c r="ER40" s="295" t="s">
        <v>916</v>
      </c>
      <c r="ES40" s="292">
        <v>0</v>
      </c>
      <c r="ET40" s="292">
        <v>0</v>
      </c>
      <c r="EU40" s="292">
        <f t="shared" si="42"/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916</v>
      </c>
      <c r="FI40" s="295" t="s">
        <v>916</v>
      </c>
      <c r="FJ40" s="295" t="s">
        <v>916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43"/>
        <v>671</v>
      </c>
      <c r="E41" s="292">
        <f t="shared" si="44"/>
        <v>0</v>
      </c>
      <c r="F41" s="292">
        <f t="shared" si="45"/>
        <v>0</v>
      </c>
      <c r="G41" s="292">
        <f t="shared" si="46"/>
        <v>0</v>
      </c>
      <c r="H41" s="292">
        <f t="shared" si="47"/>
        <v>150</v>
      </c>
      <c r="I41" s="292">
        <f t="shared" si="48"/>
        <v>97</v>
      </c>
      <c r="J41" s="292">
        <f t="shared" si="49"/>
        <v>14</v>
      </c>
      <c r="K41" s="292">
        <f t="shared" si="50"/>
        <v>0</v>
      </c>
      <c r="L41" s="292">
        <f t="shared" si="51"/>
        <v>193</v>
      </c>
      <c r="M41" s="292">
        <f t="shared" si="52"/>
        <v>0</v>
      </c>
      <c r="N41" s="292">
        <f t="shared" si="53"/>
        <v>0</v>
      </c>
      <c r="O41" s="292">
        <f t="shared" si="54"/>
        <v>0</v>
      </c>
      <c r="P41" s="292">
        <f t="shared" si="55"/>
        <v>0</v>
      </c>
      <c r="Q41" s="292">
        <f t="shared" si="56"/>
        <v>217</v>
      </c>
      <c r="R41" s="292">
        <f t="shared" si="57"/>
        <v>0</v>
      </c>
      <c r="S41" s="292">
        <f t="shared" si="58"/>
        <v>0</v>
      </c>
      <c r="T41" s="292">
        <f t="shared" si="59"/>
        <v>0</v>
      </c>
      <c r="U41" s="292">
        <f t="shared" si="60"/>
        <v>0</v>
      </c>
      <c r="V41" s="292">
        <f t="shared" si="61"/>
        <v>0</v>
      </c>
      <c r="W41" s="292">
        <f t="shared" si="62"/>
        <v>0</v>
      </c>
      <c r="X41" s="292">
        <f t="shared" si="63"/>
        <v>0</v>
      </c>
      <c r="Y41" s="292">
        <f t="shared" si="36"/>
        <v>248</v>
      </c>
      <c r="Z41" s="292">
        <v>0</v>
      </c>
      <c r="AA41" s="292">
        <v>0</v>
      </c>
      <c r="AB41" s="292">
        <v>0</v>
      </c>
      <c r="AC41" s="292">
        <v>31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916</v>
      </c>
      <c r="AK41" s="295" t="s">
        <v>916</v>
      </c>
      <c r="AL41" s="292">
        <v>217</v>
      </c>
      <c r="AM41" s="295" t="s">
        <v>916</v>
      </c>
      <c r="AN41" s="295" t="s">
        <v>916</v>
      </c>
      <c r="AO41" s="292">
        <v>0</v>
      </c>
      <c r="AP41" s="295" t="s">
        <v>916</v>
      </c>
      <c r="AQ41" s="292">
        <v>0</v>
      </c>
      <c r="AR41" s="295" t="s">
        <v>916</v>
      </c>
      <c r="AS41" s="292">
        <v>0</v>
      </c>
      <c r="AT41" s="292">
        <f t="shared" si="37"/>
        <v>91</v>
      </c>
      <c r="AU41" s="292">
        <v>0</v>
      </c>
      <c r="AV41" s="292">
        <v>0</v>
      </c>
      <c r="AW41" s="292">
        <v>0</v>
      </c>
      <c r="AX41" s="292">
        <v>91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916</v>
      </c>
      <c r="BF41" s="295" t="s">
        <v>916</v>
      </c>
      <c r="BG41" s="295" t="s">
        <v>916</v>
      </c>
      <c r="BH41" s="295" t="s">
        <v>916</v>
      </c>
      <c r="BI41" s="295" t="s">
        <v>916</v>
      </c>
      <c r="BJ41" s="295" t="s">
        <v>916</v>
      </c>
      <c r="BK41" s="295" t="s">
        <v>916</v>
      </c>
      <c r="BL41" s="295" t="s">
        <v>916</v>
      </c>
      <c r="BM41" s="295" t="s">
        <v>916</v>
      </c>
      <c r="BN41" s="292">
        <v>0</v>
      </c>
      <c r="BO41" s="292">
        <f t="shared" si="38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916</v>
      </c>
      <c r="CC41" s="295" t="s">
        <v>916</v>
      </c>
      <c r="CD41" s="295" t="s">
        <v>916</v>
      </c>
      <c r="CE41" s="295" t="s">
        <v>916</v>
      </c>
      <c r="CF41" s="295" t="s">
        <v>916</v>
      </c>
      <c r="CG41" s="295" t="s">
        <v>916</v>
      </c>
      <c r="CH41" s="295" t="s">
        <v>916</v>
      </c>
      <c r="CI41" s="292">
        <v>0</v>
      </c>
      <c r="CJ41" s="292">
        <f t="shared" si="39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916</v>
      </c>
      <c r="CX41" s="295" t="s">
        <v>916</v>
      </c>
      <c r="CY41" s="295" t="s">
        <v>916</v>
      </c>
      <c r="CZ41" s="295" t="s">
        <v>916</v>
      </c>
      <c r="DA41" s="295" t="s">
        <v>916</v>
      </c>
      <c r="DB41" s="295" t="s">
        <v>916</v>
      </c>
      <c r="DC41" s="295" t="s">
        <v>916</v>
      </c>
      <c r="DD41" s="292">
        <v>0</v>
      </c>
      <c r="DE41" s="292">
        <f t="shared" si="40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916</v>
      </c>
      <c r="DS41" s="295" t="s">
        <v>916</v>
      </c>
      <c r="DT41" s="292">
        <v>0</v>
      </c>
      <c r="DU41" s="295" t="s">
        <v>916</v>
      </c>
      <c r="DV41" s="295" t="s">
        <v>916</v>
      </c>
      <c r="DW41" s="295" t="s">
        <v>916</v>
      </c>
      <c r="DX41" s="295" t="s">
        <v>916</v>
      </c>
      <c r="DY41" s="292">
        <v>0</v>
      </c>
      <c r="DZ41" s="292">
        <f t="shared" si="41"/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916</v>
      </c>
      <c r="EL41" s="295" t="s">
        <v>916</v>
      </c>
      <c r="EM41" s="295" t="s">
        <v>916</v>
      </c>
      <c r="EN41" s="292">
        <v>0</v>
      </c>
      <c r="EO41" s="292">
        <v>0</v>
      </c>
      <c r="EP41" s="295" t="s">
        <v>916</v>
      </c>
      <c r="EQ41" s="295" t="s">
        <v>916</v>
      </c>
      <c r="ER41" s="295" t="s">
        <v>916</v>
      </c>
      <c r="ES41" s="292">
        <v>0</v>
      </c>
      <c r="ET41" s="292">
        <v>0</v>
      </c>
      <c r="EU41" s="292">
        <f t="shared" si="42"/>
        <v>332</v>
      </c>
      <c r="EV41" s="292">
        <v>0</v>
      </c>
      <c r="EW41" s="292">
        <v>0</v>
      </c>
      <c r="EX41" s="292">
        <v>0</v>
      </c>
      <c r="EY41" s="292">
        <v>28</v>
      </c>
      <c r="EZ41" s="292">
        <v>97</v>
      </c>
      <c r="FA41" s="292">
        <v>14</v>
      </c>
      <c r="FB41" s="292">
        <v>0</v>
      </c>
      <c r="FC41" s="292">
        <v>193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916</v>
      </c>
      <c r="FI41" s="295" t="s">
        <v>916</v>
      </c>
      <c r="FJ41" s="295" t="s">
        <v>916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43"/>
        <v>601</v>
      </c>
      <c r="E42" s="292">
        <f t="shared" si="44"/>
        <v>0</v>
      </c>
      <c r="F42" s="292">
        <f t="shared" si="45"/>
        <v>0</v>
      </c>
      <c r="G42" s="292">
        <f t="shared" si="46"/>
        <v>0</v>
      </c>
      <c r="H42" s="292">
        <f t="shared" si="47"/>
        <v>144</v>
      </c>
      <c r="I42" s="292">
        <f t="shared" si="48"/>
        <v>86</v>
      </c>
      <c r="J42" s="292">
        <f t="shared" si="49"/>
        <v>14</v>
      </c>
      <c r="K42" s="292">
        <f t="shared" si="50"/>
        <v>0</v>
      </c>
      <c r="L42" s="292">
        <f t="shared" si="51"/>
        <v>226</v>
      </c>
      <c r="M42" s="292">
        <f t="shared" si="52"/>
        <v>0</v>
      </c>
      <c r="N42" s="292">
        <f t="shared" si="53"/>
        <v>0</v>
      </c>
      <c r="O42" s="292">
        <f t="shared" si="54"/>
        <v>131</v>
      </c>
      <c r="P42" s="292">
        <f t="shared" si="55"/>
        <v>0</v>
      </c>
      <c r="Q42" s="292">
        <f t="shared" si="56"/>
        <v>0</v>
      </c>
      <c r="R42" s="292">
        <f t="shared" si="57"/>
        <v>0</v>
      </c>
      <c r="S42" s="292">
        <f t="shared" si="58"/>
        <v>0</v>
      </c>
      <c r="T42" s="292">
        <f t="shared" si="59"/>
        <v>0</v>
      </c>
      <c r="U42" s="292">
        <f t="shared" si="60"/>
        <v>0</v>
      </c>
      <c r="V42" s="292">
        <f t="shared" si="61"/>
        <v>0</v>
      </c>
      <c r="W42" s="292">
        <f t="shared" si="62"/>
        <v>0</v>
      </c>
      <c r="X42" s="292">
        <f t="shared" si="63"/>
        <v>0</v>
      </c>
      <c r="Y42" s="292">
        <f t="shared" si="36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916</v>
      </c>
      <c r="AK42" s="295" t="s">
        <v>916</v>
      </c>
      <c r="AL42" s="292">
        <v>0</v>
      </c>
      <c r="AM42" s="295" t="s">
        <v>916</v>
      </c>
      <c r="AN42" s="295" t="s">
        <v>916</v>
      </c>
      <c r="AO42" s="292">
        <v>0</v>
      </c>
      <c r="AP42" s="295" t="s">
        <v>916</v>
      </c>
      <c r="AQ42" s="292">
        <v>0</v>
      </c>
      <c r="AR42" s="295" t="s">
        <v>916</v>
      </c>
      <c r="AS42" s="292">
        <v>0</v>
      </c>
      <c r="AT42" s="292">
        <f t="shared" si="37"/>
        <v>129</v>
      </c>
      <c r="AU42" s="292">
        <v>0</v>
      </c>
      <c r="AV42" s="292">
        <v>0</v>
      </c>
      <c r="AW42" s="292">
        <v>0</v>
      </c>
      <c r="AX42" s="292">
        <v>129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916</v>
      </c>
      <c r="BF42" s="295" t="s">
        <v>916</v>
      </c>
      <c r="BG42" s="295" t="s">
        <v>916</v>
      </c>
      <c r="BH42" s="295" t="s">
        <v>916</v>
      </c>
      <c r="BI42" s="295" t="s">
        <v>916</v>
      </c>
      <c r="BJ42" s="295" t="s">
        <v>916</v>
      </c>
      <c r="BK42" s="295" t="s">
        <v>916</v>
      </c>
      <c r="BL42" s="295" t="s">
        <v>916</v>
      </c>
      <c r="BM42" s="295" t="s">
        <v>916</v>
      </c>
      <c r="BN42" s="292">
        <v>0</v>
      </c>
      <c r="BO42" s="292">
        <f t="shared" si="38"/>
        <v>131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131</v>
      </c>
      <c r="CA42" s="292">
        <v>0</v>
      </c>
      <c r="CB42" s="295" t="s">
        <v>916</v>
      </c>
      <c r="CC42" s="295" t="s">
        <v>916</v>
      </c>
      <c r="CD42" s="295" t="s">
        <v>916</v>
      </c>
      <c r="CE42" s="295" t="s">
        <v>916</v>
      </c>
      <c r="CF42" s="295" t="s">
        <v>916</v>
      </c>
      <c r="CG42" s="295" t="s">
        <v>916</v>
      </c>
      <c r="CH42" s="295" t="s">
        <v>916</v>
      </c>
      <c r="CI42" s="292">
        <v>0</v>
      </c>
      <c r="CJ42" s="292">
        <f t="shared" si="39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916</v>
      </c>
      <c r="CX42" s="295" t="s">
        <v>916</v>
      </c>
      <c r="CY42" s="295" t="s">
        <v>916</v>
      </c>
      <c r="CZ42" s="295" t="s">
        <v>916</v>
      </c>
      <c r="DA42" s="295" t="s">
        <v>916</v>
      </c>
      <c r="DB42" s="295" t="s">
        <v>916</v>
      </c>
      <c r="DC42" s="295" t="s">
        <v>916</v>
      </c>
      <c r="DD42" s="292">
        <v>0</v>
      </c>
      <c r="DE42" s="292">
        <f t="shared" si="40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916</v>
      </c>
      <c r="DS42" s="295" t="s">
        <v>916</v>
      </c>
      <c r="DT42" s="292">
        <v>0</v>
      </c>
      <c r="DU42" s="295" t="s">
        <v>916</v>
      </c>
      <c r="DV42" s="295" t="s">
        <v>916</v>
      </c>
      <c r="DW42" s="295" t="s">
        <v>916</v>
      </c>
      <c r="DX42" s="295" t="s">
        <v>916</v>
      </c>
      <c r="DY42" s="292">
        <v>0</v>
      </c>
      <c r="DZ42" s="292">
        <f t="shared" si="41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916</v>
      </c>
      <c r="EL42" s="295" t="s">
        <v>916</v>
      </c>
      <c r="EM42" s="295" t="s">
        <v>916</v>
      </c>
      <c r="EN42" s="292">
        <v>0</v>
      </c>
      <c r="EO42" s="292">
        <v>0</v>
      </c>
      <c r="EP42" s="295" t="s">
        <v>916</v>
      </c>
      <c r="EQ42" s="295" t="s">
        <v>916</v>
      </c>
      <c r="ER42" s="295" t="s">
        <v>916</v>
      </c>
      <c r="ES42" s="292">
        <v>0</v>
      </c>
      <c r="ET42" s="292">
        <v>0</v>
      </c>
      <c r="EU42" s="292">
        <f t="shared" si="42"/>
        <v>341</v>
      </c>
      <c r="EV42" s="292">
        <v>0</v>
      </c>
      <c r="EW42" s="292">
        <v>0</v>
      </c>
      <c r="EX42" s="292">
        <v>0</v>
      </c>
      <c r="EY42" s="292">
        <v>15</v>
      </c>
      <c r="EZ42" s="292">
        <v>86</v>
      </c>
      <c r="FA42" s="292">
        <v>14</v>
      </c>
      <c r="FB42" s="292">
        <v>0</v>
      </c>
      <c r="FC42" s="292">
        <v>226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916</v>
      </c>
      <c r="FI42" s="295" t="s">
        <v>916</v>
      </c>
      <c r="FJ42" s="295" t="s">
        <v>916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 x14ac:dyDescent="0.15">
      <c r="A43" s="290" t="s">
        <v>745</v>
      </c>
      <c r="B43" s="291" t="s">
        <v>832</v>
      </c>
      <c r="C43" s="290" t="s">
        <v>833</v>
      </c>
      <c r="D43" s="292">
        <f t="shared" si="43"/>
        <v>515</v>
      </c>
      <c r="E43" s="292">
        <f t="shared" si="44"/>
        <v>226</v>
      </c>
      <c r="F43" s="292">
        <f t="shared" si="45"/>
        <v>0</v>
      </c>
      <c r="G43" s="292">
        <f t="shared" si="46"/>
        <v>0</v>
      </c>
      <c r="H43" s="292">
        <f t="shared" si="47"/>
        <v>41</v>
      </c>
      <c r="I43" s="292">
        <f t="shared" si="48"/>
        <v>47</v>
      </c>
      <c r="J43" s="292">
        <f t="shared" si="49"/>
        <v>11</v>
      </c>
      <c r="K43" s="292">
        <f t="shared" si="50"/>
        <v>0</v>
      </c>
      <c r="L43" s="292">
        <f t="shared" si="51"/>
        <v>104</v>
      </c>
      <c r="M43" s="292">
        <f t="shared" si="52"/>
        <v>0</v>
      </c>
      <c r="N43" s="292">
        <f t="shared" si="53"/>
        <v>0</v>
      </c>
      <c r="O43" s="292">
        <f t="shared" si="54"/>
        <v>0</v>
      </c>
      <c r="P43" s="292">
        <f t="shared" si="55"/>
        <v>0</v>
      </c>
      <c r="Q43" s="292">
        <f t="shared" si="56"/>
        <v>86</v>
      </c>
      <c r="R43" s="292">
        <f t="shared" si="57"/>
        <v>0</v>
      </c>
      <c r="S43" s="292">
        <f t="shared" si="58"/>
        <v>0</v>
      </c>
      <c r="T43" s="292">
        <f t="shared" si="59"/>
        <v>0</v>
      </c>
      <c r="U43" s="292">
        <f t="shared" si="60"/>
        <v>0</v>
      </c>
      <c r="V43" s="292">
        <f t="shared" si="61"/>
        <v>0</v>
      </c>
      <c r="W43" s="292">
        <f t="shared" si="62"/>
        <v>0</v>
      </c>
      <c r="X43" s="292">
        <f t="shared" si="63"/>
        <v>0</v>
      </c>
      <c r="Y43" s="292">
        <f t="shared" si="36"/>
        <v>98</v>
      </c>
      <c r="Z43" s="292">
        <v>0</v>
      </c>
      <c r="AA43" s="292">
        <v>0</v>
      </c>
      <c r="AB43" s="292">
        <v>0</v>
      </c>
      <c r="AC43" s="292">
        <v>12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916</v>
      </c>
      <c r="AK43" s="295" t="s">
        <v>916</v>
      </c>
      <c r="AL43" s="292">
        <v>86</v>
      </c>
      <c r="AM43" s="295" t="s">
        <v>916</v>
      </c>
      <c r="AN43" s="295" t="s">
        <v>916</v>
      </c>
      <c r="AO43" s="292">
        <v>0</v>
      </c>
      <c r="AP43" s="295" t="s">
        <v>916</v>
      </c>
      <c r="AQ43" s="292">
        <v>0</v>
      </c>
      <c r="AR43" s="295" t="s">
        <v>916</v>
      </c>
      <c r="AS43" s="292">
        <v>0</v>
      </c>
      <c r="AT43" s="292">
        <f t="shared" si="37"/>
        <v>17</v>
      </c>
      <c r="AU43" s="292">
        <v>0</v>
      </c>
      <c r="AV43" s="292">
        <v>0</v>
      </c>
      <c r="AW43" s="292">
        <v>0</v>
      </c>
      <c r="AX43" s="292">
        <v>17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916</v>
      </c>
      <c r="BF43" s="295" t="s">
        <v>916</v>
      </c>
      <c r="BG43" s="295" t="s">
        <v>916</v>
      </c>
      <c r="BH43" s="295" t="s">
        <v>916</v>
      </c>
      <c r="BI43" s="295" t="s">
        <v>916</v>
      </c>
      <c r="BJ43" s="295" t="s">
        <v>916</v>
      </c>
      <c r="BK43" s="295" t="s">
        <v>916</v>
      </c>
      <c r="BL43" s="295" t="s">
        <v>916</v>
      </c>
      <c r="BM43" s="295" t="s">
        <v>916</v>
      </c>
      <c r="BN43" s="292">
        <v>0</v>
      </c>
      <c r="BO43" s="292">
        <f t="shared" si="38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916</v>
      </c>
      <c r="CC43" s="295" t="s">
        <v>916</v>
      </c>
      <c r="CD43" s="295" t="s">
        <v>916</v>
      </c>
      <c r="CE43" s="295" t="s">
        <v>916</v>
      </c>
      <c r="CF43" s="295" t="s">
        <v>916</v>
      </c>
      <c r="CG43" s="295" t="s">
        <v>916</v>
      </c>
      <c r="CH43" s="295" t="s">
        <v>916</v>
      </c>
      <c r="CI43" s="292">
        <v>0</v>
      </c>
      <c r="CJ43" s="292">
        <f t="shared" si="39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916</v>
      </c>
      <c r="CX43" s="295" t="s">
        <v>916</v>
      </c>
      <c r="CY43" s="295" t="s">
        <v>916</v>
      </c>
      <c r="CZ43" s="295" t="s">
        <v>916</v>
      </c>
      <c r="DA43" s="295" t="s">
        <v>916</v>
      </c>
      <c r="DB43" s="295" t="s">
        <v>916</v>
      </c>
      <c r="DC43" s="295" t="s">
        <v>916</v>
      </c>
      <c r="DD43" s="292">
        <v>0</v>
      </c>
      <c r="DE43" s="292">
        <f t="shared" si="40"/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916</v>
      </c>
      <c r="DS43" s="295" t="s">
        <v>916</v>
      </c>
      <c r="DT43" s="292">
        <v>0</v>
      </c>
      <c r="DU43" s="295" t="s">
        <v>916</v>
      </c>
      <c r="DV43" s="295" t="s">
        <v>916</v>
      </c>
      <c r="DW43" s="295" t="s">
        <v>916</v>
      </c>
      <c r="DX43" s="295" t="s">
        <v>916</v>
      </c>
      <c r="DY43" s="292">
        <v>0</v>
      </c>
      <c r="DZ43" s="292">
        <f t="shared" si="41"/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916</v>
      </c>
      <c r="EL43" s="295" t="s">
        <v>916</v>
      </c>
      <c r="EM43" s="295" t="s">
        <v>916</v>
      </c>
      <c r="EN43" s="292">
        <v>0</v>
      </c>
      <c r="EO43" s="292">
        <v>0</v>
      </c>
      <c r="EP43" s="295" t="s">
        <v>916</v>
      </c>
      <c r="EQ43" s="295" t="s">
        <v>916</v>
      </c>
      <c r="ER43" s="295" t="s">
        <v>916</v>
      </c>
      <c r="ES43" s="292">
        <v>0</v>
      </c>
      <c r="ET43" s="292">
        <v>0</v>
      </c>
      <c r="EU43" s="292">
        <f t="shared" si="42"/>
        <v>400</v>
      </c>
      <c r="EV43" s="292">
        <v>226</v>
      </c>
      <c r="EW43" s="292">
        <v>0</v>
      </c>
      <c r="EX43" s="292">
        <v>0</v>
      </c>
      <c r="EY43" s="292">
        <v>12</v>
      </c>
      <c r="EZ43" s="292">
        <v>47</v>
      </c>
      <c r="FA43" s="292">
        <v>11</v>
      </c>
      <c r="FB43" s="292">
        <v>0</v>
      </c>
      <c r="FC43" s="292">
        <v>104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916</v>
      </c>
      <c r="FI43" s="295" t="s">
        <v>916</v>
      </c>
      <c r="FJ43" s="295" t="s">
        <v>916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 x14ac:dyDescent="0.15">
      <c r="A44" s="290" t="s">
        <v>745</v>
      </c>
      <c r="B44" s="291" t="s">
        <v>834</v>
      </c>
      <c r="C44" s="290" t="s">
        <v>835</v>
      </c>
      <c r="D44" s="292">
        <f t="shared" si="43"/>
        <v>476</v>
      </c>
      <c r="E44" s="292">
        <f t="shared" si="44"/>
        <v>0</v>
      </c>
      <c r="F44" s="292">
        <f t="shared" si="45"/>
        <v>0</v>
      </c>
      <c r="G44" s="292">
        <f t="shared" si="46"/>
        <v>0</v>
      </c>
      <c r="H44" s="292">
        <f t="shared" si="47"/>
        <v>84</v>
      </c>
      <c r="I44" s="292">
        <f t="shared" si="48"/>
        <v>68</v>
      </c>
      <c r="J44" s="292">
        <f t="shared" si="49"/>
        <v>14</v>
      </c>
      <c r="K44" s="292">
        <f t="shared" si="50"/>
        <v>0</v>
      </c>
      <c r="L44" s="292">
        <f t="shared" si="51"/>
        <v>129</v>
      </c>
      <c r="M44" s="292">
        <f t="shared" si="52"/>
        <v>0</v>
      </c>
      <c r="N44" s="292">
        <f t="shared" si="53"/>
        <v>0</v>
      </c>
      <c r="O44" s="292">
        <f t="shared" si="54"/>
        <v>0</v>
      </c>
      <c r="P44" s="292">
        <f t="shared" si="55"/>
        <v>0</v>
      </c>
      <c r="Q44" s="292">
        <f t="shared" si="56"/>
        <v>181</v>
      </c>
      <c r="R44" s="292">
        <f t="shared" si="57"/>
        <v>0</v>
      </c>
      <c r="S44" s="292">
        <f t="shared" si="58"/>
        <v>0</v>
      </c>
      <c r="T44" s="292">
        <f t="shared" si="59"/>
        <v>0</v>
      </c>
      <c r="U44" s="292">
        <f t="shared" si="60"/>
        <v>0</v>
      </c>
      <c r="V44" s="292">
        <f t="shared" si="61"/>
        <v>0</v>
      </c>
      <c r="W44" s="292">
        <f t="shared" si="62"/>
        <v>0</v>
      </c>
      <c r="X44" s="292">
        <f t="shared" si="63"/>
        <v>0</v>
      </c>
      <c r="Y44" s="292">
        <f t="shared" si="36"/>
        <v>207</v>
      </c>
      <c r="Z44" s="292">
        <v>0</v>
      </c>
      <c r="AA44" s="292">
        <v>0</v>
      </c>
      <c r="AB44" s="292">
        <v>0</v>
      </c>
      <c r="AC44" s="292">
        <v>26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916</v>
      </c>
      <c r="AK44" s="295" t="s">
        <v>916</v>
      </c>
      <c r="AL44" s="292">
        <v>181</v>
      </c>
      <c r="AM44" s="295" t="s">
        <v>916</v>
      </c>
      <c r="AN44" s="295" t="s">
        <v>916</v>
      </c>
      <c r="AO44" s="292">
        <v>0</v>
      </c>
      <c r="AP44" s="295" t="s">
        <v>916</v>
      </c>
      <c r="AQ44" s="292">
        <v>0</v>
      </c>
      <c r="AR44" s="295" t="s">
        <v>916</v>
      </c>
      <c r="AS44" s="292">
        <v>0</v>
      </c>
      <c r="AT44" s="292">
        <f t="shared" si="37"/>
        <v>42</v>
      </c>
      <c r="AU44" s="292">
        <v>0</v>
      </c>
      <c r="AV44" s="292">
        <v>0</v>
      </c>
      <c r="AW44" s="292">
        <v>0</v>
      </c>
      <c r="AX44" s="292">
        <v>42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916</v>
      </c>
      <c r="BF44" s="295" t="s">
        <v>916</v>
      </c>
      <c r="BG44" s="295" t="s">
        <v>916</v>
      </c>
      <c r="BH44" s="295" t="s">
        <v>916</v>
      </c>
      <c r="BI44" s="295" t="s">
        <v>916</v>
      </c>
      <c r="BJ44" s="295" t="s">
        <v>916</v>
      </c>
      <c r="BK44" s="295" t="s">
        <v>916</v>
      </c>
      <c r="BL44" s="295" t="s">
        <v>916</v>
      </c>
      <c r="BM44" s="295" t="s">
        <v>916</v>
      </c>
      <c r="BN44" s="292">
        <v>0</v>
      </c>
      <c r="BO44" s="292">
        <f t="shared" si="38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916</v>
      </c>
      <c r="CC44" s="295" t="s">
        <v>916</v>
      </c>
      <c r="CD44" s="295" t="s">
        <v>916</v>
      </c>
      <c r="CE44" s="295" t="s">
        <v>916</v>
      </c>
      <c r="CF44" s="295" t="s">
        <v>916</v>
      </c>
      <c r="CG44" s="295" t="s">
        <v>916</v>
      </c>
      <c r="CH44" s="295" t="s">
        <v>916</v>
      </c>
      <c r="CI44" s="292">
        <v>0</v>
      </c>
      <c r="CJ44" s="292">
        <f t="shared" si="39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916</v>
      </c>
      <c r="CX44" s="295" t="s">
        <v>916</v>
      </c>
      <c r="CY44" s="295" t="s">
        <v>916</v>
      </c>
      <c r="CZ44" s="295" t="s">
        <v>916</v>
      </c>
      <c r="DA44" s="295" t="s">
        <v>916</v>
      </c>
      <c r="DB44" s="295" t="s">
        <v>916</v>
      </c>
      <c r="DC44" s="295" t="s">
        <v>916</v>
      </c>
      <c r="DD44" s="292">
        <v>0</v>
      </c>
      <c r="DE44" s="292">
        <f t="shared" si="40"/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916</v>
      </c>
      <c r="DS44" s="295" t="s">
        <v>916</v>
      </c>
      <c r="DT44" s="292">
        <v>0</v>
      </c>
      <c r="DU44" s="295" t="s">
        <v>916</v>
      </c>
      <c r="DV44" s="295" t="s">
        <v>916</v>
      </c>
      <c r="DW44" s="295" t="s">
        <v>916</v>
      </c>
      <c r="DX44" s="295" t="s">
        <v>916</v>
      </c>
      <c r="DY44" s="292">
        <v>0</v>
      </c>
      <c r="DZ44" s="292">
        <f t="shared" si="41"/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916</v>
      </c>
      <c r="EL44" s="295" t="s">
        <v>916</v>
      </c>
      <c r="EM44" s="295" t="s">
        <v>916</v>
      </c>
      <c r="EN44" s="292">
        <v>0</v>
      </c>
      <c r="EO44" s="292">
        <v>0</v>
      </c>
      <c r="EP44" s="295" t="s">
        <v>916</v>
      </c>
      <c r="EQ44" s="295" t="s">
        <v>916</v>
      </c>
      <c r="ER44" s="295" t="s">
        <v>916</v>
      </c>
      <c r="ES44" s="292">
        <v>0</v>
      </c>
      <c r="ET44" s="292">
        <v>0</v>
      </c>
      <c r="EU44" s="292">
        <f t="shared" si="42"/>
        <v>227</v>
      </c>
      <c r="EV44" s="292">
        <v>0</v>
      </c>
      <c r="EW44" s="292">
        <v>0</v>
      </c>
      <c r="EX44" s="292">
        <v>0</v>
      </c>
      <c r="EY44" s="292">
        <v>16</v>
      </c>
      <c r="EZ44" s="292">
        <v>68</v>
      </c>
      <c r="FA44" s="292">
        <v>14</v>
      </c>
      <c r="FB44" s="292">
        <v>0</v>
      </c>
      <c r="FC44" s="292">
        <v>129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916</v>
      </c>
      <c r="FI44" s="295" t="s">
        <v>916</v>
      </c>
      <c r="FJ44" s="295" t="s">
        <v>916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 x14ac:dyDescent="0.15">
      <c r="A45" s="290" t="s">
        <v>745</v>
      </c>
      <c r="B45" s="291" t="s">
        <v>836</v>
      </c>
      <c r="C45" s="290" t="s">
        <v>837</v>
      </c>
      <c r="D45" s="292">
        <f t="shared" si="43"/>
        <v>258</v>
      </c>
      <c r="E45" s="292">
        <f t="shared" si="44"/>
        <v>79</v>
      </c>
      <c r="F45" s="292">
        <f t="shared" si="45"/>
        <v>1</v>
      </c>
      <c r="G45" s="292">
        <f t="shared" si="46"/>
        <v>15</v>
      </c>
      <c r="H45" s="292">
        <f t="shared" si="47"/>
        <v>20</v>
      </c>
      <c r="I45" s="292">
        <f t="shared" si="48"/>
        <v>26</v>
      </c>
      <c r="J45" s="292">
        <f t="shared" si="49"/>
        <v>9</v>
      </c>
      <c r="K45" s="292">
        <f t="shared" si="50"/>
        <v>0</v>
      </c>
      <c r="L45" s="292">
        <f t="shared" si="51"/>
        <v>58</v>
      </c>
      <c r="M45" s="292">
        <f t="shared" si="52"/>
        <v>0</v>
      </c>
      <c r="N45" s="292">
        <f t="shared" si="53"/>
        <v>6</v>
      </c>
      <c r="O45" s="292">
        <f t="shared" si="54"/>
        <v>0</v>
      </c>
      <c r="P45" s="292">
        <f t="shared" si="55"/>
        <v>0</v>
      </c>
      <c r="Q45" s="292">
        <f t="shared" si="56"/>
        <v>40</v>
      </c>
      <c r="R45" s="292">
        <f t="shared" si="57"/>
        <v>0</v>
      </c>
      <c r="S45" s="292">
        <f t="shared" si="58"/>
        <v>0</v>
      </c>
      <c r="T45" s="292">
        <f t="shared" si="59"/>
        <v>0</v>
      </c>
      <c r="U45" s="292">
        <f t="shared" si="60"/>
        <v>0</v>
      </c>
      <c r="V45" s="292">
        <f t="shared" si="61"/>
        <v>0</v>
      </c>
      <c r="W45" s="292">
        <f t="shared" si="62"/>
        <v>0</v>
      </c>
      <c r="X45" s="292">
        <f t="shared" si="63"/>
        <v>4</v>
      </c>
      <c r="Y45" s="292">
        <f t="shared" si="36"/>
        <v>46</v>
      </c>
      <c r="Z45" s="292">
        <v>0</v>
      </c>
      <c r="AA45" s="292">
        <v>0</v>
      </c>
      <c r="AB45" s="292">
        <v>0</v>
      </c>
      <c r="AC45" s="292">
        <v>6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916</v>
      </c>
      <c r="AK45" s="295" t="s">
        <v>916</v>
      </c>
      <c r="AL45" s="292">
        <v>40</v>
      </c>
      <c r="AM45" s="295" t="s">
        <v>916</v>
      </c>
      <c r="AN45" s="295" t="s">
        <v>916</v>
      </c>
      <c r="AO45" s="292">
        <v>0</v>
      </c>
      <c r="AP45" s="295" t="s">
        <v>916</v>
      </c>
      <c r="AQ45" s="292">
        <v>0</v>
      </c>
      <c r="AR45" s="295" t="s">
        <v>916</v>
      </c>
      <c r="AS45" s="292">
        <v>0</v>
      </c>
      <c r="AT45" s="292">
        <f t="shared" si="37"/>
        <v>7</v>
      </c>
      <c r="AU45" s="292">
        <v>0</v>
      </c>
      <c r="AV45" s="292">
        <v>0</v>
      </c>
      <c r="AW45" s="292">
        <v>0</v>
      </c>
      <c r="AX45" s="292">
        <v>7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916</v>
      </c>
      <c r="BF45" s="295" t="s">
        <v>916</v>
      </c>
      <c r="BG45" s="295" t="s">
        <v>916</v>
      </c>
      <c r="BH45" s="295" t="s">
        <v>916</v>
      </c>
      <c r="BI45" s="295" t="s">
        <v>916</v>
      </c>
      <c r="BJ45" s="295" t="s">
        <v>916</v>
      </c>
      <c r="BK45" s="295" t="s">
        <v>916</v>
      </c>
      <c r="BL45" s="295" t="s">
        <v>916</v>
      </c>
      <c r="BM45" s="295" t="s">
        <v>916</v>
      </c>
      <c r="BN45" s="292">
        <v>0</v>
      </c>
      <c r="BO45" s="292">
        <f t="shared" si="38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916</v>
      </c>
      <c r="CC45" s="295" t="s">
        <v>916</v>
      </c>
      <c r="CD45" s="295" t="s">
        <v>916</v>
      </c>
      <c r="CE45" s="295" t="s">
        <v>916</v>
      </c>
      <c r="CF45" s="295" t="s">
        <v>916</v>
      </c>
      <c r="CG45" s="295" t="s">
        <v>916</v>
      </c>
      <c r="CH45" s="295" t="s">
        <v>916</v>
      </c>
      <c r="CI45" s="292">
        <v>0</v>
      </c>
      <c r="CJ45" s="292">
        <f t="shared" si="39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916</v>
      </c>
      <c r="CX45" s="295" t="s">
        <v>916</v>
      </c>
      <c r="CY45" s="295" t="s">
        <v>916</v>
      </c>
      <c r="CZ45" s="295" t="s">
        <v>916</v>
      </c>
      <c r="DA45" s="295" t="s">
        <v>916</v>
      </c>
      <c r="DB45" s="295" t="s">
        <v>916</v>
      </c>
      <c r="DC45" s="295" t="s">
        <v>916</v>
      </c>
      <c r="DD45" s="292">
        <v>0</v>
      </c>
      <c r="DE45" s="292">
        <f t="shared" si="40"/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916</v>
      </c>
      <c r="DS45" s="295" t="s">
        <v>916</v>
      </c>
      <c r="DT45" s="292">
        <v>0</v>
      </c>
      <c r="DU45" s="295" t="s">
        <v>916</v>
      </c>
      <c r="DV45" s="295" t="s">
        <v>916</v>
      </c>
      <c r="DW45" s="295" t="s">
        <v>916</v>
      </c>
      <c r="DX45" s="295" t="s">
        <v>916</v>
      </c>
      <c r="DY45" s="292">
        <v>0</v>
      </c>
      <c r="DZ45" s="292">
        <f t="shared" si="41"/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916</v>
      </c>
      <c r="EL45" s="295" t="s">
        <v>916</v>
      </c>
      <c r="EM45" s="295" t="s">
        <v>916</v>
      </c>
      <c r="EN45" s="292">
        <v>0</v>
      </c>
      <c r="EO45" s="292">
        <v>0</v>
      </c>
      <c r="EP45" s="295" t="s">
        <v>916</v>
      </c>
      <c r="EQ45" s="295" t="s">
        <v>916</v>
      </c>
      <c r="ER45" s="295" t="s">
        <v>916</v>
      </c>
      <c r="ES45" s="292">
        <v>0</v>
      </c>
      <c r="ET45" s="292">
        <v>0</v>
      </c>
      <c r="EU45" s="292">
        <f t="shared" si="42"/>
        <v>205</v>
      </c>
      <c r="EV45" s="292">
        <v>79</v>
      </c>
      <c r="EW45" s="292">
        <v>1</v>
      </c>
      <c r="EX45" s="292">
        <v>15</v>
      </c>
      <c r="EY45" s="292">
        <v>7</v>
      </c>
      <c r="EZ45" s="292">
        <v>26</v>
      </c>
      <c r="FA45" s="292">
        <v>9</v>
      </c>
      <c r="FB45" s="292">
        <v>0</v>
      </c>
      <c r="FC45" s="292">
        <v>58</v>
      </c>
      <c r="FD45" s="292">
        <v>0</v>
      </c>
      <c r="FE45" s="292">
        <v>6</v>
      </c>
      <c r="FF45" s="292">
        <v>0</v>
      </c>
      <c r="FG45" s="292">
        <v>0</v>
      </c>
      <c r="FH45" s="295" t="s">
        <v>916</v>
      </c>
      <c r="FI45" s="295" t="s">
        <v>916</v>
      </c>
      <c r="FJ45" s="295" t="s">
        <v>916</v>
      </c>
      <c r="FK45" s="292">
        <v>0</v>
      </c>
      <c r="FL45" s="292">
        <v>0</v>
      </c>
      <c r="FM45" s="292">
        <v>0</v>
      </c>
      <c r="FN45" s="292">
        <v>0</v>
      </c>
      <c r="FO45" s="292">
        <v>4</v>
      </c>
    </row>
    <row r="46" spans="1:171" s="224" customFormat="1" ht="13.5" customHeight="1" x14ac:dyDescent="0.15">
      <c r="A46" s="290" t="s">
        <v>745</v>
      </c>
      <c r="B46" s="291" t="s">
        <v>838</v>
      </c>
      <c r="C46" s="290" t="s">
        <v>839</v>
      </c>
      <c r="D46" s="292">
        <f t="shared" si="43"/>
        <v>667</v>
      </c>
      <c r="E46" s="292">
        <f t="shared" si="44"/>
        <v>350</v>
      </c>
      <c r="F46" s="292">
        <f t="shared" si="45"/>
        <v>0</v>
      </c>
      <c r="G46" s="292">
        <f t="shared" si="46"/>
        <v>0</v>
      </c>
      <c r="H46" s="292">
        <f t="shared" si="47"/>
        <v>48</v>
      </c>
      <c r="I46" s="292">
        <f t="shared" si="48"/>
        <v>30</v>
      </c>
      <c r="J46" s="292">
        <f t="shared" si="49"/>
        <v>17</v>
      </c>
      <c r="K46" s="292">
        <f t="shared" si="50"/>
        <v>0</v>
      </c>
      <c r="L46" s="292">
        <f t="shared" si="51"/>
        <v>111</v>
      </c>
      <c r="M46" s="292">
        <f t="shared" si="52"/>
        <v>0</v>
      </c>
      <c r="N46" s="292">
        <f t="shared" si="53"/>
        <v>12</v>
      </c>
      <c r="O46" s="292">
        <f t="shared" si="54"/>
        <v>0</v>
      </c>
      <c r="P46" s="292">
        <f t="shared" si="55"/>
        <v>0</v>
      </c>
      <c r="Q46" s="292">
        <f t="shared" si="56"/>
        <v>99</v>
      </c>
      <c r="R46" s="292">
        <f t="shared" si="57"/>
        <v>0</v>
      </c>
      <c r="S46" s="292">
        <f t="shared" si="58"/>
        <v>0</v>
      </c>
      <c r="T46" s="292">
        <f t="shared" si="59"/>
        <v>0</v>
      </c>
      <c r="U46" s="292">
        <f t="shared" si="60"/>
        <v>0</v>
      </c>
      <c r="V46" s="292">
        <f t="shared" si="61"/>
        <v>0</v>
      </c>
      <c r="W46" s="292">
        <f t="shared" si="62"/>
        <v>0</v>
      </c>
      <c r="X46" s="292">
        <f t="shared" si="63"/>
        <v>0</v>
      </c>
      <c r="Y46" s="292">
        <f t="shared" si="36"/>
        <v>113</v>
      </c>
      <c r="Z46" s="292">
        <v>0</v>
      </c>
      <c r="AA46" s="292">
        <v>0</v>
      </c>
      <c r="AB46" s="292">
        <v>0</v>
      </c>
      <c r="AC46" s="292">
        <v>14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916</v>
      </c>
      <c r="AK46" s="295" t="s">
        <v>916</v>
      </c>
      <c r="AL46" s="292">
        <v>99</v>
      </c>
      <c r="AM46" s="295" t="s">
        <v>916</v>
      </c>
      <c r="AN46" s="295" t="s">
        <v>916</v>
      </c>
      <c r="AO46" s="292">
        <v>0</v>
      </c>
      <c r="AP46" s="295" t="s">
        <v>916</v>
      </c>
      <c r="AQ46" s="292">
        <v>0</v>
      </c>
      <c r="AR46" s="295" t="s">
        <v>916</v>
      </c>
      <c r="AS46" s="292">
        <v>0</v>
      </c>
      <c r="AT46" s="292">
        <f t="shared" si="37"/>
        <v>26</v>
      </c>
      <c r="AU46" s="292">
        <v>0</v>
      </c>
      <c r="AV46" s="292">
        <v>0</v>
      </c>
      <c r="AW46" s="292">
        <v>0</v>
      </c>
      <c r="AX46" s="292">
        <v>26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916</v>
      </c>
      <c r="BF46" s="295" t="s">
        <v>916</v>
      </c>
      <c r="BG46" s="295" t="s">
        <v>916</v>
      </c>
      <c r="BH46" s="295" t="s">
        <v>916</v>
      </c>
      <c r="BI46" s="295" t="s">
        <v>916</v>
      </c>
      <c r="BJ46" s="295" t="s">
        <v>916</v>
      </c>
      <c r="BK46" s="295" t="s">
        <v>916</v>
      </c>
      <c r="BL46" s="295" t="s">
        <v>916</v>
      </c>
      <c r="BM46" s="295" t="s">
        <v>916</v>
      </c>
      <c r="BN46" s="292">
        <v>0</v>
      </c>
      <c r="BO46" s="292">
        <f t="shared" si="38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916</v>
      </c>
      <c r="CC46" s="295" t="s">
        <v>916</v>
      </c>
      <c r="CD46" s="295" t="s">
        <v>916</v>
      </c>
      <c r="CE46" s="295" t="s">
        <v>916</v>
      </c>
      <c r="CF46" s="295" t="s">
        <v>916</v>
      </c>
      <c r="CG46" s="295" t="s">
        <v>916</v>
      </c>
      <c r="CH46" s="295" t="s">
        <v>916</v>
      </c>
      <c r="CI46" s="292">
        <v>0</v>
      </c>
      <c r="CJ46" s="292">
        <f t="shared" si="39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916</v>
      </c>
      <c r="CX46" s="295" t="s">
        <v>916</v>
      </c>
      <c r="CY46" s="295" t="s">
        <v>916</v>
      </c>
      <c r="CZ46" s="295" t="s">
        <v>916</v>
      </c>
      <c r="DA46" s="295" t="s">
        <v>916</v>
      </c>
      <c r="DB46" s="295" t="s">
        <v>916</v>
      </c>
      <c r="DC46" s="295" t="s">
        <v>916</v>
      </c>
      <c r="DD46" s="292">
        <v>0</v>
      </c>
      <c r="DE46" s="292">
        <f t="shared" si="40"/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916</v>
      </c>
      <c r="DS46" s="295" t="s">
        <v>916</v>
      </c>
      <c r="DT46" s="292">
        <v>0</v>
      </c>
      <c r="DU46" s="295" t="s">
        <v>916</v>
      </c>
      <c r="DV46" s="295" t="s">
        <v>916</v>
      </c>
      <c r="DW46" s="295" t="s">
        <v>916</v>
      </c>
      <c r="DX46" s="295" t="s">
        <v>916</v>
      </c>
      <c r="DY46" s="292">
        <v>0</v>
      </c>
      <c r="DZ46" s="292">
        <f t="shared" si="41"/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916</v>
      </c>
      <c r="EL46" s="295" t="s">
        <v>916</v>
      </c>
      <c r="EM46" s="295" t="s">
        <v>916</v>
      </c>
      <c r="EN46" s="292">
        <v>0</v>
      </c>
      <c r="EO46" s="292">
        <v>0</v>
      </c>
      <c r="EP46" s="295" t="s">
        <v>916</v>
      </c>
      <c r="EQ46" s="295" t="s">
        <v>916</v>
      </c>
      <c r="ER46" s="295" t="s">
        <v>916</v>
      </c>
      <c r="ES46" s="292">
        <v>0</v>
      </c>
      <c r="ET46" s="292">
        <v>0</v>
      </c>
      <c r="EU46" s="292">
        <f t="shared" si="42"/>
        <v>528</v>
      </c>
      <c r="EV46" s="292">
        <v>350</v>
      </c>
      <c r="EW46" s="292">
        <v>0</v>
      </c>
      <c r="EX46" s="292">
        <v>0</v>
      </c>
      <c r="EY46" s="292">
        <v>8</v>
      </c>
      <c r="EZ46" s="292">
        <v>30</v>
      </c>
      <c r="FA46" s="292">
        <v>17</v>
      </c>
      <c r="FB46" s="292">
        <v>0</v>
      </c>
      <c r="FC46" s="292">
        <v>111</v>
      </c>
      <c r="FD46" s="292">
        <v>0</v>
      </c>
      <c r="FE46" s="292">
        <v>12</v>
      </c>
      <c r="FF46" s="292">
        <v>0</v>
      </c>
      <c r="FG46" s="292">
        <v>0</v>
      </c>
      <c r="FH46" s="295" t="s">
        <v>916</v>
      </c>
      <c r="FI46" s="295" t="s">
        <v>916</v>
      </c>
      <c r="FJ46" s="295" t="s">
        <v>916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 x14ac:dyDescent="0.15">
      <c r="A47" s="290" t="s">
        <v>745</v>
      </c>
      <c r="B47" s="291" t="s">
        <v>840</v>
      </c>
      <c r="C47" s="290" t="s">
        <v>841</v>
      </c>
      <c r="D47" s="292">
        <f t="shared" si="43"/>
        <v>234</v>
      </c>
      <c r="E47" s="292">
        <f t="shared" si="44"/>
        <v>0</v>
      </c>
      <c r="F47" s="292">
        <f t="shared" si="45"/>
        <v>0</v>
      </c>
      <c r="G47" s="292">
        <f t="shared" si="46"/>
        <v>47</v>
      </c>
      <c r="H47" s="292">
        <f t="shared" si="47"/>
        <v>0</v>
      </c>
      <c r="I47" s="292">
        <f t="shared" si="48"/>
        <v>0</v>
      </c>
      <c r="J47" s="292">
        <f t="shared" si="49"/>
        <v>15</v>
      </c>
      <c r="K47" s="292">
        <f t="shared" si="50"/>
        <v>0</v>
      </c>
      <c r="L47" s="292">
        <f t="shared" si="51"/>
        <v>138</v>
      </c>
      <c r="M47" s="292">
        <f t="shared" si="52"/>
        <v>11</v>
      </c>
      <c r="N47" s="292">
        <f t="shared" si="53"/>
        <v>0</v>
      </c>
      <c r="O47" s="292">
        <f t="shared" si="54"/>
        <v>3</v>
      </c>
      <c r="P47" s="292">
        <f t="shared" si="55"/>
        <v>0</v>
      </c>
      <c r="Q47" s="292">
        <f t="shared" si="56"/>
        <v>0</v>
      </c>
      <c r="R47" s="292">
        <f t="shared" si="57"/>
        <v>0</v>
      </c>
      <c r="S47" s="292">
        <f t="shared" si="58"/>
        <v>0</v>
      </c>
      <c r="T47" s="292">
        <f t="shared" si="59"/>
        <v>0</v>
      </c>
      <c r="U47" s="292">
        <f t="shared" si="60"/>
        <v>0</v>
      </c>
      <c r="V47" s="292">
        <f t="shared" si="61"/>
        <v>0</v>
      </c>
      <c r="W47" s="292">
        <f t="shared" si="62"/>
        <v>0</v>
      </c>
      <c r="X47" s="292">
        <f t="shared" si="63"/>
        <v>20</v>
      </c>
      <c r="Y47" s="292">
        <f t="shared" si="36"/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916</v>
      </c>
      <c r="AK47" s="295" t="s">
        <v>916</v>
      </c>
      <c r="AL47" s="292">
        <v>0</v>
      </c>
      <c r="AM47" s="295" t="s">
        <v>916</v>
      </c>
      <c r="AN47" s="295" t="s">
        <v>916</v>
      </c>
      <c r="AO47" s="292">
        <v>0</v>
      </c>
      <c r="AP47" s="295" t="s">
        <v>916</v>
      </c>
      <c r="AQ47" s="292">
        <v>0</v>
      </c>
      <c r="AR47" s="295" t="s">
        <v>916</v>
      </c>
      <c r="AS47" s="292">
        <v>0</v>
      </c>
      <c r="AT47" s="292">
        <f t="shared" si="37"/>
        <v>20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916</v>
      </c>
      <c r="BF47" s="295" t="s">
        <v>916</v>
      </c>
      <c r="BG47" s="295" t="s">
        <v>916</v>
      </c>
      <c r="BH47" s="295" t="s">
        <v>916</v>
      </c>
      <c r="BI47" s="295" t="s">
        <v>916</v>
      </c>
      <c r="BJ47" s="295" t="s">
        <v>916</v>
      </c>
      <c r="BK47" s="295" t="s">
        <v>916</v>
      </c>
      <c r="BL47" s="295" t="s">
        <v>916</v>
      </c>
      <c r="BM47" s="295" t="s">
        <v>916</v>
      </c>
      <c r="BN47" s="292">
        <v>20</v>
      </c>
      <c r="BO47" s="292">
        <f t="shared" si="38"/>
        <v>3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3</v>
      </c>
      <c r="CA47" s="292">
        <v>0</v>
      </c>
      <c r="CB47" s="295" t="s">
        <v>916</v>
      </c>
      <c r="CC47" s="295" t="s">
        <v>916</v>
      </c>
      <c r="CD47" s="295" t="s">
        <v>916</v>
      </c>
      <c r="CE47" s="295" t="s">
        <v>916</v>
      </c>
      <c r="CF47" s="295" t="s">
        <v>916</v>
      </c>
      <c r="CG47" s="295" t="s">
        <v>916</v>
      </c>
      <c r="CH47" s="295" t="s">
        <v>916</v>
      </c>
      <c r="CI47" s="292">
        <v>0</v>
      </c>
      <c r="CJ47" s="292">
        <f t="shared" si="39"/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916</v>
      </c>
      <c r="CX47" s="295" t="s">
        <v>916</v>
      </c>
      <c r="CY47" s="295" t="s">
        <v>916</v>
      </c>
      <c r="CZ47" s="295" t="s">
        <v>916</v>
      </c>
      <c r="DA47" s="295" t="s">
        <v>916</v>
      </c>
      <c r="DB47" s="295" t="s">
        <v>916</v>
      </c>
      <c r="DC47" s="295" t="s">
        <v>916</v>
      </c>
      <c r="DD47" s="292">
        <v>0</v>
      </c>
      <c r="DE47" s="292">
        <f t="shared" si="40"/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916</v>
      </c>
      <c r="DS47" s="295" t="s">
        <v>916</v>
      </c>
      <c r="DT47" s="292">
        <v>0</v>
      </c>
      <c r="DU47" s="295" t="s">
        <v>916</v>
      </c>
      <c r="DV47" s="295" t="s">
        <v>916</v>
      </c>
      <c r="DW47" s="295" t="s">
        <v>916</v>
      </c>
      <c r="DX47" s="295" t="s">
        <v>916</v>
      </c>
      <c r="DY47" s="292">
        <v>0</v>
      </c>
      <c r="DZ47" s="292">
        <f t="shared" si="41"/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916</v>
      </c>
      <c r="EL47" s="295" t="s">
        <v>916</v>
      </c>
      <c r="EM47" s="295" t="s">
        <v>916</v>
      </c>
      <c r="EN47" s="292">
        <v>0</v>
      </c>
      <c r="EO47" s="292">
        <v>0</v>
      </c>
      <c r="EP47" s="295" t="s">
        <v>916</v>
      </c>
      <c r="EQ47" s="295" t="s">
        <v>916</v>
      </c>
      <c r="ER47" s="295" t="s">
        <v>916</v>
      </c>
      <c r="ES47" s="292">
        <v>0</v>
      </c>
      <c r="ET47" s="292">
        <v>0</v>
      </c>
      <c r="EU47" s="292">
        <f t="shared" si="42"/>
        <v>211</v>
      </c>
      <c r="EV47" s="292">
        <v>0</v>
      </c>
      <c r="EW47" s="292">
        <v>0</v>
      </c>
      <c r="EX47" s="292">
        <v>47</v>
      </c>
      <c r="EY47" s="292">
        <v>0</v>
      </c>
      <c r="EZ47" s="292">
        <v>0</v>
      </c>
      <c r="FA47" s="292">
        <v>15</v>
      </c>
      <c r="FB47" s="292">
        <v>0</v>
      </c>
      <c r="FC47" s="292">
        <v>138</v>
      </c>
      <c r="FD47" s="292">
        <v>11</v>
      </c>
      <c r="FE47" s="292">
        <v>0</v>
      </c>
      <c r="FF47" s="292">
        <v>0</v>
      </c>
      <c r="FG47" s="292">
        <v>0</v>
      </c>
      <c r="FH47" s="295" t="s">
        <v>916</v>
      </c>
      <c r="FI47" s="295" t="s">
        <v>916</v>
      </c>
      <c r="FJ47" s="295" t="s">
        <v>916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 x14ac:dyDescent="0.15">
      <c r="A48" s="290" t="s">
        <v>745</v>
      </c>
      <c r="B48" s="291" t="s">
        <v>842</v>
      </c>
      <c r="C48" s="290" t="s">
        <v>843</v>
      </c>
      <c r="D48" s="292">
        <f t="shared" si="43"/>
        <v>318</v>
      </c>
      <c r="E48" s="292">
        <f t="shared" si="44"/>
        <v>0</v>
      </c>
      <c r="F48" s="292">
        <f t="shared" si="45"/>
        <v>0</v>
      </c>
      <c r="G48" s="292">
        <f t="shared" si="46"/>
        <v>25</v>
      </c>
      <c r="H48" s="292">
        <f t="shared" si="47"/>
        <v>0</v>
      </c>
      <c r="I48" s="292">
        <f t="shared" si="48"/>
        <v>92</v>
      </c>
      <c r="J48" s="292">
        <f t="shared" si="49"/>
        <v>14</v>
      </c>
      <c r="K48" s="292">
        <f t="shared" si="50"/>
        <v>0</v>
      </c>
      <c r="L48" s="292">
        <f t="shared" si="51"/>
        <v>141</v>
      </c>
      <c r="M48" s="292">
        <f t="shared" si="52"/>
        <v>0</v>
      </c>
      <c r="N48" s="292">
        <f t="shared" si="53"/>
        <v>23</v>
      </c>
      <c r="O48" s="292">
        <f t="shared" si="54"/>
        <v>0</v>
      </c>
      <c r="P48" s="292">
        <f t="shared" si="55"/>
        <v>0</v>
      </c>
      <c r="Q48" s="292">
        <f t="shared" si="56"/>
        <v>0</v>
      </c>
      <c r="R48" s="292">
        <f t="shared" si="57"/>
        <v>0</v>
      </c>
      <c r="S48" s="292">
        <f t="shared" si="58"/>
        <v>0</v>
      </c>
      <c r="T48" s="292">
        <f t="shared" si="59"/>
        <v>0</v>
      </c>
      <c r="U48" s="292">
        <f t="shared" si="60"/>
        <v>0</v>
      </c>
      <c r="V48" s="292">
        <f t="shared" si="61"/>
        <v>0</v>
      </c>
      <c r="W48" s="292">
        <f t="shared" si="62"/>
        <v>0</v>
      </c>
      <c r="X48" s="292">
        <f t="shared" si="63"/>
        <v>23</v>
      </c>
      <c r="Y48" s="292">
        <f t="shared" si="36"/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916</v>
      </c>
      <c r="AK48" s="295" t="s">
        <v>916</v>
      </c>
      <c r="AL48" s="292">
        <v>0</v>
      </c>
      <c r="AM48" s="295" t="s">
        <v>916</v>
      </c>
      <c r="AN48" s="295" t="s">
        <v>916</v>
      </c>
      <c r="AO48" s="292">
        <v>0</v>
      </c>
      <c r="AP48" s="295" t="s">
        <v>916</v>
      </c>
      <c r="AQ48" s="292">
        <v>0</v>
      </c>
      <c r="AR48" s="295" t="s">
        <v>916</v>
      </c>
      <c r="AS48" s="292">
        <v>0</v>
      </c>
      <c r="AT48" s="292">
        <f t="shared" si="37"/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916</v>
      </c>
      <c r="BF48" s="295" t="s">
        <v>916</v>
      </c>
      <c r="BG48" s="295" t="s">
        <v>916</v>
      </c>
      <c r="BH48" s="295" t="s">
        <v>916</v>
      </c>
      <c r="BI48" s="295" t="s">
        <v>916</v>
      </c>
      <c r="BJ48" s="295" t="s">
        <v>916</v>
      </c>
      <c r="BK48" s="295" t="s">
        <v>916</v>
      </c>
      <c r="BL48" s="295" t="s">
        <v>916</v>
      </c>
      <c r="BM48" s="295" t="s">
        <v>916</v>
      </c>
      <c r="BN48" s="292">
        <v>0</v>
      </c>
      <c r="BO48" s="292">
        <f t="shared" si="38"/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916</v>
      </c>
      <c r="CC48" s="295" t="s">
        <v>916</v>
      </c>
      <c r="CD48" s="295" t="s">
        <v>916</v>
      </c>
      <c r="CE48" s="295" t="s">
        <v>916</v>
      </c>
      <c r="CF48" s="295" t="s">
        <v>916</v>
      </c>
      <c r="CG48" s="295" t="s">
        <v>916</v>
      </c>
      <c r="CH48" s="295" t="s">
        <v>916</v>
      </c>
      <c r="CI48" s="292">
        <v>0</v>
      </c>
      <c r="CJ48" s="292">
        <f t="shared" si="39"/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916</v>
      </c>
      <c r="CX48" s="295" t="s">
        <v>916</v>
      </c>
      <c r="CY48" s="295" t="s">
        <v>916</v>
      </c>
      <c r="CZ48" s="295" t="s">
        <v>916</v>
      </c>
      <c r="DA48" s="295" t="s">
        <v>916</v>
      </c>
      <c r="DB48" s="295" t="s">
        <v>916</v>
      </c>
      <c r="DC48" s="295" t="s">
        <v>916</v>
      </c>
      <c r="DD48" s="292">
        <v>0</v>
      </c>
      <c r="DE48" s="292">
        <f t="shared" si="40"/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916</v>
      </c>
      <c r="DS48" s="295" t="s">
        <v>916</v>
      </c>
      <c r="DT48" s="292">
        <v>0</v>
      </c>
      <c r="DU48" s="295" t="s">
        <v>916</v>
      </c>
      <c r="DV48" s="295" t="s">
        <v>916</v>
      </c>
      <c r="DW48" s="295" t="s">
        <v>916</v>
      </c>
      <c r="DX48" s="295" t="s">
        <v>916</v>
      </c>
      <c r="DY48" s="292">
        <v>0</v>
      </c>
      <c r="DZ48" s="292">
        <f t="shared" si="41"/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916</v>
      </c>
      <c r="EL48" s="295" t="s">
        <v>916</v>
      </c>
      <c r="EM48" s="295" t="s">
        <v>916</v>
      </c>
      <c r="EN48" s="292">
        <v>0</v>
      </c>
      <c r="EO48" s="292">
        <v>0</v>
      </c>
      <c r="EP48" s="295" t="s">
        <v>916</v>
      </c>
      <c r="EQ48" s="295" t="s">
        <v>916</v>
      </c>
      <c r="ER48" s="295" t="s">
        <v>916</v>
      </c>
      <c r="ES48" s="292">
        <v>0</v>
      </c>
      <c r="ET48" s="292">
        <v>0</v>
      </c>
      <c r="EU48" s="292">
        <f t="shared" si="42"/>
        <v>318</v>
      </c>
      <c r="EV48" s="292">
        <v>0</v>
      </c>
      <c r="EW48" s="292">
        <v>0</v>
      </c>
      <c r="EX48" s="292">
        <v>25</v>
      </c>
      <c r="EY48" s="292">
        <v>0</v>
      </c>
      <c r="EZ48" s="292">
        <v>92</v>
      </c>
      <c r="FA48" s="292">
        <v>14</v>
      </c>
      <c r="FB48" s="292">
        <v>0</v>
      </c>
      <c r="FC48" s="292">
        <v>141</v>
      </c>
      <c r="FD48" s="292">
        <v>0</v>
      </c>
      <c r="FE48" s="292">
        <v>23</v>
      </c>
      <c r="FF48" s="292">
        <v>0</v>
      </c>
      <c r="FG48" s="292">
        <v>0</v>
      </c>
      <c r="FH48" s="295" t="s">
        <v>916</v>
      </c>
      <c r="FI48" s="295" t="s">
        <v>916</v>
      </c>
      <c r="FJ48" s="295" t="s">
        <v>916</v>
      </c>
      <c r="FK48" s="292">
        <v>0</v>
      </c>
      <c r="FL48" s="292">
        <v>0</v>
      </c>
      <c r="FM48" s="292">
        <v>0</v>
      </c>
      <c r="FN48" s="292">
        <v>0</v>
      </c>
      <c r="FO48" s="292">
        <v>23</v>
      </c>
    </row>
    <row r="49" spans="1:171" s="224" customFormat="1" ht="13.5" customHeight="1" x14ac:dyDescent="0.15">
      <c r="A49" s="290" t="s">
        <v>745</v>
      </c>
      <c r="B49" s="291" t="s">
        <v>844</v>
      </c>
      <c r="C49" s="290" t="s">
        <v>845</v>
      </c>
      <c r="D49" s="292">
        <f t="shared" si="43"/>
        <v>1</v>
      </c>
      <c r="E49" s="292">
        <f t="shared" si="44"/>
        <v>0</v>
      </c>
      <c r="F49" s="292">
        <f t="shared" si="45"/>
        <v>0</v>
      </c>
      <c r="G49" s="292">
        <f t="shared" si="46"/>
        <v>0</v>
      </c>
      <c r="H49" s="292">
        <f t="shared" si="47"/>
        <v>0</v>
      </c>
      <c r="I49" s="292">
        <f t="shared" si="48"/>
        <v>0</v>
      </c>
      <c r="J49" s="292">
        <f t="shared" si="49"/>
        <v>0</v>
      </c>
      <c r="K49" s="292">
        <f t="shared" si="50"/>
        <v>0</v>
      </c>
      <c r="L49" s="292">
        <f t="shared" si="51"/>
        <v>0</v>
      </c>
      <c r="M49" s="292">
        <f t="shared" si="52"/>
        <v>0</v>
      </c>
      <c r="N49" s="292">
        <f t="shared" si="53"/>
        <v>0</v>
      </c>
      <c r="O49" s="292">
        <f t="shared" si="54"/>
        <v>0</v>
      </c>
      <c r="P49" s="292">
        <f t="shared" si="55"/>
        <v>0</v>
      </c>
      <c r="Q49" s="292">
        <f t="shared" si="56"/>
        <v>0</v>
      </c>
      <c r="R49" s="292">
        <f t="shared" si="57"/>
        <v>0</v>
      </c>
      <c r="S49" s="292">
        <f t="shared" si="58"/>
        <v>0</v>
      </c>
      <c r="T49" s="292">
        <f t="shared" si="59"/>
        <v>1</v>
      </c>
      <c r="U49" s="292">
        <f t="shared" si="60"/>
        <v>0</v>
      </c>
      <c r="V49" s="292">
        <f t="shared" si="61"/>
        <v>0</v>
      </c>
      <c r="W49" s="292">
        <f t="shared" si="62"/>
        <v>0</v>
      </c>
      <c r="X49" s="292">
        <f t="shared" si="63"/>
        <v>0</v>
      </c>
      <c r="Y49" s="292">
        <f t="shared" si="36"/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916</v>
      </c>
      <c r="AK49" s="295" t="s">
        <v>916</v>
      </c>
      <c r="AL49" s="292">
        <v>0</v>
      </c>
      <c r="AM49" s="295" t="s">
        <v>916</v>
      </c>
      <c r="AN49" s="295" t="s">
        <v>916</v>
      </c>
      <c r="AO49" s="292">
        <v>0</v>
      </c>
      <c r="AP49" s="295" t="s">
        <v>916</v>
      </c>
      <c r="AQ49" s="292">
        <v>0</v>
      </c>
      <c r="AR49" s="295" t="s">
        <v>916</v>
      </c>
      <c r="AS49" s="292">
        <v>0</v>
      </c>
      <c r="AT49" s="292">
        <f t="shared" si="37"/>
        <v>0</v>
      </c>
      <c r="AU49" s="292">
        <v>0</v>
      </c>
      <c r="AV49" s="292">
        <v>0</v>
      </c>
      <c r="AW49" s="292">
        <v>0</v>
      </c>
      <c r="AX49" s="292">
        <v>0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916</v>
      </c>
      <c r="BF49" s="295" t="s">
        <v>916</v>
      </c>
      <c r="BG49" s="295" t="s">
        <v>916</v>
      </c>
      <c r="BH49" s="295" t="s">
        <v>916</v>
      </c>
      <c r="BI49" s="295" t="s">
        <v>916</v>
      </c>
      <c r="BJ49" s="295" t="s">
        <v>916</v>
      </c>
      <c r="BK49" s="295" t="s">
        <v>916</v>
      </c>
      <c r="BL49" s="295" t="s">
        <v>916</v>
      </c>
      <c r="BM49" s="295" t="s">
        <v>916</v>
      </c>
      <c r="BN49" s="292">
        <v>0</v>
      </c>
      <c r="BO49" s="292">
        <f t="shared" si="38"/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916</v>
      </c>
      <c r="CC49" s="295" t="s">
        <v>916</v>
      </c>
      <c r="CD49" s="295" t="s">
        <v>916</v>
      </c>
      <c r="CE49" s="295" t="s">
        <v>916</v>
      </c>
      <c r="CF49" s="295" t="s">
        <v>916</v>
      </c>
      <c r="CG49" s="295" t="s">
        <v>916</v>
      </c>
      <c r="CH49" s="295" t="s">
        <v>916</v>
      </c>
      <c r="CI49" s="292">
        <v>0</v>
      </c>
      <c r="CJ49" s="292">
        <f t="shared" si="39"/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916</v>
      </c>
      <c r="CX49" s="295" t="s">
        <v>916</v>
      </c>
      <c r="CY49" s="295" t="s">
        <v>916</v>
      </c>
      <c r="CZ49" s="295" t="s">
        <v>916</v>
      </c>
      <c r="DA49" s="295" t="s">
        <v>916</v>
      </c>
      <c r="DB49" s="295" t="s">
        <v>916</v>
      </c>
      <c r="DC49" s="295" t="s">
        <v>916</v>
      </c>
      <c r="DD49" s="292">
        <v>0</v>
      </c>
      <c r="DE49" s="292">
        <f t="shared" si="40"/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916</v>
      </c>
      <c r="DS49" s="295" t="s">
        <v>916</v>
      </c>
      <c r="DT49" s="292">
        <v>0</v>
      </c>
      <c r="DU49" s="295" t="s">
        <v>916</v>
      </c>
      <c r="DV49" s="295" t="s">
        <v>916</v>
      </c>
      <c r="DW49" s="295" t="s">
        <v>916</v>
      </c>
      <c r="DX49" s="295" t="s">
        <v>916</v>
      </c>
      <c r="DY49" s="292">
        <v>0</v>
      </c>
      <c r="DZ49" s="292">
        <f t="shared" si="41"/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916</v>
      </c>
      <c r="EL49" s="295" t="s">
        <v>916</v>
      </c>
      <c r="EM49" s="295" t="s">
        <v>916</v>
      </c>
      <c r="EN49" s="292">
        <v>0</v>
      </c>
      <c r="EO49" s="292">
        <v>0</v>
      </c>
      <c r="EP49" s="295" t="s">
        <v>916</v>
      </c>
      <c r="EQ49" s="295" t="s">
        <v>916</v>
      </c>
      <c r="ER49" s="295" t="s">
        <v>916</v>
      </c>
      <c r="ES49" s="292">
        <v>0</v>
      </c>
      <c r="ET49" s="292">
        <v>0</v>
      </c>
      <c r="EU49" s="292">
        <f t="shared" si="42"/>
        <v>1</v>
      </c>
      <c r="EV49" s="292">
        <v>0</v>
      </c>
      <c r="EW49" s="292">
        <v>0</v>
      </c>
      <c r="EX49" s="292">
        <v>0</v>
      </c>
      <c r="EY49" s="292">
        <v>0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916</v>
      </c>
      <c r="FI49" s="295" t="s">
        <v>916</v>
      </c>
      <c r="FJ49" s="295" t="s">
        <v>916</v>
      </c>
      <c r="FK49" s="292">
        <v>1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 x14ac:dyDescent="0.15">
      <c r="A50" s="290" t="s">
        <v>745</v>
      </c>
      <c r="B50" s="291" t="s">
        <v>846</v>
      </c>
      <c r="C50" s="290" t="s">
        <v>847</v>
      </c>
      <c r="D50" s="292">
        <f t="shared" si="43"/>
        <v>4</v>
      </c>
      <c r="E50" s="292">
        <f t="shared" si="44"/>
        <v>0</v>
      </c>
      <c r="F50" s="292">
        <f t="shared" si="45"/>
        <v>0</v>
      </c>
      <c r="G50" s="292">
        <f t="shared" si="46"/>
        <v>0</v>
      </c>
      <c r="H50" s="292">
        <f t="shared" si="47"/>
        <v>0</v>
      </c>
      <c r="I50" s="292">
        <f t="shared" si="48"/>
        <v>0</v>
      </c>
      <c r="J50" s="292">
        <f t="shared" si="49"/>
        <v>0</v>
      </c>
      <c r="K50" s="292">
        <f t="shared" si="50"/>
        <v>0</v>
      </c>
      <c r="L50" s="292">
        <f t="shared" si="51"/>
        <v>4</v>
      </c>
      <c r="M50" s="292">
        <f t="shared" si="52"/>
        <v>0</v>
      </c>
      <c r="N50" s="292">
        <f t="shared" si="53"/>
        <v>0</v>
      </c>
      <c r="O50" s="292">
        <f t="shared" si="54"/>
        <v>0</v>
      </c>
      <c r="P50" s="292">
        <f t="shared" si="55"/>
        <v>0</v>
      </c>
      <c r="Q50" s="292">
        <f t="shared" si="56"/>
        <v>0</v>
      </c>
      <c r="R50" s="292">
        <f t="shared" si="57"/>
        <v>0</v>
      </c>
      <c r="S50" s="292">
        <f t="shared" si="58"/>
        <v>0</v>
      </c>
      <c r="T50" s="292">
        <f t="shared" si="59"/>
        <v>0</v>
      </c>
      <c r="U50" s="292">
        <f t="shared" si="60"/>
        <v>0</v>
      </c>
      <c r="V50" s="292">
        <f t="shared" si="61"/>
        <v>0</v>
      </c>
      <c r="W50" s="292">
        <f t="shared" si="62"/>
        <v>0</v>
      </c>
      <c r="X50" s="292">
        <f t="shared" si="63"/>
        <v>0</v>
      </c>
      <c r="Y50" s="292">
        <f t="shared" si="36"/>
        <v>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916</v>
      </c>
      <c r="AK50" s="295" t="s">
        <v>916</v>
      </c>
      <c r="AL50" s="292">
        <v>0</v>
      </c>
      <c r="AM50" s="295" t="s">
        <v>916</v>
      </c>
      <c r="AN50" s="295" t="s">
        <v>916</v>
      </c>
      <c r="AO50" s="292">
        <v>0</v>
      </c>
      <c r="AP50" s="295" t="s">
        <v>916</v>
      </c>
      <c r="AQ50" s="292">
        <v>0</v>
      </c>
      <c r="AR50" s="295" t="s">
        <v>916</v>
      </c>
      <c r="AS50" s="292">
        <v>0</v>
      </c>
      <c r="AT50" s="292">
        <f t="shared" si="37"/>
        <v>0</v>
      </c>
      <c r="AU50" s="292">
        <v>0</v>
      </c>
      <c r="AV50" s="292">
        <v>0</v>
      </c>
      <c r="AW50" s="292">
        <v>0</v>
      </c>
      <c r="AX50" s="292">
        <v>0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916</v>
      </c>
      <c r="BF50" s="295" t="s">
        <v>916</v>
      </c>
      <c r="BG50" s="295" t="s">
        <v>916</v>
      </c>
      <c r="BH50" s="295" t="s">
        <v>916</v>
      </c>
      <c r="BI50" s="295" t="s">
        <v>916</v>
      </c>
      <c r="BJ50" s="295" t="s">
        <v>916</v>
      </c>
      <c r="BK50" s="295" t="s">
        <v>916</v>
      </c>
      <c r="BL50" s="295" t="s">
        <v>916</v>
      </c>
      <c r="BM50" s="295" t="s">
        <v>916</v>
      </c>
      <c r="BN50" s="292">
        <v>0</v>
      </c>
      <c r="BO50" s="292">
        <f t="shared" si="38"/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916</v>
      </c>
      <c r="CC50" s="295" t="s">
        <v>916</v>
      </c>
      <c r="CD50" s="295" t="s">
        <v>916</v>
      </c>
      <c r="CE50" s="295" t="s">
        <v>916</v>
      </c>
      <c r="CF50" s="295" t="s">
        <v>916</v>
      </c>
      <c r="CG50" s="295" t="s">
        <v>916</v>
      </c>
      <c r="CH50" s="295" t="s">
        <v>916</v>
      </c>
      <c r="CI50" s="292">
        <v>0</v>
      </c>
      <c r="CJ50" s="292">
        <f t="shared" si="39"/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916</v>
      </c>
      <c r="CX50" s="295" t="s">
        <v>916</v>
      </c>
      <c r="CY50" s="295" t="s">
        <v>916</v>
      </c>
      <c r="CZ50" s="295" t="s">
        <v>916</v>
      </c>
      <c r="DA50" s="295" t="s">
        <v>916</v>
      </c>
      <c r="DB50" s="295" t="s">
        <v>916</v>
      </c>
      <c r="DC50" s="295" t="s">
        <v>916</v>
      </c>
      <c r="DD50" s="292">
        <v>0</v>
      </c>
      <c r="DE50" s="292">
        <f t="shared" si="40"/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916</v>
      </c>
      <c r="DS50" s="295" t="s">
        <v>916</v>
      </c>
      <c r="DT50" s="292">
        <v>0</v>
      </c>
      <c r="DU50" s="295" t="s">
        <v>916</v>
      </c>
      <c r="DV50" s="295" t="s">
        <v>916</v>
      </c>
      <c r="DW50" s="295" t="s">
        <v>916</v>
      </c>
      <c r="DX50" s="295" t="s">
        <v>916</v>
      </c>
      <c r="DY50" s="292">
        <v>0</v>
      </c>
      <c r="DZ50" s="292">
        <f t="shared" si="41"/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916</v>
      </c>
      <c r="EL50" s="295" t="s">
        <v>916</v>
      </c>
      <c r="EM50" s="295" t="s">
        <v>916</v>
      </c>
      <c r="EN50" s="292">
        <v>0</v>
      </c>
      <c r="EO50" s="292">
        <v>0</v>
      </c>
      <c r="EP50" s="295" t="s">
        <v>916</v>
      </c>
      <c r="EQ50" s="295" t="s">
        <v>916</v>
      </c>
      <c r="ER50" s="295" t="s">
        <v>916</v>
      </c>
      <c r="ES50" s="292">
        <v>0</v>
      </c>
      <c r="ET50" s="292">
        <v>0</v>
      </c>
      <c r="EU50" s="292">
        <f t="shared" si="42"/>
        <v>4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4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916</v>
      </c>
      <c r="FI50" s="295" t="s">
        <v>916</v>
      </c>
      <c r="FJ50" s="295" t="s">
        <v>916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 x14ac:dyDescent="0.15">
      <c r="A51" s="290" t="s">
        <v>745</v>
      </c>
      <c r="B51" s="291" t="s">
        <v>848</v>
      </c>
      <c r="C51" s="290" t="s">
        <v>849</v>
      </c>
      <c r="D51" s="292">
        <f t="shared" si="43"/>
        <v>0</v>
      </c>
      <c r="E51" s="292">
        <f t="shared" si="44"/>
        <v>0</v>
      </c>
      <c r="F51" s="292">
        <f t="shared" si="45"/>
        <v>0</v>
      </c>
      <c r="G51" s="292">
        <f t="shared" si="46"/>
        <v>0</v>
      </c>
      <c r="H51" s="292">
        <f t="shared" si="47"/>
        <v>0</v>
      </c>
      <c r="I51" s="292">
        <f t="shared" si="48"/>
        <v>0</v>
      </c>
      <c r="J51" s="292">
        <f t="shared" si="49"/>
        <v>0</v>
      </c>
      <c r="K51" s="292">
        <f t="shared" si="50"/>
        <v>0</v>
      </c>
      <c r="L51" s="292">
        <f t="shared" si="51"/>
        <v>0</v>
      </c>
      <c r="M51" s="292">
        <f t="shared" si="52"/>
        <v>0</v>
      </c>
      <c r="N51" s="292">
        <f t="shared" si="53"/>
        <v>0</v>
      </c>
      <c r="O51" s="292">
        <f t="shared" si="54"/>
        <v>0</v>
      </c>
      <c r="P51" s="292">
        <f t="shared" si="55"/>
        <v>0</v>
      </c>
      <c r="Q51" s="292">
        <f t="shared" si="56"/>
        <v>0</v>
      </c>
      <c r="R51" s="292">
        <f t="shared" si="57"/>
        <v>0</v>
      </c>
      <c r="S51" s="292">
        <f t="shared" si="58"/>
        <v>0</v>
      </c>
      <c r="T51" s="292">
        <f t="shared" si="59"/>
        <v>0</v>
      </c>
      <c r="U51" s="292">
        <f t="shared" si="60"/>
        <v>0</v>
      </c>
      <c r="V51" s="292">
        <f t="shared" si="61"/>
        <v>0</v>
      </c>
      <c r="W51" s="292">
        <f t="shared" si="62"/>
        <v>0</v>
      </c>
      <c r="X51" s="292">
        <f t="shared" si="63"/>
        <v>0</v>
      </c>
      <c r="Y51" s="292">
        <f t="shared" si="36"/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916</v>
      </c>
      <c r="AK51" s="295" t="s">
        <v>916</v>
      </c>
      <c r="AL51" s="292">
        <v>0</v>
      </c>
      <c r="AM51" s="295" t="s">
        <v>916</v>
      </c>
      <c r="AN51" s="295" t="s">
        <v>916</v>
      </c>
      <c r="AO51" s="292">
        <v>0</v>
      </c>
      <c r="AP51" s="295" t="s">
        <v>916</v>
      </c>
      <c r="AQ51" s="292">
        <v>0</v>
      </c>
      <c r="AR51" s="295" t="s">
        <v>916</v>
      </c>
      <c r="AS51" s="292">
        <v>0</v>
      </c>
      <c r="AT51" s="292">
        <f t="shared" si="37"/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916</v>
      </c>
      <c r="BF51" s="295" t="s">
        <v>916</v>
      </c>
      <c r="BG51" s="295" t="s">
        <v>916</v>
      </c>
      <c r="BH51" s="295" t="s">
        <v>916</v>
      </c>
      <c r="BI51" s="295" t="s">
        <v>916</v>
      </c>
      <c r="BJ51" s="295" t="s">
        <v>916</v>
      </c>
      <c r="BK51" s="295" t="s">
        <v>916</v>
      </c>
      <c r="BL51" s="295" t="s">
        <v>916</v>
      </c>
      <c r="BM51" s="295" t="s">
        <v>916</v>
      </c>
      <c r="BN51" s="292">
        <v>0</v>
      </c>
      <c r="BO51" s="292">
        <f t="shared" si="38"/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916</v>
      </c>
      <c r="CC51" s="295" t="s">
        <v>916</v>
      </c>
      <c r="CD51" s="295" t="s">
        <v>916</v>
      </c>
      <c r="CE51" s="295" t="s">
        <v>916</v>
      </c>
      <c r="CF51" s="295" t="s">
        <v>916</v>
      </c>
      <c r="CG51" s="295" t="s">
        <v>916</v>
      </c>
      <c r="CH51" s="295" t="s">
        <v>916</v>
      </c>
      <c r="CI51" s="292">
        <v>0</v>
      </c>
      <c r="CJ51" s="292">
        <f t="shared" si="39"/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916</v>
      </c>
      <c r="CX51" s="295" t="s">
        <v>916</v>
      </c>
      <c r="CY51" s="295" t="s">
        <v>916</v>
      </c>
      <c r="CZ51" s="295" t="s">
        <v>916</v>
      </c>
      <c r="DA51" s="295" t="s">
        <v>916</v>
      </c>
      <c r="DB51" s="295" t="s">
        <v>916</v>
      </c>
      <c r="DC51" s="295" t="s">
        <v>916</v>
      </c>
      <c r="DD51" s="292">
        <v>0</v>
      </c>
      <c r="DE51" s="292">
        <f t="shared" si="40"/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916</v>
      </c>
      <c r="DS51" s="295" t="s">
        <v>916</v>
      </c>
      <c r="DT51" s="292">
        <v>0</v>
      </c>
      <c r="DU51" s="295" t="s">
        <v>916</v>
      </c>
      <c r="DV51" s="295" t="s">
        <v>916</v>
      </c>
      <c r="DW51" s="295" t="s">
        <v>916</v>
      </c>
      <c r="DX51" s="295" t="s">
        <v>916</v>
      </c>
      <c r="DY51" s="292">
        <v>0</v>
      </c>
      <c r="DZ51" s="292">
        <f t="shared" si="41"/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916</v>
      </c>
      <c r="EL51" s="295" t="s">
        <v>916</v>
      </c>
      <c r="EM51" s="295" t="s">
        <v>916</v>
      </c>
      <c r="EN51" s="292">
        <v>0</v>
      </c>
      <c r="EO51" s="292">
        <v>0</v>
      </c>
      <c r="EP51" s="295" t="s">
        <v>916</v>
      </c>
      <c r="EQ51" s="295" t="s">
        <v>916</v>
      </c>
      <c r="ER51" s="295" t="s">
        <v>916</v>
      </c>
      <c r="ES51" s="292">
        <v>0</v>
      </c>
      <c r="ET51" s="292">
        <v>0</v>
      </c>
      <c r="EU51" s="292">
        <f t="shared" si="42"/>
        <v>0</v>
      </c>
      <c r="EV51" s="292">
        <v>0</v>
      </c>
      <c r="EW51" s="292">
        <v>0</v>
      </c>
      <c r="EX51" s="292">
        <v>0</v>
      </c>
      <c r="EY51" s="292">
        <v>0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916</v>
      </c>
      <c r="FI51" s="295" t="s">
        <v>916</v>
      </c>
      <c r="FJ51" s="295" t="s">
        <v>916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 x14ac:dyDescent="0.15">
      <c r="A52" s="290" t="s">
        <v>745</v>
      </c>
      <c r="B52" s="291" t="s">
        <v>850</v>
      </c>
      <c r="C52" s="290" t="s">
        <v>851</v>
      </c>
      <c r="D52" s="292">
        <f t="shared" si="43"/>
        <v>37</v>
      </c>
      <c r="E52" s="292">
        <f t="shared" si="44"/>
        <v>0</v>
      </c>
      <c r="F52" s="292">
        <f t="shared" si="45"/>
        <v>0</v>
      </c>
      <c r="G52" s="292">
        <f t="shared" si="46"/>
        <v>0</v>
      </c>
      <c r="H52" s="292">
        <f t="shared" si="47"/>
        <v>2</v>
      </c>
      <c r="I52" s="292">
        <f t="shared" si="48"/>
        <v>8</v>
      </c>
      <c r="J52" s="292">
        <f t="shared" si="49"/>
        <v>2</v>
      </c>
      <c r="K52" s="292">
        <f t="shared" si="50"/>
        <v>0</v>
      </c>
      <c r="L52" s="292">
        <f t="shared" si="51"/>
        <v>0</v>
      </c>
      <c r="M52" s="292">
        <f t="shared" si="52"/>
        <v>0</v>
      </c>
      <c r="N52" s="292">
        <f t="shared" si="53"/>
        <v>0</v>
      </c>
      <c r="O52" s="292">
        <f t="shared" si="54"/>
        <v>0</v>
      </c>
      <c r="P52" s="292">
        <f t="shared" si="55"/>
        <v>0</v>
      </c>
      <c r="Q52" s="292">
        <f t="shared" si="56"/>
        <v>0</v>
      </c>
      <c r="R52" s="292">
        <f t="shared" si="57"/>
        <v>0</v>
      </c>
      <c r="S52" s="292">
        <f t="shared" si="58"/>
        <v>0</v>
      </c>
      <c r="T52" s="292">
        <f t="shared" si="59"/>
        <v>25</v>
      </c>
      <c r="U52" s="292">
        <f t="shared" si="60"/>
        <v>0</v>
      </c>
      <c r="V52" s="292">
        <f t="shared" si="61"/>
        <v>0</v>
      </c>
      <c r="W52" s="292">
        <f t="shared" si="62"/>
        <v>0</v>
      </c>
      <c r="X52" s="292">
        <f t="shared" si="63"/>
        <v>0</v>
      </c>
      <c r="Y52" s="292">
        <f t="shared" si="36"/>
        <v>25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916</v>
      </c>
      <c r="AK52" s="295" t="s">
        <v>916</v>
      </c>
      <c r="AL52" s="292">
        <v>0</v>
      </c>
      <c r="AM52" s="295" t="s">
        <v>916</v>
      </c>
      <c r="AN52" s="295" t="s">
        <v>916</v>
      </c>
      <c r="AO52" s="292">
        <v>25</v>
      </c>
      <c r="AP52" s="295" t="s">
        <v>916</v>
      </c>
      <c r="AQ52" s="292">
        <v>0</v>
      </c>
      <c r="AR52" s="295" t="s">
        <v>916</v>
      </c>
      <c r="AS52" s="292">
        <v>0</v>
      </c>
      <c r="AT52" s="292">
        <f t="shared" si="37"/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916</v>
      </c>
      <c r="BF52" s="295" t="s">
        <v>916</v>
      </c>
      <c r="BG52" s="295" t="s">
        <v>916</v>
      </c>
      <c r="BH52" s="295" t="s">
        <v>916</v>
      </c>
      <c r="BI52" s="295" t="s">
        <v>916</v>
      </c>
      <c r="BJ52" s="295" t="s">
        <v>916</v>
      </c>
      <c r="BK52" s="295" t="s">
        <v>916</v>
      </c>
      <c r="BL52" s="295" t="s">
        <v>916</v>
      </c>
      <c r="BM52" s="295" t="s">
        <v>916</v>
      </c>
      <c r="BN52" s="292">
        <v>0</v>
      </c>
      <c r="BO52" s="292">
        <f t="shared" si="38"/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916</v>
      </c>
      <c r="CC52" s="295" t="s">
        <v>916</v>
      </c>
      <c r="CD52" s="295" t="s">
        <v>916</v>
      </c>
      <c r="CE52" s="295" t="s">
        <v>916</v>
      </c>
      <c r="CF52" s="295" t="s">
        <v>916</v>
      </c>
      <c r="CG52" s="295" t="s">
        <v>916</v>
      </c>
      <c r="CH52" s="295" t="s">
        <v>916</v>
      </c>
      <c r="CI52" s="292">
        <v>0</v>
      </c>
      <c r="CJ52" s="292">
        <f t="shared" si="39"/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916</v>
      </c>
      <c r="CX52" s="295" t="s">
        <v>916</v>
      </c>
      <c r="CY52" s="295" t="s">
        <v>916</v>
      </c>
      <c r="CZ52" s="295" t="s">
        <v>916</v>
      </c>
      <c r="DA52" s="295" t="s">
        <v>916</v>
      </c>
      <c r="DB52" s="295" t="s">
        <v>916</v>
      </c>
      <c r="DC52" s="295" t="s">
        <v>916</v>
      </c>
      <c r="DD52" s="292">
        <v>0</v>
      </c>
      <c r="DE52" s="292">
        <f t="shared" si="40"/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916</v>
      </c>
      <c r="DS52" s="295" t="s">
        <v>916</v>
      </c>
      <c r="DT52" s="292">
        <v>0</v>
      </c>
      <c r="DU52" s="295" t="s">
        <v>916</v>
      </c>
      <c r="DV52" s="295" t="s">
        <v>916</v>
      </c>
      <c r="DW52" s="295" t="s">
        <v>916</v>
      </c>
      <c r="DX52" s="295" t="s">
        <v>916</v>
      </c>
      <c r="DY52" s="292">
        <v>0</v>
      </c>
      <c r="DZ52" s="292">
        <f t="shared" si="41"/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916</v>
      </c>
      <c r="EL52" s="295" t="s">
        <v>916</v>
      </c>
      <c r="EM52" s="295" t="s">
        <v>916</v>
      </c>
      <c r="EN52" s="292">
        <v>0</v>
      </c>
      <c r="EO52" s="292">
        <v>0</v>
      </c>
      <c r="EP52" s="295" t="s">
        <v>916</v>
      </c>
      <c r="EQ52" s="295" t="s">
        <v>916</v>
      </c>
      <c r="ER52" s="295" t="s">
        <v>916</v>
      </c>
      <c r="ES52" s="292">
        <v>0</v>
      </c>
      <c r="ET52" s="292">
        <v>0</v>
      </c>
      <c r="EU52" s="292">
        <f t="shared" si="42"/>
        <v>12</v>
      </c>
      <c r="EV52" s="292">
        <v>0</v>
      </c>
      <c r="EW52" s="292">
        <v>0</v>
      </c>
      <c r="EX52" s="292">
        <v>0</v>
      </c>
      <c r="EY52" s="292">
        <v>2</v>
      </c>
      <c r="EZ52" s="292">
        <v>8</v>
      </c>
      <c r="FA52" s="292">
        <v>2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916</v>
      </c>
      <c r="FI52" s="295" t="s">
        <v>916</v>
      </c>
      <c r="FJ52" s="295" t="s">
        <v>916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 x14ac:dyDescent="0.15">
      <c r="A53" s="290" t="s">
        <v>745</v>
      </c>
      <c r="B53" s="291" t="s">
        <v>852</v>
      </c>
      <c r="C53" s="290" t="s">
        <v>853</v>
      </c>
      <c r="D53" s="292">
        <f t="shared" si="43"/>
        <v>2</v>
      </c>
      <c r="E53" s="292">
        <f t="shared" si="44"/>
        <v>0</v>
      </c>
      <c r="F53" s="292">
        <f t="shared" si="45"/>
        <v>0</v>
      </c>
      <c r="G53" s="292">
        <f t="shared" si="46"/>
        <v>0</v>
      </c>
      <c r="H53" s="292">
        <f t="shared" si="47"/>
        <v>0</v>
      </c>
      <c r="I53" s="292">
        <f t="shared" si="48"/>
        <v>0</v>
      </c>
      <c r="J53" s="292">
        <f t="shared" si="49"/>
        <v>0</v>
      </c>
      <c r="K53" s="292">
        <f t="shared" si="50"/>
        <v>0</v>
      </c>
      <c r="L53" s="292">
        <f t="shared" si="51"/>
        <v>0</v>
      </c>
      <c r="M53" s="292">
        <f t="shared" si="52"/>
        <v>2</v>
      </c>
      <c r="N53" s="292">
        <f t="shared" si="53"/>
        <v>0</v>
      </c>
      <c r="O53" s="292">
        <f t="shared" si="54"/>
        <v>0</v>
      </c>
      <c r="P53" s="292">
        <f t="shared" si="55"/>
        <v>0</v>
      </c>
      <c r="Q53" s="292">
        <f t="shared" si="56"/>
        <v>0</v>
      </c>
      <c r="R53" s="292">
        <f t="shared" si="57"/>
        <v>0</v>
      </c>
      <c r="S53" s="292">
        <f t="shared" si="58"/>
        <v>0</v>
      </c>
      <c r="T53" s="292">
        <f t="shared" si="59"/>
        <v>0</v>
      </c>
      <c r="U53" s="292">
        <f t="shared" si="60"/>
        <v>0</v>
      </c>
      <c r="V53" s="292">
        <f t="shared" si="61"/>
        <v>0</v>
      </c>
      <c r="W53" s="292">
        <f t="shared" si="62"/>
        <v>0</v>
      </c>
      <c r="X53" s="292">
        <f t="shared" si="63"/>
        <v>0</v>
      </c>
      <c r="Y53" s="292">
        <f t="shared" si="36"/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916</v>
      </c>
      <c r="AK53" s="295" t="s">
        <v>916</v>
      </c>
      <c r="AL53" s="292">
        <v>0</v>
      </c>
      <c r="AM53" s="295" t="s">
        <v>916</v>
      </c>
      <c r="AN53" s="295" t="s">
        <v>916</v>
      </c>
      <c r="AO53" s="292">
        <v>0</v>
      </c>
      <c r="AP53" s="295" t="s">
        <v>916</v>
      </c>
      <c r="AQ53" s="292">
        <v>0</v>
      </c>
      <c r="AR53" s="295" t="s">
        <v>916</v>
      </c>
      <c r="AS53" s="292">
        <v>0</v>
      </c>
      <c r="AT53" s="292">
        <f t="shared" si="37"/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916</v>
      </c>
      <c r="BF53" s="295" t="s">
        <v>916</v>
      </c>
      <c r="BG53" s="295" t="s">
        <v>916</v>
      </c>
      <c r="BH53" s="295" t="s">
        <v>916</v>
      </c>
      <c r="BI53" s="295" t="s">
        <v>916</v>
      </c>
      <c r="BJ53" s="295" t="s">
        <v>916</v>
      </c>
      <c r="BK53" s="295" t="s">
        <v>916</v>
      </c>
      <c r="BL53" s="295" t="s">
        <v>916</v>
      </c>
      <c r="BM53" s="295" t="s">
        <v>916</v>
      </c>
      <c r="BN53" s="292">
        <v>0</v>
      </c>
      <c r="BO53" s="292">
        <f t="shared" si="38"/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916</v>
      </c>
      <c r="CC53" s="295" t="s">
        <v>916</v>
      </c>
      <c r="CD53" s="295" t="s">
        <v>916</v>
      </c>
      <c r="CE53" s="295" t="s">
        <v>916</v>
      </c>
      <c r="CF53" s="295" t="s">
        <v>916</v>
      </c>
      <c r="CG53" s="295" t="s">
        <v>916</v>
      </c>
      <c r="CH53" s="295" t="s">
        <v>916</v>
      </c>
      <c r="CI53" s="292">
        <v>0</v>
      </c>
      <c r="CJ53" s="292">
        <f t="shared" si="39"/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916</v>
      </c>
      <c r="CX53" s="295" t="s">
        <v>916</v>
      </c>
      <c r="CY53" s="295" t="s">
        <v>916</v>
      </c>
      <c r="CZ53" s="295" t="s">
        <v>916</v>
      </c>
      <c r="DA53" s="295" t="s">
        <v>916</v>
      </c>
      <c r="DB53" s="295" t="s">
        <v>916</v>
      </c>
      <c r="DC53" s="295" t="s">
        <v>916</v>
      </c>
      <c r="DD53" s="292">
        <v>0</v>
      </c>
      <c r="DE53" s="292">
        <f t="shared" si="40"/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916</v>
      </c>
      <c r="DS53" s="295" t="s">
        <v>916</v>
      </c>
      <c r="DT53" s="292">
        <v>0</v>
      </c>
      <c r="DU53" s="295" t="s">
        <v>916</v>
      </c>
      <c r="DV53" s="295" t="s">
        <v>916</v>
      </c>
      <c r="DW53" s="295" t="s">
        <v>916</v>
      </c>
      <c r="DX53" s="295" t="s">
        <v>916</v>
      </c>
      <c r="DY53" s="292">
        <v>0</v>
      </c>
      <c r="DZ53" s="292">
        <f t="shared" si="41"/>
        <v>2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2</v>
      </c>
      <c r="EJ53" s="292">
        <v>0</v>
      </c>
      <c r="EK53" s="295" t="s">
        <v>916</v>
      </c>
      <c r="EL53" s="295" t="s">
        <v>916</v>
      </c>
      <c r="EM53" s="295" t="s">
        <v>916</v>
      </c>
      <c r="EN53" s="292">
        <v>0</v>
      </c>
      <c r="EO53" s="292">
        <v>0</v>
      </c>
      <c r="EP53" s="295" t="s">
        <v>916</v>
      </c>
      <c r="EQ53" s="295" t="s">
        <v>916</v>
      </c>
      <c r="ER53" s="295" t="s">
        <v>916</v>
      </c>
      <c r="ES53" s="292">
        <v>0</v>
      </c>
      <c r="ET53" s="292">
        <v>0</v>
      </c>
      <c r="EU53" s="292">
        <f t="shared" si="42"/>
        <v>0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916</v>
      </c>
      <c r="FI53" s="295" t="s">
        <v>916</v>
      </c>
      <c r="FJ53" s="295" t="s">
        <v>916</v>
      </c>
      <c r="FK53" s="292">
        <v>0</v>
      </c>
      <c r="FL53" s="292">
        <v>0</v>
      </c>
      <c r="FM53" s="292">
        <v>0</v>
      </c>
      <c r="FN53" s="292">
        <v>0</v>
      </c>
      <c r="FO53" s="292">
        <v>0</v>
      </c>
    </row>
    <row r="54" spans="1:171" s="224" customFormat="1" ht="13.5" customHeight="1" x14ac:dyDescent="0.15">
      <c r="A54" s="290" t="s">
        <v>745</v>
      </c>
      <c r="B54" s="291" t="s">
        <v>854</v>
      </c>
      <c r="C54" s="290" t="s">
        <v>855</v>
      </c>
      <c r="D54" s="292">
        <f t="shared" si="43"/>
        <v>8</v>
      </c>
      <c r="E54" s="292">
        <f t="shared" si="44"/>
        <v>0</v>
      </c>
      <c r="F54" s="292">
        <f t="shared" si="45"/>
        <v>0</v>
      </c>
      <c r="G54" s="292">
        <f t="shared" si="46"/>
        <v>0</v>
      </c>
      <c r="H54" s="292">
        <f t="shared" si="47"/>
        <v>8</v>
      </c>
      <c r="I54" s="292">
        <f t="shared" si="48"/>
        <v>0</v>
      </c>
      <c r="J54" s="292">
        <f t="shared" si="49"/>
        <v>0</v>
      </c>
      <c r="K54" s="292">
        <f t="shared" si="50"/>
        <v>0</v>
      </c>
      <c r="L54" s="292">
        <f t="shared" si="51"/>
        <v>0</v>
      </c>
      <c r="M54" s="292">
        <f t="shared" si="52"/>
        <v>0</v>
      </c>
      <c r="N54" s="292">
        <f t="shared" si="53"/>
        <v>0</v>
      </c>
      <c r="O54" s="292">
        <f t="shared" si="54"/>
        <v>0</v>
      </c>
      <c r="P54" s="292">
        <f t="shared" si="55"/>
        <v>0</v>
      </c>
      <c r="Q54" s="292">
        <f t="shared" si="56"/>
        <v>0</v>
      </c>
      <c r="R54" s="292">
        <f t="shared" si="57"/>
        <v>0</v>
      </c>
      <c r="S54" s="292">
        <f t="shared" si="58"/>
        <v>0</v>
      </c>
      <c r="T54" s="292">
        <f t="shared" si="59"/>
        <v>0</v>
      </c>
      <c r="U54" s="292">
        <f t="shared" si="60"/>
        <v>0</v>
      </c>
      <c r="V54" s="292">
        <f t="shared" si="61"/>
        <v>0</v>
      </c>
      <c r="W54" s="292">
        <f t="shared" si="62"/>
        <v>0</v>
      </c>
      <c r="X54" s="292">
        <f t="shared" si="63"/>
        <v>0</v>
      </c>
      <c r="Y54" s="292">
        <f t="shared" si="36"/>
        <v>0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916</v>
      </c>
      <c r="AK54" s="295" t="s">
        <v>916</v>
      </c>
      <c r="AL54" s="292">
        <v>0</v>
      </c>
      <c r="AM54" s="295" t="s">
        <v>916</v>
      </c>
      <c r="AN54" s="295" t="s">
        <v>916</v>
      </c>
      <c r="AO54" s="292">
        <v>0</v>
      </c>
      <c r="AP54" s="295" t="s">
        <v>916</v>
      </c>
      <c r="AQ54" s="292">
        <v>0</v>
      </c>
      <c r="AR54" s="295" t="s">
        <v>916</v>
      </c>
      <c r="AS54" s="292">
        <v>0</v>
      </c>
      <c r="AT54" s="292">
        <f t="shared" si="37"/>
        <v>8</v>
      </c>
      <c r="AU54" s="292">
        <v>0</v>
      </c>
      <c r="AV54" s="292">
        <v>0</v>
      </c>
      <c r="AW54" s="292">
        <v>0</v>
      </c>
      <c r="AX54" s="292">
        <v>8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916</v>
      </c>
      <c r="BF54" s="295" t="s">
        <v>916</v>
      </c>
      <c r="BG54" s="295" t="s">
        <v>916</v>
      </c>
      <c r="BH54" s="295" t="s">
        <v>916</v>
      </c>
      <c r="BI54" s="295" t="s">
        <v>916</v>
      </c>
      <c r="BJ54" s="295" t="s">
        <v>916</v>
      </c>
      <c r="BK54" s="295" t="s">
        <v>916</v>
      </c>
      <c r="BL54" s="295" t="s">
        <v>916</v>
      </c>
      <c r="BM54" s="295" t="s">
        <v>916</v>
      </c>
      <c r="BN54" s="292">
        <v>0</v>
      </c>
      <c r="BO54" s="292">
        <f t="shared" si="38"/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916</v>
      </c>
      <c r="CC54" s="295" t="s">
        <v>916</v>
      </c>
      <c r="CD54" s="295" t="s">
        <v>916</v>
      </c>
      <c r="CE54" s="295" t="s">
        <v>916</v>
      </c>
      <c r="CF54" s="295" t="s">
        <v>916</v>
      </c>
      <c r="CG54" s="295" t="s">
        <v>916</v>
      </c>
      <c r="CH54" s="295" t="s">
        <v>916</v>
      </c>
      <c r="CI54" s="292">
        <v>0</v>
      </c>
      <c r="CJ54" s="292">
        <f t="shared" si="39"/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916</v>
      </c>
      <c r="CX54" s="295" t="s">
        <v>916</v>
      </c>
      <c r="CY54" s="295" t="s">
        <v>916</v>
      </c>
      <c r="CZ54" s="295" t="s">
        <v>916</v>
      </c>
      <c r="DA54" s="295" t="s">
        <v>916</v>
      </c>
      <c r="DB54" s="295" t="s">
        <v>916</v>
      </c>
      <c r="DC54" s="295" t="s">
        <v>916</v>
      </c>
      <c r="DD54" s="292">
        <v>0</v>
      </c>
      <c r="DE54" s="292">
        <f t="shared" si="40"/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916</v>
      </c>
      <c r="DS54" s="295" t="s">
        <v>916</v>
      </c>
      <c r="DT54" s="292">
        <v>0</v>
      </c>
      <c r="DU54" s="295" t="s">
        <v>916</v>
      </c>
      <c r="DV54" s="295" t="s">
        <v>916</v>
      </c>
      <c r="DW54" s="295" t="s">
        <v>916</v>
      </c>
      <c r="DX54" s="295" t="s">
        <v>916</v>
      </c>
      <c r="DY54" s="292">
        <v>0</v>
      </c>
      <c r="DZ54" s="292">
        <f t="shared" si="41"/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916</v>
      </c>
      <c r="EL54" s="295" t="s">
        <v>916</v>
      </c>
      <c r="EM54" s="295" t="s">
        <v>916</v>
      </c>
      <c r="EN54" s="292">
        <v>0</v>
      </c>
      <c r="EO54" s="292">
        <v>0</v>
      </c>
      <c r="EP54" s="295" t="s">
        <v>916</v>
      </c>
      <c r="EQ54" s="295" t="s">
        <v>916</v>
      </c>
      <c r="ER54" s="295" t="s">
        <v>916</v>
      </c>
      <c r="ES54" s="292">
        <v>0</v>
      </c>
      <c r="ET54" s="292">
        <v>0</v>
      </c>
      <c r="EU54" s="292">
        <f t="shared" si="42"/>
        <v>0</v>
      </c>
      <c r="EV54" s="292">
        <v>0</v>
      </c>
      <c r="EW54" s="292">
        <v>0</v>
      </c>
      <c r="EX54" s="292">
        <v>0</v>
      </c>
      <c r="EY54" s="292">
        <v>0</v>
      </c>
      <c r="EZ54" s="292">
        <v>0</v>
      </c>
      <c r="FA54" s="292">
        <v>0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916</v>
      </c>
      <c r="FI54" s="295" t="s">
        <v>916</v>
      </c>
      <c r="FJ54" s="295" t="s">
        <v>916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 x14ac:dyDescent="0.15">
      <c r="A55" s="290" t="s">
        <v>745</v>
      </c>
      <c r="B55" s="291" t="s">
        <v>856</v>
      </c>
      <c r="C55" s="290" t="s">
        <v>857</v>
      </c>
      <c r="D55" s="292">
        <f t="shared" si="43"/>
        <v>20</v>
      </c>
      <c r="E55" s="292">
        <f t="shared" si="44"/>
        <v>0</v>
      </c>
      <c r="F55" s="292">
        <f t="shared" si="45"/>
        <v>0</v>
      </c>
      <c r="G55" s="292">
        <f t="shared" si="46"/>
        <v>0</v>
      </c>
      <c r="H55" s="292">
        <f t="shared" si="47"/>
        <v>0</v>
      </c>
      <c r="I55" s="292">
        <f t="shared" si="48"/>
        <v>0</v>
      </c>
      <c r="J55" s="292">
        <f t="shared" si="49"/>
        <v>0</v>
      </c>
      <c r="K55" s="292">
        <f t="shared" si="50"/>
        <v>0</v>
      </c>
      <c r="L55" s="292">
        <f t="shared" si="51"/>
        <v>0</v>
      </c>
      <c r="M55" s="292">
        <f t="shared" si="52"/>
        <v>0</v>
      </c>
      <c r="N55" s="292">
        <f t="shared" si="53"/>
        <v>0</v>
      </c>
      <c r="O55" s="292">
        <f t="shared" si="54"/>
        <v>0</v>
      </c>
      <c r="P55" s="292">
        <f t="shared" si="55"/>
        <v>0</v>
      </c>
      <c r="Q55" s="292">
        <f t="shared" si="56"/>
        <v>20</v>
      </c>
      <c r="R55" s="292">
        <f t="shared" si="57"/>
        <v>0</v>
      </c>
      <c r="S55" s="292">
        <f t="shared" si="58"/>
        <v>0</v>
      </c>
      <c r="T55" s="292">
        <f t="shared" si="59"/>
        <v>0</v>
      </c>
      <c r="U55" s="292">
        <f t="shared" si="60"/>
        <v>0</v>
      </c>
      <c r="V55" s="292">
        <f t="shared" si="61"/>
        <v>0</v>
      </c>
      <c r="W55" s="292">
        <f t="shared" si="62"/>
        <v>0</v>
      </c>
      <c r="X55" s="292">
        <f t="shared" si="63"/>
        <v>0</v>
      </c>
      <c r="Y55" s="292">
        <f t="shared" si="36"/>
        <v>20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916</v>
      </c>
      <c r="AK55" s="295" t="s">
        <v>916</v>
      </c>
      <c r="AL55" s="292">
        <v>20</v>
      </c>
      <c r="AM55" s="295" t="s">
        <v>916</v>
      </c>
      <c r="AN55" s="295" t="s">
        <v>916</v>
      </c>
      <c r="AO55" s="292">
        <v>0</v>
      </c>
      <c r="AP55" s="295" t="s">
        <v>916</v>
      </c>
      <c r="AQ55" s="292">
        <v>0</v>
      </c>
      <c r="AR55" s="295" t="s">
        <v>916</v>
      </c>
      <c r="AS55" s="292">
        <v>0</v>
      </c>
      <c r="AT55" s="292">
        <f t="shared" si="37"/>
        <v>0</v>
      </c>
      <c r="AU55" s="292">
        <v>0</v>
      </c>
      <c r="AV55" s="292">
        <v>0</v>
      </c>
      <c r="AW55" s="292">
        <v>0</v>
      </c>
      <c r="AX55" s="292">
        <v>0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916</v>
      </c>
      <c r="BF55" s="295" t="s">
        <v>916</v>
      </c>
      <c r="BG55" s="295" t="s">
        <v>916</v>
      </c>
      <c r="BH55" s="295" t="s">
        <v>916</v>
      </c>
      <c r="BI55" s="295" t="s">
        <v>916</v>
      </c>
      <c r="BJ55" s="295" t="s">
        <v>916</v>
      </c>
      <c r="BK55" s="295" t="s">
        <v>916</v>
      </c>
      <c r="BL55" s="295" t="s">
        <v>916</v>
      </c>
      <c r="BM55" s="295" t="s">
        <v>916</v>
      </c>
      <c r="BN55" s="292">
        <v>0</v>
      </c>
      <c r="BO55" s="292">
        <f t="shared" si="38"/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916</v>
      </c>
      <c r="CC55" s="295" t="s">
        <v>916</v>
      </c>
      <c r="CD55" s="295" t="s">
        <v>916</v>
      </c>
      <c r="CE55" s="295" t="s">
        <v>916</v>
      </c>
      <c r="CF55" s="295" t="s">
        <v>916</v>
      </c>
      <c r="CG55" s="295" t="s">
        <v>916</v>
      </c>
      <c r="CH55" s="295" t="s">
        <v>916</v>
      </c>
      <c r="CI55" s="292">
        <v>0</v>
      </c>
      <c r="CJ55" s="292">
        <f t="shared" si="39"/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916</v>
      </c>
      <c r="CX55" s="295" t="s">
        <v>916</v>
      </c>
      <c r="CY55" s="295" t="s">
        <v>916</v>
      </c>
      <c r="CZ55" s="295" t="s">
        <v>916</v>
      </c>
      <c r="DA55" s="295" t="s">
        <v>916</v>
      </c>
      <c r="DB55" s="295" t="s">
        <v>916</v>
      </c>
      <c r="DC55" s="295" t="s">
        <v>916</v>
      </c>
      <c r="DD55" s="292">
        <v>0</v>
      </c>
      <c r="DE55" s="292">
        <f t="shared" si="40"/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916</v>
      </c>
      <c r="DS55" s="295" t="s">
        <v>916</v>
      </c>
      <c r="DT55" s="292">
        <v>0</v>
      </c>
      <c r="DU55" s="295" t="s">
        <v>916</v>
      </c>
      <c r="DV55" s="295" t="s">
        <v>916</v>
      </c>
      <c r="DW55" s="295" t="s">
        <v>916</v>
      </c>
      <c r="DX55" s="295" t="s">
        <v>916</v>
      </c>
      <c r="DY55" s="292">
        <v>0</v>
      </c>
      <c r="DZ55" s="292">
        <f t="shared" si="41"/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916</v>
      </c>
      <c r="EL55" s="295" t="s">
        <v>916</v>
      </c>
      <c r="EM55" s="295" t="s">
        <v>916</v>
      </c>
      <c r="EN55" s="292">
        <v>0</v>
      </c>
      <c r="EO55" s="292">
        <v>0</v>
      </c>
      <c r="EP55" s="295" t="s">
        <v>916</v>
      </c>
      <c r="EQ55" s="295" t="s">
        <v>916</v>
      </c>
      <c r="ER55" s="295" t="s">
        <v>916</v>
      </c>
      <c r="ES55" s="292">
        <v>0</v>
      </c>
      <c r="ET55" s="292">
        <v>0</v>
      </c>
      <c r="EU55" s="292">
        <f t="shared" si="42"/>
        <v>0</v>
      </c>
      <c r="EV55" s="292">
        <v>0</v>
      </c>
      <c r="EW55" s="292">
        <v>0</v>
      </c>
      <c r="EX55" s="292">
        <v>0</v>
      </c>
      <c r="EY55" s="292">
        <v>0</v>
      </c>
      <c r="EZ55" s="292">
        <v>0</v>
      </c>
      <c r="FA55" s="292">
        <v>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916</v>
      </c>
      <c r="FI55" s="295" t="s">
        <v>916</v>
      </c>
      <c r="FJ55" s="295" t="s">
        <v>916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 x14ac:dyDescent="0.15">
      <c r="A56" s="290" t="s">
        <v>745</v>
      </c>
      <c r="B56" s="291" t="s">
        <v>858</v>
      </c>
      <c r="C56" s="290" t="s">
        <v>859</v>
      </c>
      <c r="D56" s="292">
        <f t="shared" si="43"/>
        <v>1</v>
      </c>
      <c r="E56" s="292">
        <f t="shared" si="44"/>
        <v>0</v>
      </c>
      <c r="F56" s="292">
        <f t="shared" si="45"/>
        <v>0</v>
      </c>
      <c r="G56" s="292">
        <f t="shared" si="46"/>
        <v>0</v>
      </c>
      <c r="H56" s="292">
        <f t="shared" si="47"/>
        <v>1</v>
      </c>
      <c r="I56" s="292">
        <f t="shared" si="48"/>
        <v>0</v>
      </c>
      <c r="J56" s="292">
        <f t="shared" si="49"/>
        <v>0</v>
      </c>
      <c r="K56" s="292">
        <f t="shared" si="50"/>
        <v>0</v>
      </c>
      <c r="L56" s="292">
        <f t="shared" si="51"/>
        <v>0</v>
      </c>
      <c r="M56" s="292">
        <f t="shared" si="52"/>
        <v>0</v>
      </c>
      <c r="N56" s="292">
        <f t="shared" si="53"/>
        <v>0</v>
      </c>
      <c r="O56" s="292">
        <f t="shared" si="54"/>
        <v>0</v>
      </c>
      <c r="P56" s="292">
        <f t="shared" si="55"/>
        <v>0</v>
      </c>
      <c r="Q56" s="292">
        <f t="shared" si="56"/>
        <v>0</v>
      </c>
      <c r="R56" s="292">
        <f t="shared" si="57"/>
        <v>0</v>
      </c>
      <c r="S56" s="292">
        <f t="shared" si="58"/>
        <v>0</v>
      </c>
      <c r="T56" s="292">
        <f t="shared" si="59"/>
        <v>0</v>
      </c>
      <c r="U56" s="292">
        <f t="shared" si="60"/>
        <v>0</v>
      </c>
      <c r="V56" s="292">
        <f t="shared" si="61"/>
        <v>0</v>
      </c>
      <c r="W56" s="292">
        <f t="shared" si="62"/>
        <v>0</v>
      </c>
      <c r="X56" s="292">
        <f t="shared" si="63"/>
        <v>0</v>
      </c>
      <c r="Y56" s="292">
        <f t="shared" si="36"/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916</v>
      </c>
      <c r="AK56" s="295" t="s">
        <v>916</v>
      </c>
      <c r="AL56" s="292">
        <v>0</v>
      </c>
      <c r="AM56" s="295" t="s">
        <v>916</v>
      </c>
      <c r="AN56" s="295" t="s">
        <v>916</v>
      </c>
      <c r="AO56" s="292">
        <v>0</v>
      </c>
      <c r="AP56" s="295" t="s">
        <v>916</v>
      </c>
      <c r="AQ56" s="292">
        <v>0</v>
      </c>
      <c r="AR56" s="295" t="s">
        <v>916</v>
      </c>
      <c r="AS56" s="292">
        <v>0</v>
      </c>
      <c r="AT56" s="292">
        <f t="shared" si="37"/>
        <v>1</v>
      </c>
      <c r="AU56" s="292">
        <v>0</v>
      </c>
      <c r="AV56" s="292">
        <v>0</v>
      </c>
      <c r="AW56" s="292">
        <v>0</v>
      </c>
      <c r="AX56" s="292">
        <v>1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916</v>
      </c>
      <c r="BF56" s="295" t="s">
        <v>916</v>
      </c>
      <c r="BG56" s="295" t="s">
        <v>916</v>
      </c>
      <c r="BH56" s="295" t="s">
        <v>916</v>
      </c>
      <c r="BI56" s="295" t="s">
        <v>916</v>
      </c>
      <c r="BJ56" s="295" t="s">
        <v>916</v>
      </c>
      <c r="BK56" s="295" t="s">
        <v>916</v>
      </c>
      <c r="BL56" s="295" t="s">
        <v>916</v>
      </c>
      <c r="BM56" s="295" t="s">
        <v>916</v>
      </c>
      <c r="BN56" s="292">
        <v>0</v>
      </c>
      <c r="BO56" s="292">
        <f t="shared" si="38"/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916</v>
      </c>
      <c r="CC56" s="295" t="s">
        <v>916</v>
      </c>
      <c r="CD56" s="295" t="s">
        <v>916</v>
      </c>
      <c r="CE56" s="295" t="s">
        <v>916</v>
      </c>
      <c r="CF56" s="295" t="s">
        <v>916</v>
      </c>
      <c r="CG56" s="295" t="s">
        <v>916</v>
      </c>
      <c r="CH56" s="295" t="s">
        <v>916</v>
      </c>
      <c r="CI56" s="292">
        <v>0</v>
      </c>
      <c r="CJ56" s="292">
        <f t="shared" si="39"/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916</v>
      </c>
      <c r="CX56" s="295" t="s">
        <v>916</v>
      </c>
      <c r="CY56" s="295" t="s">
        <v>916</v>
      </c>
      <c r="CZ56" s="295" t="s">
        <v>916</v>
      </c>
      <c r="DA56" s="295" t="s">
        <v>916</v>
      </c>
      <c r="DB56" s="295" t="s">
        <v>916</v>
      </c>
      <c r="DC56" s="295" t="s">
        <v>916</v>
      </c>
      <c r="DD56" s="292">
        <v>0</v>
      </c>
      <c r="DE56" s="292">
        <f t="shared" si="40"/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916</v>
      </c>
      <c r="DS56" s="295" t="s">
        <v>916</v>
      </c>
      <c r="DT56" s="292">
        <v>0</v>
      </c>
      <c r="DU56" s="295" t="s">
        <v>916</v>
      </c>
      <c r="DV56" s="295" t="s">
        <v>916</v>
      </c>
      <c r="DW56" s="295" t="s">
        <v>916</v>
      </c>
      <c r="DX56" s="295" t="s">
        <v>916</v>
      </c>
      <c r="DY56" s="292">
        <v>0</v>
      </c>
      <c r="DZ56" s="292">
        <f t="shared" si="41"/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916</v>
      </c>
      <c r="EL56" s="295" t="s">
        <v>916</v>
      </c>
      <c r="EM56" s="295" t="s">
        <v>916</v>
      </c>
      <c r="EN56" s="292">
        <v>0</v>
      </c>
      <c r="EO56" s="292">
        <v>0</v>
      </c>
      <c r="EP56" s="295" t="s">
        <v>916</v>
      </c>
      <c r="EQ56" s="295" t="s">
        <v>916</v>
      </c>
      <c r="ER56" s="295" t="s">
        <v>916</v>
      </c>
      <c r="ES56" s="292">
        <v>0</v>
      </c>
      <c r="ET56" s="292">
        <v>0</v>
      </c>
      <c r="EU56" s="292">
        <f t="shared" si="42"/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916</v>
      </c>
      <c r="FI56" s="295" t="s">
        <v>916</v>
      </c>
      <c r="FJ56" s="295" t="s">
        <v>916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 x14ac:dyDescent="0.15">
      <c r="A57" s="290" t="s">
        <v>745</v>
      </c>
      <c r="B57" s="291" t="s">
        <v>860</v>
      </c>
      <c r="C57" s="290" t="s">
        <v>861</v>
      </c>
      <c r="D57" s="292">
        <f t="shared" si="43"/>
        <v>0</v>
      </c>
      <c r="E57" s="292">
        <f t="shared" si="44"/>
        <v>0</v>
      </c>
      <c r="F57" s="292">
        <f t="shared" si="45"/>
        <v>0</v>
      </c>
      <c r="G57" s="292">
        <f t="shared" si="46"/>
        <v>0</v>
      </c>
      <c r="H57" s="292">
        <f t="shared" si="47"/>
        <v>0</v>
      </c>
      <c r="I57" s="292">
        <f t="shared" si="48"/>
        <v>0</v>
      </c>
      <c r="J57" s="292">
        <f t="shared" si="49"/>
        <v>0</v>
      </c>
      <c r="K57" s="292">
        <f t="shared" si="50"/>
        <v>0</v>
      </c>
      <c r="L57" s="292">
        <f t="shared" si="51"/>
        <v>0</v>
      </c>
      <c r="M57" s="292">
        <f t="shared" si="52"/>
        <v>0</v>
      </c>
      <c r="N57" s="292">
        <f t="shared" si="53"/>
        <v>0</v>
      </c>
      <c r="O57" s="292">
        <f t="shared" si="54"/>
        <v>0</v>
      </c>
      <c r="P57" s="292">
        <f t="shared" si="55"/>
        <v>0</v>
      </c>
      <c r="Q57" s="292">
        <f t="shared" si="56"/>
        <v>0</v>
      </c>
      <c r="R57" s="292">
        <f t="shared" si="57"/>
        <v>0</v>
      </c>
      <c r="S57" s="292">
        <f t="shared" si="58"/>
        <v>0</v>
      </c>
      <c r="T57" s="292">
        <f t="shared" si="59"/>
        <v>0</v>
      </c>
      <c r="U57" s="292">
        <f t="shared" si="60"/>
        <v>0</v>
      </c>
      <c r="V57" s="292">
        <f t="shared" si="61"/>
        <v>0</v>
      </c>
      <c r="W57" s="292">
        <f t="shared" si="62"/>
        <v>0</v>
      </c>
      <c r="X57" s="292">
        <f t="shared" si="63"/>
        <v>0</v>
      </c>
      <c r="Y57" s="292">
        <f t="shared" si="36"/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916</v>
      </c>
      <c r="AK57" s="295" t="s">
        <v>916</v>
      </c>
      <c r="AL57" s="292">
        <v>0</v>
      </c>
      <c r="AM57" s="295" t="s">
        <v>916</v>
      </c>
      <c r="AN57" s="295" t="s">
        <v>916</v>
      </c>
      <c r="AO57" s="292">
        <v>0</v>
      </c>
      <c r="AP57" s="295" t="s">
        <v>916</v>
      </c>
      <c r="AQ57" s="292">
        <v>0</v>
      </c>
      <c r="AR57" s="295" t="s">
        <v>916</v>
      </c>
      <c r="AS57" s="292">
        <v>0</v>
      </c>
      <c r="AT57" s="292">
        <f t="shared" si="37"/>
        <v>0</v>
      </c>
      <c r="AU57" s="292">
        <v>0</v>
      </c>
      <c r="AV57" s="292">
        <v>0</v>
      </c>
      <c r="AW57" s="292">
        <v>0</v>
      </c>
      <c r="AX57" s="292">
        <v>0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916</v>
      </c>
      <c r="BF57" s="295" t="s">
        <v>916</v>
      </c>
      <c r="BG57" s="295" t="s">
        <v>916</v>
      </c>
      <c r="BH57" s="295" t="s">
        <v>916</v>
      </c>
      <c r="BI57" s="295" t="s">
        <v>916</v>
      </c>
      <c r="BJ57" s="295" t="s">
        <v>916</v>
      </c>
      <c r="BK57" s="295" t="s">
        <v>916</v>
      </c>
      <c r="BL57" s="295" t="s">
        <v>916</v>
      </c>
      <c r="BM57" s="295" t="s">
        <v>916</v>
      </c>
      <c r="BN57" s="292">
        <v>0</v>
      </c>
      <c r="BO57" s="292">
        <f t="shared" si="38"/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916</v>
      </c>
      <c r="CC57" s="295" t="s">
        <v>916</v>
      </c>
      <c r="CD57" s="295" t="s">
        <v>916</v>
      </c>
      <c r="CE57" s="295" t="s">
        <v>916</v>
      </c>
      <c r="CF57" s="295" t="s">
        <v>916</v>
      </c>
      <c r="CG57" s="295" t="s">
        <v>916</v>
      </c>
      <c r="CH57" s="295" t="s">
        <v>916</v>
      </c>
      <c r="CI57" s="292">
        <v>0</v>
      </c>
      <c r="CJ57" s="292">
        <f t="shared" si="39"/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916</v>
      </c>
      <c r="CX57" s="295" t="s">
        <v>916</v>
      </c>
      <c r="CY57" s="295" t="s">
        <v>916</v>
      </c>
      <c r="CZ57" s="295" t="s">
        <v>916</v>
      </c>
      <c r="DA57" s="295" t="s">
        <v>916</v>
      </c>
      <c r="DB57" s="295" t="s">
        <v>916</v>
      </c>
      <c r="DC57" s="295" t="s">
        <v>916</v>
      </c>
      <c r="DD57" s="292">
        <v>0</v>
      </c>
      <c r="DE57" s="292">
        <f t="shared" si="40"/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916</v>
      </c>
      <c r="DS57" s="295" t="s">
        <v>916</v>
      </c>
      <c r="DT57" s="292">
        <v>0</v>
      </c>
      <c r="DU57" s="295" t="s">
        <v>916</v>
      </c>
      <c r="DV57" s="295" t="s">
        <v>916</v>
      </c>
      <c r="DW57" s="295" t="s">
        <v>916</v>
      </c>
      <c r="DX57" s="295" t="s">
        <v>916</v>
      </c>
      <c r="DY57" s="292">
        <v>0</v>
      </c>
      <c r="DZ57" s="292">
        <f t="shared" si="41"/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916</v>
      </c>
      <c r="EL57" s="295" t="s">
        <v>916</v>
      </c>
      <c r="EM57" s="295" t="s">
        <v>916</v>
      </c>
      <c r="EN57" s="292">
        <v>0</v>
      </c>
      <c r="EO57" s="292">
        <v>0</v>
      </c>
      <c r="EP57" s="295" t="s">
        <v>916</v>
      </c>
      <c r="EQ57" s="295" t="s">
        <v>916</v>
      </c>
      <c r="ER57" s="295" t="s">
        <v>916</v>
      </c>
      <c r="ES57" s="292">
        <v>0</v>
      </c>
      <c r="ET57" s="292">
        <v>0</v>
      </c>
      <c r="EU57" s="292">
        <f t="shared" si="42"/>
        <v>0</v>
      </c>
      <c r="EV57" s="292">
        <v>0</v>
      </c>
      <c r="EW57" s="292">
        <v>0</v>
      </c>
      <c r="EX57" s="292">
        <v>0</v>
      </c>
      <c r="EY57" s="292">
        <v>0</v>
      </c>
      <c r="EZ57" s="292">
        <v>0</v>
      </c>
      <c r="FA57" s="292">
        <v>0</v>
      </c>
      <c r="FB57" s="292">
        <v>0</v>
      </c>
      <c r="FC57" s="292">
        <v>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916</v>
      </c>
      <c r="FI57" s="295" t="s">
        <v>916</v>
      </c>
      <c r="FJ57" s="295" t="s">
        <v>916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 x14ac:dyDescent="0.15">
      <c r="A58" s="290" t="s">
        <v>745</v>
      </c>
      <c r="B58" s="291" t="s">
        <v>862</v>
      </c>
      <c r="C58" s="290" t="s">
        <v>863</v>
      </c>
      <c r="D58" s="292">
        <f t="shared" si="43"/>
        <v>7</v>
      </c>
      <c r="E58" s="292">
        <f t="shared" si="44"/>
        <v>0</v>
      </c>
      <c r="F58" s="292">
        <f t="shared" si="45"/>
        <v>0</v>
      </c>
      <c r="G58" s="292">
        <f t="shared" si="46"/>
        <v>0</v>
      </c>
      <c r="H58" s="292">
        <f t="shared" si="47"/>
        <v>6</v>
      </c>
      <c r="I58" s="292">
        <f t="shared" si="48"/>
        <v>0</v>
      </c>
      <c r="J58" s="292">
        <f t="shared" si="49"/>
        <v>0</v>
      </c>
      <c r="K58" s="292">
        <f t="shared" si="50"/>
        <v>0</v>
      </c>
      <c r="L58" s="292">
        <f t="shared" si="51"/>
        <v>1</v>
      </c>
      <c r="M58" s="292">
        <f t="shared" si="52"/>
        <v>0</v>
      </c>
      <c r="N58" s="292">
        <f t="shared" si="53"/>
        <v>0</v>
      </c>
      <c r="O58" s="292">
        <f t="shared" si="54"/>
        <v>0</v>
      </c>
      <c r="P58" s="292">
        <f t="shared" si="55"/>
        <v>0</v>
      </c>
      <c r="Q58" s="292">
        <f t="shared" si="56"/>
        <v>0</v>
      </c>
      <c r="R58" s="292">
        <f t="shared" si="57"/>
        <v>0</v>
      </c>
      <c r="S58" s="292">
        <f t="shared" si="58"/>
        <v>0</v>
      </c>
      <c r="T58" s="292">
        <f t="shared" si="59"/>
        <v>0</v>
      </c>
      <c r="U58" s="292">
        <f t="shared" si="60"/>
        <v>0</v>
      </c>
      <c r="V58" s="292">
        <f t="shared" si="61"/>
        <v>0</v>
      </c>
      <c r="W58" s="292">
        <f t="shared" si="62"/>
        <v>0</v>
      </c>
      <c r="X58" s="292">
        <f t="shared" si="63"/>
        <v>0</v>
      </c>
      <c r="Y58" s="292">
        <f t="shared" si="36"/>
        <v>0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916</v>
      </c>
      <c r="AK58" s="295" t="s">
        <v>916</v>
      </c>
      <c r="AL58" s="292">
        <v>0</v>
      </c>
      <c r="AM58" s="295" t="s">
        <v>916</v>
      </c>
      <c r="AN58" s="295" t="s">
        <v>916</v>
      </c>
      <c r="AO58" s="292">
        <v>0</v>
      </c>
      <c r="AP58" s="295" t="s">
        <v>916</v>
      </c>
      <c r="AQ58" s="292">
        <v>0</v>
      </c>
      <c r="AR58" s="295" t="s">
        <v>916</v>
      </c>
      <c r="AS58" s="292">
        <v>0</v>
      </c>
      <c r="AT58" s="292">
        <f t="shared" si="37"/>
        <v>7</v>
      </c>
      <c r="AU58" s="292">
        <v>0</v>
      </c>
      <c r="AV58" s="292">
        <v>0</v>
      </c>
      <c r="AW58" s="292">
        <v>0</v>
      </c>
      <c r="AX58" s="292">
        <v>6</v>
      </c>
      <c r="AY58" s="292">
        <v>0</v>
      </c>
      <c r="AZ58" s="292">
        <v>0</v>
      </c>
      <c r="BA58" s="292">
        <v>0</v>
      </c>
      <c r="BB58" s="292">
        <v>1</v>
      </c>
      <c r="BC58" s="292">
        <v>0</v>
      </c>
      <c r="BD58" s="292">
        <v>0</v>
      </c>
      <c r="BE58" s="295" t="s">
        <v>916</v>
      </c>
      <c r="BF58" s="295" t="s">
        <v>916</v>
      </c>
      <c r="BG58" s="295" t="s">
        <v>916</v>
      </c>
      <c r="BH58" s="295" t="s">
        <v>916</v>
      </c>
      <c r="BI58" s="295" t="s">
        <v>916</v>
      </c>
      <c r="BJ58" s="295" t="s">
        <v>916</v>
      </c>
      <c r="BK58" s="295" t="s">
        <v>916</v>
      </c>
      <c r="BL58" s="295" t="s">
        <v>916</v>
      </c>
      <c r="BM58" s="295" t="s">
        <v>916</v>
      </c>
      <c r="BN58" s="292">
        <v>0</v>
      </c>
      <c r="BO58" s="292">
        <f t="shared" si="38"/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916</v>
      </c>
      <c r="CC58" s="295" t="s">
        <v>916</v>
      </c>
      <c r="CD58" s="295" t="s">
        <v>916</v>
      </c>
      <c r="CE58" s="295" t="s">
        <v>916</v>
      </c>
      <c r="CF58" s="295" t="s">
        <v>916</v>
      </c>
      <c r="CG58" s="295" t="s">
        <v>916</v>
      </c>
      <c r="CH58" s="295" t="s">
        <v>916</v>
      </c>
      <c r="CI58" s="292">
        <v>0</v>
      </c>
      <c r="CJ58" s="292">
        <f t="shared" si="39"/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916</v>
      </c>
      <c r="CX58" s="295" t="s">
        <v>916</v>
      </c>
      <c r="CY58" s="295" t="s">
        <v>916</v>
      </c>
      <c r="CZ58" s="295" t="s">
        <v>916</v>
      </c>
      <c r="DA58" s="295" t="s">
        <v>916</v>
      </c>
      <c r="DB58" s="295" t="s">
        <v>916</v>
      </c>
      <c r="DC58" s="295" t="s">
        <v>916</v>
      </c>
      <c r="DD58" s="292">
        <v>0</v>
      </c>
      <c r="DE58" s="292">
        <f t="shared" si="40"/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916</v>
      </c>
      <c r="DS58" s="295" t="s">
        <v>916</v>
      </c>
      <c r="DT58" s="292">
        <v>0</v>
      </c>
      <c r="DU58" s="295" t="s">
        <v>916</v>
      </c>
      <c r="DV58" s="295" t="s">
        <v>916</v>
      </c>
      <c r="DW58" s="295" t="s">
        <v>916</v>
      </c>
      <c r="DX58" s="295" t="s">
        <v>916</v>
      </c>
      <c r="DY58" s="292">
        <v>0</v>
      </c>
      <c r="DZ58" s="292">
        <f t="shared" si="41"/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916</v>
      </c>
      <c r="EL58" s="295" t="s">
        <v>916</v>
      </c>
      <c r="EM58" s="295" t="s">
        <v>916</v>
      </c>
      <c r="EN58" s="292">
        <v>0</v>
      </c>
      <c r="EO58" s="292">
        <v>0</v>
      </c>
      <c r="EP58" s="295" t="s">
        <v>916</v>
      </c>
      <c r="EQ58" s="295" t="s">
        <v>916</v>
      </c>
      <c r="ER58" s="295" t="s">
        <v>916</v>
      </c>
      <c r="ES58" s="292">
        <v>0</v>
      </c>
      <c r="ET58" s="292">
        <v>0</v>
      </c>
      <c r="EU58" s="292">
        <f t="shared" si="42"/>
        <v>0</v>
      </c>
      <c r="EV58" s="292">
        <v>0</v>
      </c>
      <c r="EW58" s="292">
        <v>0</v>
      </c>
      <c r="EX58" s="292">
        <v>0</v>
      </c>
      <c r="EY58" s="292">
        <v>0</v>
      </c>
      <c r="EZ58" s="292">
        <v>0</v>
      </c>
      <c r="FA58" s="292">
        <v>0</v>
      </c>
      <c r="FB58" s="292">
        <v>0</v>
      </c>
      <c r="FC58" s="292">
        <v>0</v>
      </c>
      <c r="FD58" s="292">
        <v>0</v>
      </c>
      <c r="FE58" s="292">
        <v>0</v>
      </c>
      <c r="FF58" s="292">
        <v>0</v>
      </c>
      <c r="FG58" s="292">
        <v>0</v>
      </c>
      <c r="FH58" s="295" t="s">
        <v>916</v>
      </c>
      <c r="FI58" s="295" t="s">
        <v>916</v>
      </c>
      <c r="FJ58" s="295" t="s">
        <v>916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 x14ac:dyDescent="0.15">
      <c r="A59" s="290" t="s">
        <v>745</v>
      </c>
      <c r="B59" s="291" t="s">
        <v>864</v>
      </c>
      <c r="C59" s="290" t="s">
        <v>865</v>
      </c>
      <c r="D59" s="292">
        <f t="shared" si="43"/>
        <v>17</v>
      </c>
      <c r="E59" s="292">
        <f t="shared" si="44"/>
        <v>0</v>
      </c>
      <c r="F59" s="292">
        <f t="shared" si="45"/>
        <v>0</v>
      </c>
      <c r="G59" s="292">
        <f t="shared" si="46"/>
        <v>0</v>
      </c>
      <c r="H59" s="292">
        <f t="shared" si="47"/>
        <v>0</v>
      </c>
      <c r="I59" s="292">
        <f t="shared" si="48"/>
        <v>0</v>
      </c>
      <c r="J59" s="292">
        <f t="shared" si="49"/>
        <v>0</v>
      </c>
      <c r="K59" s="292">
        <f t="shared" si="50"/>
        <v>0</v>
      </c>
      <c r="L59" s="292">
        <f t="shared" si="51"/>
        <v>0</v>
      </c>
      <c r="M59" s="292">
        <f t="shared" si="52"/>
        <v>0</v>
      </c>
      <c r="N59" s="292">
        <f t="shared" si="53"/>
        <v>0</v>
      </c>
      <c r="O59" s="292">
        <f t="shared" si="54"/>
        <v>0</v>
      </c>
      <c r="P59" s="292">
        <f t="shared" si="55"/>
        <v>0</v>
      </c>
      <c r="Q59" s="292">
        <f t="shared" si="56"/>
        <v>14</v>
      </c>
      <c r="R59" s="292">
        <f t="shared" si="57"/>
        <v>0</v>
      </c>
      <c r="S59" s="292">
        <f t="shared" si="58"/>
        <v>0</v>
      </c>
      <c r="T59" s="292">
        <f t="shared" si="59"/>
        <v>0</v>
      </c>
      <c r="U59" s="292">
        <f t="shared" si="60"/>
        <v>0</v>
      </c>
      <c r="V59" s="292">
        <f t="shared" si="61"/>
        <v>0</v>
      </c>
      <c r="W59" s="292">
        <f t="shared" si="62"/>
        <v>0</v>
      </c>
      <c r="X59" s="292">
        <f t="shared" si="63"/>
        <v>3</v>
      </c>
      <c r="Y59" s="292">
        <f t="shared" si="36"/>
        <v>14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916</v>
      </c>
      <c r="AK59" s="295" t="s">
        <v>916</v>
      </c>
      <c r="AL59" s="292">
        <v>14</v>
      </c>
      <c r="AM59" s="295" t="s">
        <v>916</v>
      </c>
      <c r="AN59" s="295" t="s">
        <v>916</v>
      </c>
      <c r="AO59" s="292">
        <v>0</v>
      </c>
      <c r="AP59" s="295" t="s">
        <v>916</v>
      </c>
      <c r="AQ59" s="292">
        <v>0</v>
      </c>
      <c r="AR59" s="295" t="s">
        <v>916</v>
      </c>
      <c r="AS59" s="292">
        <v>0</v>
      </c>
      <c r="AT59" s="292">
        <f t="shared" si="37"/>
        <v>2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916</v>
      </c>
      <c r="BF59" s="295" t="s">
        <v>916</v>
      </c>
      <c r="BG59" s="295" t="s">
        <v>916</v>
      </c>
      <c r="BH59" s="295" t="s">
        <v>916</v>
      </c>
      <c r="BI59" s="295" t="s">
        <v>916</v>
      </c>
      <c r="BJ59" s="295" t="s">
        <v>916</v>
      </c>
      <c r="BK59" s="295" t="s">
        <v>916</v>
      </c>
      <c r="BL59" s="295" t="s">
        <v>916</v>
      </c>
      <c r="BM59" s="295" t="s">
        <v>916</v>
      </c>
      <c r="BN59" s="292">
        <v>2</v>
      </c>
      <c r="BO59" s="292">
        <f t="shared" si="38"/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916</v>
      </c>
      <c r="CC59" s="295" t="s">
        <v>916</v>
      </c>
      <c r="CD59" s="295" t="s">
        <v>916</v>
      </c>
      <c r="CE59" s="295" t="s">
        <v>916</v>
      </c>
      <c r="CF59" s="295" t="s">
        <v>916</v>
      </c>
      <c r="CG59" s="295" t="s">
        <v>916</v>
      </c>
      <c r="CH59" s="295" t="s">
        <v>916</v>
      </c>
      <c r="CI59" s="292">
        <v>0</v>
      </c>
      <c r="CJ59" s="292">
        <f t="shared" si="39"/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916</v>
      </c>
      <c r="CX59" s="295" t="s">
        <v>916</v>
      </c>
      <c r="CY59" s="295" t="s">
        <v>916</v>
      </c>
      <c r="CZ59" s="295" t="s">
        <v>916</v>
      </c>
      <c r="DA59" s="295" t="s">
        <v>916</v>
      </c>
      <c r="DB59" s="295" t="s">
        <v>916</v>
      </c>
      <c r="DC59" s="295" t="s">
        <v>916</v>
      </c>
      <c r="DD59" s="292">
        <v>0</v>
      </c>
      <c r="DE59" s="292">
        <f t="shared" si="40"/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916</v>
      </c>
      <c r="DS59" s="295" t="s">
        <v>916</v>
      </c>
      <c r="DT59" s="292">
        <v>0</v>
      </c>
      <c r="DU59" s="295" t="s">
        <v>916</v>
      </c>
      <c r="DV59" s="295" t="s">
        <v>916</v>
      </c>
      <c r="DW59" s="295" t="s">
        <v>916</v>
      </c>
      <c r="DX59" s="295" t="s">
        <v>916</v>
      </c>
      <c r="DY59" s="292">
        <v>0</v>
      </c>
      <c r="DZ59" s="292">
        <f t="shared" si="41"/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916</v>
      </c>
      <c r="EL59" s="295" t="s">
        <v>916</v>
      </c>
      <c r="EM59" s="295" t="s">
        <v>916</v>
      </c>
      <c r="EN59" s="292">
        <v>0</v>
      </c>
      <c r="EO59" s="292">
        <v>0</v>
      </c>
      <c r="EP59" s="295" t="s">
        <v>916</v>
      </c>
      <c r="EQ59" s="295" t="s">
        <v>916</v>
      </c>
      <c r="ER59" s="295" t="s">
        <v>916</v>
      </c>
      <c r="ES59" s="292">
        <v>0</v>
      </c>
      <c r="ET59" s="292">
        <v>0</v>
      </c>
      <c r="EU59" s="292">
        <f t="shared" si="42"/>
        <v>1</v>
      </c>
      <c r="EV59" s="292">
        <v>0</v>
      </c>
      <c r="EW59" s="292">
        <v>0</v>
      </c>
      <c r="EX59" s="292">
        <v>0</v>
      </c>
      <c r="EY59" s="292">
        <v>0</v>
      </c>
      <c r="EZ59" s="292">
        <v>0</v>
      </c>
      <c r="FA59" s="292">
        <v>0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916</v>
      </c>
      <c r="FI59" s="295" t="s">
        <v>916</v>
      </c>
      <c r="FJ59" s="295" t="s">
        <v>916</v>
      </c>
      <c r="FK59" s="292">
        <v>0</v>
      </c>
      <c r="FL59" s="292">
        <v>0</v>
      </c>
      <c r="FM59" s="292">
        <v>0</v>
      </c>
      <c r="FN59" s="292">
        <v>0</v>
      </c>
      <c r="FO59" s="292">
        <v>1</v>
      </c>
    </row>
    <row r="60" spans="1:171" s="224" customFormat="1" ht="13.5" customHeight="1" x14ac:dyDescent="0.15">
      <c r="A60" s="290" t="s">
        <v>745</v>
      </c>
      <c r="B60" s="291" t="s">
        <v>866</v>
      </c>
      <c r="C60" s="290" t="s">
        <v>867</v>
      </c>
      <c r="D60" s="292">
        <f t="shared" si="43"/>
        <v>166</v>
      </c>
      <c r="E60" s="292">
        <f t="shared" si="44"/>
        <v>0</v>
      </c>
      <c r="F60" s="292">
        <f t="shared" si="45"/>
        <v>0</v>
      </c>
      <c r="G60" s="292">
        <f t="shared" si="46"/>
        <v>0</v>
      </c>
      <c r="H60" s="292">
        <f t="shared" si="47"/>
        <v>41</v>
      </c>
      <c r="I60" s="292">
        <f t="shared" si="48"/>
        <v>0</v>
      </c>
      <c r="J60" s="292">
        <f t="shared" si="49"/>
        <v>0</v>
      </c>
      <c r="K60" s="292">
        <f t="shared" si="50"/>
        <v>0</v>
      </c>
      <c r="L60" s="292">
        <f t="shared" si="51"/>
        <v>0</v>
      </c>
      <c r="M60" s="292">
        <f t="shared" si="52"/>
        <v>0</v>
      </c>
      <c r="N60" s="292">
        <f t="shared" si="53"/>
        <v>0</v>
      </c>
      <c r="O60" s="292">
        <f t="shared" si="54"/>
        <v>124</v>
      </c>
      <c r="P60" s="292">
        <f t="shared" si="55"/>
        <v>0</v>
      </c>
      <c r="Q60" s="292">
        <f t="shared" si="56"/>
        <v>0</v>
      </c>
      <c r="R60" s="292">
        <f t="shared" si="57"/>
        <v>0</v>
      </c>
      <c r="S60" s="292">
        <f t="shared" si="58"/>
        <v>0</v>
      </c>
      <c r="T60" s="292">
        <f t="shared" si="59"/>
        <v>0</v>
      </c>
      <c r="U60" s="292">
        <f t="shared" si="60"/>
        <v>0</v>
      </c>
      <c r="V60" s="292">
        <f t="shared" si="61"/>
        <v>0</v>
      </c>
      <c r="W60" s="292">
        <f t="shared" si="62"/>
        <v>1</v>
      </c>
      <c r="X60" s="292">
        <f t="shared" si="63"/>
        <v>0</v>
      </c>
      <c r="Y60" s="292">
        <f t="shared" si="36"/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916</v>
      </c>
      <c r="AK60" s="295" t="s">
        <v>916</v>
      </c>
      <c r="AL60" s="292">
        <v>0</v>
      </c>
      <c r="AM60" s="295" t="s">
        <v>916</v>
      </c>
      <c r="AN60" s="295" t="s">
        <v>916</v>
      </c>
      <c r="AO60" s="292">
        <v>0</v>
      </c>
      <c r="AP60" s="295" t="s">
        <v>916</v>
      </c>
      <c r="AQ60" s="292">
        <v>0</v>
      </c>
      <c r="AR60" s="295" t="s">
        <v>916</v>
      </c>
      <c r="AS60" s="292">
        <v>0</v>
      </c>
      <c r="AT60" s="292">
        <f t="shared" si="37"/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916</v>
      </c>
      <c r="BF60" s="295" t="s">
        <v>916</v>
      </c>
      <c r="BG60" s="295" t="s">
        <v>916</v>
      </c>
      <c r="BH60" s="295" t="s">
        <v>916</v>
      </c>
      <c r="BI60" s="295" t="s">
        <v>916</v>
      </c>
      <c r="BJ60" s="295" t="s">
        <v>916</v>
      </c>
      <c r="BK60" s="295" t="s">
        <v>916</v>
      </c>
      <c r="BL60" s="295" t="s">
        <v>916</v>
      </c>
      <c r="BM60" s="295" t="s">
        <v>916</v>
      </c>
      <c r="BN60" s="292">
        <v>0</v>
      </c>
      <c r="BO60" s="292">
        <f t="shared" si="38"/>
        <v>124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124</v>
      </c>
      <c r="CA60" s="292">
        <v>0</v>
      </c>
      <c r="CB60" s="295" t="s">
        <v>916</v>
      </c>
      <c r="CC60" s="295" t="s">
        <v>916</v>
      </c>
      <c r="CD60" s="295" t="s">
        <v>916</v>
      </c>
      <c r="CE60" s="295" t="s">
        <v>916</v>
      </c>
      <c r="CF60" s="295" t="s">
        <v>916</v>
      </c>
      <c r="CG60" s="295" t="s">
        <v>916</v>
      </c>
      <c r="CH60" s="295" t="s">
        <v>916</v>
      </c>
      <c r="CI60" s="292">
        <v>0</v>
      </c>
      <c r="CJ60" s="292">
        <f t="shared" si="39"/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916</v>
      </c>
      <c r="CX60" s="295" t="s">
        <v>916</v>
      </c>
      <c r="CY60" s="295" t="s">
        <v>916</v>
      </c>
      <c r="CZ60" s="295" t="s">
        <v>916</v>
      </c>
      <c r="DA60" s="295" t="s">
        <v>916</v>
      </c>
      <c r="DB60" s="295" t="s">
        <v>916</v>
      </c>
      <c r="DC60" s="295" t="s">
        <v>916</v>
      </c>
      <c r="DD60" s="292">
        <v>0</v>
      </c>
      <c r="DE60" s="292">
        <f t="shared" si="40"/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916</v>
      </c>
      <c r="DS60" s="295" t="s">
        <v>916</v>
      </c>
      <c r="DT60" s="292">
        <v>0</v>
      </c>
      <c r="DU60" s="295" t="s">
        <v>916</v>
      </c>
      <c r="DV60" s="295" t="s">
        <v>916</v>
      </c>
      <c r="DW60" s="295" t="s">
        <v>916</v>
      </c>
      <c r="DX60" s="295" t="s">
        <v>916</v>
      </c>
      <c r="DY60" s="292">
        <v>0</v>
      </c>
      <c r="DZ60" s="292">
        <f t="shared" si="41"/>
        <v>1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916</v>
      </c>
      <c r="EL60" s="295" t="s">
        <v>916</v>
      </c>
      <c r="EM60" s="295" t="s">
        <v>916</v>
      </c>
      <c r="EN60" s="292">
        <v>0</v>
      </c>
      <c r="EO60" s="292">
        <v>0</v>
      </c>
      <c r="EP60" s="295" t="s">
        <v>916</v>
      </c>
      <c r="EQ60" s="295" t="s">
        <v>916</v>
      </c>
      <c r="ER60" s="295" t="s">
        <v>916</v>
      </c>
      <c r="ES60" s="292">
        <v>1</v>
      </c>
      <c r="ET60" s="292">
        <v>0</v>
      </c>
      <c r="EU60" s="292">
        <f t="shared" si="42"/>
        <v>41</v>
      </c>
      <c r="EV60" s="292">
        <v>0</v>
      </c>
      <c r="EW60" s="292">
        <v>0</v>
      </c>
      <c r="EX60" s="292">
        <v>0</v>
      </c>
      <c r="EY60" s="292">
        <v>41</v>
      </c>
      <c r="EZ60" s="292">
        <v>0</v>
      </c>
      <c r="FA60" s="292">
        <v>0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916</v>
      </c>
      <c r="FI60" s="295" t="s">
        <v>916</v>
      </c>
      <c r="FJ60" s="295" t="s">
        <v>916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 x14ac:dyDescent="0.15">
      <c r="A61" s="290" t="s">
        <v>745</v>
      </c>
      <c r="B61" s="291" t="s">
        <v>868</v>
      </c>
      <c r="C61" s="290" t="s">
        <v>869</v>
      </c>
      <c r="D61" s="292">
        <f t="shared" si="43"/>
        <v>127</v>
      </c>
      <c r="E61" s="292">
        <f t="shared" si="44"/>
        <v>0</v>
      </c>
      <c r="F61" s="292">
        <f t="shared" si="45"/>
        <v>0</v>
      </c>
      <c r="G61" s="292">
        <f t="shared" si="46"/>
        <v>0</v>
      </c>
      <c r="H61" s="292">
        <f t="shared" si="47"/>
        <v>34</v>
      </c>
      <c r="I61" s="292">
        <f t="shared" si="48"/>
        <v>0</v>
      </c>
      <c r="J61" s="292">
        <f t="shared" si="49"/>
        <v>0</v>
      </c>
      <c r="K61" s="292">
        <f t="shared" si="50"/>
        <v>0</v>
      </c>
      <c r="L61" s="292">
        <f t="shared" si="51"/>
        <v>0</v>
      </c>
      <c r="M61" s="292">
        <f t="shared" si="52"/>
        <v>0</v>
      </c>
      <c r="N61" s="292">
        <f t="shared" si="53"/>
        <v>0</v>
      </c>
      <c r="O61" s="292">
        <f t="shared" si="54"/>
        <v>93</v>
      </c>
      <c r="P61" s="292">
        <f t="shared" si="55"/>
        <v>0</v>
      </c>
      <c r="Q61" s="292">
        <f t="shared" si="56"/>
        <v>0</v>
      </c>
      <c r="R61" s="292">
        <f t="shared" si="57"/>
        <v>0</v>
      </c>
      <c r="S61" s="292">
        <f t="shared" si="58"/>
        <v>0</v>
      </c>
      <c r="T61" s="292">
        <f t="shared" si="59"/>
        <v>0</v>
      </c>
      <c r="U61" s="292">
        <f t="shared" si="60"/>
        <v>0</v>
      </c>
      <c r="V61" s="292">
        <f t="shared" si="61"/>
        <v>0</v>
      </c>
      <c r="W61" s="292">
        <f t="shared" si="62"/>
        <v>0</v>
      </c>
      <c r="X61" s="292">
        <f t="shared" si="63"/>
        <v>0</v>
      </c>
      <c r="Y61" s="292">
        <f t="shared" si="36"/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916</v>
      </c>
      <c r="AK61" s="295" t="s">
        <v>916</v>
      </c>
      <c r="AL61" s="292">
        <v>0</v>
      </c>
      <c r="AM61" s="295" t="s">
        <v>916</v>
      </c>
      <c r="AN61" s="295" t="s">
        <v>916</v>
      </c>
      <c r="AO61" s="292">
        <v>0</v>
      </c>
      <c r="AP61" s="295" t="s">
        <v>916</v>
      </c>
      <c r="AQ61" s="292">
        <v>0</v>
      </c>
      <c r="AR61" s="295" t="s">
        <v>916</v>
      </c>
      <c r="AS61" s="292">
        <v>0</v>
      </c>
      <c r="AT61" s="292">
        <f t="shared" si="37"/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916</v>
      </c>
      <c r="BF61" s="295" t="s">
        <v>916</v>
      </c>
      <c r="BG61" s="295" t="s">
        <v>916</v>
      </c>
      <c r="BH61" s="295" t="s">
        <v>916</v>
      </c>
      <c r="BI61" s="295" t="s">
        <v>916</v>
      </c>
      <c r="BJ61" s="295" t="s">
        <v>916</v>
      </c>
      <c r="BK61" s="295" t="s">
        <v>916</v>
      </c>
      <c r="BL61" s="295" t="s">
        <v>916</v>
      </c>
      <c r="BM61" s="295" t="s">
        <v>916</v>
      </c>
      <c r="BN61" s="292">
        <v>0</v>
      </c>
      <c r="BO61" s="292">
        <f t="shared" si="38"/>
        <v>93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93</v>
      </c>
      <c r="CA61" s="292">
        <v>0</v>
      </c>
      <c r="CB61" s="295" t="s">
        <v>916</v>
      </c>
      <c r="CC61" s="295" t="s">
        <v>916</v>
      </c>
      <c r="CD61" s="295" t="s">
        <v>916</v>
      </c>
      <c r="CE61" s="295" t="s">
        <v>916</v>
      </c>
      <c r="CF61" s="295" t="s">
        <v>916</v>
      </c>
      <c r="CG61" s="295" t="s">
        <v>916</v>
      </c>
      <c r="CH61" s="295" t="s">
        <v>916</v>
      </c>
      <c r="CI61" s="292">
        <v>0</v>
      </c>
      <c r="CJ61" s="292">
        <f t="shared" si="39"/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916</v>
      </c>
      <c r="CX61" s="295" t="s">
        <v>916</v>
      </c>
      <c r="CY61" s="295" t="s">
        <v>916</v>
      </c>
      <c r="CZ61" s="295" t="s">
        <v>916</v>
      </c>
      <c r="DA61" s="295" t="s">
        <v>916</v>
      </c>
      <c r="DB61" s="295" t="s">
        <v>916</v>
      </c>
      <c r="DC61" s="295" t="s">
        <v>916</v>
      </c>
      <c r="DD61" s="292">
        <v>0</v>
      </c>
      <c r="DE61" s="292">
        <f t="shared" si="40"/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916</v>
      </c>
      <c r="DS61" s="295" t="s">
        <v>916</v>
      </c>
      <c r="DT61" s="292">
        <v>0</v>
      </c>
      <c r="DU61" s="295" t="s">
        <v>916</v>
      </c>
      <c r="DV61" s="295" t="s">
        <v>916</v>
      </c>
      <c r="DW61" s="295" t="s">
        <v>916</v>
      </c>
      <c r="DX61" s="295" t="s">
        <v>916</v>
      </c>
      <c r="DY61" s="292">
        <v>0</v>
      </c>
      <c r="DZ61" s="292">
        <f t="shared" si="41"/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916</v>
      </c>
      <c r="EL61" s="295" t="s">
        <v>916</v>
      </c>
      <c r="EM61" s="295" t="s">
        <v>916</v>
      </c>
      <c r="EN61" s="292">
        <v>0</v>
      </c>
      <c r="EO61" s="292">
        <v>0</v>
      </c>
      <c r="EP61" s="295" t="s">
        <v>916</v>
      </c>
      <c r="EQ61" s="295" t="s">
        <v>916</v>
      </c>
      <c r="ER61" s="295" t="s">
        <v>916</v>
      </c>
      <c r="ES61" s="292">
        <v>0</v>
      </c>
      <c r="ET61" s="292">
        <v>0</v>
      </c>
      <c r="EU61" s="292">
        <f t="shared" si="42"/>
        <v>34</v>
      </c>
      <c r="EV61" s="292">
        <v>0</v>
      </c>
      <c r="EW61" s="292">
        <v>0</v>
      </c>
      <c r="EX61" s="292">
        <v>0</v>
      </c>
      <c r="EY61" s="292">
        <v>34</v>
      </c>
      <c r="EZ61" s="292">
        <v>0</v>
      </c>
      <c r="FA61" s="292">
        <v>0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916</v>
      </c>
      <c r="FI61" s="295" t="s">
        <v>916</v>
      </c>
      <c r="FJ61" s="295" t="s">
        <v>916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 x14ac:dyDescent="0.15">
      <c r="A62" s="290" t="s">
        <v>745</v>
      </c>
      <c r="B62" s="291" t="s">
        <v>870</v>
      </c>
      <c r="C62" s="290" t="s">
        <v>871</v>
      </c>
      <c r="D62" s="292">
        <f t="shared" si="43"/>
        <v>75</v>
      </c>
      <c r="E62" s="292">
        <f t="shared" si="44"/>
        <v>0</v>
      </c>
      <c r="F62" s="292">
        <f t="shared" si="45"/>
        <v>0</v>
      </c>
      <c r="G62" s="292">
        <f t="shared" si="46"/>
        <v>0</v>
      </c>
      <c r="H62" s="292">
        <f t="shared" si="47"/>
        <v>29</v>
      </c>
      <c r="I62" s="292">
        <f t="shared" si="48"/>
        <v>0</v>
      </c>
      <c r="J62" s="292">
        <f t="shared" si="49"/>
        <v>0</v>
      </c>
      <c r="K62" s="292">
        <f t="shared" si="50"/>
        <v>0</v>
      </c>
      <c r="L62" s="292">
        <f t="shared" si="51"/>
        <v>0</v>
      </c>
      <c r="M62" s="292">
        <f t="shared" si="52"/>
        <v>0</v>
      </c>
      <c r="N62" s="292">
        <f t="shared" si="53"/>
        <v>0</v>
      </c>
      <c r="O62" s="292">
        <f t="shared" si="54"/>
        <v>46</v>
      </c>
      <c r="P62" s="292">
        <f t="shared" si="55"/>
        <v>0</v>
      </c>
      <c r="Q62" s="292">
        <f t="shared" si="56"/>
        <v>0</v>
      </c>
      <c r="R62" s="292">
        <f t="shared" si="57"/>
        <v>0</v>
      </c>
      <c r="S62" s="292">
        <f t="shared" si="58"/>
        <v>0</v>
      </c>
      <c r="T62" s="292">
        <f t="shared" si="59"/>
        <v>0</v>
      </c>
      <c r="U62" s="292">
        <f t="shared" si="60"/>
        <v>0</v>
      </c>
      <c r="V62" s="292">
        <f t="shared" si="61"/>
        <v>0</v>
      </c>
      <c r="W62" s="292">
        <f t="shared" si="62"/>
        <v>0</v>
      </c>
      <c r="X62" s="292">
        <f t="shared" si="63"/>
        <v>0</v>
      </c>
      <c r="Y62" s="292">
        <f t="shared" si="36"/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916</v>
      </c>
      <c r="AK62" s="295" t="s">
        <v>916</v>
      </c>
      <c r="AL62" s="292">
        <v>0</v>
      </c>
      <c r="AM62" s="295" t="s">
        <v>916</v>
      </c>
      <c r="AN62" s="295" t="s">
        <v>916</v>
      </c>
      <c r="AO62" s="292">
        <v>0</v>
      </c>
      <c r="AP62" s="295" t="s">
        <v>916</v>
      </c>
      <c r="AQ62" s="292">
        <v>0</v>
      </c>
      <c r="AR62" s="295" t="s">
        <v>916</v>
      </c>
      <c r="AS62" s="292">
        <v>0</v>
      </c>
      <c r="AT62" s="292">
        <f t="shared" si="37"/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916</v>
      </c>
      <c r="BF62" s="295" t="s">
        <v>916</v>
      </c>
      <c r="BG62" s="295" t="s">
        <v>916</v>
      </c>
      <c r="BH62" s="295" t="s">
        <v>916</v>
      </c>
      <c r="BI62" s="295" t="s">
        <v>916</v>
      </c>
      <c r="BJ62" s="295" t="s">
        <v>916</v>
      </c>
      <c r="BK62" s="295" t="s">
        <v>916</v>
      </c>
      <c r="BL62" s="295" t="s">
        <v>916</v>
      </c>
      <c r="BM62" s="295" t="s">
        <v>916</v>
      </c>
      <c r="BN62" s="292">
        <v>0</v>
      </c>
      <c r="BO62" s="292">
        <f t="shared" si="38"/>
        <v>46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46</v>
      </c>
      <c r="CA62" s="292">
        <v>0</v>
      </c>
      <c r="CB62" s="295" t="s">
        <v>916</v>
      </c>
      <c r="CC62" s="295" t="s">
        <v>916</v>
      </c>
      <c r="CD62" s="295" t="s">
        <v>916</v>
      </c>
      <c r="CE62" s="295" t="s">
        <v>916</v>
      </c>
      <c r="CF62" s="295" t="s">
        <v>916</v>
      </c>
      <c r="CG62" s="295" t="s">
        <v>916</v>
      </c>
      <c r="CH62" s="295" t="s">
        <v>916</v>
      </c>
      <c r="CI62" s="292">
        <v>0</v>
      </c>
      <c r="CJ62" s="292">
        <f t="shared" si="39"/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916</v>
      </c>
      <c r="CX62" s="295" t="s">
        <v>916</v>
      </c>
      <c r="CY62" s="295" t="s">
        <v>916</v>
      </c>
      <c r="CZ62" s="295" t="s">
        <v>916</v>
      </c>
      <c r="DA62" s="295" t="s">
        <v>916</v>
      </c>
      <c r="DB62" s="295" t="s">
        <v>916</v>
      </c>
      <c r="DC62" s="295" t="s">
        <v>916</v>
      </c>
      <c r="DD62" s="292">
        <v>0</v>
      </c>
      <c r="DE62" s="292">
        <f t="shared" si="40"/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916</v>
      </c>
      <c r="DS62" s="295" t="s">
        <v>916</v>
      </c>
      <c r="DT62" s="292">
        <v>0</v>
      </c>
      <c r="DU62" s="295" t="s">
        <v>916</v>
      </c>
      <c r="DV62" s="295" t="s">
        <v>916</v>
      </c>
      <c r="DW62" s="295" t="s">
        <v>916</v>
      </c>
      <c r="DX62" s="295" t="s">
        <v>916</v>
      </c>
      <c r="DY62" s="292">
        <v>0</v>
      </c>
      <c r="DZ62" s="292">
        <f t="shared" si="41"/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916</v>
      </c>
      <c r="EL62" s="295" t="s">
        <v>916</v>
      </c>
      <c r="EM62" s="295" t="s">
        <v>916</v>
      </c>
      <c r="EN62" s="292">
        <v>0</v>
      </c>
      <c r="EO62" s="292">
        <v>0</v>
      </c>
      <c r="EP62" s="295" t="s">
        <v>916</v>
      </c>
      <c r="EQ62" s="295" t="s">
        <v>916</v>
      </c>
      <c r="ER62" s="295" t="s">
        <v>916</v>
      </c>
      <c r="ES62" s="292">
        <v>0</v>
      </c>
      <c r="ET62" s="292">
        <v>0</v>
      </c>
      <c r="EU62" s="292">
        <f t="shared" si="42"/>
        <v>29</v>
      </c>
      <c r="EV62" s="292">
        <v>0</v>
      </c>
      <c r="EW62" s="292">
        <v>0</v>
      </c>
      <c r="EX62" s="292">
        <v>0</v>
      </c>
      <c r="EY62" s="292">
        <v>29</v>
      </c>
      <c r="EZ62" s="292">
        <v>0</v>
      </c>
      <c r="FA62" s="292">
        <v>0</v>
      </c>
      <c r="FB62" s="292">
        <v>0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916</v>
      </c>
      <c r="FI62" s="295" t="s">
        <v>916</v>
      </c>
      <c r="FJ62" s="295" t="s">
        <v>916</v>
      </c>
      <c r="FK62" s="292">
        <v>0</v>
      </c>
      <c r="FL62" s="292">
        <v>0</v>
      </c>
      <c r="FM62" s="292">
        <v>0</v>
      </c>
      <c r="FN62" s="292">
        <v>0</v>
      </c>
      <c r="FO62" s="292">
        <v>0</v>
      </c>
    </row>
    <row r="63" spans="1:171" s="224" customFormat="1" ht="13.5" customHeight="1" x14ac:dyDescent="0.15">
      <c r="A63" s="290" t="s">
        <v>745</v>
      </c>
      <c r="B63" s="291" t="s">
        <v>872</v>
      </c>
      <c r="C63" s="290" t="s">
        <v>873</v>
      </c>
      <c r="D63" s="292">
        <f t="shared" si="43"/>
        <v>26</v>
      </c>
      <c r="E63" s="292">
        <f t="shared" si="44"/>
        <v>0</v>
      </c>
      <c r="F63" s="292">
        <f t="shared" si="45"/>
        <v>0</v>
      </c>
      <c r="G63" s="292">
        <f t="shared" si="46"/>
        <v>0</v>
      </c>
      <c r="H63" s="292">
        <f t="shared" si="47"/>
        <v>12</v>
      </c>
      <c r="I63" s="292">
        <f t="shared" si="48"/>
        <v>0</v>
      </c>
      <c r="J63" s="292">
        <f t="shared" si="49"/>
        <v>0</v>
      </c>
      <c r="K63" s="292">
        <f t="shared" si="50"/>
        <v>0</v>
      </c>
      <c r="L63" s="292">
        <f t="shared" si="51"/>
        <v>0</v>
      </c>
      <c r="M63" s="292">
        <f t="shared" si="52"/>
        <v>0</v>
      </c>
      <c r="N63" s="292">
        <f t="shared" si="53"/>
        <v>0</v>
      </c>
      <c r="O63" s="292">
        <f t="shared" si="54"/>
        <v>14</v>
      </c>
      <c r="P63" s="292">
        <f t="shared" si="55"/>
        <v>0</v>
      </c>
      <c r="Q63" s="292">
        <f t="shared" si="56"/>
        <v>0</v>
      </c>
      <c r="R63" s="292">
        <f t="shared" si="57"/>
        <v>0</v>
      </c>
      <c r="S63" s="292">
        <f t="shared" si="58"/>
        <v>0</v>
      </c>
      <c r="T63" s="292">
        <f t="shared" si="59"/>
        <v>0</v>
      </c>
      <c r="U63" s="292">
        <f t="shared" si="60"/>
        <v>0</v>
      </c>
      <c r="V63" s="292">
        <f t="shared" si="61"/>
        <v>0</v>
      </c>
      <c r="W63" s="292">
        <f t="shared" si="62"/>
        <v>0</v>
      </c>
      <c r="X63" s="292">
        <f t="shared" si="63"/>
        <v>0</v>
      </c>
      <c r="Y63" s="292">
        <f t="shared" si="36"/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916</v>
      </c>
      <c r="AK63" s="295" t="s">
        <v>916</v>
      </c>
      <c r="AL63" s="292">
        <v>0</v>
      </c>
      <c r="AM63" s="295" t="s">
        <v>916</v>
      </c>
      <c r="AN63" s="295" t="s">
        <v>916</v>
      </c>
      <c r="AO63" s="292">
        <v>0</v>
      </c>
      <c r="AP63" s="295" t="s">
        <v>916</v>
      </c>
      <c r="AQ63" s="292">
        <v>0</v>
      </c>
      <c r="AR63" s="295" t="s">
        <v>916</v>
      </c>
      <c r="AS63" s="292">
        <v>0</v>
      </c>
      <c r="AT63" s="292">
        <f t="shared" si="37"/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916</v>
      </c>
      <c r="BF63" s="295" t="s">
        <v>916</v>
      </c>
      <c r="BG63" s="295" t="s">
        <v>916</v>
      </c>
      <c r="BH63" s="295" t="s">
        <v>916</v>
      </c>
      <c r="BI63" s="295" t="s">
        <v>916</v>
      </c>
      <c r="BJ63" s="295" t="s">
        <v>916</v>
      </c>
      <c r="BK63" s="295" t="s">
        <v>916</v>
      </c>
      <c r="BL63" s="295" t="s">
        <v>916</v>
      </c>
      <c r="BM63" s="295" t="s">
        <v>916</v>
      </c>
      <c r="BN63" s="292">
        <v>0</v>
      </c>
      <c r="BO63" s="292">
        <f t="shared" si="38"/>
        <v>14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14</v>
      </c>
      <c r="CA63" s="292">
        <v>0</v>
      </c>
      <c r="CB63" s="295" t="s">
        <v>916</v>
      </c>
      <c r="CC63" s="295" t="s">
        <v>916</v>
      </c>
      <c r="CD63" s="295" t="s">
        <v>916</v>
      </c>
      <c r="CE63" s="295" t="s">
        <v>916</v>
      </c>
      <c r="CF63" s="295" t="s">
        <v>916</v>
      </c>
      <c r="CG63" s="295" t="s">
        <v>916</v>
      </c>
      <c r="CH63" s="295" t="s">
        <v>916</v>
      </c>
      <c r="CI63" s="292">
        <v>0</v>
      </c>
      <c r="CJ63" s="292">
        <f t="shared" si="39"/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916</v>
      </c>
      <c r="CX63" s="295" t="s">
        <v>916</v>
      </c>
      <c r="CY63" s="295" t="s">
        <v>916</v>
      </c>
      <c r="CZ63" s="295" t="s">
        <v>916</v>
      </c>
      <c r="DA63" s="295" t="s">
        <v>916</v>
      </c>
      <c r="DB63" s="295" t="s">
        <v>916</v>
      </c>
      <c r="DC63" s="295" t="s">
        <v>916</v>
      </c>
      <c r="DD63" s="292">
        <v>0</v>
      </c>
      <c r="DE63" s="292">
        <f t="shared" si="40"/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916</v>
      </c>
      <c r="DS63" s="295" t="s">
        <v>916</v>
      </c>
      <c r="DT63" s="292">
        <v>0</v>
      </c>
      <c r="DU63" s="295" t="s">
        <v>916</v>
      </c>
      <c r="DV63" s="295" t="s">
        <v>916</v>
      </c>
      <c r="DW63" s="295" t="s">
        <v>916</v>
      </c>
      <c r="DX63" s="295" t="s">
        <v>916</v>
      </c>
      <c r="DY63" s="292">
        <v>0</v>
      </c>
      <c r="DZ63" s="292">
        <f t="shared" si="41"/>
        <v>0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916</v>
      </c>
      <c r="EL63" s="295" t="s">
        <v>916</v>
      </c>
      <c r="EM63" s="295" t="s">
        <v>916</v>
      </c>
      <c r="EN63" s="292">
        <v>0</v>
      </c>
      <c r="EO63" s="292">
        <v>0</v>
      </c>
      <c r="EP63" s="295" t="s">
        <v>916</v>
      </c>
      <c r="EQ63" s="295" t="s">
        <v>916</v>
      </c>
      <c r="ER63" s="295" t="s">
        <v>916</v>
      </c>
      <c r="ES63" s="292">
        <v>0</v>
      </c>
      <c r="ET63" s="292">
        <v>0</v>
      </c>
      <c r="EU63" s="292">
        <f t="shared" si="42"/>
        <v>12</v>
      </c>
      <c r="EV63" s="292">
        <v>0</v>
      </c>
      <c r="EW63" s="292">
        <v>0</v>
      </c>
      <c r="EX63" s="292">
        <v>0</v>
      </c>
      <c r="EY63" s="292">
        <v>12</v>
      </c>
      <c r="EZ63" s="292">
        <v>0</v>
      </c>
      <c r="FA63" s="292">
        <v>0</v>
      </c>
      <c r="FB63" s="292">
        <v>0</v>
      </c>
      <c r="FC63" s="292">
        <v>0</v>
      </c>
      <c r="FD63" s="292">
        <v>0</v>
      </c>
      <c r="FE63" s="292">
        <v>0</v>
      </c>
      <c r="FF63" s="292">
        <v>0</v>
      </c>
      <c r="FG63" s="292">
        <v>0</v>
      </c>
      <c r="FH63" s="295" t="s">
        <v>916</v>
      </c>
      <c r="FI63" s="295" t="s">
        <v>916</v>
      </c>
      <c r="FJ63" s="295" t="s">
        <v>916</v>
      </c>
      <c r="FK63" s="292">
        <v>0</v>
      </c>
      <c r="FL63" s="292">
        <v>0</v>
      </c>
      <c r="FM63" s="292">
        <v>0</v>
      </c>
      <c r="FN63" s="292">
        <v>0</v>
      </c>
      <c r="FO63" s="292">
        <v>0</v>
      </c>
    </row>
    <row r="64" spans="1:171" s="224" customFormat="1" ht="13.5" customHeight="1" x14ac:dyDescent="0.15">
      <c r="A64" s="290" t="s">
        <v>745</v>
      </c>
      <c r="B64" s="291" t="s">
        <v>874</v>
      </c>
      <c r="C64" s="290" t="s">
        <v>875</v>
      </c>
      <c r="D64" s="292">
        <f t="shared" si="43"/>
        <v>99</v>
      </c>
      <c r="E64" s="292">
        <f t="shared" si="44"/>
        <v>0</v>
      </c>
      <c r="F64" s="292">
        <f t="shared" si="45"/>
        <v>0</v>
      </c>
      <c r="G64" s="292">
        <f t="shared" si="46"/>
        <v>0</v>
      </c>
      <c r="H64" s="292">
        <f t="shared" si="47"/>
        <v>37</v>
      </c>
      <c r="I64" s="292">
        <f t="shared" si="48"/>
        <v>0</v>
      </c>
      <c r="J64" s="292">
        <f t="shared" si="49"/>
        <v>0</v>
      </c>
      <c r="K64" s="292">
        <f t="shared" si="50"/>
        <v>0</v>
      </c>
      <c r="L64" s="292">
        <f t="shared" si="51"/>
        <v>0</v>
      </c>
      <c r="M64" s="292">
        <f t="shared" si="52"/>
        <v>0</v>
      </c>
      <c r="N64" s="292">
        <f t="shared" si="53"/>
        <v>0</v>
      </c>
      <c r="O64" s="292">
        <f t="shared" si="54"/>
        <v>62</v>
      </c>
      <c r="P64" s="292">
        <f t="shared" si="55"/>
        <v>0</v>
      </c>
      <c r="Q64" s="292">
        <f t="shared" si="56"/>
        <v>0</v>
      </c>
      <c r="R64" s="292">
        <f t="shared" si="57"/>
        <v>0</v>
      </c>
      <c r="S64" s="292">
        <f t="shared" si="58"/>
        <v>0</v>
      </c>
      <c r="T64" s="292">
        <f t="shared" si="59"/>
        <v>0</v>
      </c>
      <c r="U64" s="292">
        <f t="shared" si="60"/>
        <v>0</v>
      </c>
      <c r="V64" s="292">
        <f t="shared" si="61"/>
        <v>0</v>
      </c>
      <c r="W64" s="292">
        <f t="shared" si="62"/>
        <v>0</v>
      </c>
      <c r="X64" s="292">
        <f t="shared" si="63"/>
        <v>0</v>
      </c>
      <c r="Y64" s="292">
        <f t="shared" si="36"/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916</v>
      </c>
      <c r="AK64" s="295" t="s">
        <v>916</v>
      </c>
      <c r="AL64" s="292">
        <v>0</v>
      </c>
      <c r="AM64" s="295" t="s">
        <v>916</v>
      </c>
      <c r="AN64" s="295" t="s">
        <v>916</v>
      </c>
      <c r="AO64" s="292">
        <v>0</v>
      </c>
      <c r="AP64" s="295" t="s">
        <v>916</v>
      </c>
      <c r="AQ64" s="292">
        <v>0</v>
      </c>
      <c r="AR64" s="295" t="s">
        <v>916</v>
      </c>
      <c r="AS64" s="292">
        <v>0</v>
      </c>
      <c r="AT64" s="292">
        <f t="shared" si="37"/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916</v>
      </c>
      <c r="BF64" s="295" t="s">
        <v>916</v>
      </c>
      <c r="BG64" s="295" t="s">
        <v>916</v>
      </c>
      <c r="BH64" s="295" t="s">
        <v>916</v>
      </c>
      <c r="BI64" s="295" t="s">
        <v>916</v>
      </c>
      <c r="BJ64" s="295" t="s">
        <v>916</v>
      </c>
      <c r="BK64" s="295" t="s">
        <v>916</v>
      </c>
      <c r="BL64" s="295" t="s">
        <v>916</v>
      </c>
      <c r="BM64" s="295" t="s">
        <v>916</v>
      </c>
      <c r="BN64" s="292">
        <v>0</v>
      </c>
      <c r="BO64" s="292">
        <f t="shared" si="38"/>
        <v>62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62</v>
      </c>
      <c r="CA64" s="292">
        <v>0</v>
      </c>
      <c r="CB64" s="295" t="s">
        <v>916</v>
      </c>
      <c r="CC64" s="295" t="s">
        <v>916</v>
      </c>
      <c r="CD64" s="295" t="s">
        <v>916</v>
      </c>
      <c r="CE64" s="295" t="s">
        <v>916</v>
      </c>
      <c r="CF64" s="295" t="s">
        <v>916</v>
      </c>
      <c r="CG64" s="295" t="s">
        <v>916</v>
      </c>
      <c r="CH64" s="295" t="s">
        <v>916</v>
      </c>
      <c r="CI64" s="292">
        <v>0</v>
      </c>
      <c r="CJ64" s="292">
        <f t="shared" si="39"/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916</v>
      </c>
      <c r="CX64" s="295" t="s">
        <v>916</v>
      </c>
      <c r="CY64" s="295" t="s">
        <v>916</v>
      </c>
      <c r="CZ64" s="295" t="s">
        <v>916</v>
      </c>
      <c r="DA64" s="295" t="s">
        <v>916</v>
      </c>
      <c r="DB64" s="295" t="s">
        <v>916</v>
      </c>
      <c r="DC64" s="295" t="s">
        <v>916</v>
      </c>
      <c r="DD64" s="292">
        <v>0</v>
      </c>
      <c r="DE64" s="292">
        <f t="shared" si="40"/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916</v>
      </c>
      <c r="DS64" s="295" t="s">
        <v>916</v>
      </c>
      <c r="DT64" s="292">
        <v>0</v>
      </c>
      <c r="DU64" s="295" t="s">
        <v>916</v>
      </c>
      <c r="DV64" s="295" t="s">
        <v>916</v>
      </c>
      <c r="DW64" s="295" t="s">
        <v>916</v>
      </c>
      <c r="DX64" s="295" t="s">
        <v>916</v>
      </c>
      <c r="DY64" s="292">
        <v>0</v>
      </c>
      <c r="DZ64" s="292">
        <f t="shared" si="41"/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916</v>
      </c>
      <c r="EL64" s="295" t="s">
        <v>916</v>
      </c>
      <c r="EM64" s="295" t="s">
        <v>916</v>
      </c>
      <c r="EN64" s="292">
        <v>0</v>
      </c>
      <c r="EO64" s="292">
        <v>0</v>
      </c>
      <c r="EP64" s="295" t="s">
        <v>916</v>
      </c>
      <c r="EQ64" s="295" t="s">
        <v>916</v>
      </c>
      <c r="ER64" s="295" t="s">
        <v>916</v>
      </c>
      <c r="ES64" s="292">
        <v>0</v>
      </c>
      <c r="ET64" s="292">
        <v>0</v>
      </c>
      <c r="EU64" s="292">
        <f t="shared" si="42"/>
        <v>37</v>
      </c>
      <c r="EV64" s="292">
        <v>0</v>
      </c>
      <c r="EW64" s="292">
        <v>0</v>
      </c>
      <c r="EX64" s="292">
        <v>0</v>
      </c>
      <c r="EY64" s="292">
        <v>37</v>
      </c>
      <c r="EZ64" s="292">
        <v>0</v>
      </c>
      <c r="FA64" s="292">
        <v>0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916</v>
      </c>
      <c r="FI64" s="295" t="s">
        <v>916</v>
      </c>
      <c r="FJ64" s="295" t="s">
        <v>916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 x14ac:dyDescent="0.15">
      <c r="A65" s="290" t="s">
        <v>745</v>
      </c>
      <c r="B65" s="291" t="s">
        <v>876</v>
      </c>
      <c r="C65" s="290" t="s">
        <v>877</v>
      </c>
      <c r="D65" s="292">
        <f t="shared" si="43"/>
        <v>265</v>
      </c>
      <c r="E65" s="292">
        <f t="shared" si="44"/>
        <v>0</v>
      </c>
      <c r="F65" s="292">
        <f t="shared" si="45"/>
        <v>0</v>
      </c>
      <c r="G65" s="292">
        <f t="shared" si="46"/>
        <v>0</v>
      </c>
      <c r="H65" s="292">
        <f t="shared" si="47"/>
        <v>126</v>
      </c>
      <c r="I65" s="292">
        <f t="shared" si="48"/>
        <v>0</v>
      </c>
      <c r="J65" s="292">
        <f t="shared" si="49"/>
        <v>0</v>
      </c>
      <c r="K65" s="292">
        <f t="shared" si="50"/>
        <v>0</v>
      </c>
      <c r="L65" s="292">
        <f t="shared" si="51"/>
        <v>0</v>
      </c>
      <c r="M65" s="292">
        <f t="shared" si="52"/>
        <v>0</v>
      </c>
      <c r="N65" s="292">
        <f t="shared" si="53"/>
        <v>0</v>
      </c>
      <c r="O65" s="292">
        <f t="shared" si="54"/>
        <v>138</v>
      </c>
      <c r="P65" s="292">
        <f t="shared" si="55"/>
        <v>0</v>
      </c>
      <c r="Q65" s="292">
        <f t="shared" si="56"/>
        <v>0</v>
      </c>
      <c r="R65" s="292">
        <f t="shared" si="57"/>
        <v>0</v>
      </c>
      <c r="S65" s="292">
        <f t="shared" si="58"/>
        <v>0</v>
      </c>
      <c r="T65" s="292">
        <f t="shared" si="59"/>
        <v>0</v>
      </c>
      <c r="U65" s="292">
        <f t="shared" si="60"/>
        <v>0</v>
      </c>
      <c r="V65" s="292">
        <f t="shared" si="61"/>
        <v>0</v>
      </c>
      <c r="W65" s="292">
        <f t="shared" si="62"/>
        <v>1</v>
      </c>
      <c r="X65" s="292">
        <f t="shared" si="63"/>
        <v>0</v>
      </c>
      <c r="Y65" s="292">
        <f t="shared" si="36"/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916</v>
      </c>
      <c r="AK65" s="295" t="s">
        <v>916</v>
      </c>
      <c r="AL65" s="292">
        <v>0</v>
      </c>
      <c r="AM65" s="295" t="s">
        <v>916</v>
      </c>
      <c r="AN65" s="295" t="s">
        <v>916</v>
      </c>
      <c r="AO65" s="292">
        <v>0</v>
      </c>
      <c r="AP65" s="295" t="s">
        <v>916</v>
      </c>
      <c r="AQ65" s="292">
        <v>0</v>
      </c>
      <c r="AR65" s="295" t="s">
        <v>916</v>
      </c>
      <c r="AS65" s="292">
        <v>0</v>
      </c>
      <c r="AT65" s="292">
        <f t="shared" si="37"/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916</v>
      </c>
      <c r="BF65" s="295" t="s">
        <v>916</v>
      </c>
      <c r="BG65" s="295" t="s">
        <v>916</v>
      </c>
      <c r="BH65" s="295" t="s">
        <v>916</v>
      </c>
      <c r="BI65" s="295" t="s">
        <v>916</v>
      </c>
      <c r="BJ65" s="295" t="s">
        <v>916</v>
      </c>
      <c r="BK65" s="295" t="s">
        <v>916</v>
      </c>
      <c r="BL65" s="295" t="s">
        <v>916</v>
      </c>
      <c r="BM65" s="295" t="s">
        <v>916</v>
      </c>
      <c r="BN65" s="292">
        <v>0</v>
      </c>
      <c r="BO65" s="292">
        <f t="shared" si="38"/>
        <v>138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138</v>
      </c>
      <c r="CA65" s="292">
        <v>0</v>
      </c>
      <c r="CB65" s="295" t="s">
        <v>916</v>
      </c>
      <c r="CC65" s="295" t="s">
        <v>916</v>
      </c>
      <c r="CD65" s="295" t="s">
        <v>916</v>
      </c>
      <c r="CE65" s="295" t="s">
        <v>916</v>
      </c>
      <c r="CF65" s="295" t="s">
        <v>916</v>
      </c>
      <c r="CG65" s="295" t="s">
        <v>916</v>
      </c>
      <c r="CH65" s="295" t="s">
        <v>916</v>
      </c>
      <c r="CI65" s="292">
        <v>0</v>
      </c>
      <c r="CJ65" s="292">
        <f t="shared" si="39"/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916</v>
      </c>
      <c r="CX65" s="295" t="s">
        <v>916</v>
      </c>
      <c r="CY65" s="295" t="s">
        <v>916</v>
      </c>
      <c r="CZ65" s="295" t="s">
        <v>916</v>
      </c>
      <c r="DA65" s="295" t="s">
        <v>916</v>
      </c>
      <c r="DB65" s="295" t="s">
        <v>916</v>
      </c>
      <c r="DC65" s="295" t="s">
        <v>916</v>
      </c>
      <c r="DD65" s="292">
        <v>0</v>
      </c>
      <c r="DE65" s="292">
        <f t="shared" si="40"/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916</v>
      </c>
      <c r="DS65" s="295" t="s">
        <v>916</v>
      </c>
      <c r="DT65" s="292">
        <v>0</v>
      </c>
      <c r="DU65" s="295" t="s">
        <v>916</v>
      </c>
      <c r="DV65" s="295" t="s">
        <v>916</v>
      </c>
      <c r="DW65" s="295" t="s">
        <v>916</v>
      </c>
      <c r="DX65" s="295" t="s">
        <v>916</v>
      </c>
      <c r="DY65" s="292">
        <v>0</v>
      </c>
      <c r="DZ65" s="292">
        <f t="shared" si="41"/>
        <v>1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916</v>
      </c>
      <c r="EL65" s="295" t="s">
        <v>916</v>
      </c>
      <c r="EM65" s="295" t="s">
        <v>916</v>
      </c>
      <c r="EN65" s="292">
        <v>0</v>
      </c>
      <c r="EO65" s="292">
        <v>0</v>
      </c>
      <c r="EP65" s="295" t="s">
        <v>916</v>
      </c>
      <c r="EQ65" s="295" t="s">
        <v>916</v>
      </c>
      <c r="ER65" s="295" t="s">
        <v>916</v>
      </c>
      <c r="ES65" s="292">
        <v>1</v>
      </c>
      <c r="ET65" s="292">
        <v>0</v>
      </c>
      <c r="EU65" s="292">
        <f t="shared" si="42"/>
        <v>126</v>
      </c>
      <c r="EV65" s="292">
        <v>0</v>
      </c>
      <c r="EW65" s="292">
        <v>0</v>
      </c>
      <c r="EX65" s="292">
        <v>0</v>
      </c>
      <c r="EY65" s="292">
        <v>126</v>
      </c>
      <c r="EZ65" s="292">
        <v>0</v>
      </c>
      <c r="FA65" s="292">
        <v>0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916</v>
      </c>
      <c r="FI65" s="295" t="s">
        <v>916</v>
      </c>
      <c r="FJ65" s="295" t="s">
        <v>916</v>
      </c>
      <c r="FK65" s="292">
        <v>0</v>
      </c>
      <c r="FL65" s="292">
        <v>0</v>
      </c>
      <c r="FM65" s="292">
        <v>0</v>
      </c>
      <c r="FN65" s="292">
        <v>0</v>
      </c>
      <c r="FO65" s="292">
        <v>0</v>
      </c>
    </row>
    <row r="66" spans="1:171" s="224" customFormat="1" ht="13.5" customHeight="1" x14ac:dyDescent="0.15">
      <c r="A66" s="290" t="s">
        <v>745</v>
      </c>
      <c r="B66" s="291" t="s">
        <v>878</v>
      </c>
      <c r="C66" s="290" t="s">
        <v>879</v>
      </c>
      <c r="D66" s="292">
        <f t="shared" si="43"/>
        <v>1</v>
      </c>
      <c r="E66" s="292">
        <f t="shared" si="44"/>
        <v>0</v>
      </c>
      <c r="F66" s="292">
        <f t="shared" si="45"/>
        <v>0</v>
      </c>
      <c r="G66" s="292">
        <f t="shared" si="46"/>
        <v>0</v>
      </c>
      <c r="H66" s="292">
        <f t="shared" si="47"/>
        <v>1</v>
      </c>
      <c r="I66" s="292">
        <f t="shared" si="48"/>
        <v>0</v>
      </c>
      <c r="J66" s="292">
        <f t="shared" si="49"/>
        <v>0</v>
      </c>
      <c r="K66" s="292">
        <f t="shared" si="50"/>
        <v>0</v>
      </c>
      <c r="L66" s="292">
        <f t="shared" si="51"/>
        <v>0</v>
      </c>
      <c r="M66" s="292">
        <f t="shared" si="52"/>
        <v>0</v>
      </c>
      <c r="N66" s="292">
        <f t="shared" si="53"/>
        <v>0</v>
      </c>
      <c r="O66" s="292">
        <f t="shared" si="54"/>
        <v>0</v>
      </c>
      <c r="P66" s="292">
        <f t="shared" si="55"/>
        <v>0</v>
      </c>
      <c r="Q66" s="292">
        <f t="shared" si="56"/>
        <v>0</v>
      </c>
      <c r="R66" s="292">
        <f t="shared" si="57"/>
        <v>0</v>
      </c>
      <c r="S66" s="292">
        <f t="shared" si="58"/>
        <v>0</v>
      </c>
      <c r="T66" s="292">
        <f t="shared" si="59"/>
        <v>0</v>
      </c>
      <c r="U66" s="292">
        <f t="shared" si="60"/>
        <v>0</v>
      </c>
      <c r="V66" s="292">
        <f t="shared" si="61"/>
        <v>0</v>
      </c>
      <c r="W66" s="292">
        <f t="shared" si="62"/>
        <v>0</v>
      </c>
      <c r="X66" s="292">
        <f t="shared" si="63"/>
        <v>0</v>
      </c>
      <c r="Y66" s="292">
        <f t="shared" si="36"/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916</v>
      </c>
      <c r="AK66" s="295" t="s">
        <v>916</v>
      </c>
      <c r="AL66" s="292">
        <v>0</v>
      </c>
      <c r="AM66" s="295" t="s">
        <v>916</v>
      </c>
      <c r="AN66" s="295" t="s">
        <v>916</v>
      </c>
      <c r="AO66" s="292">
        <v>0</v>
      </c>
      <c r="AP66" s="295" t="s">
        <v>916</v>
      </c>
      <c r="AQ66" s="292">
        <v>0</v>
      </c>
      <c r="AR66" s="295" t="s">
        <v>916</v>
      </c>
      <c r="AS66" s="292">
        <v>0</v>
      </c>
      <c r="AT66" s="292">
        <f t="shared" si="37"/>
        <v>0</v>
      </c>
      <c r="AU66" s="292">
        <v>0</v>
      </c>
      <c r="AV66" s="292">
        <v>0</v>
      </c>
      <c r="AW66" s="292">
        <v>0</v>
      </c>
      <c r="AX66" s="292">
        <v>0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916</v>
      </c>
      <c r="BF66" s="295" t="s">
        <v>916</v>
      </c>
      <c r="BG66" s="295" t="s">
        <v>916</v>
      </c>
      <c r="BH66" s="295" t="s">
        <v>916</v>
      </c>
      <c r="BI66" s="295" t="s">
        <v>916</v>
      </c>
      <c r="BJ66" s="295" t="s">
        <v>916</v>
      </c>
      <c r="BK66" s="295" t="s">
        <v>916</v>
      </c>
      <c r="BL66" s="295" t="s">
        <v>916</v>
      </c>
      <c r="BM66" s="295" t="s">
        <v>916</v>
      </c>
      <c r="BN66" s="292">
        <v>0</v>
      </c>
      <c r="BO66" s="292">
        <f t="shared" si="38"/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916</v>
      </c>
      <c r="CC66" s="295" t="s">
        <v>916</v>
      </c>
      <c r="CD66" s="295" t="s">
        <v>916</v>
      </c>
      <c r="CE66" s="295" t="s">
        <v>916</v>
      </c>
      <c r="CF66" s="295" t="s">
        <v>916</v>
      </c>
      <c r="CG66" s="295" t="s">
        <v>916</v>
      </c>
      <c r="CH66" s="295" t="s">
        <v>916</v>
      </c>
      <c r="CI66" s="292">
        <v>0</v>
      </c>
      <c r="CJ66" s="292">
        <f t="shared" si="39"/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916</v>
      </c>
      <c r="CX66" s="295" t="s">
        <v>916</v>
      </c>
      <c r="CY66" s="295" t="s">
        <v>916</v>
      </c>
      <c r="CZ66" s="295" t="s">
        <v>916</v>
      </c>
      <c r="DA66" s="295" t="s">
        <v>916</v>
      </c>
      <c r="DB66" s="295" t="s">
        <v>916</v>
      </c>
      <c r="DC66" s="295" t="s">
        <v>916</v>
      </c>
      <c r="DD66" s="292">
        <v>0</v>
      </c>
      <c r="DE66" s="292">
        <f t="shared" si="40"/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916</v>
      </c>
      <c r="DS66" s="295" t="s">
        <v>916</v>
      </c>
      <c r="DT66" s="292">
        <v>0</v>
      </c>
      <c r="DU66" s="295" t="s">
        <v>916</v>
      </c>
      <c r="DV66" s="295" t="s">
        <v>916</v>
      </c>
      <c r="DW66" s="295" t="s">
        <v>916</v>
      </c>
      <c r="DX66" s="295" t="s">
        <v>916</v>
      </c>
      <c r="DY66" s="292">
        <v>0</v>
      </c>
      <c r="DZ66" s="292">
        <f t="shared" si="41"/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916</v>
      </c>
      <c r="EL66" s="295" t="s">
        <v>916</v>
      </c>
      <c r="EM66" s="295" t="s">
        <v>916</v>
      </c>
      <c r="EN66" s="292">
        <v>0</v>
      </c>
      <c r="EO66" s="292">
        <v>0</v>
      </c>
      <c r="EP66" s="295" t="s">
        <v>916</v>
      </c>
      <c r="EQ66" s="295" t="s">
        <v>916</v>
      </c>
      <c r="ER66" s="295" t="s">
        <v>916</v>
      </c>
      <c r="ES66" s="292">
        <v>0</v>
      </c>
      <c r="ET66" s="292">
        <v>0</v>
      </c>
      <c r="EU66" s="292">
        <f t="shared" si="42"/>
        <v>1</v>
      </c>
      <c r="EV66" s="292">
        <v>0</v>
      </c>
      <c r="EW66" s="292">
        <v>0</v>
      </c>
      <c r="EX66" s="292">
        <v>0</v>
      </c>
      <c r="EY66" s="292">
        <v>1</v>
      </c>
      <c r="EZ66" s="292">
        <v>0</v>
      </c>
      <c r="FA66" s="292">
        <v>0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916</v>
      </c>
      <c r="FI66" s="295" t="s">
        <v>916</v>
      </c>
      <c r="FJ66" s="295" t="s">
        <v>916</v>
      </c>
      <c r="FK66" s="292">
        <v>0</v>
      </c>
      <c r="FL66" s="292">
        <v>0</v>
      </c>
      <c r="FM66" s="292">
        <v>0</v>
      </c>
      <c r="FN66" s="292">
        <v>0</v>
      </c>
      <c r="FO66" s="292">
        <v>0</v>
      </c>
    </row>
    <row r="67" spans="1:171" s="224" customFormat="1" ht="13.5" customHeight="1" x14ac:dyDescent="0.15">
      <c r="A67" s="290" t="s">
        <v>745</v>
      </c>
      <c r="B67" s="291" t="s">
        <v>880</v>
      </c>
      <c r="C67" s="290" t="s">
        <v>881</v>
      </c>
      <c r="D67" s="292">
        <f t="shared" si="43"/>
        <v>58</v>
      </c>
      <c r="E67" s="292">
        <f t="shared" si="44"/>
        <v>33</v>
      </c>
      <c r="F67" s="292">
        <f t="shared" si="45"/>
        <v>0</v>
      </c>
      <c r="G67" s="292">
        <f t="shared" si="46"/>
        <v>1</v>
      </c>
      <c r="H67" s="292">
        <f t="shared" si="47"/>
        <v>4</v>
      </c>
      <c r="I67" s="292">
        <f t="shared" si="48"/>
        <v>9</v>
      </c>
      <c r="J67" s="292">
        <f t="shared" si="49"/>
        <v>2</v>
      </c>
      <c r="K67" s="292">
        <f t="shared" si="50"/>
        <v>0</v>
      </c>
      <c r="L67" s="292">
        <f t="shared" si="51"/>
        <v>7</v>
      </c>
      <c r="M67" s="292">
        <f t="shared" si="52"/>
        <v>0</v>
      </c>
      <c r="N67" s="292">
        <f t="shared" si="53"/>
        <v>2</v>
      </c>
      <c r="O67" s="292">
        <f t="shared" si="54"/>
        <v>0</v>
      </c>
      <c r="P67" s="292">
        <f t="shared" si="55"/>
        <v>0</v>
      </c>
      <c r="Q67" s="292">
        <f t="shared" si="56"/>
        <v>0</v>
      </c>
      <c r="R67" s="292">
        <f t="shared" si="57"/>
        <v>0</v>
      </c>
      <c r="S67" s="292">
        <f t="shared" si="58"/>
        <v>0</v>
      </c>
      <c r="T67" s="292">
        <f t="shared" si="59"/>
        <v>0</v>
      </c>
      <c r="U67" s="292">
        <f t="shared" si="60"/>
        <v>0</v>
      </c>
      <c r="V67" s="292">
        <f t="shared" si="61"/>
        <v>0</v>
      </c>
      <c r="W67" s="292">
        <f t="shared" si="62"/>
        <v>0</v>
      </c>
      <c r="X67" s="292">
        <f t="shared" si="63"/>
        <v>0</v>
      </c>
      <c r="Y67" s="292">
        <f t="shared" si="36"/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916</v>
      </c>
      <c r="AK67" s="295" t="s">
        <v>916</v>
      </c>
      <c r="AL67" s="292">
        <v>0</v>
      </c>
      <c r="AM67" s="295" t="s">
        <v>916</v>
      </c>
      <c r="AN67" s="295" t="s">
        <v>916</v>
      </c>
      <c r="AO67" s="292">
        <v>0</v>
      </c>
      <c r="AP67" s="295" t="s">
        <v>916</v>
      </c>
      <c r="AQ67" s="292">
        <v>0</v>
      </c>
      <c r="AR67" s="295" t="s">
        <v>916</v>
      </c>
      <c r="AS67" s="292">
        <v>0</v>
      </c>
      <c r="AT67" s="292">
        <f t="shared" si="37"/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916</v>
      </c>
      <c r="BF67" s="295" t="s">
        <v>916</v>
      </c>
      <c r="BG67" s="295" t="s">
        <v>916</v>
      </c>
      <c r="BH67" s="295" t="s">
        <v>916</v>
      </c>
      <c r="BI67" s="295" t="s">
        <v>916</v>
      </c>
      <c r="BJ67" s="295" t="s">
        <v>916</v>
      </c>
      <c r="BK67" s="295" t="s">
        <v>916</v>
      </c>
      <c r="BL67" s="295" t="s">
        <v>916</v>
      </c>
      <c r="BM67" s="295" t="s">
        <v>916</v>
      </c>
      <c r="BN67" s="292">
        <v>0</v>
      </c>
      <c r="BO67" s="292">
        <f t="shared" si="38"/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916</v>
      </c>
      <c r="CC67" s="295" t="s">
        <v>916</v>
      </c>
      <c r="CD67" s="295" t="s">
        <v>916</v>
      </c>
      <c r="CE67" s="295" t="s">
        <v>916</v>
      </c>
      <c r="CF67" s="295" t="s">
        <v>916</v>
      </c>
      <c r="CG67" s="295" t="s">
        <v>916</v>
      </c>
      <c r="CH67" s="295" t="s">
        <v>916</v>
      </c>
      <c r="CI67" s="292">
        <v>0</v>
      </c>
      <c r="CJ67" s="292">
        <f t="shared" si="39"/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916</v>
      </c>
      <c r="CX67" s="295" t="s">
        <v>916</v>
      </c>
      <c r="CY67" s="295" t="s">
        <v>916</v>
      </c>
      <c r="CZ67" s="295" t="s">
        <v>916</v>
      </c>
      <c r="DA67" s="295" t="s">
        <v>916</v>
      </c>
      <c r="DB67" s="295" t="s">
        <v>916</v>
      </c>
      <c r="DC67" s="295" t="s">
        <v>916</v>
      </c>
      <c r="DD67" s="292">
        <v>0</v>
      </c>
      <c r="DE67" s="292">
        <f t="shared" si="40"/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916</v>
      </c>
      <c r="DS67" s="295" t="s">
        <v>916</v>
      </c>
      <c r="DT67" s="292">
        <v>0</v>
      </c>
      <c r="DU67" s="295" t="s">
        <v>916</v>
      </c>
      <c r="DV67" s="295" t="s">
        <v>916</v>
      </c>
      <c r="DW67" s="295" t="s">
        <v>916</v>
      </c>
      <c r="DX67" s="295" t="s">
        <v>916</v>
      </c>
      <c r="DY67" s="292">
        <v>0</v>
      </c>
      <c r="DZ67" s="292">
        <f t="shared" si="41"/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916</v>
      </c>
      <c r="EL67" s="295" t="s">
        <v>916</v>
      </c>
      <c r="EM67" s="295" t="s">
        <v>916</v>
      </c>
      <c r="EN67" s="292">
        <v>0</v>
      </c>
      <c r="EO67" s="292">
        <v>0</v>
      </c>
      <c r="EP67" s="295" t="s">
        <v>916</v>
      </c>
      <c r="EQ67" s="295" t="s">
        <v>916</v>
      </c>
      <c r="ER67" s="295" t="s">
        <v>916</v>
      </c>
      <c r="ES67" s="292">
        <v>0</v>
      </c>
      <c r="ET67" s="292">
        <v>0</v>
      </c>
      <c r="EU67" s="292">
        <f t="shared" si="42"/>
        <v>58</v>
      </c>
      <c r="EV67" s="292">
        <v>33</v>
      </c>
      <c r="EW67" s="292">
        <v>0</v>
      </c>
      <c r="EX67" s="292">
        <v>1</v>
      </c>
      <c r="EY67" s="292">
        <v>4</v>
      </c>
      <c r="EZ67" s="292">
        <v>9</v>
      </c>
      <c r="FA67" s="292">
        <v>2</v>
      </c>
      <c r="FB67" s="292">
        <v>0</v>
      </c>
      <c r="FC67" s="292">
        <v>7</v>
      </c>
      <c r="FD67" s="292">
        <v>0</v>
      </c>
      <c r="FE67" s="292">
        <v>2</v>
      </c>
      <c r="FF67" s="292">
        <v>0</v>
      </c>
      <c r="FG67" s="292">
        <v>0</v>
      </c>
      <c r="FH67" s="295" t="s">
        <v>916</v>
      </c>
      <c r="FI67" s="295" t="s">
        <v>916</v>
      </c>
      <c r="FJ67" s="295" t="s">
        <v>916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 x14ac:dyDescent="0.15">
      <c r="A68" s="290" t="s">
        <v>745</v>
      </c>
      <c r="B68" s="291" t="s">
        <v>882</v>
      </c>
      <c r="C68" s="290" t="s">
        <v>883</v>
      </c>
      <c r="D68" s="292">
        <f t="shared" si="43"/>
        <v>319</v>
      </c>
      <c r="E68" s="292">
        <f t="shared" si="44"/>
        <v>46</v>
      </c>
      <c r="F68" s="292">
        <f t="shared" si="45"/>
        <v>0</v>
      </c>
      <c r="G68" s="292">
        <f t="shared" si="46"/>
        <v>0</v>
      </c>
      <c r="H68" s="292">
        <f t="shared" si="47"/>
        <v>15</v>
      </c>
      <c r="I68" s="292">
        <f t="shared" si="48"/>
        <v>0</v>
      </c>
      <c r="J68" s="292">
        <f t="shared" si="49"/>
        <v>6</v>
      </c>
      <c r="K68" s="292">
        <f t="shared" si="50"/>
        <v>0</v>
      </c>
      <c r="L68" s="292">
        <f t="shared" si="51"/>
        <v>28</v>
      </c>
      <c r="M68" s="292">
        <f t="shared" si="52"/>
        <v>0</v>
      </c>
      <c r="N68" s="292">
        <f t="shared" si="53"/>
        <v>7</v>
      </c>
      <c r="O68" s="292">
        <f t="shared" si="54"/>
        <v>0</v>
      </c>
      <c r="P68" s="292">
        <f t="shared" si="55"/>
        <v>0</v>
      </c>
      <c r="Q68" s="292">
        <f t="shared" si="56"/>
        <v>0</v>
      </c>
      <c r="R68" s="292">
        <f t="shared" si="57"/>
        <v>0</v>
      </c>
      <c r="S68" s="292">
        <f t="shared" si="58"/>
        <v>0</v>
      </c>
      <c r="T68" s="292">
        <f t="shared" si="59"/>
        <v>0</v>
      </c>
      <c r="U68" s="292">
        <f t="shared" si="60"/>
        <v>0</v>
      </c>
      <c r="V68" s="292">
        <f t="shared" si="61"/>
        <v>0</v>
      </c>
      <c r="W68" s="292">
        <f t="shared" si="62"/>
        <v>0</v>
      </c>
      <c r="X68" s="292">
        <f t="shared" si="63"/>
        <v>217</v>
      </c>
      <c r="Y68" s="292">
        <f t="shared" si="36"/>
        <v>217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916</v>
      </c>
      <c r="AK68" s="295" t="s">
        <v>916</v>
      </c>
      <c r="AL68" s="292">
        <v>0</v>
      </c>
      <c r="AM68" s="295" t="s">
        <v>916</v>
      </c>
      <c r="AN68" s="295" t="s">
        <v>916</v>
      </c>
      <c r="AO68" s="292">
        <v>0</v>
      </c>
      <c r="AP68" s="295" t="s">
        <v>916</v>
      </c>
      <c r="AQ68" s="292">
        <v>0</v>
      </c>
      <c r="AR68" s="295" t="s">
        <v>916</v>
      </c>
      <c r="AS68" s="292">
        <v>217</v>
      </c>
      <c r="AT68" s="292">
        <f t="shared" si="37"/>
        <v>0</v>
      </c>
      <c r="AU68" s="292">
        <v>0</v>
      </c>
      <c r="AV68" s="292">
        <v>0</v>
      </c>
      <c r="AW68" s="292">
        <v>0</v>
      </c>
      <c r="AX68" s="292">
        <v>0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916</v>
      </c>
      <c r="BF68" s="295" t="s">
        <v>916</v>
      </c>
      <c r="BG68" s="295" t="s">
        <v>916</v>
      </c>
      <c r="BH68" s="295" t="s">
        <v>916</v>
      </c>
      <c r="BI68" s="295" t="s">
        <v>916</v>
      </c>
      <c r="BJ68" s="295" t="s">
        <v>916</v>
      </c>
      <c r="BK68" s="295" t="s">
        <v>916</v>
      </c>
      <c r="BL68" s="295" t="s">
        <v>916</v>
      </c>
      <c r="BM68" s="295" t="s">
        <v>916</v>
      </c>
      <c r="BN68" s="292">
        <v>0</v>
      </c>
      <c r="BO68" s="292">
        <f t="shared" si="38"/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5" t="s">
        <v>916</v>
      </c>
      <c r="CC68" s="295" t="s">
        <v>916</v>
      </c>
      <c r="CD68" s="295" t="s">
        <v>916</v>
      </c>
      <c r="CE68" s="295" t="s">
        <v>916</v>
      </c>
      <c r="CF68" s="295" t="s">
        <v>916</v>
      </c>
      <c r="CG68" s="295" t="s">
        <v>916</v>
      </c>
      <c r="CH68" s="295" t="s">
        <v>916</v>
      </c>
      <c r="CI68" s="292">
        <v>0</v>
      </c>
      <c r="CJ68" s="292">
        <f t="shared" si="39"/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916</v>
      </c>
      <c r="CX68" s="295" t="s">
        <v>916</v>
      </c>
      <c r="CY68" s="295" t="s">
        <v>916</v>
      </c>
      <c r="CZ68" s="295" t="s">
        <v>916</v>
      </c>
      <c r="DA68" s="295" t="s">
        <v>916</v>
      </c>
      <c r="DB68" s="295" t="s">
        <v>916</v>
      </c>
      <c r="DC68" s="295" t="s">
        <v>916</v>
      </c>
      <c r="DD68" s="292">
        <v>0</v>
      </c>
      <c r="DE68" s="292">
        <f t="shared" si="40"/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916</v>
      </c>
      <c r="DS68" s="295" t="s">
        <v>916</v>
      </c>
      <c r="DT68" s="292">
        <v>0</v>
      </c>
      <c r="DU68" s="295" t="s">
        <v>916</v>
      </c>
      <c r="DV68" s="295" t="s">
        <v>916</v>
      </c>
      <c r="DW68" s="295" t="s">
        <v>916</v>
      </c>
      <c r="DX68" s="295" t="s">
        <v>916</v>
      </c>
      <c r="DY68" s="292">
        <v>0</v>
      </c>
      <c r="DZ68" s="292">
        <f t="shared" si="41"/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916</v>
      </c>
      <c r="EL68" s="295" t="s">
        <v>916</v>
      </c>
      <c r="EM68" s="295" t="s">
        <v>916</v>
      </c>
      <c r="EN68" s="292">
        <v>0</v>
      </c>
      <c r="EO68" s="292">
        <v>0</v>
      </c>
      <c r="EP68" s="295" t="s">
        <v>916</v>
      </c>
      <c r="EQ68" s="295" t="s">
        <v>916</v>
      </c>
      <c r="ER68" s="295" t="s">
        <v>916</v>
      </c>
      <c r="ES68" s="292">
        <v>0</v>
      </c>
      <c r="ET68" s="292">
        <v>0</v>
      </c>
      <c r="EU68" s="292">
        <f t="shared" si="42"/>
        <v>102</v>
      </c>
      <c r="EV68" s="292">
        <v>46</v>
      </c>
      <c r="EW68" s="292">
        <v>0</v>
      </c>
      <c r="EX68" s="292">
        <v>0</v>
      </c>
      <c r="EY68" s="292">
        <v>15</v>
      </c>
      <c r="EZ68" s="292">
        <v>0</v>
      </c>
      <c r="FA68" s="292">
        <v>6</v>
      </c>
      <c r="FB68" s="292">
        <v>0</v>
      </c>
      <c r="FC68" s="292">
        <v>28</v>
      </c>
      <c r="FD68" s="292">
        <v>0</v>
      </c>
      <c r="FE68" s="292">
        <v>7</v>
      </c>
      <c r="FF68" s="292">
        <v>0</v>
      </c>
      <c r="FG68" s="292">
        <v>0</v>
      </c>
      <c r="FH68" s="295" t="s">
        <v>916</v>
      </c>
      <c r="FI68" s="295" t="s">
        <v>916</v>
      </c>
      <c r="FJ68" s="295" t="s">
        <v>916</v>
      </c>
      <c r="FK68" s="292">
        <v>0</v>
      </c>
      <c r="FL68" s="292">
        <v>0</v>
      </c>
      <c r="FM68" s="292">
        <v>0</v>
      </c>
      <c r="FN68" s="292">
        <v>0</v>
      </c>
      <c r="FO68" s="292">
        <v>0</v>
      </c>
    </row>
    <row r="69" spans="1:171" s="224" customFormat="1" ht="13.5" customHeight="1" x14ac:dyDescent="0.15">
      <c r="A69" s="290" t="s">
        <v>745</v>
      </c>
      <c r="B69" s="291" t="s">
        <v>884</v>
      </c>
      <c r="C69" s="290" t="s">
        <v>885</v>
      </c>
      <c r="D69" s="292">
        <f t="shared" si="43"/>
        <v>54</v>
      </c>
      <c r="E69" s="292">
        <f t="shared" si="44"/>
        <v>0</v>
      </c>
      <c r="F69" s="292">
        <f t="shared" si="45"/>
        <v>0</v>
      </c>
      <c r="G69" s="292">
        <f t="shared" si="46"/>
        <v>0</v>
      </c>
      <c r="H69" s="292">
        <f t="shared" si="47"/>
        <v>16</v>
      </c>
      <c r="I69" s="292">
        <f t="shared" si="48"/>
        <v>0</v>
      </c>
      <c r="J69" s="292">
        <f t="shared" si="49"/>
        <v>0</v>
      </c>
      <c r="K69" s="292">
        <f t="shared" si="50"/>
        <v>0</v>
      </c>
      <c r="L69" s="292">
        <f t="shared" si="51"/>
        <v>0</v>
      </c>
      <c r="M69" s="292">
        <f t="shared" si="52"/>
        <v>0</v>
      </c>
      <c r="N69" s="292">
        <f t="shared" si="53"/>
        <v>0</v>
      </c>
      <c r="O69" s="292">
        <f t="shared" si="54"/>
        <v>0</v>
      </c>
      <c r="P69" s="292">
        <f t="shared" si="55"/>
        <v>0</v>
      </c>
      <c r="Q69" s="292">
        <f t="shared" si="56"/>
        <v>0</v>
      </c>
      <c r="R69" s="292">
        <f t="shared" si="57"/>
        <v>0</v>
      </c>
      <c r="S69" s="292">
        <f t="shared" si="58"/>
        <v>0</v>
      </c>
      <c r="T69" s="292">
        <f t="shared" si="59"/>
        <v>0</v>
      </c>
      <c r="U69" s="292">
        <f t="shared" si="60"/>
        <v>0</v>
      </c>
      <c r="V69" s="292">
        <f t="shared" si="61"/>
        <v>0</v>
      </c>
      <c r="W69" s="292">
        <f t="shared" si="62"/>
        <v>0</v>
      </c>
      <c r="X69" s="292">
        <f t="shared" si="63"/>
        <v>38</v>
      </c>
      <c r="Y69" s="292">
        <f t="shared" si="36"/>
        <v>35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916</v>
      </c>
      <c r="AK69" s="295" t="s">
        <v>916</v>
      </c>
      <c r="AL69" s="292">
        <v>0</v>
      </c>
      <c r="AM69" s="295" t="s">
        <v>916</v>
      </c>
      <c r="AN69" s="295" t="s">
        <v>916</v>
      </c>
      <c r="AO69" s="292">
        <v>0</v>
      </c>
      <c r="AP69" s="295" t="s">
        <v>916</v>
      </c>
      <c r="AQ69" s="292">
        <v>0</v>
      </c>
      <c r="AR69" s="295" t="s">
        <v>916</v>
      </c>
      <c r="AS69" s="292">
        <v>35</v>
      </c>
      <c r="AT69" s="292">
        <f t="shared" si="37"/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916</v>
      </c>
      <c r="BF69" s="295" t="s">
        <v>916</v>
      </c>
      <c r="BG69" s="295" t="s">
        <v>916</v>
      </c>
      <c r="BH69" s="295" t="s">
        <v>916</v>
      </c>
      <c r="BI69" s="295" t="s">
        <v>916</v>
      </c>
      <c r="BJ69" s="295" t="s">
        <v>916</v>
      </c>
      <c r="BK69" s="295" t="s">
        <v>916</v>
      </c>
      <c r="BL69" s="295" t="s">
        <v>916</v>
      </c>
      <c r="BM69" s="295" t="s">
        <v>916</v>
      </c>
      <c r="BN69" s="292">
        <v>0</v>
      </c>
      <c r="BO69" s="292">
        <f t="shared" si="38"/>
        <v>3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916</v>
      </c>
      <c r="CC69" s="295" t="s">
        <v>916</v>
      </c>
      <c r="CD69" s="295" t="s">
        <v>916</v>
      </c>
      <c r="CE69" s="295" t="s">
        <v>916</v>
      </c>
      <c r="CF69" s="295" t="s">
        <v>916</v>
      </c>
      <c r="CG69" s="295" t="s">
        <v>916</v>
      </c>
      <c r="CH69" s="295" t="s">
        <v>916</v>
      </c>
      <c r="CI69" s="292">
        <v>3</v>
      </c>
      <c r="CJ69" s="292">
        <f t="shared" si="39"/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916</v>
      </c>
      <c r="CX69" s="295" t="s">
        <v>916</v>
      </c>
      <c r="CY69" s="295" t="s">
        <v>916</v>
      </c>
      <c r="CZ69" s="295" t="s">
        <v>916</v>
      </c>
      <c r="DA69" s="295" t="s">
        <v>916</v>
      </c>
      <c r="DB69" s="295" t="s">
        <v>916</v>
      </c>
      <c r="DC69" s="295" t="s">
        <v>916</v>
      </c>
      <c r="DD69" s="292">
        <v>0</v>
      </c>
      <c r="DE69" s="292">
        <f t="shared" si="40"/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916</v>
      </c>
      <c r="DS69" s="295" t="s">
        <v>916</v>
      </c>
      <c r="DT69" s="292">
        <v>0</v>
      </c>
      <c r="DU69" s="295" t="s">
        <v>916</v>
      </c>
      <c r="DV69" s="295" t="s">
        <v>916</v>
      </c>
      <c r="DW69" s="295" t="s">
        <v>916</v>
      </c>
      <c r="DX69" s="295" t="s">
        <v>916</v>
      </c>
      <c r="DY69" s="292">
        <v>0</v>
      </c>
      <c r="DZ69" s="292">
        <f t="shared" si="41"/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916</v>
      </c>
      <c r="EL69" s="295" t="s">
        <v>916</v>
      </c>
      <c r="EM69" s="295" t="s">
        <v>916</v>
      </c>
      <c r="EN69" s="292">
        <v>0</v>
      </c>
      <c r="EO69" s="292">
        <v>0</v>
      </c>
      <c r="EP69" s="295" t="s">
        <v>916</v>
      </c>
      <c r="EQ69" s="295" t="s">
        <v>916</v>
      </c>
      <c r="ER69" s="295" t="s">
        <v>916</v>
      </c>
      <c r="ES69" s="292">
        <v>0</v>
      </c>
      <c r="ET69" s="292">
        <v>0</v>
      </c>
      <c r="EU69" s="292">
        <f t="shared" si="42"/>
        <v>16</v>
      </c>
      <c r="EV69" s="292">
        <v>0</v>
      </c>
      <c r="EW69" s="292">
        <v>0</v>
      </c>
      <c r="EX69" s="292">
        <v>0</v>
      </c>
      <c r="EY69" s="292">
        <v>16</v>
      </c>
      <c r="EZ69" s="292">
        <v>0</v>
      </c>
      <c r="FA69" s="292">
        <v>0</v>
      </c>
      <c r="FB69" s="292">
        <v>0</v>
      </c>
      <c r="FC69" s="292">
        <v>0</v>
      </c>
      <c r="FD69" s="292">
        <v>0</v>
      </c>
      <c r="FE69" s="292">
        <v>0</v>
      </c>
      <c r="FF69" s="292">
        <v>0</v>
      </c>
      <c r="FG69" s="292">
        <v>0</v>
      </c>
      <c r="FH69" s="295" t="s">
        <v>916</v>
      </c>
      <c r="FI69" s="295" t="s">
        <v>916</v>
      </c>
      <c r="FJ69" s="295" t="s">
        <v>916</v>
      </c>
      <c r="FK69" s="292">
        <v>0</v>
      </c>
      <c r="FL69" s="292">
        <v>0</v>
      </c>
      <c r="FM69" s="292">
        <v>0</v>
      </c>
      <c r="FN69" s="292">
        <v>0</v>
      </c>
      <c r="FO69" s="292">
        <v>0</v>
      </c>
    </row>
    <row r="70" spans="1:171" s="224" customFormat="1" ht="13.5" customHeight="1" x14ac:dyDescent="0.15">
      <c r="A70" s="290" t="s">
        <v>745</v>
      </c>
      <c r="B70" s="291" t="s">
        <v>886</v>
      </c>
      <c r="C70" s="290" t="s">
        <v>887</v>
      </c>
      <c r="D70" s="292">
        <f t="shared" si="43"/>
        <v>302</v>
      </c>
      <c r="E70" s="292">
        <f t="shared" si="44"/>
        <v>160</v>
      </c>
      <c r="F70" s="292">
        <f t="shared" si="45"/>
        <v>0</v>
      </c>
      <c r="G70" s="292">
        <f t="shared" si="46"/>
        <v>0</v>
      </c>
      <c r="H70" s="292">
        <f t="shared" si="47"/>
        <v>8</v>
      </c>
      <c r="I70" s="292">
        <f t="shared" si="48"/>
        <v>0</v>
      </c>
      <c r="J70" s="292">
        <f t="shared" si="49"/>
        <v>9</v>
      </c>
      <c r="K70" s="292">
        <f t="shared" si="50"/>
        <v>0</v>
      </c>
      <c r="L70" s="292">
        <f t="shared" si="51"/>
        <v>0</v>
      </c>
      <c r="M70" s="292">
        <f t="shared" si="52"/>
        <v>0</v>
      </c>
      <c r="N70" s="292">
        <f t="shared" si="53"/>
        <v>12</v>
      </c>
      <c r="O70" s="292">
        <f t="shared" si="54"/>
        <v>43</v>
      </c>
      <c r="P70" s="292">
        <f t="shared" si="55"/>
        <v>0</v>
      </c>
      <c r="Q70" s="292">
        <f t="shared" si="56"/>
        <v>0</v>
      </c>
      <c r="R70" s="292">
        <f t="shared" si="57"/>
        <v>0</v>
      </c>
      <c r="S70" s="292">
        <f t="shared" si="58"/>
        <v>0</v>
      </c>
      <c r="T70" s="292">
        <f t="shared" si="59"/>
        <v>0</v>
      </c>
      <c r="U70" s="292">
        <f t="shared" si="60"/>
        <v>0</v>
      </c>
      <c r="V70" s="292">
        <f t="shared" si="61"/>
        <v>0</v>
      </c>
      <c r="W70" s="292">
        <f t="shared" si="62"/>
        <v>0</v>
      </c>
      <c r="X70" s="292">
        <f t="shared" si="63"/>
        <v>70</v>
      </c>
      <c r="Y70" s="292">
        <f t="shared" si="36"/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916</v>
      </c>
      <c r="AK70" s="295" t="s">
        <v>916</v>
      </c>
      <c r="AL70" s="292">
        <v>0</v>
      </c>
      <c r="AM70" s="295" t="s">
        <v>916</v>
      </c>
      <c r="AN70" s="295" t="s">
        <v>916</v>
      </c>
      <c r="AO70" s="292">
        <v>0</v>
      </c>
      <c r="AP70" s="295" t="s">
        <v>916</v>
      </c>
      <c r="AQ70" s="292">
        <v>0</v>
      </c>
      <c r="AR70" s="295" t="s">
        <v>916</v>
      </c>
      <c r="AS70" s="292">
        <v>0</v>
      </c>
      <c r="AT70" s="292">
        <f t="shared" si="37"/>
        <v>70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916</v>
      </c>
      <c r="BF70" s="295" t="s">
        <v>916</v>
      </c>
      <c r="BG70" s="295" t="s">
        <v>916</v>
      </c>
      <c r="BH70" s="295" t="s">
        <v>916</v>
      </c>
      <c r="BI70" s="295" t="s">
        <v>916</v>
      </c>
      <c r="BJ70" s="295" t="s">
        <v>916</v>
      </c>
      <c r="BK70" s="295" t="s">
        <v>916</v>
      </c>
      <c r="BL70" s="295" t="s">
        <v>916</v>
      </c>
      <c r="BM70" s="295" t="s">
        <v>916</v>
      </c>
      <c r="BN70" s="292">
        <v>70</v>
      </c>
      <c r="BO70" s="292">
        <f t="shared" si="38"/>
        <v>43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43</v>
      </c>
      <c r="CA70" s="292">
        <v>0</v>
      </c>
      <c r="CB70" s="295" t="s">
        <v>916</v>
      </c>
      <c r="CC70" s="295" t="s">
        <v>916</v>
      </c>
      <c r="CD70" s="295" t="s">
        <v>916</v>
      </c>
      <c r="CE70" s="295" t="s">
        <v>916</v>
      </c>
      <c r="CF70" s="295" t="s">
        <v>916</v>
      </c>
      <c r="CG70" s="295" t="s">
        <v>916</v>
      </c>
      <c r="CH70" s="295" t="s">
        <v>916</v>
      </c>
      <c r="CI70" s="292">
        <v>0</v>
      </c>
      <c r="CJ70" s="292">
        <f t="shared" si="39"/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916</v>
      </c>
      <c r="CX70" s="295" t="s">
        <v>916</v>
      </c>
      <c r="CY70" s="295" t="s">
        <v>916</v>
      </c>
      <c r="CZ70" s="295" t="s">
        <v>916</v>
      </c>
      <c r="DA70" s="295" t="s">
        <v>916</v>
      </c>
      <c r="DB70" s="295" t="s">
        <v>916</v>
      </c>
      <c r="DC70" s="295" t="s">
        <v>916</v>
      </c>
      <c r="DD70" s="292">
        <v>0</v>
      </c>
      <c r="DE70" s="292">
        <f t="shared" si="40"/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916</v>
      </c>
      <c r="DS70" s="295" t="s">
        <v>916</v>
      </c>
      <c r="DT70" s="292">
        <v>0</v>
      </c>
      <c r="DU70" s="295" t="s">
        <v>916</v>
      </c>
      <c r="DV70" s="295" t="s">
        <v>916</v>
      </c>
      <c r="DW70" s="295" t="s">
        <v>916</v>
      </c>
      <c r="DX70" s="295" t="s">
        <v>916</v>
      </c>
      <c r="DY70" s="292">
        <v>0</v>
      </c>
      <c r="DZ70" s="292">
        <f t="shared" si="41"/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916</v>
      </c>
      <c r="EL70" s="295" t="s">
        <v>916</v>
      </c>
      <c r="EM70" s="295" t="s">
        <v>916</v>
      </c>
      <c r="EN70" s="292">
        <v>0</v>
      </c>
      <c r="EO70" s="292">
        <v>0</v>
      </c>
      <c r="EP70" s="295" t="s">
        <v>916</v>
      </c>
      <c r="EQ70" s="295" t="s">
        <v>916</v>
      </c>
      <c r="ER70" s="295" t="s">
        <v>916</v>
      </c>
      <c r="ES70" s="292">
        <v>0</v>
      </c>
      <c r="ET70" s="292">
        <v>0</v>
      </c>
      <c r="EU70" s="292">
        <f t="shared" si="42"/>
        <v>189</v>
      </c>
      <c r="EV70" s="292">
        <v>160</v>
      </c>
      <c r="EW70" s="292">
        <v>0</v>
      </c>
      <c r="EX70" s="292">
        <v>0</v>
      </c>
      <c r="EY70" s="292">
        <v>8</v>
      </c>
      <c r="EZ70" s="292">
        <v>0</v>
      </c>
      <c r="FA70" s="292">
        <v>9</v>
      </c>
      <c r="FB70" s="292">
        <v>0</v>
      </c>
      <c r="FC70" s="292">
        <v>0</v>
      </c>
      <c r="FD70" s="292">
        <v>0</v>
      </c>
      <c r="FE70" s="292">
        <v>12</v>
      </c>
      <c r="FF70" s="292">
        <v>0</v>
      </c>
      <c r="FG70" s="292">
        <v>0</v>
      </c>
      <c r="FH70" s="295" t="s">
        <v>916</v>
      </c>
      <c r="FI70" s="295" t="s">
        <v>916</v>
      </c>
      <c r="FJ70" s="295" t="s">
        <v>916</v>
      </c>
      <c r="FK70" s="292">
        <v>0</v>
      </c>
      <c r="FL70" s="292">
        <v>0</v>
      </c>
      <c r="FM70" s="292">
        <v>0</v>
      </c>
      <c r="FN70" s="292">
        <v>0</v>
      </c>
      <c r="FO70" s="292">
        <v>0</v>
      </c>
    </row>
    <row r="71" spans="1:171" s="224" customFormat="1" ht="13.5" customHeight="1" x14ac:dyDescent="0.15">
      <c r="A71" s="290" t="s">
        <v>745</v>
      </c>
      <c r="B71" s="291" t="s">
        <v>888</v>
      </c>
      <c r="C71" s="290" t="s">
        <v>889</v>
      </c>
      <c r="D71" s="292">
        <f t="shared" si="43"/>
        <v>362</v>
      </c>
      <c r="E71" s="292">
        <f t="shared" si="44"/>
        <v>171</v>
      </c>
      <c r="F71" s="292">
        <f t="shared" si="45"/>
        <v>1</v>
      </c>
      <c r="G71" s="292">
        <f t="shared" si="46"/>
        <v>18</v>
      </c>
      <c r="H71" s="292">
        <f t="shared" si="47"/>
        <v>33</v>
      </c>
      <c r="I71" s="292">
        <f t="shared" si="48"/>
        <v>55</v>
      </c>
      <c r="J71" s="292">
        <f t="shared" si="49"/>
        <v>10</v>
      </c>
      <c r="K71" s="292">
        <f t="shared" si="50"/>
        <v>0</v>
      </c>
      <c r="L71" s="292">
        <f t="shared" si="51"/>
        <v>61</v>
      </c>
      <c r="M71" s="292">
        <f t="shared" si="52"/>
        <v>0</v>
      </c>
      <c r="N71" s="292">
        <f t="shared" si="53"/>
        <v>13</v>
      </c>
      <c r="O71" s="292">
        <f t="shared" si="54"/>
        <v>0</v>
      </c>
      <c r="P71" s="292">
        <f t="shared" si="55"/>
        <v>0</v>
      </c>
      <c r="Q71" s="292">
        <f t="shared" si="56"/>
        <v>0</v>
      </c>
      <c r="R71" s="292">
        <f t="shared" si="57"/>
        <v>0</v>
      </c>
      <c r="S71" s="292">
        <f t="shared" si="58"/>
        <v>0</v>
      </c>
      <c r="T71" s="292">
        <f t="shared" si="59"/>
        <v>0</v>
      </c>
      <c r="U71" s="292">
        <f t="shared" si="60"/>
        <v>0</v>
      </c>
      <c r="V71" s="292">
        <f t="shared" si="61"/>
        <v>0</v>
      </c>
      <c r="W71" s="292">
        <f t="shared" si="62"/>
        <v>0</v>
      </c>
      <c r="X71" s="292">
        <f t="shared" si="63"/>
        <v>0</v>
      </c>
      <c r="Y71" s="292">
        <f t="shared" ref="Y71:Y102" si="64">SUM(Z71:AS71)</f>
        <v>0</v>
      </c>
      <c r="Z71" s="292">
        <v>0</v>
      </c>
      <c r="AA71" s="292">
        <v>0</v>
      </c>
      <c r="AB71" s="292"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v>0</v>
      </c>
      <c r="AJ71" s="295" t="s">
        <v>916</v>
      </c>
      <c r="AK71" s="295" t="s">
        <v>916</v>
      </c>
      <c r="AL71" s="292">
        <v>0</v>
      </c>
      <c r="AM71" s="295" t="s">
        <v>916</v>
      </c>
      <c r="AN71" s="295" t="s">
        <v>916</v>
      </c>
      <c r="AO71" s="292">
        <v>0</v>
      </c>
      <c r="AP71" s="295" t="s">
        <v>916</v>
      </c>
      <c r="AQ71" s="292">
        <v>0</v>
      </c>
      <c r="AR71" s="295" t="s">
        <v>916</v>
      </c>
      <c r="AS71" s="292">
        <v>0</v>
      </c>
      <c r="AT71" s="292">
        <f t="shared" ref="AT71:AT102" si="65">SUM(AU71:BN71)</f>
        <v>0</v>
      </c>
      <c r="AU71" s="292">
        <v>0</v>
      </c>
      <c r="AV71" s="292">
        <v>0</v>
      </c>
      <c r="AW71" s="292">
        <v>0</v>
      </c>
      <c r="AX71" s="292">
        <v>0</v>
      </c>
      <c r="AY71" s="292">
        <v>0</v>
      </c>
      <c r="AZ71" s="292">
        <v>0</v>
      </c>
      <c r="BA71" s="292">
        <v>0</v>
      </c>
      <c r="BB71" s="292">
        <v>0</v>
      </c>
      <c r="BC71" s="292">
        <v>0</v>
      </c>
      <c r="BD71" s="292">
        <v>0</v>
      </c>
      <c r="BE71" s="295" t="s">
        <v>916</v>
      </c>
      <c r="BF71" s="295" t="s">
        <v>916</v>
      </c>
      <c r="BG71" s="295" t="s">
        <v>916</v>
      </c>
      <c r="BH71" s="295" t="s">
        <v>916</v>
      </c>
      <c r="BI71" s="295" t="s">
        <v>916</v>
      </c>
      <c r="BJ71" s="295" t="s">
        <v>916</v>
      </c>
      <c r="BK71" s="295" t="s">
        <v>916</v>
      </c>
      <c r="BL71" s="295" t="s">
        <v>916</v>
      </c>
      <c r="BM71" s="295" t="s">
        <v>916</v>
      </c>
      <c r="BN71" s="292">
        <v>0</v>
      </c>
      <c r="BO71" s="292">
        <f t="shared" ref="BO71:BO102" si="66">SUM(BP71:CI71)</f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5" t="s">
        <v>916</v>
      </c>
      <c r="CC71" s="295" t="s">
        <v>916</v>
      </c>
      <c r="CD71" s="295" t="s">
        <v>916</v>
      </c>
      <c r="CE71" s="295" t="s">
        <v>916</v>
      </c>
      <c r="CF71" s="295" t="s">
        <v>916</v>
      </c>
      <c r="CG71" s="295" t="s">
        <v>916</v>
      </c>
      <c r="CH71" s="295" t="s">
        <v>916</v>
      </c>
      <c r="CI71" s="292">
        <v>0</v>
      </c>
      <c r="CJ71" s="292">
        <f t="shared" ref="CJ71:CJ102" si="67">SUM(CK71:DD71)</f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5" t="s">
        <v>916</v>
      </c>
      <c r="CX71" s="295" t="s">
        <v>916</v>
      </c>
      <c r="CY71" s="295" t="s">
        <v>916</v>
      </c>
      <c r="CZ71" s="295" t="s">
        <v>916</v>
      </c>
      <c r="DA71" s="295" t="s">
        <v>916</v>
      </c>
      <c r="DB71" s="295" t="s">
        <v>916</v>
      </c>
      <c r="DC71" s="295" t="s">
        <v>916</v>
      </c>
      <c r="DD71" s="292">
        <v>0</v>
      </c>
      <c r="DE71" s="292">
        <f t="shared" ref="DE71:DE102" si="68">SUM(DF71:DY71)</f>
        <v>0</v>
      </c>
      <c r="DF71" s="292">
        <v>0</v>
      </c>
      <c r="DG71" s="292">
        <v>0</v>
      </c>
      <c r="DH71" s="292">
        <v>0</v>
      </c>
      <c r="DI71" s="292">
        <v>0</v>
      </c>
      <c r="DJ71" s="292">
        <v>0</v>
      </c>
      <c r="DK71" s="292">
        <v>0</v>
      </c>
      <c r="DL71" s="292">
        <v>0</v>
      </c>
      <c r="DM71" s="292">
        <v>0</v>
      </c>
      <c r="DN71" s="292">
        <v>0</v>
      </c>
      <c r="DO71" s="292">
        <v>0</v>
      </c>
      <c r="DP71" s="292">
        <v>0</v>
      </c>
      <c r="DQ71" s="292">
        <v>0</v>
      </c>
      <c r="DR71" s="295" t="s">
        <v>916</v>
      </c>
      <c r="DS71" s="295" t="s">
        <v>916</v>
      </c>
      <c r="DT71" s="292">
        <v>0</v>
      </c>
      <c r="DU71" s="295" t="s">
        <v>916</v>
      </c>
      <c r="DV71" s="295" t="s">
        <v>916</v>
      </c>
      <c r="DW71" s="295" t="s">
        <v>916</v>
      </c>
      <c r="DX71" s="295" t="s">
        <v>916</v>
      </c>
      <c r="DY71" s="292">
        <v>0</v>
      </c>
      <c r="DZ71" s="292">
        <f t="shared" ref="DZ71:DZ102" si="69">SUM(EA71:ET71)</f>
        <v>0</v>
      </c>
      <c r="EA71" s="292">
        <v>0</v>
      </c>
      <c r="EB71" s="292">
        <v>0</v>
      </c>
      <c r="EC71" s="292">
        <v>0</v>
      </c>
      <c r="ED71" s="292">
        <v>0</v>
      </c>
      <c r="EE71" s="292">
        <v>0</v>
      </c>
      <c r="EF71" s="292">
        <v>0</v>
      </c>
      <c r="EG71" s="292">
        <v>0</v>
      </c>
      <c r="EH71" s="292">
        <v>0</v>
      </c>
      <c r="EI71" s="292">
        <v>0</v>
      </c>
      <c r="EJ71" s="292">
        <v>0</v>
      </c>
      <c r="EK71" s="295" t="s">
        <v>916</v>
      </c>
      <c r="EL71" s="295" t="s">
        <v>916</v>
      </c>
      <c r="EM71" s="295" t="s">
        <v>916</v>
      </c>
      <c r="EN71" s="292">
        <v>0</v>
      </c>
      <c r="EO71" s="292">
        <v>0</v>
      </c>
      <c r="EP71" s="295" t="s">
        <v>916</v>
      </c>
      <c r="EQ71" s="295" t="s">
        <v>916</v>
      </c>
      <c r="ER71" s="295" t="s">
        <v>916</v>
      </c>
      <c r="ES71" s="292">
        <v>0</v>
      </c>
      <c r="ET71" s="292">
        <v>0</v>
      </c>
      <c r="EU71" s="292">
        <f t="shared" ref="EU71:EU102" si="70">SUM(EV71:FO71)</f>
        <v>362</v>
      </c>
      <c r="EV71" s="292">
        <v>171</v>
      </c>
      <c r="EW71" s="292">
        <v>1</v>
      </c>
      <c r="EX71" s="292">
        <v>18</v>
      </c>
      <c r="EY71" s="292">
        <v>33</v>
      </c>
      <c r="EZ71" s="292">
        <v>55</v>
      </c>
      <c r="FA71" s="292">
        <v>10</v>
      </c>
      <c r="FB71" s="292">
        <v>0</v>
      </c>
      <c r="FC71" s="292">
        <v>61</v>
      </c>
      <c r="FD71" s="292">
        <v>0</v>
      </c>
      <c r="FE71" s="292">
        <v>13</v>
      </c>
      <c r="FF71" s="292">
        <v>0</v>
      </c>
      <c r="FG71" s="292">
        <v>0</v>
      </c>
      <c r="FH71" s="295" t="s">
        <v>916</v>
      </c>
      <c r="FI71" s="295" t="s">
        <v>916</v>
      </c>
      <c r="FJ71" s="295" t="s">
        <v>916</v>
      </c>
      <c r="FK71" s="292">
        <v>0</v>
      </c>
      <c r="FL71" s="292">
        <v>0</v>
      </c>
      <c r="FM71" s="292">
        <v>0</v>
      </c>
      <c r="FN71" s="292">
        <v>0</v>
      </c>
      <c r="FO71" s="292">
        <v>0</v>
      </c>
    </row>
    <row r="72" spans="1:171" s="224" customFormat="1" ht="13.5" customHeight="1" x14ac:dyDescent="0.15">
      <c r="A72" s="290" t="s">
        <v>745</v>
      </c>
      <c r="B72" s="291" t="s">
        <v>890</v>
      </c>
      <c r="C72" s="290" t="s">
        <v>891</v>
      </c>
      <c r="D72" s="292">
        <f t="shared" ref="D72:D84" si="71">SUM(Y72,AT72,BO72,CJ72,DE72,DZ72,EU72)</f>
        <v>344</v>
      </c>
      <c r="E72" s="292">
        <f t="shared" ref="E72:E84" si="72">SUM(Z72,AU72,BP72,CK72,DF72,EA72,EV72)</f>
        <v>137</v>
      </c>
      <c r="F72" s="292">
        <f t="shared" ref="F72:F84" si="73">SUM(AA72,AV72,BQ72,CL72,DG72,EB72,EW72)</f>
        <v>1</v>
      </c>
      <c r="G72" s="292">
        <f t="shared" ref="G72:G84" si="74">SUM(AB72,AW72,BR72,CM72,DH72,EC72,EX72)</f>
        <v>26</v>
      </c>
      <c r="H72" s="292">
        <f t="shared" ref="H72:H84" si="75">SUM(AC72,AX72,BS72,CN72,DI72,ED72,EY72)</f>
        <v>25</v>
      </c>
      <c r="I72" s="292">
        <f t="shared" ref="I72:I84" si="76">SUM(AD72,AY72,BT72,CO72,DJ72,EE72,EZ72)</f>
        <v>52</v>
      </c>
      <c r="J72" s="292">
        <f t="shared" ref="J72:J84" si="77">SUM(AE72,AZ72,BU72,CP72,DK72,EF72,FA72)</f>
        <v>17</v>
      </c>
      <c r="K72" s="292">
        <f t="shared" ref="K72:K84" si="78">SUM(AF72,BA72,BV72,CQ72,DL72,EG72,FB72)</f>
        <v>0</v>
      </c>
      <c r="L72" s="292">
        <f t="shared" ref="L72:L84" si="79">SUM(AG72,BB72,BW72,CR72,DM72,EH72,FC72)</f>
        <v>55</v>
      </c>
      <c r="M72" s="292">
        <f t="shared" ref="M72:M84" si="80">SUM(AH72,BC72,BX72,CS72,DN72,EI72,FD72)</f>
        <v>0</v>
      </c>
      <c r="N72" s="292">
        <f t="shared" ref="N72:N84" si="81">SUM(AI72,BD72,BY72,CT72,DO72,EJ72,FE72)</f>
        <v>18</v>
      </c>
      <c r="O72" s="292">
        <f t="shared" ref="O72:O84" si="82">SUM(AJ72,BE72,BZ72,CU72,DP72,EK72,FF72)</f>
        <v>0</v>
      </c>
      <c r="P72" s="292">
        <f t="shared" ref="P72:P84" si="83">SUM(AK72,BF72,CA72,CV72,DQ72,EL72,FG72)</f>
        <v>0</v>
      </c>
      <c r="Q72" s="292">
        <f t="shared" ref="Q72:Q84" si="84">SUM(AL72,BG72,CB72,CW72,DR72,EM72,FH72)</f>
        <v>0</v>
      </c>
      <c r="R72" s="292">
        <f t="shared" ref="R72:R84" si="85">SUM(AM72,BH72,CC72,CX72,DS72,EN72,FI72)</f>
        <v>0</v>
      </c>
      <c r="S72" s="292">
        <f t="shared" ref="S72:S84" si="86">SUM(AN72,BI72,CD72,CY72,DT72,EO72,FJ72)</f>
        <v>0</v>
      </c>
      <c r="T72" s="292">
        <f t="shared" ref="T72:T84" si="87">SUM(AO72,BJ72,CE72,CZ72,DU72,EP72,FK72)</f>
        <v>0</v>
      </c>
      <c r="U72" s="292">
        <f t="shared" ref="U72:U84" si="88">SUM(AP72,BK72,CF72,DA72,DV72,EQ72,FL72)</f>
        <v>0</v>
      </c>
      <c r="V72" s="292">
        <f t="shared" ref="V72:V84" si="89">SUM(AQ72,BL72,CG72,DB72,DW72,ER72,FM72)</f>
        <v>0</v>
      </c>
      <c r="W72" s="292">
        <f t="shared" ref="W72:W84" si="90">SUM(AR72,BM72,CH72,DC72,DX72,ES72,FN72)</f>
        <v>0</v>
      </c>
      <c r="X72" s="292">
        <f t="shared" ref="X72:X84" si="91">SUM(AS72,BN72,CI72,DD72,DY72,ET72,FO72)</f>
        <v>13</v>
      </c>
      <c r="Y72" s="292">
        <f t="shared" si="64"/>
        <v>0</v>
      </c>
      <c r="Z72" s="292">
        <v>0</v>
      </c>
      <c r="AA72" s="292">
        <v>0</v>
      </c>
      <c r="AB72" s="292"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2">
        <v>0</v>
      </c>
      <c r="AJ72" s="295" t="s">
        <v>916</v>
      </c>
      <c r="AK72" s="295" t="s">
        <v>916</v>
      </c>
      <c r="AL72" s="292">
        <v>0</v>
      </c>
      <c r="AM72" s="295" t="s">
        <v>916</v>
      </c>
      <c r="AN72" s="295" t="s">
        <v>916</v>
      </c>
      <c r="AO72" s="292">
        <v>0</v>
      </c>
      <c r="AP72" s="295" t="s">
        <v>916</v>
      </c>
      <c r="AQ72" s="292">
        <v>0</v>
      </c>
      <c r="AR72" s="295" t="s">
        <v>916</v>
      </c>
      <c r="AS72" s="292">
        <v>0</v>
      </c>
      <c r="AT72" s="292">
        <f t="shared" si="65"/>
        <v>10</v>
      </c>
      <c r="AU72" s="292">
        <v>0</v>
      </c>
      <c r="AV72" s="292">
        <v>0</v>
      </c>
      <c r="AW72" s="292">
        <v>0</v>
      </c>
      <c r="AX72" s="292">
        <v>0</v>
      </c>
      <c r="AY72" s="292">
        <v>0</v>
      </c>
      <c r="AZ72" s="292">
        <v>0</v>
      </c>
      <c r="BA72" s="292">
        <v>0</v>
      </c>
      <c r="BB72" s="292">
        <v>0</v>
      </c>
      <c r="BC72" s="292">
        <v>0</v>
      </c>
      <c r="BD72" s="292">
        <v>0</v>
      </c>
      <c r="BE72" s="295" t="s">
        <v>916</v>
      </c>
      <c r="BF72" s="295" t="s">
        <v>916</v>
      </c>
      <c r="BG72" s="295" t="s">
        <v>916</v>
      </c>
      <c r="BH72" s="295" t="s">
        <v>916</v>
      </c>
      <c r="BI72" s="295" t="s">
        <v>916</v>
      </c>
      <c r="BJ72" s="295" t="s">
        <v>916</v>
      </c>
      <c r="BK72" s="295" t="s">
        <v>916</v>
      </c>
      <c r="BL72" s="295" t="s">
        <v>916</v>
      </c>
      <c r="BM72" s="295" t="s">
        <v>916</v>
      </c>
      <c r="BN72" s="292">
        <v>10</v>
      </c>
      <c r="BO72" s="292">
        <f t="shared" si="66"/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v>0</v>
      </c>
      <c r="BV72" s="292">
        <v>0</v>
      </c>
      <c r="BW72" s="292">
        <v>0</v>
      </c>
      <c r="BX72" s="292">
        <v>0</v>
      </c>
      <c r="BY72" s="292">
        <v>0</v>
      </c>
      <c r="BZ72" s="292">
        <v>0</v>
      </c>
      <c r="CA72" s="292">
        <v>0</v>
      </c>
      <c r="CB72" s="295" t="s">
        <v>916</v>
      </c>
      <c r="CC72" s="295" t="s">
        <v>916</v>
      </c>
      <c r="CD72" s="295" t="s">
        <v>916</v>
      </c>
      <c r="CE72" s="295" t="s">
        <v>916</v>
      </c>
      <c r="CF72" s="295" t="s">
        <v>916</v>
      </c>
      <c r="CG72" s="295" t="s">
        <v>916</v>
      </c>
      <c r="CH72" s="295" t="s">
        <v>916</v>
      </c>
      <c r="CI72" s="292">
        <v>0</v>
      </c>
      <c r="CJ72" s="292">
        <f t="shared" si="67"/>
        <v>0</v>
      </c>
      <c r="CK72" s="292">
        <v>0</v>
      </c>
      <c r="CL72" s="292">
        <v>0</v>
      </c>
      <c r="CM72" s="292">
        <v>0</v>
      </c>
      <c r="CN72" s="292">
        <v>0</v>
      </c>
      <c r="CO72" s="292">
        <v>0</v>
      </c>
      <c r="CP72" s="292">
        <v>0</v>
      </c>
      <c r="CQ72" s="292">
        <v>0</v>
      </c>
      <c r="CR72" s="292">
        <v>0</v>
      </c>
      <c r="CS72" s="292">
        <v>0</v>
      </c>
      <c r="CT72" s="292">
        <v>0</v>
      </c>
      <c r="CU72" s="292">
        <v>0</v>
      </c>
      <c r="CV72" s="292">
        <v>0</v>
      </c>
      <c r="CW72" s="295" t="s">
        <v>916</v>
      </c>
      <c r="CX72" s="295" t="s">
        <v>916</v>
      </c>
      <c r="CY72" s="295" t="s">
        <v>916</v>
      </c>
      <c r="CZ72" s="295" t="s">
        <v>916</v>
      </c>
      <c r="DA72" s="295" t="s">
        <v>916</v>
      </c>
      <c r="DB72" s="295" t="s">
        <v>916</v>
      </c>
      <c r="DC72" s="295" t="s">
        <v>916</v>
      </c>
      <c r="DD72" s="292">
        <v>0</v>
      </c>
      <c r="DE72" s="292">
        <f t="shared" si="68"/>
        <v>0</v>
      </c>
      <c r="DF72" s="292">
        <v>0</v>
      </c>
      <c r="DG72" s="292">
        <v>0</v>
      </c>
      <c r="DH72" s="292">
        <v>0</v>
      </c>
      <c r="DI72" s="292">
        <v>0</v>
      </c>
      <c r="DJ72" s="292">
        <v>0</v>
      </c>
      <c r="DK72" s="292">
        <v>0</v>
      </c>
      <c r="DL72" s="292">
        <v>0</v>
      </c>
      <c r="DM72" s="292">
        <v>0</v>
      </c>
      <c r="DN72" s="292">
        <v>0</v>
      </c>
      <c r="DO72" s="292">
        <v>0</v>
      </c>
      <c r="DP72" s="292">
        <v>0</v>
      </c>
      <c r="DQ72" s="292">
        <v>0</v>
      </c>
      <c r="DR72" s="295" t="s">
        <v>916</v>
      </c>
      <c r="DS72" s="295" t="s">
        <v>916</v>
      </c>
      <c r="DT72" s="292">
        <v>0</v>
      </c>
      <c r="DU72" s="295" t="s">
        <v>916</v>
      </c>
      <c r="DV72" s="295" t="s">
        <v>916</v>
      </c>
      <c r="DW72" s="295" t="s">
        <v>916</v>
      </c>
      <c r="DX72" s="295" t="s">
        <v>916</v>
      </c>
      <c r="DY72" s="292">
        <v>0</v>
      </c>
      <c r="DZ72" s="292">
        <f t="shared" si="69"/>
        <v>0</v>
      </c>
      <c r="EA72" s="292">
        <v>0</v>
      </c>
      <c r="EB72" s="292">
        <v>0</v>
      </c>
      <c r="EC72" s="292">
        <v>0</v>
      </c>
      <c r="ED72" s="292">
        <v>0</v>
      </c>
      <c r="EE72" s="292">
        <v>0</v>
      </c>
      <c r="EF72" s="292">
        <v>0</v>
      </c>
      <c r="EG72" s="292">
        <v>0</v>
      </c>
      <c r="EH72" s="292">
        <v>0</v>
      </c>
      <c r="EI72" s="292">
        <v>0</v>
      </c>
      <c r="EJ72" s="292">
        <v>0</v>
      </c>
      <c r="EK72" s="295" t="s">
        <v>916</v>
      </c>
      <c r="EL72" s="295" t="s">
        <v>916</v>
      </c>
      <c r="EM72" s="295" t="s">
        <v>916</v>
      </c>
      <c r="EN72" s="292">
        <v>0</v>
      </c>
      <c r="EO72" s="292">
        <v>0</v>
      </c>
      <c r="EP72" s="295" t="s">
        <v>916</v>
      </c>
      <c r="EQ72" s="295" t="s">
        <v>916</v>
      </c>
      <c r="ER72" s="295" t="s">
        <v>916</v>
      </c>
      <c r="ES72" s="292">
        <v>0</v>
      </c>
      <c r="ET72" s="292">
        <v>0</v>
      </c>
      <c r="EU72" s="292">
        <f t="shared" si="70"/>
        <v>334</v>
      </c>
      <c r="EV72" s="292">
        <v>137</v>
      </c>
      <c r="EW72" s="292">
        <v>1</v>
      </c>
      <c r="EX72" s="292">
        <v>26</v>
      </c>
      <c r="EY72" s="292">
        <v>25</v>
      </c>
      <c r="EZ72" s="292">
        <v>52</v>
      </c>
      <c r="FA72" s="292">
        <v>17</v>
      </c>
      <c r="FB72" s="292">
        <v>0</v>
      </c>
      <c r="FC72" s="292">
        <v>55</v>
      </c>
      <c r="FD72" s="292">
        <v>0</v>
      </c>
      <c r="FE72" s="292">
        <v>18</v>
      </c>
      <c r="FF72" s="292">
        <v>0</v>
      </c>
      <c r="FG72" s="292">
        <v>0</v>
      </c>
      <c r="FH72" s="295" t="s">
        <v>916</v>
      </c>
      <c r="FI72" s="295" t="s">
        <v>916</v>
      </c>
      <c r="FJ72" s="295" t="s">
        <v>916</v>
      </c>
      <c r="FK72" s="292">
        <v>0</v>
      </c>
      <c r="FL72" s="292">
        <v>0</v>
      </c>
      <c r="FM72" s="292">
        <v>0</v>
      </c>
      <c r="FN72" s="292">
        <v>0</v>
      </c>
      <c r="FO72" s="292">
        <v>3</v>
      </c>
    </row>
    <row r="73" spans="1:171" s="224" customFormat="1" ht="13.5" customHeight="1" x14ac:dyDescent="0.15">
      <c r="A73" s="290" t="s">
        <v>745</v>
      </c>
      <c r="B73" s="291" t="s">
        <v>892</v>
      </c>
      <c r="C73" s="290" t="s">
        <v>893</v>
      </c>
      <c r="D73" s="292">
        <f t="shared" si="71"/>
        <v>614</v>
      </c>
      <c r="E73" s="292">
        <f t="shared" si="72"/>
        <v>281</v>
      </c>
      <c r="F73" s="292">
        <f t="shared" si="73"/>
        <v>1</v>
      </c>
      <c r="G73" s="292">
        <f t="shared" si="74"/>
        <v>30</v>
      </c>
      <c r="H73" s="292">
        <f t="shared" si="75"/>
        <v>52</v>
      </c>
      <c r="I73" s="292">
        <f t="shared" si="76"/>
        <v>91</v>
      </c>
      <c r="J73" s="292">
        <f t="shared" si="77"/>
        <v>19</v>
      </c>
      <c r="K73" s="292">
        <f t="shared" si="78"/>
        <v>0</v>
      </c>
      <c r="L73" s="292">
        <f t="shared" si="79"/>
        <v>46</v>
      </c>
      <c r="M73" s="292">
        <f t="shared" si="80"/>
        <v>0</v>
      </c>
      <c r="N73" s="292">
        <f t="shared" si="81"/>
        <v>19</v>
      </c>
      <c r="O73" s="292">
        <f t="shared" si="82"/>
        <v>0</v>
      </c>
      <c r="P73" s="292">
        <f t="shared" si="83"/>
        <v>0</v>
      </c>
      <c r="Q73" s="292">
        <f t="shared" si="84"/>
        <v>0</v>
      </c>
      <c r="R73" s="292">
        <f t="shared" si="85"/>
        <v>0</v>
      </c>
      <c r="S73" s="292">
        <f t="shared" si="86"/>
        <v>0</v>
      </c>
      <c r="T73" s="292">
        <f t="shared" si="87"/>
        <v>0</v>
      </c>
      <c r="U73" s="292">
        <f t="shared" si="88"/>
        <v>0</v>
      </c>
      <c r="V73" s="292">
        <f t="shared" si="89"/>
        <v>0</v>
      </c>
      <c r="W73" s="292">
        <f t="shared" si="90"/>
        <v>0</v>
      </c>
      <c r="X73" s="292">
        <f t="shared" si="91"/>
        <v>75</v>
      </c>
      <c r="Y73" s="292">
        <f t="shared" si="64"/>
        <v>0</v>
      </c>
      <c r="Z73" s="292">
        <v>0</v>
      </c>
      <c r="AA73" s="292">
        <v>0</v>
      </c>
      <c r="AB73" s="292"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v>0</v>
      </c>
      <c r="AJ73" s="295" t="s">
        <v>916</v>
      </c>
      <c r="AK73" s="295" t="s">
        <v>916</v>
      </c>
      <c r="AL73" s="292">
        <v>0</v>
      </c>
      <c r="AM73" s="295" t="s">
        <v>916</v>
      </c>
      <c r="AN73" s="295" t="s">
        <v>916</v>
      </c>
      <c r="AO73" s="292">
        <v>0</v>
      </c>
      <c r="AP73" s="295" t="s">
        <v>916</v>
      </c>
      <c r="AQ73" s="292">
        <v>0</v>
      </c>
      <c r="AR73" s="295" t="s">
        <v>916</v>
      </c>
      <c r="AS73" s="292">
        <v>0</v>
      </c>
      <c r="AT73" s="292">
        <f t="shared" si="65"/>
        <v>0</v>
      </c>
      <c r="AU73" s="292">
        <v>0</v>
      </c>
      <c r="AV73" s="292">
        <v>0</v>
      </c>
      <c r="AW73" s="292">
        <v>0</v>
      </c>
      <c r="AX73" s="292">
        <v>0</v>
      </c>
      <c r="AY73" s="292">
        <v>0</v>
      </c>
      <c r="AZ73" s="292">
        <v>0</v>
      </c>
      <c r="BA73" s="292">
        <v>0</v>
      </c>
      <c r="BB73" s="292">
        <v>0</v>
      </c>
      <c r="BC73" s="292">
        <v>0</v>
      </c>
      <c r="BD73" s="292">
        <v>0</v>
      </c>
      <c r="BE73" s="295" t="s">
        <v>916</v>
      </c>
      <c r="BF73" s="295" t="s">
        <v>916</v>
      </c>
      <c r="BG73" s="295" t="s">
        <v>916</v>
      </c>
      <c r="BH73" s="295" t="s">
        <v>916</v>
      </c>
      <c r="BI73" s="295" t="s">
        <v>916</v>
      </c>
      <c r="BJ73" s="295" t="s">
        <v>916</v>
      </c>
      <c r="BK73" s="295" t="s">
        <v>916</v>
      </c>
      <c r="BL73" s="295" t="s">
        <v>916</v>
      </c>
      <c r="BM73" s="295" t="s">
        <v>916</v>
      </c>
      <c r="BN73" s="292">
        <v>0</v>
      </c>
      <c r="BO73" s="292">
        <f t="shared" si="66"/>
        <v>0</v>
      </c>
      <c r="BP73" s="292">
        <v>0</v>
      </c>
      <c r="BQ73" s="292">
        <v>0</v>
      </c>
      <c r="BR73" s="292">
        <v>0</v>
      </c>
      <c r="BS73" s="292">
        <v>0</v>
      </c>
      <c r="BT73" s="292">
        <v>0</v>
      </c>
      <c r="BU73" s="292">
        <v>0</v>
      </c>
      <c r="BV73" s="292">
        <v>0</v>
      </c>
      <c r="BW73" s="292">
        <v>0</v>
      </c>
      <c r="BX73" s="292">
        <v>0</v>
      </c>
      <c r="BY73" s="292">
        <v>0</v>
      </c>
      <c r="BZ73" s="292">
        <v>0</v>
      </c>
      <c r="CA73" s="292">
        <v>0</v>
      </c>
      <c r="CB73" s="295" t="s">
        <v>916</v>
      </c>
      <c r="CC73" s="295" t="s">
        <v>916</v>
      </c>
      <c r="CD73" s="295" t="s">
        <v>916</v>
      </c>
      <c r="CE73" s="295" t="s">
        <v>916</v>
      </c>
      <c r="CF73" s="295" t="s">
        <v>916</v>
      </c>
      <c r="CG73" s="295" t="s">
        <v>916</v>
      </c>
      <c r="CH73" s="295" t="s">
        <v>916</v>
      </c>
      <c r="CI73" s="292">
        <v>0</v>
      </c>
      <c r="CJ73" s="292">
        <f t="shared" si="67"/>
        <v>0</v>
      </c>
      <c r="CK73" s="292">
        <v>0</v>
      </c>
      <c r="CL73" s="292">
        <v>0</v>
      </c>
      <c r="CM73" s="292">
        <v>0</v>
      </c>
      <c r="CN73" s="292">
        <v>0</v>
      </c>
      <c r="CO73" s="292">
        <v>0</v>
      </c>
      <c r="CP73" s="292">
        <v>0</v>
      </c>
      <c r="CQ73" s="292">
        <v>0</v>
      </c>
      <c r="CR73" s="292">
        <v>0</v>
      </c>
      <c r="CS73" s="292">
        <v>0</v>
      </c>
      <c r="CT73" s="292">
        <v>0</v>
      </c>
      <c r="CU73" s="292">
        <v>0</v>
      </c>
      <c r="CV73" s="292">
        <v>0</v>
      </c>
      <c r="CW73" s="295" t="s">
        <v>916</v>
      </c>
      <c r="CX73" s="295" t="s">
        <v>916</v>
      </c>
      <c r="CY73" s="295" t="s">
        <v>916</v>
      </c>
      <c r="CZ73" s="295" t="s">
        <v>916</v>
      </c>
      <c r="DA73" s="295" t="s">
        <v>916</v>
      </c>
      <c r="DB73" s="295" t="s">
        <v>916</v>
      </c>
      <c r="DC73" s="295" t="s">
        <v>916</v>
      </c>
      <c r="DD73" s="292">
        <v>0</v>
      </c>
      <c r="DE73" s="292">
        <f t="shared" si="68"/>
        <v>0</v>
      </c>
      <c r="DF73" s="292">
        <v>0</v>
      </c>
      <c r="DG73" s="292">
        <v>0</v>
      </c>
      <c r="DH73" s="292">
        <v>0</v>
      </c>
      <c r="DI73" s="292">
        <v>0</v>
      </c>
      <c r="DJ73" s="292">
        <v>0</v>
      </c>
      <c r="DK73" s="292">
        <v>0</v>
      </c>
      <c r="DL73" s="292">
        <v>0</v>
      </c>
      <c r="DM73" s="292">
        <v>0</v>
      </c>
      <c r="DN73" s="292">
        <v>0</v>
      </c>
      <c r="DO73" s="292">
        <v>0</v>
      </c>
      <c r="DP73" s="292">
        <v>0</v>
      </c>
      <c r="DQ73" s="292">
        <v>0</v>
      </c>
      <c r="DR73" s="295" t="s">
        <v>916</v>
      </c>
      <c r="DS73" s="295" t="s">
        <v>916</v>
      </c>
      <c r="DT73" s="292">
        <v>0</v>
      </c>
      <c r="DU73" s="295" t="s">
        <v>916</v>
      </c>
      <c r="DV73" s="295" t="s">
        <v>916</v>
      </c>
      <c r="DW73" s="295" t="s">
        <v>916</v>
      </c>
      <c r="DX73" s="295" t="s">
        <v>916</v>
      </c>
      <c r="DY73" s="292">
        <v>0</v>
      </c>
      <c r="DZ73" s="292">
        <f t="shared" si="69"/>
        <v>0</v>
      </c>
      <c r="EA73" s="292">
        <v>0</v>
      </c>
      <c r="EB73" s="292">
        <v>0</v>
      </c>
      <c r="EC73" s="292">
        <v>0</v>
      </c>
      <c r="ED73" s="292">
        <v>0</v>
      </c>
      <c r="EE73" s="292">
        <v>0</v>
      </c>
      <c r="EF73" s="292">
        <v>0</v>
      </c>
      <c r="EG73" s="292">
        <v>0</v>
      </c>
      <c r="EH73" s="292">
        <v>0</v>
      </c>
      <c r="EI73" s="292">
        <v>0</v>
      </c>
      <c r="EJ73" s="292">
        <v>0</v>
      </c>
      <c r="EK73" s="295" t="s">
        <v>916</v>
      </c>
      <c r="EL73" s="295" t="s">
        <v>916</v>
      </c>
      <c r="EM73" s="295" t="s">
        <v>916</v>
      </c>
      <c r="EN73" s="292">
        <v>0</v>
      </c>
      <c r="EO73" s="292">
        <v>0</v>
      </c>
      <c r="EP73" s="295" t="s">
        <v>916</v>
      </c>
      <c r="EQ73" s="295" t="s">
        <v>916</v>
      </c>
      <c r="ER73" s="295" t="s">
        <v>916</v>
      </c>
      <c r="ES73" s="292">
        <v>0</v>
      </c>
      <c r="ET73" s="292">
        <v>0</v>
      </c>
      <c r="EU73" s="292">
        <f t="shared" si="70"/>
        <v>614</v>
      </c>
      <c r="EV73" s="292">
        <v>281</v>
      </c>
      <c r="EW73" s="292">
        <v>1</v>
      </c>
      <c r="EX73" s="292">
        <v>30</v>
      </c>
      <c r="EY73" s="292">
        <v>52</v>
      </c>
      <c r="EZ73" s="292">
        <v>91</v>
      </c>
      <c r="FA73" s="292">
        <v>19</v>
      </c>
      <c r="FB73" s="292">
        <v>0</v>
      </c>
      <c r="FC73" s="292">
        <v>46</v>
      </c>
      <c r="FD73" s="292">
        <v>0</v>
      </c>
      <c r="FE73" s="292">
        <v>19</v>
      </c>
      <c r="FF73" s="292">
        <v>0</v>
      </c>
      <c r="FG73" s="292">
        <v>0</v>
      </c>
      <c r="FH73" s="295" t="s">
        <v>916</v>
      </c>
      <c r="FI73" s="295" t="s">
        <v>916</v>
      </c>
      <c r="FJ73" s="295" t="s">
        <v>916</v>
      </c>
      <c r="FK73" s="292">
        <v>0</v>
      </c>
      <c r="FL73" s="292">
        <v>0</v>
      </c>
      <c r="FM73" s="292">
        <v>0</v>
      </c>
      <c r="FN73" s="292">
        <v>0</v>
      </c>
      <c r="FO73" s="292">
        <v>75</v>
      </c>
    </row>
    <row r="74" spans="1:171" s="224" customFormat="1" ht="13.5" customHeight="1" x14ac:dyDescent="0.15">
      <c r="A74" s="290" t="s">
        <v>745</v>
      </c>
      <c r="B74" s="291" t="s">
        <v>894</v>
      </c>
      <c r="C74" s="290" t="s">
        <v>895</v>
      </c>
      <c r="D74" s="292">
        <f t="shared" si="71"/>
        <v>179</v>
      </c>
      <c r="E74" s="292">
        <f t="shared" si="72"/>
        <v>80</v>
      </c>
      <c r="F74" s="292">
        <f t="shared" si="73"/>
        <v>0</v>
      </c>
      <c r="G74" s="292">
        <f t="shared" si="74"/>
        <v>8</v>
      </c>
      <c r="H74" s="292">
        <f t="shared" si="75"/>
        <v>13</v>
      </c>
      <c r="I74" s="292">
        <f t="shared" si="76"/>
        <v>18</v>
      </c>
      <c r="J74" s="292">
        <f t="shared" si="77"/>
        <v>5</v>
      </c>
      <c r="K74" s="292">
        <f t="shared" si="78"/>
        <v>0</v>
      </c>
      <c r="L74" s="292">
        <f t="shared" si="79"/>
        <v>13</v>
      </c>
      <c r="M74" s="292">
        <f t="shared" si="80"/>
        <v>0</v>
      </c>
      <c r="N74" s="292">
        <f t="shared" si="81"/>
        <v>9</v>
      </c>
      <c r="O74" s="292">
        <f t="shared" si="82"/>
        <v>0</v>
      </c>
      <c r="P74" s="292">
        <f t="shared" si="83"/>
        <v>0</v>
      </c>
      <c r="Q74" s="292">
        <f t="shared" si="84"/>
        <v>0</v>
      </c>
      <c r="R74" s="292">
        <f t="shared" si="85"/>
        <v>0</v>
      </c>
      <c r="S74" s="292">
        <f t="shared" si="86"/>
        <v>0</v>
      </c>
      <c r="T74" s="292">
        <f t="shared" si="87"/>
        <v>0</v>
      </c>
      <c r="U74" s="292">
        <f t="shared" si="88"/>
        <v>0</v>
      </c>
      <c r="V74" s="292">
        <f t="shared" si="89"/>
        <v>0</v>
      </c>
      <c r="W74" s="292">
        <f t="shared" si="90"/>
        <v>0</v>
      </c>
      <c r="X74" s="292">
        <f t="shared" si="91"/>
        <v>33</v>
      </c>
      <c r="Y74" s="292">
        <f t="shared" si="64"/>
        <v>0</v>
      </c>
      <c r="Z74" s="292">
        <v>0</v>
      </c>
      <c r="AA74" s="292">
        <v>0</v>
      </c>
      <c r="AB74" s="292"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v>0</v>
      </c>
      <c r="AJ74" s="295" t="s">
        <v>916</v>
      </c>
      <c r="AK74" s="295" t="s">
        <v>916</v>
      </c>
      <c r="AL74" s="292">
        <v>0</v>
      </c>
      <c r="AM74" s="295" t="s">
        <v>916</v>
      </c>
      <c r="AN74" s="295" t="s">
        <v>916</v>
      </c>
      <c r="AO74" s="292">
        <v>0</v>
      </c>
      <c r="AP74" s="295" t="s">
        <v>916</v>
      </c>
      <c r="AQ74" s="292">
        <v>0</v>
      </c>
      <c r="AR74" s="295" t="s">
        <v>916</v>
      </c>
      <c r="AS74" s="292">
        <v>0</v>
      </c>
      <c r="AT74" s="292">
        <f t="shared" si="65"/>
        <v>0</v>
      </c>
      <c r="AU74" s="292">
        <v>0</v>
      </c>
      <c r="AV74" s="292">
        <v>0</v>
      </c>
      <c r="AW74" s="292">
        <v>0</v>
      </c>
      <c r="AX74" s="292">
        <v>0</v>
      </c>
      <c r="AY74" s="292">
        <v>0</v>
      </c>
      <c r="AZ74" s="292">
        <v>0</v>
      </c>
      <c r="BA74" s="292">
        <v>0</v>
      </c>
      <c r="BB74" s="292">
        <v>0</v>
      </c>
      <c r="BC74" s="292">
        <v>0</v>
      </c>
      <c r="BD74" s="292">
        <v>0</v>
      </c>
      <c r="BE74" s="295" t="s">
        <v>916</v>
      </c>
      <c r="BF74" s="295" t="s">
        <v>916</v>
      </c>
      <c r="BG74" s="295" t="s">
        <v>916</v>
      </c>
      <c r="BH74" s="295" t="s">
        <v>916</v>
      </c>
      <c r="BI74" s="295" t="s">
        <v>916</v>
      </c>
      <c r="BJ74" s="295" t="s">
        <v>916</v>
      </c>
      <c r="BK74" s="295" t="s">
        <v>916</v>
      </c>
      <c r="BL74" s="295" t="s">
        <v>916</v>
      </c>
      <c r="BM74" s="295" t="s">
        <v>916</v>
      </c>
      <c r="BN74" s="292">
        <v>0</v>
      </c>
      <c r="BO74" s="292">
        <f t="shared" si="66"/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v>0</v>
      </c>
      <c r="BV74" s="292">
        <v>0</v>
      </c>
      <c r="BW74" s="292">
        <v>0</v>
      </c>
      <c r="BX74" s="292">
        <v>0</v>
      </c>
      <c r="BY74" s="292">
        <v>0</v>
      </c>
      <c r="BZ74" s="292">
        <v>0</v>
      </c>
      <c r="CA74" s="292">
        <v>0</v>
      </c>
      <c r="CB74" s="295" t="s">
        <v>916</v>
      </c>
      <c r="CC74" s="295" t="s">
        <v>916</v>
      </c>
      <c r="CD74" s="295" t="s">
        <v>916</v>
      </c>
      <c r="CE74" s="295" t="s">
        <v>916</v>
      </c>
      <c r="CF74" s="295" t="s">
        <v>916</v>
      </c>
      <c r="CG74" s="295" t="s">
        <v>916</v>
      </c>
      <c r="CH74" s="295" t="s">
        <v>916</v>
      </c>
      <c r="CI74" s="292">
        <v>0</v>
      </c>
      <c r="CJ74" s="292">
        <f t="shared" si="67"/>
        <v>0</v>
      </c>
      <c r="CK74" s="292">
        <v>0</v>
      </c>
      <c r="CL74" s="292">
        <v>0</v>
      </c>
      <c r="CM74" s="292">
        <v>0</v>
      </c>
      <c r="CN74" s="292">
        <v>0</v>
      </c>
      <c r="CO74" s="292">
        <v>0</v>
      </c>
      <c r="CP74" s="292">
        <v>0</v>
      </c>
      <c r="CQ74" s="292">
        <v>0</v>
      </c>
      <c r="CR74" s="292">
        <v>0</v>
      </c>
      <c r="CS74" s="292">
        <v>0</v>
      </c>
      <c r="CT74" s="292">
        <v>0</v>
      </c>
      <c r="CU74" s="292">
        <v>0</v>
      </c>
      <c r="CV74" s="292">
        <v>0</v>
      </c>
      <c r="CW74" s="295" t="s">
        <v>916</v>
      </c>
      <c r="CX74" s="295" t="s">
        <v>916</v>
      </c>
      <c r="CY74" s="295" t="s">
        <v>916</v>
      </c>
      <c r="CZ74" s="295" t="s">
        <v>916</v>
      </c>
      <c r="DA74" s="295" t="s">
        <v>916</v>
      </c>
      <c r="DB74" s="295" t="s">
        <v>916</v>
      </c>
      <c r="DC74" s="295" t="s">
        <v>916</v>
      </c>
      <c r="DD74" s="292">
        <v>0</v>
      </c>
      <c r="DE74" s="292">
        <f t="shared" si="68"/>
        <v>0</v>
      </c>
      <c r="DF74" s="292">
        <v>0</v>
      </c>
      <c r="DG74" s="292">
        <v>0</v>
      </c>
      <c r="DH74" s="292">
        <v>0</v>
      </c>
      <c r="DI74" s="292">
        <v>0</v>
      </c>
      <c r="DJ74" s="292">
        <v>0</v>
      </c>
      <c r="DK74" s="292">
        <v>0</v>
      </c>
      <c r="DL74" s="292">
        <v>0</v>
      </c>
      <c r="DM74" s="292">
        <v>0</v>
      </c>
      <c r="DN74" s="292">
        <v>0</v>
      </c>
      <c r="DO74" s="292">
        <v>0</v>
      </c>
      <c r="DP74" s="292">
        <v>0</v>
      </c>
      <c r="DQ74" s="292">
        <v>0</v>
      </c>
      <c r="DR74" s="295" t="s">
        <v>916</v>
      </c>
      <c r="DS74" s="295" t="s">
        <v>916</v>
      </c>
      <c r="DT74" s="292">
        <v>0</v>
      </c>
      <c r="DU74" s="295" t="s">
        <v>916</v>
      </c>
      <c r="DV74" s="295" t="s">
        <v>916</v>
      </c>
      <c r="DW74" s="295" t="s">
        <v>916</v>
      </c>
      <c r="DX74" s="295" t="s">
        <v>916</v>
      </c>
      <c r="DY74" s="292">
        <v>0</v>
      </c>
      <c r="DZ74" s="292">
        <f t="shared" si="69"/>
        <v>0</v>
      </c>
      <c r="EA74" s="292">
        <v>0</v>
      </c>
      <c r="EB74" s="292">
        <v>0</v>
      </c>
      <c r="EC74" s="292">
        <v>0</v>
      </c>
      <c r="ED74" s="292">
        <v>0</v>
      </c>
      <c r="EE74" s="292">
        <v>0</v>
      </c>
      <c r="EF74" s="292">
        <v>0</v>
      </c>
      <c r="EG74" s="292">
        <v>0</v>
      </c>
      <c r="EH74" s="292">
        <v>0</v>
      </c>
      <c r="EI74" s="292">
        <v>0</v>
      </c>
      <c r="EJ74" s="292">
        <v>0</v>
      </c>
      <c r="EK74" s="295" t="s">
        <v>916</v>
      </c>
      <c r="EL74" s="295" t="s">
        <v>916</v>
      </c>
      <c r="EM74" s="295" t="s">
        <v>916</v>
      </c>
      <c r="EN74" s="292">
        <v>0</v>
      </c>
      <c r="EO74" s="292">
        <v>0</v>
      </c>
      <c r="EP74" s="295" t="s">
        <v>916</v>
      </c>
      <c r="EQ74" s="295" t="s">
        <v>916</v>
      </c>
      <c r="ER74" s="295" t="s">
        <v>916</v>
      </c>
      <c r="ES74" s="292">
        <v>0</v>
      </c>
      <c r="ET74" s="292">
        <v>0</v>
      </c>
      <c r="EU74" s="292">
        <f t="shared" si="70"/>
        <v>179</v>
      </c>
      <c r="EV74" s="292">
        <v>80</v>
      </c>
      <c r="EW74" s="292">
        <v>0</v>
      </c>
      <c r="EX74" s="292">
        <v>8</v>
      </c>
      <c r="EY74" s="292">
        <v>13</v>
      </c>
      <c r="EZ74" s="292">
        <v>18</v>
      </c>
      <c r="FA74" s="292">
        <v>5</v>
      </c>
      <c r="FB74" s="292">
        <v>0</v>
      </c>
      <c r="FC74" s="292">
        <v>13</v>
      </c>
      <c r="FD74" s="292">
        <v>0</v>
      </c>
      <c r="FE74" s="292">
        <v>9</v>
      </c>
      <c r="FF74" s="292">
        <v>0</v>
      </c>
      <c r="FG74" s="292">
        <v>0</v>
      </c>
      <c r="FH74" s="295" t="s">
        <v>916</v>
      </c>
      <c r="FI74" s="295" t="s">
        <v>916</v>
      </c>
      <c r="FJ74" s="295" t="s">
        <v>916</v>
      </c>
      <c r="FK74" s="292">
        <v>0</v>
      </c>
      <c r="FL74" s="292">
        <v>0</v>
      </c>
      <c r="FM74" s="292">
        <v>0</v>
      </c>
      <c r="FN74" s="292">
        <v>0</v>
      </c>
      <c r="FO74" s="292">
        <v>33</v>
      </c>
    </row>
    <row r="75" spans="1:171" s="224" customFormat="1" ht="13.5" customHeight="1" x14ac:dyDescent="0.15">
      <c r="A75" s="290" t="s">
        <v>745</v>
      </c>
      <c r="B75" s="291" t="s">
        <v>896</v>
      </c>
      <c r="C75" s="290" t="s">
        <v>897</v>
      </c>
      <c r="D75" s="292">
        <f t="shared" si="71"/>
        <v>260</v>
      </c>
      <c r="E75" s="292">
        <f t="shared" si="72"/>
        <v>0</v>
      </c>
      <c r="F75" s="292">
        <f t="shared" si="73"/>
        <v>0</v>
      </c>
      <c r="G75" s="292">
        <f t="shared" si="74"/>
        <v>0</v>
      </c>
      <c r="H75" s="292">
        <f t="shared" si="75"/>
        <v>16</v>
      </c>
      <c r="I75" s="292">
        <f t="shared" si="76"/>
        <v>74</v>
      </c>
      <c r="J75" s="292">
        <f t="shared" si="77"/>
        <v>8</v>
      </c>
      <c r="K75" s="292">
        <f t="shared" si="78"/>
        <v>0</v>
      </c>
      <c r="L75" s="292">
        <f t="shared" si="79"/>
        <v>67</v>
      </c>
      <c r="M75" s="292">
        <f t="shared" si="80"/>
        <v>0</v>
      </c>
      <c r="N75" s="292">
        <f t="shared" si="81"/>
        <v>0</v>
      </c>
      <c r="O75" s="292">
        <f t="shared" si="82"/>
        <v>0</v>
      </c>
      <c r="P75" s="292">
        <f t="shared" si="83"/>
        <v>0</v>
      </c>
      <c r="Q75" s="292">
        <f t="shared" si="84"/>
        <v>0</v>
      </c>
      <c r="R75" s="292">
        <f t="shared" si="85"/>
        <v>0</v>
      </c>
      <c r="S75" s="292">
        <f t="shared" si="86"/>
        <v>0</v>
      </c>
      <c r="T75" s="292">
        <f t="shared" si="87"/>
        <v>0</v>
      </c>
      <c r="U75" s="292">
        <f t="shared" si="88"/>
        <v>0</v>
      </c>
      <c r="V75" s="292">
        <f t="shared" si="89"/>
        <v>0</v>
      </c>
      <c r="W75" s="292">
        <f t="shared" si="90"/>
        <v>0</v>
      </c>
      <c r="X75" s="292">
        <f t="shared" si="91"/>
        <v>95</v>
      </c>
      <c r="Y75" s="292">
        <f t="shared" si="64"/>
        <v>0</v>
      </c>
      <c r="Z75" s="292">
        <v>0</v>
      </c>
      <c r="AA75" s="292">
        <v>0</v>
      </c>
      <c r="AB75" s="292"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v>0</v>
      </c>
      <c r="AJ75" s="295" t="s">
        <v>916</v>
      </c>
      <c r="AK75" s="295" t="s">
        <v>916</v>
      </c>
      <c r="AL75" s="292">
        <v>0</v>
      </c>
      <c r="AM75" s="295" t="s">
        <v>916</v>
      </c>
      <c r="AN75" s="295" t="s">
        <v>916</v>
      </c>
      <c r="AO75" s="292">
        <v>0</v>
      </c>
      <c r="AP75" s="295" t="s">
        <v>916</v>
      </c>
      <c r="AQ75" s="292">
        <v>0</v>
      </c>
      <c r="AR75" s="295" t="s">
        <v>916</v>
      </c>
      <c r="AS75" s="292">
        <v>0</v>
      </c>
      <c r="AT75" s="292">
        <f t="shared" si="65"/>
        <v>7</v>
      </c>
      <c r="AU75" s="292">
        <v>0</v>
      </c>
      <c r="AV75" s="292">
        <v>0</v>
      </c>
      <c r="AW75" s="292">
        <v>0</v>
      </c>
      <c r="AX75" s="292">
        <v>2</v>
      </c>
      <c r="AY75" s="292">
        <v>0</v>
      </c>
      <c r="AZ75" s="292">
        <v>0</v>
      </c>
      <c r="BA75" s="292">
        <v>0</v>
      </c>
      <c r="BB75" s="292">
        <v>0</v>
      </c>
      <c r="BC75" s="292">
        <v>0</v>
      </c>
      <c r="BD75" s="292">
        <v>0</v>
      </c>
      <c r="BE75" s="295" t="s">
        <v>916</v>
      </c>
      <c r="BF75" s="295" t="s">
        <v>916</v>
      </c>
      <c r="BG75" s="295" t="s">
        <v>916</v>
      </c>
      <c r="BH75" s="295" t="s">
        <v>916</v>
      </c>
      <c r="BI75" s="295" t="s">
        <v>916</v>
      </c>
      <c r="BJ75" s="295" t="s">
        <v>916</v>
      </c>
      <c r="BK75" s="295" t="s">
        <v>916</v>
      </c>
      <c r="BL75" s="295" t="s">
        <v>916</v>
      </c>
      <c r="BM75" s="295" t="s">
        <v>916</v>
      </c>
      <c r="BN75" s="292">
        <v>5</v>
      </c>
      <c r="BO75" s="292">
        <f t="shared" si="66"/>
        <v>0</v>
      </c>
      <c r="BP75" s="292">
        <v>0</v>
      </c>
      <c r="BQ75" s="292">
        <v>0</v>
      </c>
      <c r="BR75" s="292">
        <v>0</v>
      </c>
      <c r="BS75" s="292">
        <v>0</v>
      </c>
      <c r="BT75" s="292">
        <v>0</v>
      </c>
      <c r="BU75" s="292">
        <v>0</v>
      </c>
      <c r="BV75" s="292">
        <v>0</v>
      </c>
      <c r="BW75" s="292">
        <v>0</v>
      </c>
      <c r="BX75" s="292">
        <v>0</v>
      </c>
      <c r="BY75" s="292">
        <v>0</v>
      </c>
      <c r="BZ75" s="292">
        <v>0</v>
      </c>
      <c r="CA75" s="292">
        <v>0</v>
      </c>
      <c r="CB75" s="295" t="s">
        <v>916</v>
      </c>
      <c r="CC75" s="295" t="s">
        <v>916</v>
      </c>
      <c r="CD75" s="295" t="s">
        <v>916</v>
      </c>
      <c r="CE75" s="295" t="s">
        <v>916</v>
      </c>
      <c r="CF75" s="295" t="s">
        <v>916</v>
      </c>
      <c r="CG75" s="295" t="s">
        <v>916</v>
      </c>
      <c r="CH75" s="295" t="s">
        <v>916</v>
      </c>
      <c r="CI75" s="292">
        <v>0</v>
      </c>
      <c r="CJ75" s="292">
        <f t="shared" si="67"/>
        <v>0</v>
      </c>
      <c r="CK75" s="292">
        <v>0</v>
      </c>
      <c r="CL75" s="292">
        <v>0</v>
      </c>
      <c r="CM75" s="292">
        <v>0</v>
      </c>
      <c r="CN75" s="292">
        <v>0</v>
      </c>
      <c r="CO75" s="292">
        <v>0</v>
      </c>
      <c r="CP75" s="292">
        <v>0</v>
      </c>
      <c r="CQ75" s="292">
        <v>0</v>
      </c>
      <c r="CR75" s="292">
        <v>0</v>
      </c>
      <c r="CS75" s="292">
        <v>0</v>
      </c>
      <c r="CT75" s="292">
        <v>0</v>
      </c>
      <c r="CU75" s="292">
        <v>0</v>
      </c>
      <c r="CV75" s="292">
        <v>0</v>
      </c>
      <c r="CW75" s="295" t="s">
        <v>916</v>
      </c>
      <c r="CX75" s="295" t="s">
        <v>916</v>
      </c>
      <c r="CY75" s="295" t="s">
        <v>916</v>
      </c>
      <c r="CZ75" s="295" t="s">
        <v>916</v>
      </c>
      <c r="DA75" s="295" t="s">
        <v>916</v>
      </c>
      <c r="DB75" s="295" t="s">
        <v>916</v>
      </c>
      <c r="DC75" s="295" t="s">
        <v>916</v>
      </c>
      <c r="DD75" s="292">
        <v>0</v>
      </c>
      <c r="DE75" s="292">
        <f t="shared" si="68"/>
        <v>0</v>
      </c>
      <c r="DF75" s="292">
        <v>0</v>
      </c>
      <c r="DG75" s="292">
        <v>0</v>
      </c>
      <c r="DH75" s="292">
        <v>0</v>
      </c>
      <c r="DI75" s="292">
        <v>0</v>
      </c>
      <c r="DJ75" s="292">
        <v>0</v>
      </c>
      <c r="DK75" s="292">
        <v>0</v>
      </c>
      <c r="DL75" s="292">
        <v>0</v>
      </c>
      <c r="DM75" s="292">
        <v>0</v>
      </c>
      <c r="DN75" s="292">
        <v>0</v>
      </c>
      <c r="DO75" s="292">
        <v>0</v>
      </c>
      <c r="DP75" s="292">
        <v>0</v>
      </c>
      <c r="DQ75" s="292">
        <v>0</v>
      </c>
      <c r="DR75" s="295" t="s">
        <v>916</v>
      </c>
      <c r="DS75" s="295" t="s">
        <v>916</v>
      </c>
      <c r="DT75" s="292">
        <v>0</v>
      </c>
      <c r="DU75" s="295" t="s">
        <v>916</v>
      </c>
      <c r="DV75" s="295" t="s">
        <v>916</v>
      </c>
      <c r="DW75" s="295" t="s">
        <v>916</v>
      </c>
      <c r="DX75" s="295" t="s">
        <v>916</v>
      </c>
      <c r="DY75" s="292">
        <v>0</v>
      </c>
      <c r="DZ75" s="292">
        <f t="shared" si="69"/>
        <v>0</v>
      </c>
      <c r="EA75" s="292">
        <v>0</v>
      </c>
      <c r="EB75" s="292">
        <v>0</v>
      </c>
      <c r="EC75" s="292">
        <v>0</v>
      </c>
      <c r="ED75" s="292">
        <v>0</v>
      </c>
      <c r="EE75" s="292">
        <v>0</v>
      </c>
      <c r="EF75" s="292">
        <v>0</v>
      </c>
      <c r="EG75" s="292">
        <v>0</v>
      </c>
      <c r="EH75" s="292">
        <v>0</v>
      </c>
      <c r="EI75" s="292">
        <v>0</v>
      </c>
      <c r="EJ75" s="292">
        <v>0</v>
      </c>
      <c r="EK75" s="295" t="s">
        <v>916</v>
      </c>
      <c r="EL75" s="295" t="s">
        <v>916</v>
      </c>
      <c r="EM75" s="295" t="s">
        <v>916</v>
      </c>
      <c r="EN75" s="292">
        <v>0</v>
      </c>
      <c r="EO75" s="292">
        <v>0</v>
      </c>
      <c r="EP75" s="295" t="s">
        <v>916</v>
      </c>
      <c r="EQ75" s="295" t="s">
        <v>916</v>
      </c>
      <c r="ER75" s="295" t="s">
        <v>916</v>
      </c>
      <c r="ES75" s="292">
        <v>0</v>
      </c>
      <c r="ET75" s="292">
        <v>0</v>
      </c>
      <c r="EU75" s="292">
        <f t="shared" si="70"/>
        <v>253</v>
      </c>
      <c r="EV75" s="292">
        <v>0</v>
      </c>
      <c r="EW75" s="292">
        <v>0</v>
      </c>
      <c r="EX75" s="292">
        <v>0</v>
      </c>
      <c r="EY75" s="292">
        <v>14</v>
      </c>
      <c r="EZ75" s="292">
        <v>74</v>
      </c>
      <c r="FA75" s="292">
        <v>8</v>
      </c>
      <c r="FB75" s="292">
        <v>0</v>
      </c>
      <c r="FC75" s="292">
        <v>67</v>
      </c>
      <c r="FD75" s="292">
        <v>0</v>
      </c>
      <c r="FE75" s="292">
        <v>0</v>
      </c>
      <c r="FF75" s="292">
        <v>0</v>
      </c>
      <c r="FG75" s="292">
        <v>0</v>
      </c>
      <c r="FH75" s="295" t="s">
        <v>916</v>
      </c>
      <c r="FI75" s="295" t="s">
        <v>916</v>
      </c>
      <c r="FJ75" s="295" t="s">
        <v>916</v>
      </c>
      <c r="FK75" s="292">
        <v>0</v>
      </c>
      <c r="FL75" s="292">
        <v>0</v>
      </c>
      <c r="FM75" s="292">
        <v>0</v>
      </c>
      <c r="FN75" s="292">
        <v>0</v>
      </c>
      <c r="FO75" s="292">
        <v>90</v>
      </c>
    </row>
    <row r="76" spans="1:171" s="224" customFormat="1" ht="13.5" customHeight="1" x14ac:dyDescent="0.15">
      <c r="A76" s="290" t="s">
        <v>745</v>
      </c>
      <c r="B76" s="291" t="s">
        <v>898</v>
      </c>
      <c r="C76" s="290" t="s">
        <v>899</v>
      </c>
      <c r="D76" s="292">
        <f t="shared" si="71"/>
        <v>484</v>
      </c>
      <c r="E76" s="292">
        <f t="shared" si="72"/>
        <v>170</v>
      </c>
      <c r="F76" s="292">
        <f t="shared" si="73"/>
        <v>1</v>
      </c>
      <c r="G76" s="292">
        <f t="shared" si="74"/>
        <v>3</v>
      </c>
      <c r="H76" s="292">
        <f t="shared" si="75"/>
        <v>45</v>
      </c>
      <c r="I76" s="292">
        <f t="shared" si="76"/>
        <v>54</v>
      </c>
      <c r="J76" s="292">
        <f t="shared" si="77"/>
        <v>4</v>
      </c>
      <c r="K76" s="292">
        <f t="shared" si="78"/>
        <v>0</v>
      </c>
      <c r="L76" s="292">
        <f t="shared" si="79"/>
        <v>60</v>
      </c>
      <c r="M76" s="292">
        <f t="shared" si="80"/>
        <v>0</v>
      </c>
      <c r="N76" s="292">
        <f t="shared" si="81"/>
        <v>2</v>
      </c>
      <c r="O76" s="292">
        <f t="shared" si="82"/>
        <v>0</v>
      </c>
      <c r="P76" s="292">
        <f t="shared" si="83"/>
        <v>0</v>
      </c>
      <c r="Q76" s="292">
        <f t="shared" si="84"/>
        <v>0</v>
      </c>
      <c r="R76" s="292">
        <f t="shared" si="85"/>
        <v>0</v>
      </c>
      <c r="S76" s="292">
        <f t="shared" si="86"/>
        <v>0</v>
      </c>
      <c r="T76" s="292">
        <f t="shared" si="87"/>
        <v>145</v>
      </c>
      <c r="U76" s="292">
        <f t="shared" si="88"/>
        <v>0</v>
      </c>
      <c r="V76" s="292">
        <f t="shared" si="89"/>
        <v>0</v>
      </c>
      <c r="W76" s="292">
        <f t="shared" si="90"/>
        <v>0</v>
      </c>
      <c r="X76" s="292">
        <f t="shared" si="91"/>
        <v>0</v>
      </c>
      <c r="Y76" s="292">
        <f t="shared" si="64"/>
        <v>145</v>
      </c>
      <c r="Z76" s="292">
        <v>0</v>
      </c>
      <c r="AA76" s="292">
        <v>0</v>
      </c>
      <c r="AB76" s="292"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v>0</v>
      </c>
      <c r="AJ76" s="295" t="s">
        <v>916</v>
      </c>
      <c r="AK76" s="295" t="s">
        <v>916</v>
      </c>
      <c r="AL76" s="292">
        <v>0</v>
      </c>
      <c r="AM76" s="295" t="s">
        <v>916</v>
      </c>
      <c r="AN76" s="295" t="s">
        <v>916</v>
      </c>
      <c r="AO76" s="292">
        <v>145</v>
      </c>
      <c r="AP76" s="295" t="s">
        <v>916</v>
      </c>
      <c r="AQ76" s="292">
        <v>0</v>
      </c>
      <c r="AR76" s="295" t="s">
        <v>916</v>
      </c>
      <c r="AS76" s="292">
        <v>0</v>
      </c>
      <c r="AT76" s="292">
        <f t="shared" si="65"/>
        <v>0</v>
      </c>
      <c r="AU76" s="292">
        <v>0</v>
      </c>
      <c r="AV76" s="292">
        <v>0</v>
      </c>
      <c r="AW76" s="292">
        <v>0</v>
      </c>
      <c r="AX76" s="292">
        <v>0</v>
      </c>
      <c r="AY76" s="292">
        <v>0</v>
      </c>
      <c r="AZ76" s="292">
        <v>0</v>
      </c>
      <c r="BA76" s="292">
        <v>0</v>
      </c>
      <c r="BB76" s="292">
        <v>0</v>
      </c>
      <c r="BC76" s="292">
        <v>0</v>
      </c>
      <c r="BD76" s="292">
        <v>0</v>
      </c>
      <c r="BE76" s="295" t="s">
        <v>916</v>
      </c>
      <c r="BF76" s="295" t="s">
        <v>916</v>
      </c>
      <c r="BG76" s="295" t="s">
        <v>916</v>
      </c>
      <c r="BH76" s="295" t="s">
        <v>916</v>
      </c>
      <c r="BI76" s="295" t="s">
        <v>916</v>
      </c>
      <c r="BJ76" s="295" t="s">
        <v>916</v>
      </c>
      <c r="BK76" s="295" t="s">
        <v>916</v>
      </c>
      <c r="BL76" s="295" t="s">
        <v>916</v>
      </c>
      <c r="BM76" s="295" t="s">
        <v>916</v>
      </c>
      <c r="BN76" s="292">
        <v>0</v>
      </c>
      <c r="BO76" s="292">
        <f t="shared" si="66"/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v>0</v>
      </c>
      <c r="BV76" s="292">
        <v>0</v>
      </c>
      <c r="BW76" s="292">
        <v>0</v>
      </c>
      <c r="BX76" s="292">
        <v>0</v>
      </c>
      <c r="BY76" s="292">
        <v>0</v>
      </c>
      <c r="BZ76" s="292">
        <v>0</v>
      </c>
      <c r="CA76" s="292">
        <v>0</v>
      </c>
      <c r="CB76" s="295" t="s">
        <v>916</v>
      </c>
      <c r="CC76" s="295" t="s">
        <v>916</v>
      </c>
      <c r="CD76" s="295" t="s">
        <v>916</v>
      </c>
      <c r="CE76" s="295" t="s">
        <v>916</v>
      </c>
      <c r="CF76" s="295" t="s">
        <v>916</v>
      </c>
      <c r="CG76" s="295" t="s">
        <v>916</v>
      </c>
      <c r="CH76" s="295" t="s">
        <v>916</v>
      </c>
      <c r="CI76" s="292">
        <v>0</v>
      </c>
      <c r="CJ76" s="292">
        <f t="shared" si="67"/>
        <v>0</v>
      </c>
      <c r="CK76" s="292">
        <v>0</v>
      </c>
      <c r="CL76" s="292">
        <v>0</v>
      </c>
      <c r="CM76" s="292">
        <v>0</v>
      </c>
      <c r="CN76" s="292">
        <v>0</v>
      </c>
      <c r="CO76" s="292">
        <v>0</v>
      </c>
      <c r="CP76" s="292">
        <v>0</v>
      </c>
      <c r="CQ76" s="292">
        <v>0</v>
      </c>
      <c r="CR76" s="292">
        <v>0</v>
      </c>
      <c r="CS76" s="292">
        <v>0</v>
      </c>
      <c r="CT76" s="292">
        <v>0</v>
      </c>
      <c r="CU76" s="292">
        <v>0</v>
      </c>
      <c r="CV76" s="292">
        <v>0</v>
      </c>
      <c r="CW76" s="295" t="s">
        <v>916</v>
      </c>
      <c r="CX76" s="295" t="s">
        <v>916</v>
      </c>
      <c r="CY76" s="295" t="s">
        <v>916</v>
      </c>
      <c r="CZ76" s="295" t="s">
        <v>916</v>
      </c>
      <c r="DA76" s="295" t="s">
        <v>916</v>
      </c>
      <c r="DB76" s="295" t="s">
        <v>916</v>
      </c>
      <c r="DC76" s="295" t="s">
        <v>916</v>
      </c>
      <c r="DD76" s="292">
        <v>0</v>
      </c>
      <c r="DE76" s="292">
        <f t="shared" si="68"/>
        <v>0</v>
      </c>
      <c r="DF76" s="292">
        <v>0</v>
      </c>
      <c r="DG76" s="292">
        <v>0</v>
      </c>
      <c r="DH76" s="292">
        <v>0</v>
      </c>
      <c r="DI76" s="292">
        <v>0</v>
      </c>
      <c r="DJ76" s="292">
        <v>0</v>
      </c>
      <c r="DK76" s="292">
        <v>0</v>
      </c>
      <c r="DL76" s="292">
        <v>0</v>
      </c>
      <c r="DM76" s="292">
        <v>0</v>
      </c>
      <c r="DN76" s="292">
        <v>0</v>
      </c>
      <c r="DO76" s="292">
        <v>0</v>
      </c>
      <c r="DP76" s="292">
        <v>0</v>
      </c>
      <c r="DQ76" s="292">
        <v>0</v>
      </c>
      <c r="DR76" s="295" t="s">
        <v>916</v>
      </c>
      <c r="DS76" s="295" t="s">
        <v>916</v>
      </c>
      <c r="DT76" s="292">
        <v>0</v>
      </c>
      <c r="DU76" s="295" t="s">
        <v>916</v>
      </c>
      <c r="DV76" s="295" t="s">
        <v>916</v>
      </c>
      <c r="DW76" s="295" t="s">
        <v>916</v>
      </c>
      <c r="DX76" s="295" t="s">
        <v>916</v>
      </c>
      <c r="DY76" s="292">
        <v>0</v>
      </c>
      <c r="DZ76" s="292">
        <f t="shared" si="69"/>
        <v>0</v>
      </c>
      <c r="EA76" s="292">
        <v>0</v>
      </c>
      <c r="EB76" s="292">
        <v>0</v>
      </c>
      <c r="EC76" s="292">
        <v>0</v>
      </c>
      <c r="ED76" s="292">
        <v>0</v>
      </c>
      <c r="EE76" s="292">
        <v>0</v>
      </c>
      <c r="EF76" s="292">
        <v>0</v>
      </c>
      <c r="EG76" s="292">
        <v>0</v>
      </c>
      <c r="EH76" s="292">
        <v>0</v>
      </c>
      <c r="EI76" s="292">
        <v>0</v>
      </c>
      <c r="EJ76" s="292">
        <v>0</v>
      </c>
      <c r="EK76" s="295" t="s">
        <v>916</v>
      </c>
      <c r="EL76" s="295" t="s">
        <v>916</v>
      </c>
      <c r="EM76" s="295" t="s">
        <v>916</v>
      </c>
      <c r="EN76" s="292">
        <v>0</v>
      </c>
      <c r="EO76" s="292">
        <v>0</v>
      </c>
      <c r="EP76" s="295" t="s">
        <v>916</v>
      </c>
      <c r="EQ76" s="295" t="s">
        <v>916</v>
      </c>
      <c r="ER76" s="295" t="s">
        <v>916</v>
      </c>
      <c r="ES76" s="292">
        <v>0</v>
      </c>
      <c r="ET76" s="292">
        <v>0</v>
      </c>
      <c r="EU76" s="292">
        <f t="shared" si="70"/>
        <v>339</v>
      </c>
      <c r="EV76" s="292">
        <v>170</v>
      </c>
      <c r="EW76" s="292">
        <v>1</v>
      </c>
      <c r="EX76" s="292">
        <v>3</v>
      </c>
      <c r="EY76" s="292">
        <v>45</v>
      </c>
      <c r="EZ76" s="292">
        <v>54</v>
      </c>
      <c r="FA76" s="292">
        <v>4</v>
      </c>
      <c r="FB76" s="292">
        <v>0</v>
      </c>
      <c r="FC76" s="292">
        <v>60</v>
      </c>
      <c r="FD76" s="292">
        <v>0</v>
      </c>
      <c r="FE76" s="292">
        <v>2</v>
      </c>
      <c r="FF76" s="292">
        <v>0</v>
      </c>
      <c r="FG76" s="292">
        <v>0</v>
      </c>
      <c r="FH76" s="295" t="s">
        <v>916</v>
      </c>
      <c r="FI76" s="295" t="s">
        <v>916</v>
      </c>
      <c r="FJ76" s="295" t="s">
        <v>916</v>
      </c>
      <c r="FK76" s="292">
        <v>0</v>
      </c>
      <c r="FL76" s="292">
        <v>0</v>
      </c>
      <c r="FM76" s="292">
        <v>0</v>
      </c>
      <c r="FN76" s="292">
        <v>0</v>
      </c>
      <c r="FO76" s="292">
        <v>0</v>
      </c>
    </row>
    <row r="77" spans="1:171" s="224" customFormat="1" ht="13.5" customHeight="1" x14ac:dyDescent="0.15">
      <c r="A77" s="290" t="s">
        <v>745</v>
      </c>
      <c r="B77" s="291" t="s">
        <v>900</v>
      </c>
      <c r="C77" s="290" t="s">
        <v>901</v>
      </c>
      <c r="D77" s="292">
        <f t="shared" si="71"/>
        <v>554</v>
      </c>
      <c r="E77" s="292">
        <f t="shared" si="72"/>
        <v>96</v>
      </c>
      <c r="F77" s="292">
        <f t="shared" si="73"/>
        <v>1</v>
      </c>
      <c r="G77" s="292">
        <f t="shared" si="74"/>
        <v>0</v>
      </c>
      <c r="H77" s="292">
        <f t="shared" si="75"/>
        <v>51</v>
      </c>
      <c r="I77" s="292">
        <f t="shared" si="76"/>
        <v>40</v>
      </c>
      <c r="J77" s="292">
        <f t="shared" si="77"/>
        <v>8</v>
      </c>
      <c r="K77" s="292">
        <f t="shared" si="78"/>
        <v>0</v>
      </c>
      <c r="L77" s="292">
        <f t="shared" si="79"/>
        <v>40</v>
      </c>
      <c r="M77" s="292">
        <f t="shared" si="80"/>
        <v>0</v>
      </c>
      <c r="N77" s="292">
        <f t="shared" si="81"/>
        <v>0</v>
      </c>
      <c r="O77" s="292">
        <f t="shared" si="82"/>
        <v>248</v>
      </c>
      <c r="P77" s="292">
        <f t="shared" si="83"/>
        <v>0</v>
      </c>
      <c r="Q77" s="292">
        <f t="shared" si="84"/>
        <v>18</v>
      </c>
      <c r="R77" s="292">
        <f t="shared" si="85"/>
        <v>0</v>
      </c>
      <c r="S77" s="292">
        <f t="shared" si="86"/>
        <v>0</v>
      </c>
      <c r="T77" s="292">
        <f t="shared" si="87"/>
        <v>16</v>
      </c>
      <c r="U77" s="292">
        <f t="shared" si="88"/>
        <v>0</v>
      </c>
      <c r="V77" s="292">
        <f t="shared" si="89"/>
        <v>5</v>
      </c>
      <c r="W77" s="292">
        <f t="shared" si="90"/>
        <v>0</v>
      </c>
      <c r="X77" s="292">
        <f t="shared" si="91"/>
        <v>31</v>
      </c>
      <c r="Y77" s="292">
        <f t="shared" si="64"/>
        <v>77</v>
      </c>
      <c r="Z77" s="292">
        <v>0</v>
      </c>
      <c r="AA77" s="292">
        <v>0</v>
      </c>
      <c r="AB77" s="292">
        <v>0</v>
      </c>
      <c r="AC77" s="292">
        <v>7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v>0</v>
      </c>
      <c r="AJ77" s="295" t="s">
        <v>916</v>
      </c>
      <c r="AK77" s="295" t="s">
        <v>916</v>
      </c>
      <c r="AL77" s="292">
        <v>18</v>
      </c>
      <c r="AM77" s="295" t="s">
        <v>916</v>
      </c>
      <c r="AN77" s="295" t="s">
        <v>916</v>
      </c>
      <c r="AO77" s="292">
        <v>16</v>
      </c>
      <c r="AP77" s="295" t="s">
        <v>916</v>
      </c>
      <c r="AQ77" s="292">
        <v>5</v>
      </c>
      <c r="AR77" s="295" t="s">
        <v>916</v>
      </c>
      <c r="AS77" s="292">
        <v>31</v>
      </c>
      <c r="AT77" s="292">
        <f t="shared" si="65"/>
        <v>0</v>
      </c>
      <c r="AU77" s="292">
        <v>0</v>
      </c>
      <c r="AV77" s="292">
        <v>0</v>
      </c>
      <c r="AW77" s="292">
        <v>0</v>
      </c>
      <c r="AX77" s="292">
        <v>0</v>
      </c>
      <c r="AY77" s="292">
        <v>0</v>
      </c>
      <c r="AZ77" s="292">
        <v>0</v>
      </c>
      <c r="BA77" s="292">
        <v>0</v>
      </c>
      <c r="BB77" s="292">
        <v>0</v>
      </c>
      <c r="BC77" s="292">
        <v>0</v>
      </c>
      <c r="BD77" s="292">
        <v>0</v>
      </c>
      <c r="BE77" s="295" t="s">
        <v>916</v>
      </c>
      <c r="BF77" s="295" t="s">
        <v>916</v>
      </c>
      <c r="BG77" s="295" t="s">
        <v>916</v>
      </c>
      <c r="BH77" s="295" t="s">
        <v>916</v>
      </c>
      <c r="BI77" s="295" t="s">
        <v>916</v>
      </c>
      <c r="BJ77" s="295" t="s">
        <v>916</v>
      </c>
      <c r="BK77" s="295" t="s">
        <v>916</v>
      </c>
      <c r="BL77" s="295" t="s">
        <v>916</v>
      </c>
      <c r="BM77" s="295" t="s">
        <v>916</v>
      </c>
      <c r="BN77" s="292">
        <v>0</v>
      </c>
      <c r="BO77" s="292">
        <f t="shared" si="66"/>
        <v>248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v>0</v>
      </c>
      <c r="BV77" s="292">
        <v>0</v>
      </c>
      <c r="BW77" s="292">
        <v>0</v>
      </c>
      <c r="BX77" s="292">
        <v>0</v>
      </c>
      <c r="BY77" s="292">
        <v>0</v>
      </c>
      <c r="BZ77" s="292">
        <v>248</v>
      </c>
      <c r="CA77" s="292">
        <v>0</v>
      </c>
      <c r="CB77" s="295" t="s">
        <v>916</v>
      </c>
      <c r="CC77" s="295" t="s">
        <v>916</v>
      </c>
      <c r="CD77" s="295" t="s">
        <v>916</v>
      </c>
      <c r="CE77" s="295" t="s">
        <v>916</v>
      </c>
      <c r="CF77" s="295" t="s">
        <v>916</v>
      </c>
      <c r="CG77" s="295" t="s">
        <v>916</v>
      </c>
      <c r="CH77" s="295" t="s">
        <v>916</v>
      </c>
      <c r="CI77" s="292">
        <v>0</v>
      </c>
      <c r="CJ77" s="292">
        <f t="shared" si="67"/>
        <v>0</v>
      </c>
      <c r="CK77" s="292">
        <v>0</v>
      </c>
      <c r="CL77" s="292">
        <v>0</v>
      </c>
      <c r="CM77" s="292">
        <v>0</v>
      </c>
      <c r="CN77" s="292">
        <v>0</v>
      </c>
      <c r="CO77" s="292">
        <v>0</v>
      </c>
      <c r="CP77" s="292">
        <v>0</v>
      </c>
      <c r="CQ77" s="292">
        <v>0</v>
      </c>
      <c r="CR77" s="292">
        <v>0</v>
      </c>
      <c r="CS77" s="292">
        <v>0</v>
      </c>
      <c r="CT77" s="292">
        <v>0</v>
      </c>
      <c r="CU77" s="292">
        <v>0</v>
      </c>
      <c r="CV77" s="292">
        <v>0</v>
      </c>
      <c r="CW77" s="295" t="s">
        <v>916</v>
      </c>
      <c r="CX77" s="295" t="s">
        <v>916</v>
      </c>
      <c r="CY77" s="295" t="s">
        <v>916</v>
      </c>
      <c r="CZ77" s="295" t="s">
        <v>916</v>
      </c>
      <c r="DA77" s="295" t="s">
        <v>916</v>
      </c>
      <c r="DB77" s="295" t="s">
        <v>916</v>
      </c>
      <c r="DC77" s="295" t="s">
        <v>916</v>
      </c>
      <c r="DD77" s="292">
        <v>0</v>
      </c>
      <c r="DE77" s="292">
        <f t="shared" si="68"/>
        <v>0</v>
      </c>
      <c r="DF77" s="292">
        <v>0</v>
      </c>
      <c r="DG77" s="292">
        <v>0</v>
      </c>
      <c r="DH77" s="292">
        <v>0</v>
      </c>
      <c r="DI77" s="292">
        <v>0</v>
      </c>
      <c r="DJ77" s="292">
        <v>0</v>
      </c>
      <c r="DK77" s="292">
        <v>0</v>
      </c>
      <c r="DL77" s="292">
        <v>0</v>
      </c>
      <c r="DM77" s="292">
        <v>0</v>
      </c>
      <c r="DN77" s="292">
        <v>0</v>
      </c>
      <c r="DO77" s="292">
        <v>0</v>
      </c>
      <c r="DP77" s="292">
        <v>0</v>
      </c>
      <c r="DQ77" s="292">
        <v>0</v>
      </c>
      <c r="DR77" s="295" t="s">
        <v>916</v>
      </c>
      <c r="DS77" s="295" t="s">
        <v>916</v>
      </c>
      <c r="DT77" s="292">
        <v>0</v>
      </c>
      <c r="DU77" s="295" t="s">
        <v>916</v>
      </c>
      <c r="DV77" s="295" t="s">
        <v>916</v>
      </c>
      <c r="DW77" s="295" t="s">
        <v>916</v>
      </c>
      <c r="DX77" s="295" t="s">
        <v>916</v>
      </c>
      <c r="DY77" s="292">
        <v>0</v>
      </c>
      <c r="DZ77" s="292">
        <f t="shared" si="69"/>
        <v>0</v>
      </c>
      <c r="EA77" s="292">
        <v>0</v>
      </c>
      <c r="EB77" s="292">
        <v>0</v>
      </c>
      <c r="EC77" s="292">
        <v>0</v>
      </c>
      <c r="ED77" s="292">
        <v>0</v>
      </c>
      <c r="EE77" s="292">
        <v>0</v>
      </c>
      <c r="EF77" s="292">
        <v>0</v>
      </c>
      <c r="EG77" s="292">
        <v>0</v>
      </c>
      <c r="EH77" s="292">
        <v>0</v>
      </c>
      <c r="EI77" s="292">
        <v>0</v>
      </c>
      <c r="EJ77" s="292">
        <v>0</v>
      </c>
      <c r="EK77" s="295" t="s">
        <v>916</v>
      </c>
      <c r="EL77" s="295" t="s">
        <v>916</v>
      </c>
      <c r="EM77" s="295" t="s">
        <v>916</v>
      </c>
      <c r="EN77" s="292">
        <v>0</v>
      </c>
      <c r="EO77" s="292">
        <v>0</v>
      </c>
      <c r="EP77" s="295" t="s">
        <v>916</v>
      </c>
      <c r="EQ77" s="295" t="s">
        <v>916</v>
      </c>
      <c r="ER77" s="295" t="s">
        <v>916</v>
      </c>
      <c r="ES77" s="292">
        <v>0</v>
      </c>
      <c r="ET77" s="292">
        <v>0</v>
      </c>
      <c r="EU77" s="292">
        <f t="shared" si="70"/>
        <v>229</v>
      </c>
      <c r="EV77" s="292">
        <v>96</v>
      </c>
      <c r="EW77" s="292">
        <v>1</v>
      </c>
      <c r="EX77" s="292">
        <v>0</v>
      </c>
      <c r="EY77" s="292">
        <v>44</v>
      </c>
      <c r="EZ77" s="292">
        <v>40</v>
      </c>
      <c r="FA77" s="292">
        <v>8</v>
      </c>
      <c r="FB77" s="292">
        <v>0</v>
      </c>
      <c r="FC77" s="292">
        <v>40</v>
      </c>
      <c r="FD77" s="292">
        <v>0</v>
      </c>
      <c r="FE77" s="292">
        <v>0</v>
      </c>
      <c r="FF77" s="292">
        <v>0</v>
      </c>
      <c r="FG77" s="292">
        <v>0</v>
      </c>
      <c r="FH77" s="295" t="s">
        <v>916</v>
      </c>
      <c r="FI77" s="295" t="s">
        <v>916</v>
      </c>
      <c r="FJ77" s="295" t="s">
        <v>916</v>
      </c>
      <c r="FK77" s="292">
        <v>0</v>
      </c>
      <c r="FL77" s="292">
        <v>0</v>
      </c>
      <c r="FM77" s="292">
        <v>0</v>
      </c>
      <c r="FN77" s="292">
        <v>0</v>
      </c>
      <c r="FO77" s="292">
        <v>0</v>
      </c>
    </row>
    <row r="78" spans="1:171" s="224" customFormat="1" ht="13.5" customHeight="1" x14ac:dyDescent="0.15">
      <c r="A78" s="290" t="s">
        <v>745</v>
      </c>
      <c r="B78" s="291" t="s">
        <v>902</v>
      </c>
      <c r="C78" s="290" t="s">
        <v>903</v>
      </c>
      <c r="D78" s="292">
        <f t="shared" si="71"/>
        <v>1035</v>
      </c>
      <c r="E78" s="292">
        <f t="shared" si="72"/>
        <v>598</v>
      </c>
      <c r="F78" s="292">
        <f t="shared" si="73"/>
        <v>0</v>
      </c>
      <c r="G78" s="292">
        <f t="shared" si="74"/>
        <v>0</v>
      </c>
      <c r="H78" s="292">
        <f t="shared" si="75"/>
        <v>50</v>
      </c>
      <c r="I78" s="292">
        <f t="shared" si="76"/>
        <v>76</v>
      </c>
      <c r="J78" s="292">
        <f t="shared" si="77"/>
        <v>31</v>
      </c>
      <c r="K78" s="292">
        <f t="shared" si="78"/>
        <v>0</v>
      </c>
      <c r="L78" s="292">
        <f t="shared" si="79"/>
        <v>40</v>
      </c>
      <c r="M78" s="292">
        <f t="shared" si="80"/>
        <v>0</v>
      </c>
      <c r="N78" s="292">
        <f t="shared" si="81"/>
        <v>0</v>
      </c>
      <c r="O78" s="292">
        <f t="shared" si="82"/>
        <v>0</v>
      </c>
      <c r="P78" s="292">
        <f t="shared" si="83"/>
        <v>0</v>
      </c>
      <c r="Q78" s="292">
        <f t="shared" si="84"/>
        <v>0</v>
      </c>
      <c r="R78" s="292">
        <f t="shared" si="85"/>
        <v>0</v>
      </c>
      <c r="S78" s="292">
        <f t="shared" si="86"/>
        <v>0</v>
      </c>
      <c r="T78" s="292">
        <f t="shared" si="87"/>
        <v>226</v>
      </c>
      <c r="U78" s="292">
        <f t="shared" si="88"/>
        <v>0</v>
      </c>
      <c r="V78" s="292">
        <f t="shared" si="89"/>
        <v>0</v>
      </c>
      <c r="W78" s="292">
        <f t="shared" si="90"/>
        <v>0</v>
      </c>
      <c r="X78" s="292">
        <f t="shared" si="91"/>
        <v>14</v>
      </c>
      <c r="Y78" s="292">
        <f t="shared" si="64"/>
        <v>226</v>
      </c>
      <c r="Z78" s="292">
        <v>0</v>
      </c>
      <c r="AA78" s="292">
        <v>0</v>
      </c>
      <c r="AB78" s="292">
        <v>0</v>
      </c>
      <c r="AC78" s="292"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v>0</v>
      </c>
      <c r="AJ78" s="295" t="s">
        <v>916</v>
      </c>
      <c r="AK78" s="295" t="s">
        <v>916</v>
      </c>
      <c r="AL78" s="292">
        <v>0</v>
      </c>
      <c r="AM78" s="295" t="s">
        <v>916</v>
      </c>
      <c r="AN78" s="295" t="s">
        <v>916</v>
      </c>
      <c r="AO78" s="292">
        <v>226</v>
      </c>
      <c r="AP78" s="295" t="s">
        <v>916</v>
      </c>
      <c r="AQ78" s="292">
        <v>0</v>
      </c>
      <c r="AR78" s="295" t="s">
        <v>916</v>
      </c>
      <c r="AS78" s="292">
        <v>0</v>
      </c>
      <c r="AT78" s="292">
        <f t="shared" si="65"/>
        <v>14</v>
      </c>
      <c r="AU78" s="292">
        <v>0</v>
      </c>
      <c r="AV78" s="292">
        <v>0</v>
      </c>
      <c r="AW78" s="292">
        <v>0</v>
      </c>
      <c r="AX78" s="292">
        <v>0</v>
      </c>
      <c r="AY78" s="292">
        <v>0</v>
      </c>
      <c r="AZ78" s="292">
        <v>0</v>
      </c>
      <c r="BA78" s="292">
        <v>0</v>
      </c>
      <c r="BB78" s="292">
        <v>0</v>
      </c>
      <c r="BC78" s="292">
        <v>0</v>
      </c>
      <c r="BD78" s="292">
        <v>0</v>
      </c>
      <c r="BE78" s="295" t="s">
        <v>916</v>
      </c>
      <c r="BF78" s="295" t="s">
        <v>916</v>
      </c>
      <c r="BG78" s="295" t="s">
        <v>916</v>
      </c>
      <c r="BH78" s="295" t="s">
        <v>916</v>
      </c>
      <c r="BI78" s="295" t="s">
        <v>916</v>
      </c>
      <c r="BJ78" s="295" t="s">
        <v>916</v>
      </c>
      <c r="BK78" s="295" t="s">
        <v>916</v>
      </c>
      <c r="BL78" s="295" t="s">
        <v>916</v>
      </c>
      <c r="BM78" s="295" t="s">
        <v>916</v>
      </c>
      <c r="BN78" s="292">
        <v>14</v>
      </c>
      <c r="BO78" s="292">
        <f t="shared" si="66"/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v>0</v>
      </c>
      <c r="BV78" s="292">
        <v>0</v>
      </c>
      <c r="BW78" s="292">
        <v>0</v>
      </c>
      <c r="BX78" s="292">
        <v>0</v>
      </c>
      <c r="BY78" s="292">
        <v>0</v>
      </c>
      <c r="BZ78" s="292">
        <v>0</v>
      </c>
      <c r="CA78" s="292">
        <v>0</v>
      </c>
      <c r="CB78" s="295" t="s">
        <v>916</v>
      </c>
      <c r="CC78" s="295" t="s">
        <v>916</v>
      </c>
      <c r="CD78" s="295" t="s">
        <v>916</v>
      </c>
      <c r="CE78" s="295" t="s">
        <v>916</v>
      </c>
      <c r="CF78" s="295" t="s">
        <v>916</v>
      </c>
      <c r="CG78" s="295" t="s">
        <v>916</v>
      </c>
      <c r="CH78" s="295" t="s">
        <v>916</v>
      </c>
      <c r="CI78" s="292">
        <v>0</v>
      </c>
      <c r="CJ78" s="292">
        <f t="shared" si="67"/>
        <v>0</v>
      </c>
      <c r="CK78" s="292">
        <v>0</v>
      </c>
      <c r="CL78" s="292">
        <v>0</v>
      </c>
      <c r="CM78" s="292">
        <v>0</v>
      </c>
      <c r="CN78" s="292">
        <v>0</v>
      </c>
      <c r="CO78" s="292">
        <v>0</v>
      </c>
      <c r="CP78" s="292">
        <v>0</v>
      </c>
      <c r="CQ78" s="292">
        <v>0</v>
      </c>
      <c r="CR78" s="292">
        <v>0</v>
      </c>
      <c r="CS78" s="292">
        <v>0</v>
      </c>
      <c r="CT78" s="292">
        <v>0</v>
      </c>
      <c r="CU78" s="292">
        <v>0</v>
      </c>
      <c r="CV78" s="292">
        <v>0</v>
      </c>
      <c r="CW78" s="295" t="s">
        <v>916</v>
      </c>
      <c r="CX78" s="295" t="s">
        <v>916</v>
      </c>
      <c r="CY78" s="295" t="s">
        <v>916</v>
      </c>
      <c r="CZ78" s="295" t="s">
        <v>916</v>
      </c>
      <c r="DA78" s="295" t="s">
        <v>916</v>
      </c>
      <c r="DB78" s="295" t="s">
        <v>916</v>
      </c>
      <c r="DC78" s="295" t="s">
        <v>916</v>
      </c>
      <c r="DD78" s="292">
        <v>0</v>
      </c>
      <c r="DE78" s="292">
        <f t="shared" si="68"/>
        <v>0</v>
      </c>
      <c r="DF78" s="292">
        <v>0</v>
      </c>
      <c r="DG78" s="292">
        <v>0</v>
      </c>
      <c r="DH78" s="292">
        <v>0</v>
      </c>
      <c r="DI78" s="292">
        <v>0</v>
      </c>
      <c r="DJ78" s="292">
        <v>0</v>
      </c>
      <c r="DK78" s="292">
        <v>0</v>
      </c>
      <c r="DL78" s="292">
        <v>0</v>
      </c>
      <c r="DM78" s="292">
        <v>0</v>
      </c>
      <c r="DN78" s="292">
        <v>0</v>
      </c>
      <c r="DO78" s="292">
        <v>0</v>
      </c>
      <c r="DP78" s="292">
        <v>0</v>
      </c>
      <c r="DQ78" s="292">
        <v>0</v>
      </c>
      <c r="DR78" s="295" t="s">
        <v>916</v>
      </c>
      <c r="DS78" s="295" t="s">
        <v>916</v>
      </c>
      <c r="DT78" s="292">
        <v>0</v>
      </c>
      <c r="DU78" s="295" t="s">
        <v>916</v>
      </c>
      <c r="DV78" s="295" t="s">
        <v>916</v>
      </c>
      <c r="DW78" s="295" t="s">
        <v>916</v>
      </c>
      <c r="DX78" s="295" t="s">
        <v>916</v>
      </c>
      <c r="DY78" s="292">
        <v>0</v>
      </c>
      <c r="DZ78" s="292">
        <f t="shared" si="69"/>
        <v>0</v>
      </c>
      <c r="EA78" s="292">
        <v>0</v>
      </c>
      <c r="EB78" s="292">
        <v>0</v>
      </c>
      <c r="EC78" s="292">
        <v>0</v>
      </c>
      <c r="ED78" s="292">
        <v>0</v>
      </c>
      <c r="EE78" s="292">
        <v>0</v>
      </c>
      <c r="EF78" s="292">
        <v>0</v>
      </c>
      <c r="EG78" s="292">
        <v>0</v>
      </c>
      <c r="EH78" s="292">
        <v>0</v>
      </c>
      <c r="EI78" s="292">
        <v>0</v>
      </c>
      <c r="EJ78" s="292">
        <v>0</v>
      </c>
      <c r="EK78" s="295" t="s">
        <v>916</v>
      </c>
      <c r="EL78" s="295" t="s">
        <v>916</v>
      </c>
      <c r="EM78" s="295" t="s">
        <v>916</v>
      </c>
      <c r="EN78" s="292">
        <v>0</v>
      </c>
      <c r="EO78" s="292">
        <v>0</v>
      </c>
      <c r="EP78" s="295" t="s">
        <v>916</v>
      </c>
      <c r="EQ78" s="295" t="s">
        <v>916</v>
      </c>
      <c r="ER78" s="295" t="s">
        <v>916</v>
      </c>
      <c r="ES78" s="292">
        <v>0</v>
      </c>
      <c r="ET78" s="292">
        <v>0</v>
      </c>
      <c r="EU78" s="292">
        <f t="shared" si="70"/>
        <v>795</v>
      </c>
      <c r="EV78" s="292">
        <v>598</v>
      </c>
      <c r="EW78" s="292">
        <v>0</v>
      </c>
      <c r="EX78" s="292">
        <v>0</v>
      </c>
      <c r="EY78" s="292">
        <v>50</v>
      </c>
      <c r="EZ78" s="292">
        <v>76</v>
      </c>
      <c r="FA78" s="292">
        <v>31</v>
      </c>
      <c r="FB78" s="292">
        <v>0</v>
      </c>
      <c r="FC78" s="292">
        <v>40</v>
      </c>
      <c r="FD78" s="292">
        <v>0</v>
      </c>
      <c r="FE78" s="292">
        <v>0</v>
      </c>
      <c r="FF78" s="292">
        <v>0</v>
      </c>
      <c r="FG78" s="292">
        <v>0</v>
      </c>
      <c r="FH78" s="295" t="s">
        <v>916</v>
      </c>
      <c r="FI78" s="295" t="s">
        <v>916</v>
      </c>
      <c r="FJ78" s="295" t="s">
        <v>916</v>
      </c>
      <c r="FK78" s="292">
        <v>0</v>
      </c>
      <c r="FL78" s="292">
        <v>0</v>
      </c>
      <c r="FM78" s="292">
        <v>0</v>
      </c>
      <c r="FN78" s="292">
        <v>0</v>
      </c>
      <c r="FO78" s="292">
        <v>0</v>
      </c>
    </row>
    <row r="79" spans="1:171" s="224" customFormat="1" ht="13.5" customHeight="1" x14ac:dyDescent="0.15">
      <c r="A79" s="290" t="s">
        <v>745</v>
      </c>
      <c r="B79" s="291" t="s">
        <v>904</v>
      </c>
      <c r="C79" s="290" t="s">
        <v>905</v>
      </c>
      <c r="D79" s="292">
        <f t="shared" si="71"/>
        <v>1622</v>
      </c>
      <c r="E79" s="292">
        <f t="shared" si="72"/>
        <v>0</v>
      </c>
      <c r="F79" s="292">
        <f t="shared" si="73"/>
        <v>0</v>
      </c>
      <c r="G79" s="292">
        <f t="shared" si="74"/>
        <v>0</v>
      </c>
      <c r="H79" s="292">
        <f t="shared" si="75"/>
        <v>22</v>
      </c>
      <c r="I79" s="292">
        <f t="shared" si="76"/>
        <v>0</v>
      </c>
      <c r="J79" s="292">
        <f t="shared" si="77"/>
        <v>0</v>
      </c>
      <c r="K79" s="292">
        <f t="shared" si="78"/>
        <v>0</v>
      </c>
      <c r="L79" s="292">
        <f t="shared" si="79"/>
        <v>0</v>
      </c>
      <c r="M79" s="292">
        <f t="shared" si="80"/>
        <v>0</v>
      </c>
      <c r="N79" s="292">
        <f t="shared" si="81"/>
        <v>0</v>
      </c>
      <c r="O79" s="292">
        <f t="shared" si="82"/>
        <v>0</v>
      </c>
      <c r="P79" s="292">
        <f t="shared" si="83"/>
        <v>0</v>
      </c>
      <c r="Q79" s="292">
        <f t="shared" si="84"/>
        <v>0</v>
      </c>
      <c r="R79" s="292">
        <f t="shared" si="85"/>
        <v>0</v>
      </c>
      <c r="S79" s="292">
        <f t="shared" si="86"/>
        <v>0</v>
      </c>
      <c r="T79" s="292">
        <f t="shared" si="87"/>
        <v>0</v>
      </c>
      <c r="U79" s="292">
        <f t="shared" si="88"/>
        <v>0</v>
      </c>
      <c r="V79" s="292">
        <f t="shared" si="89"/>
        <v>0</v>
      </c>
      <c r="W79" s="292">
        <f t="shared" si="90"/>
        <v>0</v>
      </c>
      <c r="X79" s="292">
        <f t="shared" si="91"/>
        <v>1600</v>
      </c>
      <c r="Y79" s="292">
        <f t="shared" si="64"/>
        <v>0</v>
      </c>
      <c r="Z79" s="292">
        <v>0</v>
      </c>
      <c r="AA79" s="292">
        <v>0</v>
      </c>
      <c r="AB79" s="292">
        <v>0</v>
      </c>
      <c r="AC79" s="292"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v>0</v>
      </c>
      <c r="AJ79" s="295" t="s">
        <v>916</v>
      </c>
      <c r="AK79" s="295" t="s">
        <v>916</v>
      </c>
      <c r="AL79" s="292">
        <v>0</v>
      </c>
      <c r="AM79" s="295" t="s">
        <v>916</v>
      </c>
      <c r="AN79" s="295" t="s">
        <v>916</v>
      </c>
      <c r="AO79" s="292">
        <v>0</v>
      </c>
      <c r="AP79" s="295" t="s">
        <v>916</v>
      </c>
      <c r="AQ79" s="292">
        <v>0</v>
      </c>
      <c r="AR79" s="295" t="s">
        <v>916</v>
      </c>
      <c r="AS79" s="292">
        <v>0</v>
      </c>
      <c r="AT79" s="292">
        <f t="shared" si="65"/>
        <v>0</v>
      </c>
      <c r="AU79" s="292">
        <v>0</v>
      </c>
      <c r="AV79" s="292">
        <v>0</v>
      </c>
      <c r="AW79" s="292">
        <v>0</v>
      </c>
      <c r="AX79" s="292">
        <v>0</v>
      </c>
      <c r="AY79" s="292">
        <v>0</v>
      </c>
      <c r="AZ79" s="292">
        <v>0</v>
      </c>
      <c r="BA79" s="292">
        <v>0</v>
      </c>
      <c r="BB79" s="292">
        <v>0</v>
      </c>
      <c r="BC79" s="292">
        <v>0</v>
      </c>
      <c r="BD79" s="292">
        <v>0</v>
      </c>
      <c r="BE79" s="295" t="s">
        <v>916</v>
      </c>
      <c r="BF79" s="295" t="s">
        <v>916</v>
      </c>
      <c r="BG79" s="295" t="s">
        <v>916</v>
      </c>
      <c r="BH79" s="295" t="s">
        <v>916</v>
      </c>
      <c r="BI79" s="295" t="s">
        <v>916</v>
      </c>
      <c r="BJ79" s="295" t="s">
        <v>916</v>
      </c>
      <c r="BK79" s="295" t="s">
        <v>916</v>
      </c>
      <c r="BL79" s="295" t="s">
        <v>916</v>
      </c>
      <c r="BM79" s="295" t="s">
        <v>916</v>
      </c>
      <c r="BN79" s="292">
        <v>0</v>
      </c>
      <c r="BO79" s="292">
        <f t="shared" si="66"/>
        <v>1600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v>0</v>
      </c>
      <c r="BV79" s="292">
        <v>0</v>
      </c>
      <c r="BW79" s="292">
        <v>0</v>
      </c>
      <c r="BX79" s="292">
        <v>0</v>
      </c>
      <c r="BY79" s="292">
        <v>0</v>
      </c>
      <c r="BZ79" s="292">
        <v>0</v>
      </c>
      <c r="CA79" s="292">
        <v>0</v>
      </c>
      <c r="CB79" s="295" t="s">
        <v>916</v>
      </c>
      <c r="CC79" s="295" t="s">
        <v>916</v>
      </c>
      <c r="CD79" s="295" t="s">
        <v>916</v>
      </c>
      <c r="CE79" s="295" t="s">
        <v>916</v>
      </c>
      <c r="CF79" s="295" t="s">
        <v>916</v>
      </c>
      <c r="CG79" s="295" t="s">
        <v>916</v>
      </c>
      <c r="CH79" s="295" t="s">
        <v>916</v>
      </c>
      <c r="CI79" s="292">
        <v>1600</v>
      </c>
      <c r="CJ79" s="292">
        <f t="shared" si="67"/>
        <v>0</v>
      </c>
      <c r="CK79" s="292">
        <v>0</v>
      </c>
      <c r="CL79" s="292">
        <v>0</v>
      </c>
      <c r="CM79" s="292">
        <v>0</v>
      </c>
      <c r="CN79" s="292">
        <v>0</v>
      </c>
      <c r="CO79" s="292">
        <v>0</v>
      </c>
      <c r="CP79" s="292">
        <v>0</v>
      </c>
      <c r="CQ79" s="292">
        <v>0</v>
      </c>
      <c r="CR79" s="292">
        <v>0</v>
      </c>
      <c r="CS79" s="292">
        <v>0</v>
      </c>
      <c r="CT79" s="292">
        <v>0</v>
      </c>
      <c r="CU79" s="292">
        <v>0</v>
      </c>
      <c r="CV79" s="292">
        <v>0</v>
      </c>
      <c r="CW79" s="295" t="s">
        <v>916</v>
      </c>
      <c r="CX79" s="295" t="s">
        <v>916</v>
      </c>
      <c r="CY79" s="295" t="s">
        <v>916</v>
      </c>
      <c r="CZ79" s="295" t="s">
        <v>916</v>
      </c>
      <c r="DA79" s="295" t="s">
        <v>916</v>
      </c>
      <c r="DB79" s="295" t="s">
        <v>916</v>
      </c>
      <c r="DC79" s="295" t="s">
        <v>916</v>
      </c>
      <c r="DD79" s="292">
        <v>0</v>
      </c>
      <c r="DE79" s="292">
        <f t="shared" si="68"/>
        <v>0</v>
      </c>
      <c r="DF79" s="292">
        <v>0</v>
      </c>
      <c r="DG79" s="292">
        <v>0</v>
      </c>
      <c r="DH79" s="292">
        <v>0</v>
      </c>
      <c r="DI79" s="292">
        <v>0</v>
      </c>
      <c r="DJ79" s="292">
        <v>0</v>
      </c>
      <c r="DK79" s="292">
        <v>0</v>
      </c>
      <c r="DL79" s="292">
        <v>0</v>
      </c>
      <c r="DM79" s="292">
        <v>0</v>
      </c>
      <c r="DN79" s="292">
        <v>0</v>
      </c>
      <c r="DO79" s="292">
        <v>0</v>
      </c>
      <c r="DP79" s="292">
        <v>0</v>
      </c>
      <c r="DQ79" s="292">
        <v>0</v>
      </c>
      <c r="DR79" s="295" t="s">
        <v>916</v>
      </c>
      <c r="DS79" s="295" t="s">
        <v>916</v>
      </c>
      <c r="DT79" s="292">
        <v>0</v>
      </c>
      <c r="DU79" s="295" t="s">
        <v>916</v>
      </c>
      <c r="DV79" s="295" t="s">
        <v>916</v>
      </c>
      <c r="DW79" s="295" t="s">
        <v>916</v>
      </c>
      <c r="DX79" s="295" t="s">
        <v>916</v>
      </c>
      <c r="DY79" s="292">
        <v>0</v>
      </c>
      <c r="DZ79" s="292">
        <f t="shared" si="69"/>
        <v>0</v>
      </c>
      <c r="EA79" s="292">
        <v>0</v>
      </c>
      <c r="EB79" s="292">
        <v>0</v>
      </c>
      <c r="EC79" s="292">
        <v>0</v>
      </c>
      <c r="ED79" s="292">
        <v>0</v>
      </c>
      <c r="EE79" s="292">
        <v>0</v>
      </c>
      <c r="EF79" s="292">
        <v>0</v>
      </c>
      <c r="EG79" s="292">
        <v>0</v>
      </c>
      <c r="EH79" s="292">
        <v>0</v>
      </c>
      <c r="EI79" s="292">
        <v>0</v>
      </c>
      <c r="EJ79" s="292">
        <v>0</v>
      </c>
      <c r="EK79" s="295" t="s">
        <v>916</v>
      </c>
      <c r="EL79" s="295" t="s">
        <v>916</v>
      </c>
      <c r="EM79" s="295" t="s">
        <v>916</v>
      </c>
      <c r="EN79" s="292">
        <v>0</v>
      </c>
      <c r="EO79" s="292">
        <v>0</v>
      </c>
      <c r="EP79" s="295" t="s">
        <v>916</v>
      </c>
      <c r="EQ79" s="295" t="s">
        <v>916</v>
      </c>
      <c r="ER79" s="295" t="s">
        <v>916</v>
      </c>
      <c r="ES79" s="292">
        <v>0</v>
      </c>
      <c r="ET79" s="292">
        <v>0</v>
      </c>
      <c r="EU79" s="292">
        <f t="shared" si="70"/>
        <v>22</v>
      </c>
      <c r="EV79" s="292">
        <v>0</v>
      </c>
      <c r="EW79" s="292">
        <v>0</v>
      </c>
      <c r="EX79" s="292">
        <v>0</v>
      </c>
      <c r="EY79" s="292">
        <v>22</v>
      </c>
      <c r="EZ79" s="292">
        <v>0</v>
      </c>
      <c r="FA79" s="292">
        <v>0</v>
      </c>
      <c r="FB79" s="292">
        <v>0</v>
      </c>
      <c r="FC79" s="292">
        <v>0</v>
      </c>
      <c r="FD79" s="292">
        <v>0</v>
      </c>
      <c r="FE79" s="292">
        <v>0</v>
      </c>
      <c r="FF79" s="292">
        <v>0</v>
      </c>
      <c r="FG79" s="292">
        <v>0</v>
      </c>
      <c r="FH79" s="295" t="s">
        <v>916</v>
      </c>
      <c r="FI79" s="295" t="s">
        <v>916</v>
      </c>
      <c r="FJ79" s="295" t="s">
        <v>916</v>
      </c>
      <c r="FK79" s="292">
        <v>0</v>
      </c>
      <c r="FL79" s="292">
        <v>0</v>
      </c>
      <c r="FM79" s="292">
        <v>0</v>
      </c>
      <c r="FN79" s="292">
        <v>0</v>
      </c>
      <c r="FO79" s="292">
        <v>0</v>
      </c>
    </row>
    <row r="80" spans="1:171" s="224" customFormat="1" ht="13.5" customHeight="1" x14ac:dyDescent="0.15">
      <c r="A80" s="290" t="s">
        <v>745</v>
      </c>
      <c r="B80" s="291" t="s">
        <v>906</v>
      </c>
      <c r="C80" s="290" t="s">
        <v>907</v>
      </c>
      <c r="D80" s="292">
        <f t="shared" si="71"/>
        <v>46</v>
      </c>
      <c r="E80" s="292">
        <f t="shared" si="72"/>
        <v>0</v>
      </c>
      <c r="F80" s="292">
        <f t="shared" si="73"/>
        <v>0</v>
      </c>
      <c r="G80" s="292">
        <f t="shared" si="74"/>
        <v>0</v>
      </c>
      <c r="H80" s="292">
        <f t="shared" si="75"/>
        <v>46</v>
      </c>
      <c r="I80" s="292">
        <f t="shared" si="76"/>
        <v>0</v>
      </c>
      <c r="J80" s="292">
        <f t="shared" si="77"/>
        <v>0</v>
      </c>
      <c r="K80" s="292">
        <f t="shared" si="78"/>
        <v>0</v>
      </c>
      <c r="L80" s="292">
        <f t="shared" si="79"/>
        <v>0</v>
      </c>
      <c r="M80" s="292">
        <f t="shared" si="80"/>
        <v>0</v>
      </c>
      <c r="N80" s="292">
        <f t="shared" si="81"/>
        <v>0</v>
      </c>
      <c r="O80" s="292">
        <f t="shared" si="82"/>
        <v>0</v>
      </c>
      <c r="P80" s="292">
        <f t="shared" si="83"/>
        <v>0</v>
      </c>
      <c r="Q80" s="292">
        <f t="shared" si="84"/>
        <v>0</v>
      </c>
      <c r="R80" s="292">
        <f t="shared" si="85"/>
        <v>0</v>
      </c>
      <c r="S80" s="292">
        <f t="shared" si="86"/>
        <v>0</v>
      </c>
      <c r="T80" s="292">
        <f t="shared" si="87"/>
        <v>0</v>
      </c>
      <c r="U80" s="292">
        <f t="shared" si="88"/>
        <v>0</v>
      </c>
      <c r="V80" s="292">
        <f t="shared" si="89"/>
        <v>0</v>
      </c>
      <c r="W80" s="292">
        <f t="shared" si="90"/>
        <v>0</v>
      </c>
      <c r="X80" s="292">
        <f t="shared" si="91"/>
        <v>0</v>
      </c>
      <c r="Y80" s="292">
        <f t="shared" si="64"/>
        <v>0</v>
      </c>
      <c r="Z80" s="292">
        <v>0</v>
      </c>
      <c r="AA80" s="292">
        <v>0</v>
      </c>
      <c r="AB80" s="292">
        <v>0</v>
      </c>
      <c r="AC80" s="292"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v>0</v>
      </c>
      <c r="AJ80" s="295" t="s">
        <v>916</v>
      </c>
      <c r="AK80" s="295" t="s">
        <v>916</v>
      </c>
      <c r="AL80" s="292">
        <v>0</v>
      </c>
      <c r="AM80" s="295" t="s">
        <v>916</v>
      </c>
      <c r="AN80" s="295" t="s">
        <v>916</v>
      </c>
      <c r="AO80" s="292">
        <v>0</v>
      </c>
      <c r="AP80" s="295" t="s">
        <v>916</v>
      </c>
      <c r="AQ80" s="292">
        <v>0</v>
      </c>
      <c r="AR80" s="295" t="s">
        <v>916</v>
      </c>
      <c r="AS80" s="292">
        <v>0</v>
      </c>
      <c r="AT80" s="292">
        <f t="shared" si="65"/>
        <v>0</v>
      </c>
      <c r="AU80" s="292">
        <v>0</v>
      </c>
      <c r="AV80" s="292">
        <v>0</v>
      </c>
      <c r="AW80" s="292">
        <v>0</v>
      </c>
      <c r="AX80" s="292">
        <v>0</v>
      </c>
      <c r="AY80" s="292">
        <v>0</v>
      </c>
      <c r="AZ80" s="292">
        <v>0</v>
      </c>
      <c r="BA80" s="292">
        <v>0</v>
      </c>
      <c r="BB80" s="292">
        <v>0</v>
      </c>
      <c r="BC80" s="292">
        <v>0</v>
      </c>
      <c r="BD80" s="292">
        <v>0</v>
      </c>
      <c r="BE80" s="295" t="s">
        <v>916</v>
      </c>
      <c r="BF80" s="295" t="s">
        <v>916</v>
      </c>
      <c r="BG80" s="295" t="s">
        <v>916</v>
      </c>
      <c r="BH80" s="295" t="s">
        <v>916</v>
      </c>
      <c r="BI80" s="295" t="s">
        <v>916</v>
      </c>
      <c r="BJ80" s="295" t="s">
        <v>916</v>
      </c>
      <c r="BK80" s="295" t="s">
        <v>916</v>
      </c>
      <c r="BL80" s="295" t="s">
        <v>916</v>
      </c>
      <c r="BM80" s="295" t="s">
        <v>916</v>
      </c>
      <c r="BN80" s="292">
        <v>0</v>
      </c>
      <c r="BO80" s="292">
        <f t="shared" si="66"/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v>0</v>
      </c>
      <c r="BV80" s="292">
        <v>0</v>
      </c>
      <c r="BW80" s="292">
        <v>0</v>
      </c>
      <c r="BX80" s="292">
        <v>0</v>
      </c>
      <c r="BY80" s="292">
        <v>0</v>
      </c>
      <c r="BZ80" s="292">
        <v>0</v>
      </c>
      <c r="CA80" s="292">
        <v>0</v>
      </c>
      <c r="CB80" s="295" t="s">
        <v>916</v>
      </c>
      <c r="CC80" s="295" t="s">
        <v>916</v>
      </c>
      <c r="CD80" s="295" t="s">
        <v>916</v>
      </c>
      <c r="CE80" s="295" t="s">
        <v>916</v>
      </c>
      <c r="CF80" s="295" t="s">
        <v>916</v>
      </c>
      <c r="CG80" s="295" t="s">
        <v>916</v>
      </c>
      <c r="CH80" s="295" t="s">
        <v>916</v>
      </c>
      <c r="CI80" s="292">
        <v>0</v>
      </c>
      <c r="CJ80" s="292">
        <f t="shared" si="67"/>
        <v>0</v>
      </c>
      <c r="CK80" s="292">
        <v>0</v>
      </c>
      <c r="CL80" s="292">
        <v>0</v>
      </c>
      <c r="CM80" s="292">
        <v>0</v>
      </c>
      <c r="CN80" s="292">
        <v>0</v>
      </c>
      <c r="CO80" s="292">
        <v>0</v>
      </c>
      <c r="CP80" s="292">
        <v>0</v>
      </c>
      <c r="CQ80" s="292">
        <v>0</v>
      </c>
      <c r="CR80" s="292">
        <v>0</v>
      </c>
      <c r="CS80" s="292">
        <v>0</v>
      </c>
      <c r="CT80" s="292">
        <v>0</v>
      </c>
      <c r="CU80" s="292">
        <v>0</v>
      </c>
      <c r="CV80" s="292">
        <v>0</v>
      </c>
      <c r="CW80" s="295" t="s">
        <v>916</v>
      </c>
      <c r="CX80" s="295" t="s">
        <v>916</v>
      </c>
      <c r="CY80" s="295" t="s">
        <v>916</v>
      </c>
      <c r="CZ80" s="295" t="s">
        <v>916</v>
      </c>
      <c r="DA80" s="295" t="s">
        <v>916</v>
      </c>
      <c r="DB80" s="295" t="s">
        <v>916</v>
      </c>
      <c r="DC80" s="295" t="s">
        <v>916</v>
      </c>
      <c r="DD80" s="292">
        <v>0</v>
      </c>
      <c r="DE80" s="292">
        <f t="shared" si="68"/>
        <v>0</v>
      </c>
      <c r="DF80" s="292">
        <v>0</v>
      </c>
      <c r="DG80" s="292">
        <v>0</v>
      </c>
      <c r="DH80" s="292">
        <v>0</v>
      </c>
      <c r="DI80" s="292">
        <v>0</v>
      </c>
      <c r="DJ80" s="292">
        <v>0</v>
      </c>
      <c r="DK80" s="292">
        <v>0</v>
      </c>
      <c r="DL80" s="292">
        <v>0</v>
      </c>
      <c r="DM80" s="292">
        <v>0</v>
      </c>
      <c r="DN80" s="292">
        <v>0</v>
      </c>
      <c r="DO80" s="292">
        <v>0</v>
      </c>
      <c r="DP80" s="292">
        <v>0</v>
      </c>
      <c r="DQ80" s="292">
        <v>0</v>
      </c>
      <c r="DR80" s="295" t="s">
        <v>916</v>
      </c>
      <c r="DS80" s="295" t="s">
        <v>916</v>
      </c>
      <c r="DT80" s="292">
        <v>0</v>
      </c>
      <c r="DU80" s="295" t="s">
        <v>916</v>
      </c>
      <c r="DV80" s="295" t="s">
        <v>916</v>
      </c>
      <c r="DW80" s="295" t="s">
        <v>916</v>
      </c>
      <c r="DX80" s="295" t="s">
        <v>916</v>
      </c>
      <c r="DY80" s="292">
        <v>0</v>
      </c>
      <c r="DZ80" s="292">
        <f t="shared" si="69"/>
        <v>0</v>
      </c>
      <c r="EA80" s="292">
        <v>0</v>
      </c>
      <c r="EB80" s="292">
        <v>0</v>
      </c>
      <c r="EC80" s="292">
        <v>0</v>
      </c>
      <c r="ED80" s="292">
        <v>0</v>
      </c>
      <c r="EE80" s="292">
        <v>0</v>
      </c>
      <c r="EF80" s="292">
        <v>0</v>
      </c>
      <c r="EG80" s="292">
        <v>0</v>
      </c>
      <c r="EH80" s="292">
        <v>0</v>
      </c>
      <c r="EI80" s="292">
        <v>0</v>
      </c>
      <c r="EJ80" s="292">
        <v>0</v>
      </c>
      <c r="EK80" s="295" t="s">
        <v>916</v>
      </c>
      <c r="EL80" s="295" t="s">
        <v>916</v>
      </c>
      <c r="EM80" s="295" t="s">
        <v>916</v>
      </c>
      <c r="EN80" s="292">
        <v>0</v>
      </c>
      <c r="EO80" s="292">
        <v>0</v>
      </c>
      <c r="EP80" s="295" t="s">
        <v>916</v>
      </c>
      <c r="EQ80" s="295" t="s">
        <v>916</v>
      </c>
      <c r="ER80" s="295" t="s">
        <v>916</v>
      </c>
      <c r="ES80" s="292">
        <v>0</v>
      </c>
      <c r="ET80" s="292">
        <v>0</v>
      </c>
      <c r="EU80" s="292">
        <f t="shared" si="70"/>
        <v>46</v>
      </c>
      <c r="EV80" s="292">
        <v>0</v>
      </c>
      <c r="EW80" s="292">
        <v>0</v>
      </c>
      <c r="EX80" s="292">
        <v>0</v>
      </c>
      <c r="EY80" s="292">
        <v>46</v>
      </c>
      <c r="EZ80" s="292">
        <v>0</v>
      </c>
      <c r="FA80" s="292">
        <v>0</v>
      </c>
      <c r="FB80" s="292">
        <v>0</v>
      </c>
      <c r="FC80" s="292">
        <v>0</v>
      </c>
      <c r="FD80" s="292">
        <v>0</v>
      </c>
      <c r="FE80" s="292">
        <v>0</v>
      </c>
      <c r="FF80" s="292">
        <v>0</v>
      </c>
      <c r="FG80" s="292">
        <v>0</v>
      </c>
      <c r="FH80" s="295" t="s">
        <v>916</v>
      </c>
      <c r="FI80" s="295" t="s">
        <v>916</v>
      </c>
      <c r="FJ80" s="295" t="s">
        <v>916</v>
      </c>
      <c r="FK80" s="292">
        <v>0</v>
      </c>
      <c r="FL80" s="292">
        <v>0</v>
      </c>
      <c r="FM80" s="292">
        <v>0</v>
      </c>
      <c r="FN80" s="292">
        <v>0</v>
      </c>
      <c r="FO80" s="292">
        <v>0</v>
      </c>
    </row>
    <row r="81" spans="1:171" s="224" customFormat="1" ht="13.5" customHeight="1" x14ac:dyDescent="0.15">
      <c r="A81" s="290" t="s">
        <v>745</v>
      </c>
      <c r="B81" s="291" t="s">
        <v>908</v>
      </c>
      <c r="C81" s="290" t="s">
        <v>909</v>
      </c>
      <c r="D81" s="292">
        <f t="shared" si="71"/>
        <v>0</v>
      </c>
      <c r="E81" s="292">
        <f t="shared" si="72"/>
        <v>0</v>
      </c>
      <c r="F81" s="292">
        <f t="shared" si="73"/>
        <v>0</v>
      </c>
      <c r="G81" s="292">
        <f t="shared" si="74"/>
        <v>0</v>
      </c>
      <c r="H81" s="292">
        <f t="shared" si="75"/>
        <v>0</v>
      </c>
      <c r="I81" s="292">
        <f t="shared" si="76"/>
        <v>0</v>
      </c>
      <c r="J81" s="292">
        <f t="shared" si="77"/>
        <v>0</v>
      </c>
      <c r="K81" s="292">
        <f t="shared" si="78"/>
        <v>0</v>
      </c>
      <c r="L81" s="292">
        <f t="shared" si="79"/>
        <v>0</v>
      </c>
      <c r="M81" s="292">
        <f t="shared" si="80"/>
        <v>0</v>
      </c>
      <c r="N81" s="292">
        <f t="shared" si="81"/>
        <v>0</v>
      </c>
      <c r="O81" s="292">
        <f t="shared" si="82"/>
        <v>0</v>
      </c>
      <c r="P81" s="292">
        <f t="shared" si="83"/>
        <v>0</v>
      </c>
      <c r="Q81" s="292">
        <f t="shared" si="84"/>
        <v>0</v>
      </c>
      <c r="R81" s="292">
        <f t="shared" si="85"/>
        <v>0</v>
      </c>
      <c r="S81" s="292">
        <f t="shared" si="86"/>
        <v>0</v>
      </c>
      <c r="T81" s="292">
        <f t="shared" si="87"/>
        <v>0</v>
      </c>
      <c r="U81" s="292">
        <f t="shared" si="88"/>
        <v>0</v>
      </c>
      <c r="V81" s="292">
        <f t="shared" si="89"/>
        <v>0</v>
      </c>
      <c r="W81" s="292">
        <f t="shared" si="90"/>
        <v>0</v>
      </c>
      <c r="X81" s="292">
        <f t="shared" si="91"/>
        <v>0</v>
      </c>
      <c r="Y81" s="292">
        <f t="shared" si="64"/>
        <v>0</v>
      </c>
      <c r="Z81" s="292">
        <v>0</v>
      </c>
      <c r="AA81" s="292">
        <v>0</v>
      </c>
      <c r="AB81" s="292">
        <v>0</v>
      </c>
      <c r="AC81" s="292">
        <v>0</v>
      </c>
      <c r="AD81" s="292">
        <v>0</v>
      </c>
      <c r="AE81" s="292">
        <v>0</v>
      </c>
      <c r="AF81" s="292">
        <v>0</v>
      </c>
      <c r="AG81" s="292">
        <v>0</v>
      </c>
      <c r="AH81" s="292">
        <v>0</v>
      </c>
      <c r="AI81" s="292">
        <v>0</v>
      </c>
      <c r="AJ81" s="295" t="s">
        <v>916</v>
      </c>
      <c r="AK81" s="295" t="s">
        <v>916</v>
      </c>
      <c r="AL81" s="292">
        <v>0</v>
      </c>
      <c r="AM81" s="295" t="s">
        <v>916</v>
      </c>
      <c r="AN81" s="295" t="s">
        <v>916</v>
      </c>
      <c r="AO81" s="292">
        <v>0</v>
      </c>
      <c r="AP81" s="295" t="s">
        <v>916</v>
      </c>
      <c r="AQ81" s="292">
        <v>0</v>
      </c>
      <c r="AR81" s="295" t="s">
        <v>916</v>
      </c>
      <c r="AS81" s="292">
        <v>0</v>
      </c>
      <c r="AT81" s="292">
        <f t="shared" si="65"/>
        <v>0</v>
      </c>
      <c r="AU81" s="292">
        <v>0</v>
      </c>
      <c r="AV81" s="292">
        <v>0</v>
      </c>
      <c r="AW81" s="292">
        <v>0</v>
      </c>
      <c r="AX81" s="292">
        <v>0</v>
      </c>
      <c r="AY81" s="292">
        <v>0</v>
      </c>
      <c r="AZ81" s="292">
        <v>0</v>
      </c>
      <c r="BA81" s="292">
        <v>0</v>
      </c>
      <c r="BB81" s="292">
        <v>0</v>
      </c>
      <c r="BC81" s="292">
        <v>0</v>
      </c>
      <c r="BD81" s="292">
        <v>0</v>
      </c>
      <c r="BE81" s="295" t="s">
        <v>916</v>
      </c>
      <c r="BF81" s="295" t="s">
        <v>916</v>
      </c>
      <c r="BG81" s="295" t="s">
        <v>916</v>
      </c>
      <c r="BH81" s="295" t="s">
        <v>916</v>
      </c>
      <c r="BI81" s="295" t="s">
        <v>916</v>
      </c>
      <c r="BJ81" s="295" t="s">
        <v>916</v>
      </c>
      <c r="BK81" s="295" t="s">
        <v>916</v>
      </c>
      <c r="BL81" s="295" t="s">
        <v>916</v>
      </c>
      <c r="BM81" s="295" t="s">
        <v>916</v>
      </c>
      <c r="BN81" s="292">
        <v>0</v>
      </c>
      <c r="BO81" s="292">
        <f t="shared" si="66"/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v>0</v>
      </c>
      <c r="BV81" s="292">
        <v>0</v>
      </c>
      <c r="BW81" s="292">
        <v>0</v>
      </c>
      <c r="BX81" s="292">
        <v>0</v>
      </c>
      <c r="BY81" s="292">
        <v>0</v>
      </c>
      <c r="BZ81" s="292">
        <v>0</v>
      </c>
      <c r="CA81" s="292">
        <v>0</v>
      </c>
      <c r="CB81" s="295" t="s">
        <v>916</v>
      </c>
      <c r="CC81" s="295" t="s">
        <v>916</v>
      </c>
      <c r="CD81" s="295" t="s">
        <v>916</v>
      </c>
      <c r="CE81" s="295" t="s">
        <v>916</v>
      </c>
      <c r="CF81" s="295" t="s">
        <v>916</v>
      </c>
      <c r="CG81" s="295" t="s">
        <v>916</v>
      </c>
      <c r="CH81" s="295" t="s">
        <v>916</v>
      </c>
      <c r="CI81" s="292">
        <v>0</v>
      </c>
      <c r="CJ81" s="292">
        <f t="shared" si="67"/>
        <v>0</v>
      </c>
      <c r="CK81" s="292">
        <v>0</v>
      </c>
      <c r="CL81" s="292">
        <v>0</v>
      </c>
      <c r="CM81" s="292">
        <v>0</v>
      </c>
      <c r="CN81" s="292">
        <v>0</v>
      </c>
      <c r="CO81" s="292">
        <v>0</v>
      </c>
      <c r="CP81" s="292">
        <v>0</v>
      </c>
      <c r="CQ81" s="292">
        <v>0</v>
      </c>
      <c r="CR81" s="292">
        <v>0</v>
      </c>
      <c r="CS81" s="292">
        <v>0</v>
      </c>
      <c r="CT81" s="292">
        <v>0</v>
      </c>
      <c r="CU81" s="292">
        <v>0</v>
      </c>
      <c r="CV81" s="292">
        <v>0</v>
      </c>
      <c r="CW81" s="295" t="s">
        <v>916</v>
      </c>
      <c r="CX81" s="295" t="s">
        <v>916</v>
      </c>
      <c r="CY81" s="295" t="s">
        <v>916</v>
      </c>
      <c r="CZ81" s="295" t="s">
        <v>916</v>
      </c>
      <c r="DA81" s="295" t="s">
        <v>916</v>
      </c>
      <c r="DB81" s="295" t="s">
        <v>916</v>
      </c>
      <c r="DC81" s="295" t="s">
        <v>916</v>
      </c>
      <c r="DD81" s="292">
        <v>0</v>
      </c>
      <c r="DE81" s="292">
        <f t="shared" si="68"/>
        <v>0</v>
      </c>
      <c r="DF81" s="292">
        <v>0</v>
      </c>
      <c r="DG81" s="292">
        <v>0</v>
      </c>
      <c r="DH81" s="292">
        <v>0</v>
      </c>
      <c r="DI81" s="292">
        <v>0</v>
      </c>
      <c r="DJ81" s="292">
        <v>0</v>
      </c>
      <c r="DK81" s="292">
        <v>0</v>
      </c>
      <c r="DL81" s="292">
        <v>0</v>
      </c>
      <c r="DM81" s="292">
        <v>0</v>
      </c>
      <c r="DN81" s="292">
        <v>0</v>
      </c>
      <c r="DO81" s="292">
        <v>0</v>
      </c>
      <c r="DP81" s="292">
        <v>0</v>
      </c>
      <c r="DQ81" s="292">
        <v>0</v>
      </c>
      <c r="DR81" s="295" t="s">
        <v>916</v>
      </c>
      <c r="DS81" s="295" t="s">
        <v>916</v>
      </c>
      <c r="DT81" s="292">
        <v>0</v>
      </c>
      <c r="DU81" s="295" t="s">
        <v>916</v>
      </c>
      <c r="DV81" s="295" t="s">
        <v>916</v>
      </c>
      <c r="DW81" s="295" t="s">
        <v>916</v>
      </c>
      <c r="DX81" s="295" t="s">
        <v>916</v>
      </c>
      <c r="DY81" s="292">
        <v>0</v>
      </c>
      <c r="DZ81" s="292">
        <f t="shared" si="69"/>
        <v>0</v>
      </c>
      <c r="EA81" s="292">
        <v>0</v>
      </c>
      <c r="EB81" s="292">
        <v>0</v>
      </c>
      <c r="EC81" s="292">
        <v>0</v>
      </c>
      <c r="ED81" s="292">
        <v>0</v>
      </c>
      <c r="EE81" s="292">
        <v>0</v>
      </c>
      <c r="EF81" s="292">
        <v>0</v>
      </c>
      <c r="EG81" s="292">
        <v>0</v>
      </c>
      <c r="EH81" s="292">
        <v>0</v>
      </c>
      <c r="EI81" s="292">
        <v>0</v>
      </c>
      <c r="EJ81" s="292">
        <v>0</v>
      </c>
      <c r="EK81" s="295" t="s">
        <v>916</v>
      </c>
      <c r="EL81" s="295" t="s">
        <v>916</v>
      </c>
      <c r="EM81" s="295" t="s">
        <v>916</v>
      </c>
      <c r="EN81" s="292">
        <v>0</v>
      </c>
      <c r="EO81" s="292">
        <v>0</v>
      </c>
      <c r="EP81" s="295" t="s">
        <v>916</v>
      </c>
      <c r="EQ81" s="295" t="s">
        <v>916</v>
      </c>
      <c r="ER81" s="295" t="s">
        <v>916</v>
      </c>
      <c r="ES81" s="292">
        <v>0</v>
      </c>
      <c r="ET81" s="292">
        <v>0</v>
      </c>
      <c r="EU81" s="292">
        <f t="shared" si="70"/>
        <v>0</v>
      </c>
      <c r="EV81" s="292">
        <v>0</v>
      </c>
      <c r="EW81" s="292">
        <v>0</v>
      </c>
      <c r="EX81" s="292">
        <v>0</v>
      </c>
      <c r="EY81" s="292">
        <v>0</v>
      </c>
      <c r="EZ81" s="292">
        <v>0</v>
      </c>
      <c r="FA81" s="292">
        <v>0</v>
      </c>
      <c r="FB81" s="292">
        <v>0</v>
      </c>
      <c r="FC81" s="292">
        <v>0</v>
      </c>
      <c r="FD81" s="292">
        <v>0</v>
      </c>
      <c r="FE81" s="292">
        <v>0</v>
      </c>
      <c r="FF81" s="292">
        <v>0</v>
      </c>
      <c r="FG81" s="292">
        <v>0</v>
      </c>
      <c r="FH81" s="295" t="s">
        <v>916</v>
      </c>
      <c r="FI81" s="295" t="s">
        <v>916</v>
      </c>
      <c r="FJ81" s="295" t="s">
        <v>916</v>
      </c>
      <c r="FK81" s="292">
        <v>0</v>
      </c>
      <c r="FL81" s="292">
        <v>0</v>
      </c>
      <c r="FM81" s="292">
        <v>0</v>
      </c>
      <c r="FN81" s="292">
        <v>0</v>
      </c>
      <c r="FO81" s="292">
        <v>0</v>
      </c>
    </row>
    <row r="82" spans="1:171" s="224" customFormat="1" ht="13.5" customHeight="1" x14ac:dyDescent="0.15">
      <c r="A82" s="290" t="s">
        <v>745</v>
      </c>
      <c r="B82" s="291" t="s">
        <v>910</v>
      </c>
      <c r="C82" s="290" t="s">
        <v>911</v>
      </c>
      <c r="D82" s="292">
        <f t="shared" si="71"/>
        <v>133</v>
      </c>
      <c r="E82" s="292">
        <f t="shared" si="72"/>
        <v>63</v>
      </c>
      <c r="F82" s="292">
        <f t="shared" si="73"/>
        <v>0</v>
      </c>
      <c r="G82" s="292">
        <f t="shared" si="74"/>
        <v>4</v>
      </c>
      <c r="H82" s="292">
        <f t="shared" si="75"/>
        <v>20</v>
      </c>
      <c r="I82" s="292">
        <f t="shared" si="76"/>
        <v>9</v>
      </c>
      <c r="J82" s="292">
        <f t="shared" si="77"/>
        <v>3</v>
      </c>
      <c r="K82" s="292">
        <f t="shared" si="78"/>
        <v>0</v>
      </c>
      <c r="L82" s="292">
        <f t="shared" si="79"/>
        <v>10</v>
      </c>
      <c r="M82" s="292">
        <f t="shared" si="80"/>
        <v>0</v>
      </c>
      <c r="N82" s="292">
        <f t="shared" si="81"/>
        <v>0</v>
      </c>
      <c r="O82" s="292">
        <f t="shared" si="82"/>
        <v>0</v>
      </c>
      <c r="P82" s="292">
        <f t="shared" si="83"/>
        <v>0</v>
      </c>
      <c r="Q82" s="292">
        <f t="shared" si="84"/>
        <v>6</v>
      </c>
      <c r="R82" s="292">
        <f t="shared" si="85"/>
        <v>0</v>
      </c>
      <c r="S82" s="292">
        <f t="shared" si="86"/>
        <v>0</v>
      </c>
      <c r="T82" s="292">
        <f t="shared" si="87"/>
        <v>0</v>
      </c>
      <c r="U82" s="292">
        <f t="shared" si="88"/>
        <v>0</v>
      </c>
      <c r="V82" s="292">
        <f t="shared" si="89"/>
        <v>2</v>
      </c>
      <c r="W82" s="292">
        <f t="shared" si="90"/>
        <v>0</v>
      </c>
      <c r="X82" s="292">
        <f t="shared" si="91"/>
        <v>16</v>
      </c>
      <c r="Y82" s="292">
        <f t="shared" si="64"/>
        <v>26</v>
      </c>
      <c r="Z82" s="292">
        <v>0</v>
      </c>
      <c r="AA82" s="292">
        <v>0</v>
      </c>
      <c r="AB82" s="292">
        <v>0</v>
      </c>
      <c r="AC82" s="292">
        <v>2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2">
        <v>0</v>
      </c>
      <c r="AJ82" s="295" t="s">
        <v>916</v>
      </c>
      <c r="AK82" s="295" t="s">
        <v>916</v>
      </c>
      <c r="AL82" s="292">
        <v>6</v>
      </c>
      <c r="AM82" s="295" t="s">
        <v>916</v>
      </c>
      <c r="AN82" s="295" t="s">
        <v>916</v>
      </c>
      <c r="AO82" s="292">
        <v>0</v>
      </c>
      <c r="AP82" s="295" t="s">
        <v>916</v>
      </c>
      <c r="AQ82" s="292">
        <v>2</v>
      </c>
      <c r="AR82" s="295" t="s">
        <v>916</v>
      </c>
      <c r="AS82" s="292">
        <v>16</v>
      </c>
      <c r="AT82" s="292">
        <f t="shared" si="65"/>
        <v>0</v>
      </c>
      <c r="AU82" s="292">
        <v>0</v>
      </c>
      <c r="AV82" s="292">
        <v>0</v>
      </c>
      <c r="AW82" s="292">
        <v>0</v>
      </c>
      <c r="AX82" s="292">
        <v>0</v>
      </c>
      <c r="AY82" s="292">
        <v>0</v>
      </c>
      <c r="AZ82" s="292">
        <v>0</v>
      </c>
      <c r="BA82" s="292">
        <v>0</v>
      </c>
      <c r="BB82" s="292">
        <v>0</v>
      </c>
      <c r="BC82" s="292">
        <v>0</v>
      </c>
      <c r="BD82" s="292">
        <v>0</v>
      </c>
      <c r="BE82" s="295" t="s">
        <v>916</v>
      </c>
      <c r="BF82" s="295" t="s">
        <v>916</v>
      </c>
      <c r="BG82" s="295" t="s">
        <v>916</v>
      </c>
      <c r="BH82" s="295" t="s">
        <v>916</v>
      </c>
      <c r="BI82" s="295" t="s">
        <v>916</v>
      </c>
      <c r="BJ82" s="295" t="s">
        <v>916</v>
      </c>
      <c r="BK82" s="295" t="s">
        <v>916</v>
      </c>
      <c r="BL82" s="295" t="s">
        <v>916</v>
      </c>
      <c r="BM82" s="295" t="s">
        <v>916</v>
      </c>
      <c r="BN82" s="292">
        <v>0</v>
      </c>
      <c r="BO82" s="292">
        <f t="shared" si="66"/>
        <v>0</v>
      </c>
      <c r="BP82" s="292">
        <v>0</v>
      </c>
      <c r="BQ82" s="292">
        <v>0</v>
      </c>
      <c r="BR82" s="292">
        <v>0</v>
      </c>
      <c r="BS82" s="292">
        <v>0</v>
      </c>
      <c r="BT82" s="292">
        <v>0</v>
      </c>
      <c r="BU82" s="292">
        <v>0</v>
      </c>
      <c r="BV82" s="292">
        <v>0</v>
      </c>
      <c r="BW82" s="292">
        <v>0</v>
      </c>
      <c r="BX82" s="292">
        <v>0</v>
      </c>
      <c r="BY82" s="292">
        <v>0</v>
      </c>
      <c r="BZ82" s="292">
        <v>0</v>
      </c>
      <c r="CA82" s="292">
        <v>0</v>
      </c>
      <c r="CB82" s="295" t="s">
        <v>916</v>
      </c>
      <c r="CC82" s="295" t="s">
        <v>916</v>
      </c>
      <c r="CD82" s="295" t="s">
        <v>916</v>
      </c>
      <c r="CE82" s="295" t="s">
        <v>916</v>
      </c>
      <c r="CF82" s="295" t="s">
        <v>916</v>
      </c>
      <c r="CG82" s="295" t="s">
        <v>916</v>
      </c>
      <c r="CH82" s="295" t="s">
        <v>916</v>
      </c>
      <c r="CI82" s="292">
        <v>0</v>
      </c>
      <c r="CJ82" s="292">
        <f t="shared" si="67"/>
        <v>0</v>
      </c>
      <c r="CK82" s="292">
        <v>0</v>
      </c>
      <c r="CL82" s="292">
        <v>0</v>
      </c>
      <c r="CM82" s="292">
        <v>0</v>
      </c>
      <c r="CN82" s="292">
        <v>0</v>
      </c>
      <c r="CO82" s="292">
        <v>0</v>
      </c>
      <c r="CP82" s="292">
        <v>0</v>
      </c>
      <c r="CQ82" s="292">
        <v>0</v>
      </c>
      <c r="CR82" s="292">
        <v>0</v>
      </c>
      <c r="CS82" s="292">
        <v>0</v>
      </c>
      <c r="CT82" s="292">
        <v>0</v>
      </c>
      <c r="CU82" s="292">
        <v>0</v>
      </c>
      <c r="CV82" s="292">
        <v>0</v>
      </c>
      <c r="CW82" s="295" t="s">
        <v>916</v>
      </c>
      <c r="CX82" s="295" t="s">
        <v>916</v>
      </c>
      <c r="CY82" s="295" t="s">
        <v>916</v>
      </c>
      <c r="CZ82" s="295" t="s">
        <v>916</v>
      </c>
      <c r="DA82" s="295" t="s">
        <v>916</v>
      </c>
      <c r="DB82" s="295" t="s">
        <v>916</v>
      </c>
      <c r="DC82" s="295" t="s">
        <v>916</v>
      </c>
      <c r="DD82" s="292">
        <v>0</v>
      </c>
      <c r="DE82" s="292">
        <f t="shared" si="68"/>
        <v>0</v>
      </c>
      <c r="DF82" s="292">
        <v>0</v>
      </c>
      <c r="DG82" s="292">
        <v>0</v>
      </c>
      <c r="DH82" s="292">
        <v>0</v>
      </c>
      <c r="DI82" s="292">
        <v>0</v>
      </c>
      <c r="DJ82" s="292">
        <v>0</v>
      </c>
      <c r="DK82" s="292">
        <v>0</v>
      </c>
      <c r="DL82" s="292">
        <v>0</v>
      </c>
      <c r="DM82" s="292">
        <v>0</v>
      </c>
      <c r="DN82" s="292">
        <v>0</v>
      </c>
      <c r="DO82" s="292">
        <v>0</v>
      </c>
      <c r="DP82" s="292">
        <v>0</v>
      </c>
      <c r="DQ82" s="292">
        <v>0</v>
      </c>
      <c r="DR82" s="295" t="s">
        <v>916</v>
      </c>
      <c r="DS82" s="295" t="s">
        <v>916</v>
      </c>
      <c r="DT82" s="292">
        <v>0</v>
      </c>
      <c r="DU82" s="295" t="s">
        <v>916</v>
      </c>
      <c r="DV82" s="295" t="s">
        <v>916</v>
      </c>
      <c r="DW82" s="295" t="s">
        <v>916</v>
      </c>
      <c r="DX82" s="295" t="s">
        <v>916</v>
      </c>
      <c r="DY82" s="292">
        <v>0</v>
      </c>
      <c r="DZ82" s="292">
        <f t="shared" si="69"/>
        <v>0</v>
      </c>
      <c r="EA82" s="292">
        <v>0</v>
      </c>
      <c r="EB82" s="292">
        <v>0</v>
      </c>
      <c r="EC82" s="292">
        <v>0</v>
      </c>
      <c r="ED82" s="292">
        <v>0</v>
      </c>
      <c r="EE82" s="292">
        <v>0</v>
      </c>
      <c r="EF82" s="292">
        <v>0</v>
      </c>
      <c r="EG82" s="292">
        <v>0</v>
      </c>
      <c r="EH82" s="292">
        <v>0</v>
      </c>
      <c r="EI82" s="292">
        <v>0</v>
      </c>
      <c r="EJ82" s="292">
        <v>0</v>
      </c>
      <c r="EK82" s="295" t="s">
        <v>916</v>
      </c>
      <c r="EL82" s="295" t="s">
        <v>916</v>
      </c>
      <c r="EM82" s="295" t="s">
        <v>916</v>
      </c>
      <c r="EN82" s="292">
        <v>0</v>
      </c>
      <c r="EO82" s="292">
        <v>0</v>
      </c>
      <c r="EP82" s="295" t="s">
        <v>916</v>
      </c>
      <c r="EQ82" s="295" t="s">
        <v>916</v>
      </c>
      <c r="ER82" s="295" t="s">
        <v>916</v>
      </c>
      <c r="ES82" s="292">
        <v>0</v>
      </c>
      <c r="ET82" s="292">
        <v>0</v>
      </c>
      <c r="EU82" s="292">
        <f t="shared" si="70"/>
        <v>107</v>
      </c>
      <c r="EV82" s="292">
        <v>63</v>
      </c>
      <c r="EW82" s="292">
        <v>0</v>
      </c>
      <c r="EX82" s="292">
        <v>4</v>
      </c>
      <c r="EY82" s="292">
        <v>18</v>
      </c>
      <c r="EZ82" s="292">
        <v>9</v>
      </c>
      <c r="FA82" s="292">
        <v>3</v>
      </c>
      <c r="FB82" s="292">
        <v>0</v>
      </c>
      <c r="FC82" s="292">
        <v>10</v>
      </c>
      <c r="FD82" s="292">
        <v>0</v>
      </c>
      <c r="FE82" s="292">
        <v>0</v>
      </c>
      <c r="FF82" s="292">
        <v>0</v>
      </c>
      <c r="FG82" s="292">
        <v>0</v>
      </c>
      <c r="FH82" s="295" t="s">
        <v>916</v>
      </c>
      <c r="FI82" s="295" t="s">
        <v>916</v>
      </c>
      <c r="FJ82" s="295" t="s">
        <v>916</v>
      </c>
      <c r="FK82" s="292">
        <v>0</v>
      </c>
      <c r="FL82" s="292">
        <v>0</v>
      </c>
      <c r="FM82" s="292">
        <v>0</v>
      </c>
      <c r="FN82" s="292">
        <v>0</v>
      </c>
      <c r="FO82" s="292">
        <v>0</v>
      </c>
    </row>
    <row r="83" spans="1:171" s="224" customFormat="1" ht="13.5" customHeight="1" x14ac:dyDescent="0.15">
      <c r="A83" s="290" t="s">
        <v>745</v>
      </c>
      <c r="B83" s="291" t="s">
        <v>912</v>
      </c>
      <c r="C83" s="290" t="s">
        <v>913</v>
      </c>
      <c r="D83" s="292">
        <f t="shared" si="71"/>
        <v>612</v>
      </c>
      <c r="E83" s="292">
        <f t="shared" si="72"/>
        <v>224</v>
      </c>
      <c r="F83" s="292">
        <f t="shared" si="73"/>
        <v>1</v>
      </c>
      <c r="G83" s="292">
        <f t="shared" si="74"/>
        <v>0</v>
      </c>
      <c r="H83" s="292">
        <f t="shared" si="75"/>
        <v>78</v>
      </c>
      <c r="I83" s="292">
        <f t="shared" si="76"/>
        <v>61</v>
      </c>
      <c r="J83" s="292">
        <f t="shared" si="77"/>
        <v>12</v>
      </c>
      <c r="K83" s="292">
        <f t="shared" si="78"/>
        <v>0</v>
      </c>
      <c r="L83" s="292">
        <f t="shared" si="79"/>
        <v>74</v>
      </c>
      <c r="M83" s="292">
        <f t="shared" si="80"/>
        <v>24</v>
      </c>
      <c r="N83" s="292">
        <f t="shared" si="81"/>
        <v>0</v>
      </c>
      <c r="O83" s="292">
        <f t="shared" si="82"/>
        <v>0</v>
      </c>
      <c r="P83" s="292">
        <f t="shared" si="83"/>
        <v>0</v>
      </c>
      <c r="Q83" s="292">
        <f t="shared" si="84"/>
        <v>32</v>
      </c>
      <c r="R83" s="292">
        <f t="shared" si="85"/>
        <v>0</v>
      </c>
      <c r="S83" s="292">
        <f t="shared" si="86"/>
        <v>0</v>
      </c>
      <c r="T83" s="292">
        <f t="shared" si="87"/>
        <v>0</v>
      </c>
      <c r="U83" s="292">
        <f t="shared" si="88"/>
        <v>0</v>
      </c>
      <c r="V83" s="292">
        <f t="shared" si="89"/>
        <v>8</v>
      </c>
      <c r="W83" s="292">
        <f t="shared" si="90"/>
        <v>0</v>
      </c>
      <c r="X83" s="292">
        <f t="shared" si="91"/>
        <v>98</v>
      </c>
      <c r="Y83" s="292">
        <f t="shared" si="64"/>
        <v>138</v>
      </c>
      <c r="Z83" s="292">
        <v>0</v>
      </c>
      <c r="AA83" s="292">
        <v>0</v>
      </c>
      <c r="AB83" s="292">
        <v>0</v>
      </c>
      <c r="AC83" s="292">
        <v>13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v>0</v>
      </c>
      <c r="AJ83" s="295" t="s">
        <v>916</v>
      </c>
      <c r="AK83" s="295" t="s">
        <v>916</v>
      </c>
      <c r="AL83" s="292">
        <v>32</v>
      </c>
      <c r="AM83" s="295" t="s">
        <v>916</v>
      </c>
      <c r="AN83" s="295" t="s">
        <v>916</v>
      </c>
      <c r="AO83" s="292">
        <v>0</v>
      </c>
      <c r="AP83" s="295" t="s">
        <v>916</v>
      </c>
      <c r="AQ83" s="292">
        <v>8</v>
      </c>
      <c r="AR83" s="295" t="s">
        <v>916</v>
      </c>
      <c r="AS83" s="292">
        <v>85</v>
      </c>
      <c r="AT83" s="292">
        <f t="shared" si="65"/>
        <v>29</v>
      </c>
      <c r="AU83" s="292">
        <v>0</v>
      </c>
      <c r="AV83" s="292">
        <v>0</v>
      </c>
      <c r="AW83" s="292">
        <v>0</v>
      </c>
      <c r="AX83" s="292">
        <v>21</v>
      </c>
      <c r="AY83" s="292">
        <v>0</v>
      </c>
      <c r="AZ83" s="292">
        <v>0</v>
      </c>
      <c r="BA83" s="292">
        <v>0</v>
      </c>
      <c r="BB83" s="292">
        <v>0</v>
      </c>
      <c r="BC83" s="292">
        <v>0</v>
      </c>
      <c r="BD83" s="292">
        <v>0</v>
      </c>
      <c r="BE83" s="295" t="s">
        <v>916</v>
      </c>
      <c r="BF83" s="295" t="s">
        <v>916</v>
      </c>
      <c r="BG83" s="295" t="s">
        <v>916</v>
      </c>
      <c r="BH83" s="295" t="s">
        <v>916</v>
      </c>
      <c r="BI83" s="295" t="s">
        <v>916</v>
      </c>
      <c r="BJ83" s="295" t="s">
        <v>916</v>
      </c>
      <c r="BK83" s="295" t="s">
        <v>916</v>
      </c>
      <c r="BL83" s="295" t="s">
        <v>916</v>
      </c>
      <c r="BM83" s="295" t="s">
        <v>916</v>
      </c>
      <c r="BN83" s="292">
        <v>8</v>
      </c>
      <c r="BO83" s="292">
        <f t="shared" si="66"/>
        <v>0</v>
      </c>
      <c r="BP83" s="292">
        <v>0</v>
      </c>
      <c r="BQ83" s="292">
        <v>0</v>
      </c>
      <c r="BR83" s="292">
        <v>0</v>
      </c>
      <c r="BS83" s="292">
        <v>0</v>
      </c>
      <c r="BT83" s="292">
        <v>0</v>
      </c>
      <c r="BU83" s="292">
        <v>0</v>
      </c>
      <c r="BV83" s="292">
        <v>0</v>
      </c>
      <c r="BW83" s="292">
        <v>0</v>
      </c>
      <c r="BX83" s="292">
        <v>0</v>
      </c>
      <c r="BY83" s="292">
        <v>0</v>
      </c>
      <c r="BZ83" s="292">
        <v>0</v>
      </c>
      <c r="CA83" s="292">
        <v>0</v>
      </c>
      <c r="CB83" s="295" t="s">
        <v>916</v>
      </c>
      <c r="CC83" s="295" t="s">
        <v>916</v>
      </c>
      <c r="CD83" s="295" t="s">
        <v>916</v>
      </c>
      <c r="CE83" s="295" t="s">
        <v>916</v>
      </c>
      <c r="CF83" s="295" t="s">
        <v>916</v>
      </c>
      <c r="CG83" s="295" t="s">
        <v>916</v>
      </c>
      <c r="CH83" s="295" t="s">
        <v>916</v>
      </c>
      <c r="CI83" s="292">
        <v>0</v>
      </c>
      <c r="CJ83" s="292">
        <f t="shared" si="67"/>
        <v>0</v>
      </c>
      <c r="CK83" s="292">
        <v>0</v>
      </c>
      <c r="CL83" s="292">
        <v>0</v>
      </c>
      <c r="CM83" s="292">
        <v>0</v>
      </c>
      <c r="CN83" s="292">
        <v>0</v>
      </c>
      <c r="CO83" s="292">
        <v>0</v>
      </c>
      <c r="CP83" s="292">
        <v>0</v>
      </c>
      <c r="CQ83" s="292">
        <v>0</v>
      </c>
      <c r="CR83" s="292">
        <v>0</v>
      </c>
      <c r="CS83" s="292">
        <v>0</v>
      </c>
      <c r="CT83" s="292">
        <v>0</v>
      </c>
      <c r="CU83" s="292">
        <v>0</v>
      </c>
      <c r="CV83" s="292">
        <v>0</v>
      </c>
      <c r="CW83" s="295" t="s">
        <v>916</v>
      </c>
      <c r="CX83" s="295" t="s">
        <v>916</v>
      </c>
      <c r="CY83" s="295" t="s">
        <v>916</v>
      </c>
      <c r="CZ83" s="295" t="s">
        <v>916</v>
      </c>
      <c r="DA83" s="295" t="s">
        <v>916</v>
      </c>
      <c r="DB83" s="295" t="s">
        <v>916</v>
      </c>
      <c r="DC83" s="295" t="s">
        <v>916</v>
      </c>
      <c r="DD83" s="292">
        <v>0</v>
      </c>
      <c r="DE83" s="292">
        <f t="shared" si="68"/>
        <v>0</v>
      </c>
      <c r="DF83" s="292">
        <v>0</v>
      </c>
      <c r="DG83" s="292">
        <v>0</v>
      </c>
      <c r="DH83" s="292">
        <v>0</v>
      </c>
      <c r="DI83" s="292">
        <v>0</v>
      </c>
      <c r="DJ83" s="292">
        <v>0</v>
      </c>
      <c r="DK83" s="292">
        <v>0</v>
      </c>
      <c r="DL83" s="292">
        <v>0</v>
      </c>
      <c r="DM83" s="292">
        <v>0</v>
      </c>
      <c r="DN83" s="292">
        <v>0</v>
      </c>
      <c r="DO83" s="292">
        <v>0</v>
      </c>
      <c r="DP83" s="292">
        <v>0</v>
      </c>
      <c r="DQ83" s="292">
        <v>0</v>
      </c>
      <c r="DR83" s="295" t="s">
        <v>916</v>
      </c>
      <c r="DS83" s="295" t="s">
        <v>916</v>
      </c>
      <c r="DT83" s="292">
        <v>0</v>
      </c>
      <c r="DU83" s="295" t="s">
        <v>916</v>
      </c>
      <c r="DV83" s="295" t="s">
        <v>916</v>
      </c>
      <c r="DW83" s="295" t="s">
        <v>916</v>
      </c>
      <c r="DX83" s="295" t="s">
        <v>916</v>
      </c>
      <c r="DY83" s="292">
        <v>0</v>
      </c>
      <c r="DZ83" s="292">
        <f t="shared" si="69"/>
        <v>0</v>
      </c>
      <c r="EA83" s="292">
        <v>0</v>
      </c>
      <c r="EB83" s="292">
        <v>0</v>
      </c>
      <c r="EC83" s="292">
        <v>0</v>
      </c>
      <c r="ED83" s="292">
        <v>0</v>
      </c>
      <c r="EE83" s="292">
        <v>0</v>
      </c>
      <c r="EF83" s="292">
        <v>0</v>
      </c>
      <c r="EG83" s="292">
        <v>0</v>
      </c>
      <c r="EH83" s="292">
        <v>0</v>
      </c>
      <c r="EI83" s="292">
        <v>0</v>
      </c>
      <c r="EJ83" s="292">
        <v>0</v>
      </c>
      <c r="EK83" s="295" t="s">
        <v>916</v>
      </c>
      <c r="EL83" s="295" t="s">
        <v>916</v>
      </c>
      <c r="EM83" s="295" t="s">
        <v>916</v>
      </c>
      <c r="EN83" s="292">
        <v>0</v>
      </c>
      <c r="EO83" s="292">
        <v>0</v>
      </c>
      <c r="EP83" s="295" t="s">
        <v>916</v>
      </c>
      <c r="EQ83" s="295" t="s">
        <v>916</v>
      </c>
      <c r="ER83" s="295" t="s">
        <v>916</v>
      </c>
      <c r="ES83" s="292">
        <v>0</v>
      </c>
      <c r="ET83" s="292">
        <v>0</v>
      </c>
      <c r="EU83" s="292">
        <f t="shared" si="70"/>
        <v>445</v>
      </c>
      <c r="EV83" s="292">
        <v>224</v>
      </c>
      <c r="EW83" s="292">
        <v>1</v>
      </c>
      <c r="EX83" s="292">
        <v>0</v>
      </c>
      <c r="EY83" s="292">
        <v>44</v>
      </c>
      <c r="EZ83" s="292">
        <v>61</v>
      </c>
      <c r="FA83" s="292">
        <v>12</v>
      </c>
      <c r="FB83" s="292">
        <v>0</v>
      </c>
      <c r="FC83" s="292">
        <v>74</v>
      </c>
      <c r="FD83" s="292">
        <v>24</v>
      </c>
      <c r="FE83" s="292">
        <v>0</v>
      </c>
      <c r="FF83" s="292">
        <v>0</v>
      </c>
      <c r="FG83" s="292">
        <v>0</v>
      </c>
      <c r="FH83" s="295" t="s">
        <v>916</v>
      </c>
      <c r="FI83" s="295" t="s">
        <v>916</v>
      </c>
      <c r="FJ83" s="295" t="s">
        <v>916</v>
      </c>
      <c r="FK83" s="292">
        <v>0</v>
      </c>
      <c r="FL83" s="292">
        <v>0</v>
      </c>
      <c r="FM83" s="292">
        <v>0</v>
      </c>
      <c r="FN83" s="292">
        <v>0</v>
      </c>
      <c r="FO83" s="292">
        <v>5</v>
      </c>
    </row>
    <row r="84" spans="1:171" s="224" customFormat="1" ht="13.5" customHeight="1" x14ac:dyDescent="0.15">
      <c r="A84" s="290" t="s">
        <v>745</v>
      </c>
      <c r="B84" s="291" t="s">
        <v>914</v>
      </c>
      <c r="C84" s="290" t="s">
        <v>915</v>
      </c>
      <c r="D84" s="292">
        <f t="shared" si="71"/>
        <v>12</v>
      </c>
      <c r="E84" s="292">
        <f t="shared" si="72"/>
        <v>0</v>
      </c>
      <c r="F84" s="292">
        <f t="shared" si="73"/>
        <v>0</v>
      </c>
      <c r="G84" s="292">
        <f t="shared" si="74"/>
        <v>0</v>
      </c>
      <c r="H84" s="292">
        <f t="shared" si="75"/>
        <v>12</v>
      </c>
      <c r="I84" s="292">
        <f t="shared" si="76"/>
        <v>0</v>
      </c>
      <c r="J84" s="292">
        <f t="shared" si="77"/>
        <v>0</v>
      </c>
      <c r="K84" s="292">
        <f t="shared" si="78"/>
        <v>0</v>
      </c>
      <c r="L84" s="292">
        <f t="shared" si="79"/>
        <v>0</v>
      </c>
      <c r="M84" s="292">
        <f t="shared" si="80"/>
        <v>0</v>
      </c>
      <c r="N84" s="292">
        <f t="shared" si="81"/>
        <v>0</v>
      </c>
      <c r="O84" s="292">
        <f t="shared" si="82"/>
        <v>0</v>
      </c>
      <c r="P84" s="292">
        <f t="shared" si="83"/>
        <v>0</v>
      </c>
      <c r="Q84" s="292">
        <f t="shared" si="84"/>
        <v>0</v>
      </c>
      <c r="R84" s="292">
        <f t="shared" si="85"/>
        <v>0</v>
      </c>
      <c r="S84" s="292">
        <f t="shared" si="86"/>
        <v>0</v>
      </c>
      <c r="T84" s="292">
        <f t="shared" si="87"/>
        <v>0</v>
      </c>
      <c r="U84" s="292">
        <f t="shared" si="88"/>
        <v>0</v>
      </c>
      <c r="V84" s="292">
        <f t="shared" si="89"/>
        <v>0</v>
      </c>
      <c r="W84" s="292">
        <f t="shared" si="90"/>
        <v>0</v>
      </c>
      <c r="X84" s="292">
        <f t="shared" si="91"/>
        <v>0</v>
      </c>
      <c r="Y84" s="292">
        <f t="shared" si="64"/>
        <v>0</v>
      </c>
      <c r="Z84" s="292">
        <v>0</v>
      </c>
      <c r="AA84" s="292">
        <v>0</v>
      </c>
      <c r="AB84" s="292">
        <v>0</v>
      </c>
      <c r="AC84" s="292">
        <v>0</v>
      </c>
      <c r="AD84" s="292">
        <v>0</v>
      </c>
      <c r="AE84" s="292">
        <v>0</v>
      </c>
      <c r="AF84" s="292">
        <v>0</v>
      </c>
      <c r="AG84" s="292">
        <v>0</v>
      </c>
      <c r="AH84" s="292">
        <v>0</v>
      </c>
      <c r="AI84" s="292">
        <v>0</v>
      </c>
      <c r="AJ84" s="295" t="s">
        <v>916</v>
      </c>
      <c r="AK84" s="295" t="s">
        <v>916</v>
      </c>
      <c r="AL84" s="292">
        <v>0</v>
      </c>
      <c r="AM84" s="295" t="s">
        <v>916</v>
      </c>
      <c r="AN84" s="295" t="s">
        <v>916</v>
      </c>
      <c r="AO84" s="292">
        <v>0</v>
      </c>
      <c r="AP84" s="295" t="s">
        <v>916</v>
      </c>
      <c r="AQ84" s="292">
        <v>0</v>
      </c>
      <c r="AR84" s="295" t="s">
        <v>916</v>
      </c>
      <c r="AS84" s="292">
        <v>0</v>
      </c>
      <c r="AT84" s="292">
        <f t="shared" si="65"/>
        <v>12</v>
      </c>
      <c r="AU84" s="292">
        <v>0</v>
      </c>
      <c r="AV84" s="292">
        <v>0</v>
      </c>
      <c r="AW84" s="292">
        <v>0</v>
      </c>
      <c r="AX84" s="292">
        <v>12</v>
      </c>
      <c r="AY84" s="292">
        <v>0</v>
      </c>
      <c r="AZ84" s="292">
        <v>0</v>
      </c>
      <c r="BA84" s="292">
        <v>0</v>
      </c>
      <c r="BB84" s="292">
        <v>0</v>
      </c>
      <c r="BC84" s="292">
        <v>0</v>
      </c>
      <c r="BD84" s="292">
        <v>0</v>
      </c>
      <c r="BE84" s="295" t="s">
        <v>916</v>
      </c>
      <c r="BF84" s="295" t="s">
        <v>916</v>
      </c>
      <c r="BG84" s="295" t="s">
        <v>916</v>
      </c>
      <c r="BH84" s="295" t="s">
        <v>916</v>
      </c>
      <c r="BI84" s="295" t="s">
        <v>916</v>
      </c>
      <c r="BJ84" s="295" t="s">
        <v>916</v>
      </c>
      <c r="BK84" s="295" t="s">
        <v>916</v>
      </c>
      <c r="BL84" s="295" t="s">
        <v>916</v>
      </c>
      <c r="BM84" s="295" t="s">
        <v>916</v>
      </c>
      <c r="BN84" s="292">
        <v>0</v>
      </c>
      <c r="BO84" s="292">
        <f t="shared" si="66"/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v>0</v>
      </c>
      <c r="BV84" s="292">
        <v>0</v>
      </c>
      <c r="BW84" s="292">
        <v>0</v>
      </c>
      <c r="BX84" s="292">
        <v>0</v>
      </c>
      <c r="BY84" s="292">
        <v>0</v>
      </c>
      <c r="BZ84" s="292">
        <v>0</v>
      </c>
      <c r="CA84" s="292">
        <v>0</v>
      </c>
      <c r="CB84" s="295" t="s">
        <v>916</v>
      </c>
      <c r="CC84" s="295" t="s">
        <v>916</v>
      </c>
      <c r="CD84" s="295" t="s">
        <v>916</v>
      </c>
      <c r="CE84" s="295" t="s">
        <v>916</v>
      </c>
      <c r="CF84" s="295" t="s">
        <v>916</v>
      </c>
      <c r="CG84" s="295" t="s">
        <v>916</v>
      </c>
      <c r="CH84" s="295" t="s">
        <v>916</v>
      </c>
      <c r="CI84" s="292">
        <v>0</v>
      </c>
      <c r="CJ84" s="292">
        <f t="shared" si="67"/>
        <v>0</v>
      </c>
      <c r="CK84" s="292">
        <v>0</v>
      </c>
      <c r="CL84" s="292">
        <v>0</v>
      </c>
      <c r="CM84" s="292">
        <v>0</v>
      </c>
      <c r="CN84" s="292">
        <v>0</v>
      </c>
      <c r="CO84" s="292">
        <v>0</v>
      </c>
      <c r="CP84" s="292">
        <v>0</v>
      </c>
      <c r="CQ84" s="292">
        <v>0</v>
      </c>
      <c r="CR84" s="292">
        <v>0</v>
      </c>
      <c r="CS84" s="292">
        <v>0</v>
      </c>
      <c r="CT84" s="292">
        <v>0</v>
      </c>
      <c r="CU84" s="292">
        <v>0</v>
      </c>
      <c r="CV84" s="292">
        <v>0</v>
      </c>
      <c r="CW84" s="295" t="s">
        <v>916</v>
      </c>
      <c r="CX84" s="295" t="s">
        <v>916</v>
      </c>
      <c r="CY84" s="295" t="s">
        <v>916</v>
      </c>
      <c r="CZ84" s="295" t="s">
        <v>916</v>
      </c>
      <c r="DA84" s="295" t="s">
        <v>916</v>
      </c>
      <c r="DB84" s="295" t="s">
        <v>916</v>
      </c>
      <c r="DC84" s="295" t="s">
        <v>916</v>
      </c>
      <c r="DD84" s="292">
        <v>0</v>
      </c>
      <c r="DE84" s="292">
        <f t="shared" si="68"/>
        <v>0</v>
      </c>
      <c r="DF84" s="292">
        <v>0</v>
      </c>
      <c r="DG84" s="292">
        <v>0</v>
      </c>
      <c r="DH84" s="292">
        <v>0</v>
      </c>
      <c r="DI84" s="292">
        <v>0</v>
      </c>
      <c r="DJ84" s="292">
        <v>0</v>
      </c>
      <c r="DK84" s="292">
        <v>0</v>
      </c>
      <c r="DL84" s="292">
        <v>0</v>
      </c>
      <c r="DM84" s="292">
        <v>0</v>
      </c>
      <c r="DN84" s="292">
        <v>0</v>
      </c>
      <c r="DO84" s="292">
        <v>0</v>
      </c>
      <c r="DP84" s="292">
        <v>0</v>
      </c>
      <c r="DQ84" s="292">
        <v>0</v>
      </c>
      <c r="DR84" s="295" t="s">
        <v>916</v>
      </c>
      <c r="DS84" s="295" t="s">
        <v>916</v>
      </c>
      <c r="DT84" s="292">
        <v>0</v>
      </c>
      <c r="DU84" s="295" t="s">
        <v>916</v>
      </c>
      <c r="DV84" s="295" t="s">
        <v>916</v>
      </c>
      <c r="DW84" s="295" t="s">
        <v>916</v>
      </c>
      <c r="DX84" s="295" t="s">
        <v>916</v>
      </c>
      <c r="DY84" s="292">
        <v>0</v>
      </c>
      <c r="DZ84" s="292">
        <f t="shared" si="69"/>
        <v>0</v>
      </c>
      <c r="EA84" s="292">
        <v>0</v>
      </c>
      <c r="EB84" s="292">
        <v>0</v>
      </c>
      <c r="EC84" s="292">
        <v>0</v>
      </c>
      <c r="ED84" s="292">
        <v>0</v>
      </c>
      <c r="EE84" s="292">
        <v>0</v>
      </c>
      <c r="EF84" s="292">
        <v>0</v>
      </c>
      <c r="EG84" s="292">
        <v>0</v>
      </c>
      <c r="EH84" s="292">
        <v>0</v>
      </c>
      <c r="EI84" s="292">
        <v>0</v>
      </c>
      <c r="EJ84" s="292">
        <v>0</v>
      </c>
      <c r="EK84" s="295" t="s">
        <v>916</v>
      </c>
      <c r="EL84" s="295" t="s">
        <v>916</v>
      </c>
      <c r="EM84" s="295" t="s">
        <v>916</v>
      </c>
      <c r="EN84" s="292">
        <v>0</v>
      </c>
      <c r="EO84" s="292">
        <v>0</v>
      </c>
      <c r="EP84" s="295" t="s">
        <v>916</v>
      </c>
      <c r="EQ84" s="295" t="s">
        <v>916</v>
      </c>
      <c r="ER84" s="295" t="s">
        <v>916</v>
      </c>
      <c r="ES84" s="292">
        <v>0</v>
      </c>
      <c r="ET84" s="292">
        <v>0</v>
      </c>
      <c r="EU84" s="292">
        <f t="shared" si="70"/>
        <v>0</v>
      </c>
      <c r="EV84" s="292">
        <v>0</v>
      </c>
      <c r="EW84" s="292">
        <v>0</v>
      </c>
      <c r="EX84" s="292">
        <v>0</v>
      </c>
      <c r="EY84" s="292">
        <v>0</v>
      </c>
      <c r="EZ84" s="292">
        <v>0</v>
      </c>
      <c r="FA84" s="292">
        <v>0</v>
      </c>
      <c r="FB84" s="292">
        <v>0</v>
      </c>
      <c r="FC84" s="292">
        <v>0</v>
      </c>
      <c r="FD84" s="292">
        <v>0</v>
      </c>
      <c r="FE84" s="292">
        <v>0</v>
      </c>
      <c r="FF84" s="292">
        <v>0</v>
      </c>
      <c r="FG84" s="292">
        <v>0</v>
      </c>
      <c r="FH84" s="295" t="s">
        <v>916</v>
      </c>
      <c r="FI84" s="295" t="s">
        <v>916</v>
      </c>
      <c r="FJ84" s="295" t="s">
        <v>916</v>
      </c>
      <c r="FK84" s="292">
        <v>0</v>
      </c>
      <c r="FL84" s="292">
        <v>0</v>
      </c>
      <c r="FM84" s="292">
        <v>0</v>
      </c>
      <c r="FN84" s="292">
        <v>0</v>
      </c>
      <c r="FO84" s="292">
        <v>0</v>
      </c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xmlns:xlrd2="http://schemas.microsoft.com/office/spreadsheetml/2017/richdata2" ref="A8:FO84">
    <sortCondition ref="A8:A84"/>
    <sortCondition ref="B8:B84"/>
    <sortCondition ref="C8:C8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83" man="1"/>
    <brk id="45" min="1" max="83" man="1"/>
    <brk id="66" min="1" max="83" man="1"/>
    <brk id="87" min="1" max="83" man="1"/>
    <brk id="108" min="1" max="83" man="1"/>
    <brk id="129" min="1" max="83" man="1"/>
    <brk id="150" min="1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 x14ac:dyDescent="0.15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 x14ac:dyDescent="0.15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 x14ac:dyDescent="0.15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 t="shared" ref="D7:D38" si="0">SUM(E7,F7,N7,O7)</f>
        <v>0</v>
      </c>
      <c r="E7" s="305">
        <f t="shared" ref="E7:E38" si="1">X7</f>
        <v>0</v>
      </c>
      <c r="F7" s="305">
        <f t="shared" ref="F7:F38" si="2">SUM(G7:M7)</f>
        <v>0</v>
      </c>
      <c r="G7" s="305">
        <f t="shared" ref="G7:G38" si="3">AF7</f>
        <v>0</v>
      </c>
      <c r="H7" s="305">
        <f t="shared" ref="H7:H38" si="4">AN7</f>
        <v>0</v>
      </c>
      <c r="I7" s="305">
        <f t="shared" ref="I7:I38" si="5">AV7</f>
        <v>0</v>
      </c>
      <c r="J7" s="305">
        <f t="shared" ref="J7:J38" si="6">BD7</f>
        <v>0</v>
      </c>
      <c r="K7" s="305">
        <f t="shared" ref="K7:K38" si="7">BL7</f>
        <v>0</v>
      </c>
      <c r="L7" s="305">
        <f t="shared" ref="L7:L38" si="8">BT7</f>
        <v>0</v>
      </c>
      <c r="M7" s="305">
        <f t="shared" ref="M7:M38" si="9">CB7</f>
        <v>0</v>
      </c>
      <c r="N7" s="305">
        <f t="shared" ref="N7:N38" si="10">CJ7</f>
        <v>0</v>
      </c>
      <c r="O7" s="305">
        <f t="shared" ref="O7:O38" si="11">CR7</f>
        <v>0</v>
      </c>
      <c r="P7" s="305">
        <f t="shared" ref="P7:P38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38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38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38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38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38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38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38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38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38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38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 x14ac:dyDescent="0.15">
      <c r="A11" s="290" t="s">
        <v>745</v>
      </c>
      <c r="B11" s="291" t="s">
        <v>768</v>
      </c>
      <c r="C11" s="290" t="s">
        <v>769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770</v>
      </c>
      <c r="C12" s="290" t="s">
        <v>771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772</v>
      </c>
      <c r="C13" s="290" t="s">
        <v>773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774</v>
      </c>
      <c r="C14" s="290" t="s">
        <v>775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776</v>
      </c>
      <c r="C15" s="290" t="s">
        <v>777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778</v>
      </c>
      <c r="C16" s="290" t="s">
        <v>779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780</v>
      </c>
      <c r="C17" s="290" t="s">
        <v>781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782</v>
      </c>
      <c r="C18" s="290" t="s">
        <v>783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784</v>
      </c>
      <c r="C19" s="290" t="s">
        <v>785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786</v>
      </c>
      <c r="C20" s="290" t="s">
        <v>787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ref="D39:D70" si="23">SUM(E39,F39,N39,O39)</f>
        <v>0</v>
      </c>
      <c r="E39" s="292">
        <f t="shared" ref="E39:E70" si="24">X39</f>
        <v>0</v>
      </c>
      <c r="F39" s="292">
        <f t="shared" ref="F39:F70" si="25">SUM(G39:M39)</f>
        <v>0</v>
      </c>
      <c r="G39" s="292">
        <f t="shared" ref="G39:G70" si="26">AF39</f>
        <v>0</v>
      </c>
      <c r="H39" s="292">
        <f t="shared" ref="H39:H70" si="27">AN39</f>
        <v>0</v>
      </c>
      <c r="I39" s="292">
        <f t="shared" ref="I39:I70" si="28">AV39</f>
        <v>0</v>
      </c>
      <c r="J39" s="292">
        <f t="shared" ref="J39:J70" si="29">BD39</f>
        <v>0</v>
      </c>
      <c r="K39" s="292">
        <f t="shared" ref="K39:K70" si="30">BL39</f>
        <v>0</v>
      </c>
      <c r="L39" s="292">
        <f t="shared" ref="L39:L70" si="31">BT39</f>
        <v>0</v>
      </c>
      <c r="M39" s="292">
        <f t="shared" ref="M39:M70" si="32">CB39</f>
        <v>0</v>
      </c>
      <c r="N39" s="292">
        <f t="shared" ref="N39:N70" si="33">CJ39</f>
        <v>0</v>
      </c>
      <c r="O39" s="292">
        <f t="shared" ref="O39:O70" si="34">CR39</f>
        <v>0</v>
      </c>
      <c r="P39" s="292">
        <f t="shared" ref="P39:P70" si="35"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ref="X39:X70" si="36"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ref="AF39:AF70" si="37"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ref="AN39:AN70" si="38"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ref="AV39:AV70" si="39"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ref="BD39:BD70" si="40"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ref="BL39:BL70" si="41"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ref="BT39:BT70" si="42"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ref="CB39:CB70" si="43"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ref="CJ39:CJ70" si="44"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ref="CR39:CR70" si="45"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23"/>
        <v>0</v>
      </c>
      <c r="E40" s="292">
        <f t="shared" si="24"/>
        <v>0</v>
      </c>
      <c r="F40" s="292">
        <f t="shared" si="25"/>
        <v>0</v>
      </c>
      <c r="G40" s="292">
        <f t="shared" si="26"/>
        <v>0</v>
      </c>
      <c r="H40" s="292">
        <f t="shared" si="27"/>
        <v>0</v>
      </c>
      <c r="I40" s="292">
        <f t="shared" si="28"/>
        <v>0</v>
      </c>
      <c r="J40" s="292">
        <f t="shared" si="29"/>
        <v>0</v>
      </c>
      <c r="K40" s="292">
        <f t="shared" si="30"/>
        <v>0</v>
      </c>
      <c r="L40" s="292">
        <f t="shared" si="31"/>
        <v>0</v>
      </c>
      <c r="M40" s="292">
        <f t="shared" si="32"/>
        <v>0</v>
      </c>
      <c r="N40" s="292">
        <f t="shared" si="33"/>
        <v>0</v>
      </c>
      <c r="O40" s="292">
        <f t="shared" si="34"/>
        <v>0</v>
      </c>
      <c r="P40" s="292">
        <f t="shared" si="35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36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37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38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39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40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41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42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43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44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45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 x14ac:dyDescent="0.15">
      <c r="A41" s="290" t="s">
        <v>745</v>
      </c>
      <c r="B41" s="291" t="s">
        <v>828</v>
      </c>
      <c r="C41" s="290" t="s">
        <v>829</v>
      </c>
      <c r="D41" s="292">
        <f t="shared" si="23"/>
        <v>0</v>
      </c>
      <c r="E41" s="292">
        <f t="shared" si="24"/>
        <v>0</v>
      </c>
      <c r="F41" s="292">
        <f t="shared" si="25"/>
        <v>0</v>
      </c>
      <c r="G41" s="292">
        <f t="shared" si="26"/>
        <v>0</v>
      </c>
      <c r="H41" s="292">
        <f t="shared" si="27"/>
        <v>0</v>
      </c>
      <c r="I41" s="292">
        <f t="shared" si="28"/>
        <v>0</v>
      </c>
      <c r="J41" s="292">
        <f t="shared" si="29"/>
        <v>0</v>
      </c>
      <c r="K41" s="292">
        <f t="shared" si="30"/>
        <v>0</v>
      </c>
      <c r="L41" s="292">
        <f t="shared" si="31"/>
        <v>0</v>
      </c>
      <c r="M41" s="292">
        <f t="shared" si="32"/>
        <v>0</v>
      </c>
      <c r="N41" s="292">
        <f t="shared" si="33"/>
        <v>0</v>
      </c>
      <c r="O41" s="292">
        <f t="shared" si="34"/>
        <v>0</v>
      </c>
      <c r="P41" s="292">
        <f t="shared" si="35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36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37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38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39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40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41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42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43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44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45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 x14ac:dyDescent="0.15">
      <c r="A42" s="290" t="s">
        <v>745</v>
      </c>
      <c r="B42" s="291" t="s">
        <v>830</v>
      </c>
      <c r="C42" s="290" t="s">
        <v>831</v>
      </c>
      <c r="D42" s="292">
        <f t="shared" si="23"/>
        <v>0</v>
      </c>
      <c r="E42" s="292">
        <f t="shared" si="24"/>
        <v>0</v>
      </c>
      <c r="F42" s="292">
        <f t="shared" si="25"/>
        <v>0</v>
      </c>
      <c r="G42" s="292">
        <f t="shared" si="26"/>
        <v>0</v>
      </c>
      <c r="H42" s="292">
        <f t="shared" si="27"/>
        <v>0</v>
      </c>
      <c r="I42" s="292">
        <f t="shared" si="28"/>
        <v>0</v>
      </c>
      <c r="J42" s="292">
        <f t="shared" si="29"/>
        <v>0</v>
      </c>
      <c r="K42" s="292">
        <f t="shared" si="30"/>
        <v>0</v>
      </c>
      <c r="L42" s="292">
        <f t="shared" si="31"/>
        <v>0</v>
      </c>
      <c r="M42" s="292">
        <f t="shared" si="32"/>
        <v>0</v>
      </c>
      <c r="N42" s="292">
        <f t="shared" si="33"/>
        <v>0</v>
      </c>
      <c r="O42" s="292">
        <f t="shared" si="34"/>
        <v>0</v>
      </c>
      <c r="P42" s="292">
        <f t="shared" si="35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36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37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38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39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40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41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42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43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44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45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 x14ac:dyDescent="0.15">
      <c r="A43" s="290" t="s">
        <v>745</v>
      </c>
      <c r="B43" s="291" t="s">
        <v>832</v>
      </c>
      <c r="C43" s="290" t="s">
        <v>833</v>
      </c>
      <c r="D43" s="292">
        <f t="shared" si="23"/>
        <v>0</v>
      </c>
      <c r="E43" s="292">
        <f t="shared" si="24"/>
        <v>0</v>
      </c>
      <c r="F43" s="292">
        <f t="shared" si="25"/>
        <v>0</v>
      </c>
      <c r="G43" s="292">
        <f t="shared" si="26"/>
        <v>0</v>
      </c>
      <c r="H43" s="292">
        <f t="shared" si="27"/>
        <v>0</v>
      </c>
      <c r="I43" s="292">
        <f t="shared" si="28"/>
        <v>0</v>
      </c>
      <c r="J43" s="292">
        <f t="shared" si="29"/>
        <v>0</v>
      </c>
      <c r="K43" s="292">
        <f t="shared" si="30"/>
        <v>0</v>
      </c>
      <c r="L43" s="292">
        <f t="shared" si="31"/>
        <v>0</v>
      </c>
      <c r="M43" s="292">
        <f t="shared" si="32"/>
        <v>0</v>
      </c>
      <c r="N43" s="292">
        <f t="shared" si="33"/>
        <v>0</v>
      </c>
      <c r="O43" s="292">
        <f t="shared" si="34"/>
        <v>0</v>
      </c>
      <c r="P43" s="292">
        <f t="shared" si="35"/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 t="shared" si="36"/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 t="shared" si="37"/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 t="shared" si="38"/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 t="shared" si="39"/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 t="shared" si="40"/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 t="shared" si="41"/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 t="shared" si="42"/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 t="shared" si="43"/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 t="shared" si="44"/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 t="shared" si="45"/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 x14ac:dyDescent="0.15">
      <c r="A44" s="290" t="s">
        <v>745</v>
      </c>
      <c r="B44" s="291" t="s">
        <v>834</v>
      </c>
      <c r="C44" s="290" t="s">
        <v>835</v>
      </c>
      <c r="D44" s="292">
        <f t="shared" si="23"/>
        <v>0</v>
      </c>
      <c r="E44" s="292">
        <f t="shared" si="24"/>
        <v>0</v>
      </c>
      <c r="F44" s="292">
        <f t="shared" si="25"/>
        <v>0</v>
      </c>
      <c r="G44" s="292">
        <f t="shared" si="26"/>
        <v>0</v>
      </c>
      <c r="H44" s="292">
        <f t="shared" si="27"/>
        <v>0</v>
      </c>
      <c r="I44" s="292">
        <f t="shared" si="28"/>
        <v>0</v>
      </c>
      <c r="J44" s="292">
        <f t="shared" si="29"/>
        <v>0</v>
      </c>
      <c r="K44" s="292">
        <f t="shared" si="30"/>
        <v>0</v>
      </c>
      <c r="L44" s="292">
        <f t="shared" si="31"/>
        <v>0</v>
      </c>
      <c r="M44" s="292">
        <f t="shared" si="32"/>
        <v>0</v>
      </c>
      <c r="N44" s="292">
        <f t="shared" si="33"/>
        <v>0</v>
      </c>
      <c r="O44" s="292">
        <f t="shared" si="34"/>
        <v>0</v>
      </c>
      <c r="P44" s="292">
        <f t="shared" si="35"/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 t="shared" si="36"/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 t="shared" si="37"/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 t="shared" si="38"/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 t="shared" si="39"/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 t="shared" si="40"/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 t="shared" si="41"/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 t="shared" si="42"/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 t="shared" si="43"/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 t="shared" si="44"/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 t="shared" si="45"/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 x14ac:dyDescent="0.15">
      <c r="A45" s="290" t="s">
        <v>745</v>
      </c>
      <c r="B45" s="291" t="s">
        <v>836</v>
      </c>
      <c r="C45" s="290" t="s">
        <v>837</v>
      </c>
      <c r="D45" s="292">
        <f t="shared" si="23"/>
        <v>0</v>
      </c>
      <c r="E45" s="292">
        <f t="shared" si="24"/>
        <v>0</v>
      </c>
      <c r="F45" s="292">
        <f t="shared" si="25"/>
        <v>0</v>
      </c>
      <c r="G45" s="292">
        <f t="shared" si="26"/>
        <v>0</v>
      </c>
      <c r="H45" s="292">
        <f t="shared" si="27"/>
        <v>0</v>
      </c>
      <c r="I45" s="292">
        <f t="shared" si="28"/>
        <v>0</v>
      </c>
      <c r="J45" s="292">
        <f t="shared" si="29"/>
        <v>0</v>
      </c>
      <c r="K45" s="292">
        <f t="shared" si="30"/>
        <v>0</v>
      </c>
      <c r="L45" s="292">
        <f t="shared" si="31"/>
        <v>0</v>
      </c>
      <c r="M45" s="292">
        <f t="shared" si="32"/>
        <v>0</v>
      </c>
      <c r="N45" s="292">
        <f t="shared" si="33"/>
        <v>0</v>
      </c>
      <c r="O45" s="292">
        <f t="shared" si="34"/>
        <v>0</v>
      </c>
      <c r="P45" s="292">
        <f t="shared" si="35"/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 t="shared" si="36"/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 t="shared" si="37"/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 t="shared" si="38"/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 t="shared" si="39"/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 t="shared" si="40"/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 t="shared" si="41"/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 t="shared" si="42"/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 t="shared" si="43"/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 t="shared" si="44"/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 t="shared" si="45"/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 x14ac:dyDescent="0.15">
      <c r="A46" s="290" t="s">
        <v>745</v>
      </c>
      <c r="B46" s="291" t="s">
        <v>838</v>
      </c>
      <c r="C46" s="290" t="s">
        <v>839</v>
      </c>
      <c r="D46" s="292">
        <f t="shared" si="23"/>
        <v>0</v>
      </c>
      <c r="E46" s="292">
        <f t="shared" si="24"/>
        <v>0</v>
      </c>
      <c r="F46" s="292">
        <f t="shared" si="25"/>
        <v>0</v>
      </c>
      <c r="G46" s="292">
        <f t="shared" si="26"/>
        <v>0</v>
      </c>
      <c r="H46" s="292">
        <f t="shared" si="27"/>
        <v>0</v>
      </c>
      <c r="I46" s="292">
        <f t="shared" si="28"/>
        <v>0</v>
      </c>
      <c r="J46" s="292">
        <f t="shared" si="29"/>
        <v>0</v>
      </c>
      <c r="K46" s="292">
        <f t="shared" si="30"/>
        <v>0</v>
      </c>
      <c r="L46" s="292">
        <f t="shared" si="31"/>
        <v>0</v>
      </c>
      <c r="M46" s="292">
        <f t="shared" si="32"/>
        <v>0</v>
      </c>
      <c r="N46" s="292">
        <f t="shared" si="33"/>
        <v>0</v>
      </c>
      <c r="O46" s="292">
        <f t="shared" si="34"/>
        <v>0</v>
      </c>
      <c r="P46" s="292">
        <f t="shared" si="35"/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 t="shared" si="36"/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 t="shared" si="37"/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 t="shared" si="38"/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 t="shared" si="39"/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 t="shared" si="40"/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 t="shared" si="41"/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 t="shared" si="42"/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 t="shared" si="43"/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 t="shared" si="44"/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 t="shared" si="45"/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 x14ac:dyDescent="0.15">
      <c r="A47" s="290" t="s">
        <v>745</v>
      </c>
      <c r="B47" s="291" t="s">
        <v>840</v>
      </c>
      <c r="C47" s="290" t="s">
        <v>841</v>
      </c>
      <c r="D47" s="292">
        <f t="shared" si="23"/>
        <v>0</v>
      </c>
      <c r="E47" s="292">
        <f t="shared" si="24"/>
        <v>0</v>
      </c>
      <c r="F47" s="292">
        <f t="shared" si="25"/>
        <v>0</v>
      </c>
      <c r="G47" s="292">
        <f t="shared" si="26"/>
        <v>0</v>
      </c>
      <c r="H47" s="292">
        <f t="shared" si="27"/>
        <v>0</v>
      </c>
      <c r="I47" s="292">
        <f t="shared" si="28"/>
        <v>0</v>
      </c>
      <c r="J47" s="292">
        <f t="shared" si="29"/>
        <v>0</v>
      </c>
      <c r="K47" s="292">
        <f t="shared" si="30"/>
        <v>0</v>
      </c>
      <c r="L47" s="292">
        <f t="shared" si="31"/>
        <v>0</v>
      </c>
      <c r="M47" s="292">
        <f t="shared" si="32"/>
        <v>0</v>
      </c>
      <c r="N47" s="292">
        <f t="shared" si="33"/>
        <v>0</v>
      </c>
      <c r="O47" s="292">
        <f t="shared" si="34"/>
        <v>0</v>
      </c>
      <c r="P47" s="292">
        <f t="shared" si="35"/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 t="shared" si="36"/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 t="shared" si="37"/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 t="shared" si="38"/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 t="shared" si="39"/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 t="shared" si="40"/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 t="shared" si="41"/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 t="shared" si="42"/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 t="shared" si="43"/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 t="shared" si="44"/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 t="shared" si="45"/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 x14ac:dyDescent="0.15">
      <c r="A48" s="290" t="s">
        <v>745</v>
      </c>
      <c r="B48" s="291" t="s">
        <v>842</v>
      </c>
      <c r="C48" s="290" t="s">
        <v>843</v>
      </c>
      <c r="D48" s="292">
        <f t="shared" si="23"/>
        <v>0</v>
      </c>
      <c r="E48" s="292">
        <f t="shared" si="24"/>
        <v>0</v>
      </c>
      <c r="F48" s="292">
        <f t="shared" si="25"/>
        <v>0</v>
      </c>
      <c r="G48" s="292">
        <f t="shared" si="26"/>
        <v>0</v>
      </c>
      <c r="H48" s="292">
        <f t="shared" si="27"/>
        <v>0</v>
      </c>
      <c r="I48" s="292">
        <f t="shared" si="28"/>
        <v>0</v>
      </c>
      <c r="J48" s="292">
        <f t="shared" si="29"/>
        <v>0</v>
      </c>
      <c r="K48" s="292">
        <f t="shared" si="30"/>
        <v>0</v>
      </c>
      <c r="L48" s="292">
        <f t="shared" si="31"/>
        <v>0</v>
      </c>
      <c r="M48" s="292">
        <f t="shared" si="32"/>
        <v>0</v>
      </c>
      <c r="N48" s="292">
        <f t="shared" si="33"/>
        <v>0</v>
      </c>
      <c r="O48" s="292">
        <f t="shared" si="34"/>
        <v>0</v>
      </c>
      <c r="P48" s="292">
        <f t="shared" si="35"/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 t="shared" si="36"/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 t="shared" si="37"/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 t="shared" si="38"/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 t="shared" si="39"/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 t="shared" si="40"/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 t="shared" si="41"/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 t="shared" si="42"/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 t="shared" si="43"/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 t="shared" si="44"/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 t="shared" si="45"/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 x14ac:dyDescent="0.15">
      <c r="A49" s="290" t="s">
        <v>745</v>
      </c>
      <c r="B49" s="291" t="s">
        <v>844</v>
      </c>
      <c r="C49" s="290" t="s">
        <v>845</v>
      </c>
      <c r="D49" s="292">
        <f t="shared" si="23"/>
        <v>0</v>
      </c>
      <c r="E49" s="292">
        <f t="shared" si="24"/>
        <v>0</v>
      </c>
      <c r="F49" s="292">
        <f t="shared" si="25"/>
        <v>0</v>
      </c>
      <c r="G49" s="292">
        <f t="shared" si="26"/>
        <v>0</v>
      </c>
      <c r="H49" s="292">
        <f t="shared" si="27"/>
        <v>0</v>
      </c>
      <c r="I49" s="292">
        <f t="shared" si="28"/>
        <v>0</v>
      </c>
      <c r="J49" s="292">
        <f t="shared" si="29"/>
        <v>0</v>
      </c>
      <c r="K49" s="292">
        <f t="shared" si="30"/>
        <v>0</v>
      </c>
      <c r="L49" s="292">
        <f t="shared" si="31"/>
        <v>0</v>
      </c>
      <c r="M49" s="292">
        <f t="shared" si="32"/>
        <v>0</v>
      </c>
      <c r="N49" s="292">
        <f t="shared" si="33"/>
        <v>0</v>
      </c>
      <c r="O49" s="292">
        <f t="shared" si="34"/>
        <v>0</v>
      </c>
      <c r="P49" s="292">
        <f t="shared" si="35"/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 t="shared" si="36"/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 t="shared" si="37"/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 t="shared" si="38"/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 t="shared" si="39"/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 t="shared" si="40"/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 t="shared" si="41"/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 t="shared" si="42"/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 t="shared" si="43"/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 t="shared" si="44"/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 t="shared" si="45"/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 x14ac:dyDescent="0.15">
      <c r="A50" s="290" t="s">
        <v>745</v>
      </c>
      <c r="B50" s="291" t="s">
        <v>846</v>
      </c>
      <c r="C50" s="290" t="s">
        <v>847</v>
      </c>
      <c r="D50" s="292">
        <f t="shared" si="23"/>
        <v>0</v>
      </c>
      <c r="E50" s="292">
        <f t="shared" si="24"/>
        <v>0</v>
      </c>
      <c r="F50" s="292">
        <f t="shared" si="25"/>
        <v>0</v>
      </c>
      <c r="G50" s="292">
        <f t="shared" si="26"/>
        <v>0</v>
      </c>
      <c r="H50" s="292">
        <f t="shared" si="27"/>
        <v>0</v>
      </c>
      <c r="I50" s="292">
        <f t="shared" si="28"/>
        <v>0</v>
      </c>
      <c r="J50" s="292">
        <f t="shared" si="29"/>
        <v>0</v>
      </c>
      <c r="K50" s="292">
        <f t="shared" si="30"/>
        <v>0</v>
      </c>
      <c r="L50" s="292">
        <f t="shared" si="31"/>
        <v>0</v>
      </c>
      <c r="M50" s="292">
        <f t="shared" si="32"/>
        <v>0</v>
      </c>
      <c r="N50" s="292">
        <f t="shared" si="33"/>
        <v>0</v>
      </c>
      <c r="O50" s="292">
        <f t="shared" si="34"/>
        <v>0</v>
      </c>
      <c r="P50" s="292">
        <f t="shared" si="35"/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 t="shared" si="36"/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 t="shared" si="37"/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 t="shared" si="38"/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 t="shared" si="39"/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 t="shared" si="40"/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 t="shared" si="41"/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 t="shared" si="42"/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 t="shared" si="43"/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 t="shared" si="44"/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 t="shared" si="45"/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 x14ac:dyDescent="0.15">
      <c r="A51" s="290" t="s">
        <v>745</v>
      </c>
      <c r="B51" s="291" t="s">
        <v>848</v>
      </c>
      <c r="C51" s="290" t="s">
        <v>849</v>
      </c>
      <c r="D51" s="292">
        <f t="shared" si="23"/>
        <v>0</v>
      </c>
      <c r="E51" s="292">
        <f t="shared" si="24"/>
        <v>0</v>
      </c>
      <c r="F51" s="292">
        <f t="shared" si="25"/>
        <v>0</v>
      </c>
      <c r="G51" s="292">
        <f t="shared" si="26"/>
        <v>0</v>
      </c>
      <c r="H51" s="292">
        <f t="shared" si="27"/>
        <v>0</v>
      </c>
      <c r="I51" s="292">
        <f t="shared" si="28"/>
        <v>0</v>
      </c>
      <c r="J51" s="292">
        <f t="shared" si="29"/>
        <v>0</v>
      </c>
      <c r="K51" s="292">
        <f t="shared" si="30"/>
        <v>0</v>
      </c>
      <c r="L51" s="292">
        <f t="shared" si="31"/>
        <v>0</v>
      </c>
      <c r="M51" s="292">
        <f t="shared" si="32"/>
        <v>0</v>
      </c>
      <c r="N51" s="292">
        <f t="shared" si="33"/>
        <v>0</v>
      </c>
      <c r="O51" s="292">
        <f t="shared" si="34"/>
        <v>0</v>
      </c>
      <c r="P51" s="292">
        <f t="shared" si="35"/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 t="shared" si="36"/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 t="shared" si="37"/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 t="shared" si="38"/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 t="shared" si="39"/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 t="shared" si="40"/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 t="shared" si="41"/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 t="shared" si="42"/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 t="shared" si="43"/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 t="shared" si="44"/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 t="shared" si="45"/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 x14ac:dyDescent="0.15">
      <c r="A52" s="290" t="s">
        <v>745</v>
      </c>
      <c r="B52" s="291" t="s">
        <v>850</v>
      </c>
      <c r="C52" s="290" t="s">
        <v>851</v>
      </c>
      <c r="D52" s="292">
        <f t="shared" si="23"/>
        <v>0</v>
      </c>
      <c r="E52" s="292">
        <f t="shared" si="24"/>
        <v>0</v>
      </c>
      <c r="F52" s="292">
        <f t="shared" si="25"/>
        <v>0</v>
      </c>
      <c r="G52" s="292">
        <f t="shared" si="26"/>
        <v>0</v>
      </c>
      <c r="H52" s="292">
        <f t="shared" si="27"/>
        <v>0</v>
      </c>
      <c r="I52" s="292">
        <f t="shared" si="28"/>
        <v>0</v>
      </c>
      <c r="J52" s="292">
        <f t="shared" si="29"/>
        <v>0</v>
      </c>
      <c r="K52" s="292">
        <f t="shared" si="30"/>
        <v>0</v>
      </c>
      <c r="L52" s="292">
        <f t="shared" si="31"/>
        <v>0</v>
      </c>
      <c r="M52" s="292">
        <f t="shared" si="32"/>
        <v>0</v>
      </c>
      <c r="N52" s="292">
        <f t="shared" si="33"/>
        <v>0</v>
      </c>
      <c r="O52" s="292">
        <f t="shared" si="34"/>
        <v>0</v>
      </c>
      <c r="P52" s="292">
        <f t="shared" si="35"/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 t="shared" si="36"/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 t="shared" si="37"/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 t="shared" si="38"/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 t="shared" si="39"/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 t="shared" si="40"/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 t="shared" si="41"/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 t="shared" si="42"/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 t="shared" si="43"/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 t="shared" si="44"/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 t="shared" si="45"/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 x14ac:dyDescent="0.15">
      <c r="A53" s="290" t="s">
        <v>745</v>
      </c>
      <c r="B53" s="291" t="s">
        <v>852</v>
      </c>
      <c r="C53" s="290" t="s">
        <v>853</v>
      </c>
      <c r="D53" s="292">
        <f t="shared" si="23"/>
        <v>0</v>
      </c>
      <c r="E53" s="292">
        <f t="shared" si="24"/>
        <v>0</v>
      </c>
      <c r="F53" s="292">
        <f t="shared" si="25"/>
        <v>0</v>
      </c>
      <c r="G53" s="292">
        <f t="shared" si="26"/>
        <v>0</v>
      </c>
      <c r="H53" s="292">
        <f t="shared" si="27"/>
        <v>0</v>
      </c>
      <c r="I53" s="292">
        <f t="shared" si="28"/>
        <v>0</v>
      </c>
      <c r="J53" s="292">
        <f t="shared" si="29"/>
        <v>0</v>
      </c>
      <c r="K53" s="292">
        <f t="shared" si="30"/>
        <v>0</v>
      </c>
      <c r="L53" s="292">
        <f t="shared" si="31"/>
        <v>0</v>
      </c>
      <c r="M53" s="292">
        <f t="shared" si="32"/>
        <v>0</v>
      </c>
      <c r="N53" s="292">
        <f t="shared" si="33"/>
        <v>0</v>
      </c>
      <c r="O53" s="292">
        <f t="shared" si="34"/>
        <v>0</v>
      </c>
      <c r="P53" s="292">
        <f t="shared" si="35"/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 t="shared" si="36"/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 t="shared" si="37"/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 t="shared" si="38"/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 t="shared" si="39"/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 t="shared" si="40"/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 t="shared" si="41"/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 t="shared" si="42"/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 t="shared" si="43"/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 t="shared" si="44"/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 t="shared" si="45"/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 x14ac:dyDescent="0.15">
      <c r="A54" s="290" t="s">
        <v>745</v>
      </c>
      <c r="B54" s="291" t="s">
        <v>854</v>
      </c>
      <c r="C54" s="290" t="s">
        <v>855</v>
      </c>
      <c r="D54" s="292">
        <f t="shared" si="23"/>
        <v>0</v>
      </c>
      <c r="E54" s="292">
        <f t="shared" si="24"/>
        <v>0</v>
      </c>
      <c r="F54" s="292">
        <f t="shared" si="25"/>
        <v>0</v>
      </c>
      <c r="G54" s="292">
        <f t="shared" si="26"/>
        <v>0</v>
      </c>
      <c r="H54" s="292">
        <f t="shared" si="27"/>
        <v>0</v>
      </c>
      <c r="I54" s="292">
        <f t="shared" si="28"/>
        <v>0</v>
      </c>
      <c r="J54" s="292">
        <f t="shared" si="29"/>
        <v>0</v>
      </c>
      <c r="K54" s="292">
        <f t="shared" si="30"/>
        <v>0</v>
      </c>
      <c r="L54" s="292">
        <f t="shared" si="31"/>
        <v>0</v>
      </c>
      <c r="M54" s="292">
        <f t="shared" si="32"/>
        <v>0</v>
      </c>
      <c r="N54" s="292">
        <f t="shared" si="33"/>
        <v>0</v>
      </c>
      <c r="O54" s="292">
        <f t="shared" si="34"/>
        <v>0</v>
      </c>
      <c r="P54" s="292">
        <f t="shared" si="35"/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 t="shared" si="36"/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 t="shared" si="37"/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 t="shared" si="38"/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 t="shared" si="39"/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 t="shared" si="40"/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 t="shared" si="41"/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 t="shared" si="42"/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 t="shared" si="43"/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 t="shared" si="44"/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 t="shared" si="45"/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 x14ac:dyDescent="0.15">
      <c r="A55" s="290" t="s">
        <v>745</v>
      </c>
      <c r="B55" s="291" t="s">
        <v>856</v>
      </c>
      <c r="C55" s="290" t="s">
        <v>857</v>
      </c>
      <c r="D55" s="292">
        <f t="shared" si="23"/>
        <v>0</v>
      </c>
      <c r="E55" s="292">
        <f t="shared" si="24"/>
        <v>0</v>
      </c>
      <c r="F55" s="292">
        <f t="shared" si="25"/>
        <v>0</v>
      </c>
      <c r="G55" s="292">
        <f t="shared" si="26"/>
        <v>0</v>
      </c>
      <c r="H55" s="292">
        <f t="shared" si="27"/>
        <v>0</v>
      </c>
      <c r="I55" s="292">
        <f t="shared" si="28"/>
        <v>0</v>
      </c>
      <c r="J55" s="292">
        <f t="shared" si="29"/>
        <v>0</v>
      </c>
      <c r="K55" s="292">
        <f t="shared" si="30"/>
        <v>0</v>
      </c>
      <c r="L55" s="292">
        <f t="shared" si="31"/>
        <v>0</v>
      </c>
      <c r="M55" s="292">
        <f t="shared" si="32"/>
        <v>0</v>
      </c>
      <c r="N55" s="292">
        <f t="shared" si="33"/>
        <v>0</v>
      </c>
      <c r="O55" s="292">
        <f t="shared" si="34"/>
        <v>0</v>
      </c>
      <c r="P55" s="292">
        <f t="shared" si="35"/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 t="shared" si="36"/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 t="shared" si="37"/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 t="shared" si="38"/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 t="shared" si="39"/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 t="shared" si="40"/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 t="shared" si="41"/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 t="shared" si="42"/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 t="shared" si="43"/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 t="shared" si="44"/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 t="shared" si="45"/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 x14ac:dyDescent="0.15">
      <c r="A56" s="290" t="s">
        <v>745</v>
      </c>
      <c r="B56" s="291" t="s">
        <v>858</v>
      </c>
      <c r="C56" s="290" t="s">
        <v>859</v>
      </c>
      <c r="D56" s="292">
        <f t="shared" si="23"/>
        <v>0</v>
      </c>
      <c r="E56" s="292">
        <f t="shared" si="24"/>
        <v>0</v>
      </c>
      <c r="F56" s="292">
        <f t="shared" si="25"/>
        <v>0</v>
      </c>
      <c r="G56" s="292">
        <f t="shared" si="26"/>
        <v>0</v>
      </c>
      <c r="H56" s="292">
        <f t="shared" si="27"/>
        <v>0</v>
      </c>
      <c r="I56" s="292">
        <f t="shared" si="28"/>
        <v>0</v>
      </c>
      <c r="J56" s="292">
        <f t="shared" si="29"/>
        <v>0</v>
      </c>
      <c r="K56" s="292">
        <f t="shared" si="30"/>
        <v>0</v>
      </c>
      <c r="L56" s="292">
        <f t="shared" si="31"/>
        <v>0</v>
      </c>
      <c r="M56" s="292">
        <f t="shared" si="32"/>
        <v>0</v>
      </c>
      <c r="N56" s="292">
        <f t="shared" si="33"/>
        <v>0</v>
      </c>
      <c r="O56" s="292">
        <f t="shared" si="34"/>
        <v>0</v>
      </c>
      <c r="P56" s="292">
        <f t="shared" si="35"/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 t="shared" si="36"/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 t="shared" si="37"/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 t="shared" si="38"/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 t="shared" si="39"/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 t="shared" si="40"/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 t="shared" si="41"/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 t="shared" si="42"/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 t="shared" si="43"/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 t="shared" si="44"/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 t="shared" si="45"/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 x14ac:dyDescent="0.15">
      <c r="A57" s="290" t="s">
        <v>745</v>
      </c>
      <c r="B57" s="291" t="s">
        <v>860</v>
      </c>
      <c r="C57" s="290" t="s">
        <v>861</v>
      </c>
      <c r="D57" s="292">
        <f t="shared" si="23"/>
        <v>0</v>
      </c>
      <c r="E57" s="292">
        <f t="shared" si="24"/>
        <v>0</v>
      </c>
      <c r="F57" s="292">
        <f t="shared" si="25"/>
        <v>0</v>
      </c>
      <c r="G57" s="292">
        <f t="shared" si="26"/>
        <v>0</v>
      </c>
      <c r="H57" s="292">
        <f t="shared" si="27"/>
        <v>0</v>
      </c>
      <c r="I57" s="292">
        <f t="shared" si="28"/>
        <v>0</v>
      </c>
      <c r="J57" s="292">
        <f t="shared" si="29"/>
        <v>0</v>
      </c>
      <c r="K57" s="292">
        <f t="shared" si="30"/>
        <v>0</v>
      </c>
      <c r="L57" s="292">
        <f t="shared" si="31"/>
        <v>0</v>
      </c>
      <c r="M57" s="292">
        <f t="shared" si="32"/>
        <v>0</v>
      </c>
      <c r="N57" s="292">
        <f t="shared" si="33"/>
        <v>0</v>
      </c>
      <c r="O57" s="292">
        <f t="shared" si="34"/>
        <v>0</v>
      </c>
      <c r="P57" s="292">
        <f t="shared" si="35"/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 t="shared" si="36"/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 t="shared" si="37"/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 t="shared" si="38"/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 t="shared" si="39"/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 t="shared" si="40"/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 t="shared" si="41"/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 t="shared" si="42"/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 t="shared" si="43"/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 t="shared" si="44"/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 t="shared" si="45"/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 x14ac:dyDescent="0.15">
      <c r="A58" s="290" t="s">
        <v>745</v>
      </c>
      <c r="B58" s="291" t="s">
        <v>862</v>
      </c>
      <c r="C58" s="290" t="s">
        <v>863</v>
      </c>
      <c r="D58" s="292">
        <f t="shared" si="23"/>
        <v>0</v>
      </c>
      <c r="E58" s="292">
        <f t="shared" si="24"/>
        <v>0</v>
      </c>
      <c r="F58" s="292">
        <f t="shared" si="25"/>
        <v>0</v>
      </c>
      <c r="G58" s="292">
        <f t="shared" si="26"/>
        <v>0</v>
      </c>
      <c r="H58" s="292">
        <f t="shared" si="27"/>
        <v>0</v>
      </c>
      <c r="I58" s="292">
        <f t="shared" si="28"/>
        <v>0</v>
      </c>
      <c r="J58" s="292">
        <f t="shared" si="29"/>
        <v>0</v>
      </c>
      <c r="K58" s="292">
        <f t="shared" si="30"/>
        <v>0</v>
      </c>
      <c r="L58" s="292">
        <f t="shared" si="31"/>
        <v>0</v>
      </c>
      <c r="M58" s="292">
        <f t="shared" si="32"/>
        <v>0</v>
      </c>
      <c r="N58" s="292">
        <f t="shared" si="33"/>
        <v>0</v>
      </c>
      <c r="O58" s="292">
        <f t="shared" si="34"/>
        <v>0</v>
      </c>
      <c r="P58" s="292">
        <f t="shared" si="35"/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 t="shared" si="36"/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 t="shared" si="37"/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 t="shared" si="38"/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 t="shared" si="39"/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 t="shared" si="40"/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 t="shared" si="41"/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 t="shared" si="42"/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 t="shared" si="43"/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 t="shared" si="44"/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 t="shared" si="45"/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 x14ac:dyDescent="0.15">
      <c r="A59" s="290" t="s">
        <v>745</v>
      </c>
      <c r="B59" s="291" t="s">
        <v>864</v>
      </c>
      <c r="C59" s="290" t="s">
        <v>865</v>
      </c>
      <c r="D59" s="292">
        <f t="shared" si="23"/>
        <v>0</v>
      </c>
      <c r="E59" s="292">
        <f t="shared" si="24"/>
        <v>0</v>
      </c>
      <c r="F59" s="292">
        <f t="shared" si="25"/>
        <v>0</v>
      </c>
      <c r="G59" s="292">
        <f t="shared" si="26"/>
        <v>0</v>
      </c>
      <c r="H59" s="292">
        <f t="shared" si="27"/>
        <v>0</v>
      </c>
      <c r="I59" s="292">
        <f t="shared" si="28"/>
        <v>0</v>
      </c>
      <c r="J59" s="292">
        <f t="shared" si="29"/>
        <v>0</v>
      </c>
      <c r="K59" s="292">
        <f t="shared" si="30"/>
        <v>0</v>
      </c>
      <c r="L59" s="292">
        <f t="shared" si="31"/>
        <v>0</v>
      </c>
      <c r="M59" s="292">
        <f t="shared" si="32"/>
        <v>0</v>
      </c>
      <c r="N59" s="292">
        <f t="shared" si="33"/>
        <v>0</v>
      </c>
      <c r="O59" s="292">
        <f t="shared" si="34"/>
        <v>0</v>
      </c>
      <c r="P59" s="292">
        <f t="shared" si="35"/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 t="shared" si="36"/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 t="shared" si="37"/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 t="shared" si="38"/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 t="shared" si="39"/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 t="shared" si="40"/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 t="shared" si="41"/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 t="shared" si="42"/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 t="shared" si="43"/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 t="shared" si="44"/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 t="shared" si="45"/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 x14ac:dyDescent="0.15">
      <c r="A60" s="290" t="s">
        <v>745</v>
      </c>
      <c r="B60" s="291" t="s">
        <v>866</v>
      </c>
      <c r="C60" s="290" t="s">
        <v>867</v>
      </c>
      <c r="D60" s="292">
        <f t="shared" si="23"/>
        <v>0</v>
      </c>
      <c r="E60" s="292">
        <f t="shared" si="24"/>
        <v>0</v>
      </c>
      <c r="F60" s="292">
        <f t="shared" si="25"/>
        <v>0</v>
      </c>
      <c r="G60" s="292">
        <f t="shared" si="26"/>
        <v>0</v>
      </c>
      <c r="H60" s="292">
        <f t="shared" si="27"/>
        <v>0</v>
      </c>
      <c r="I60" s="292">
        <f t="shared" si="28"/>
        <v>0</v>
      </c>
      <c r="J60" s="292">
        <f t="shared" si="29"/>
        <v>0</v>
      </c>
      <c r="K60" s="292">
        <f t="shared" si="30"/>
        <v>0</v>
      </c>
      <c r="L60" s="292">
        <f t="shared" si="31"/>
        <v>0</v>
      </c>
      <c r="M60" s="292">
        <f t="shared" si="32"/>
        <v>0</v>
      </c>
      <c r="N60" s="292">
        <f t="shared" si="33"/>
        <v>0</v>
      </c>
      <c r="O60" s="292">
        <f t="shared" si="34"/>
        <v>0</v>
      </c>
      <c r="P60" s="292">
        <f t="shared" si="35"/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 t="shared" si="36"/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 t="shared" si="37"/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 t="shared" si="38"/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 t="shared" si="39"/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 t="shared" si="40"/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 t="shared" si="41"/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 t="shared" si="42"/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 t="shared" si="43"/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 t="shared" si="44"/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 t="shared" si="45"/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 x14ac:dyDescent="0.15">
      <c r="A61" s="290" t="s">
        <v>745</v>
      </c>
      <c r="B61" s="291" t="s">
        <v>868</v>
      </c>
      <c r="C61" s="290" t="s">
        <v>869</v>
      </c>
      <c r="D61" s="292">
        <f t="shared" si="23"/>
        <v>0</v>
      </c>
      <c r="E61" s="292">
        <f t="shared" si="24"/>
        <v>0</v>
      </c>
      <c r="F61" s="292">
        <f t="shared" si="25"/>
        <v>0</v>
      </c>
      <c r="G61" s="292">
        <f t="shared" si="26"/>
        <v>0</v>
      </c>
      <c r="H61" s="292">
        <f t="shared" si="27"/>
        <v>0</v>
      </c>
      <c r="I61" s="292">
        <f t="shared" si="28"/>
        <v>0</v>
      </c>
      <c r="J61" s="292">
        <f t="shared" si="29"/>
        <v>0</v>
      </c>
      <c r="K61" s="292">
        <f t="shared" si="30"/>
        <v>0</v>
      </c>
      <c r="L61" s="292">
        <f t="shared" si="31"/>
        <v>0</v>
      </c>
      <c r="M61" s="292">
        <f t="shared" si="32"/>
        <v>0</v>
      </c>
      <c r="N61" s="292">
        <f t="shared" si="33"/>
        <v>0</v>
      </c>
      <c r="O61" s="292">
        <f t="shared" si="34"/>
        <v>0</v>
      </c>
      <c r="P61" s="292">
        <f t="shared" si="35"/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 t="shared" si="36"/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 t="shared" si="37"/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 t="shared" si="38"/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 t="shared" si="39"/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 t="shared" si="40"/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 t="shared" si="41"/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 t="shared" si="42"/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 t="shared" si="43"/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 t="shared" si="44"/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 t="shared" si="45"/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 x14ac:dyDescent="0.15">
      <c r="A62" s="290" t="s">
        <v>745</v>
      </c>
      <c r="B62" s="291" t="s">
        <v>870</v>
      </c>
      <c r="C62" s="290" t="s">
        <v>871</v>
      </c>
      <c r="D62" s="292">
        <f t="shared" si="23"/>
        <v>0</v>
      </c>
      <c r="E62" s="292">
        <f t="shared" si="24"/>
        <v>0</v>
      </c>
      <c r="F62" s="292">
        <f t="shared" si="25"/>
        <v>0</v>
      </c>
      <c r="G62" s="292">
        <f t="shared" si="26"/>
        <v>0</v>
      </c>
      <c r="H62" s="292">
        <f t="shared" si="27"/>
        <v>0</v>
      </c>
      <c r="I62" s="292">
        <f t="shared" si="28"/>
        <v>0</v>
      </c>
      <c r="J62" s="292">
        <f t="shared" si="29"/>
        <v>0</v>
      </c>
      <c r="K62" s="292">
        <f t="shared" si="30"/>
        <v>0</v>
      </c>
      <c r="L62" s="292">
        <f t="shared" si="31"/>
        <v>0</v>
      </c>
      <c r="M62" s="292">
        <f t="shared" si="32"/>
        <v>0</v>
      </c>
      <c r="N62" s="292">
        <f t="shared" si="33"/>
        <v>0</v>
      </c>
      <c r="O62" s="292">
        <f t="shared" si="34"/>
        <v>0</v>
      </c>
      <c r="P62" s="292">
        <f t="shared" si="35"/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 t="shared" si="36"/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 t="shared" si="37"/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 t="shared" si="38"/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 t="shared" si="39"/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 t="shared" si="40"/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 t="shared" si="41"/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 t="shared" si="42"/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 t="shared" si="43"/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 t="shared" si="44"/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 t="shared" si="45"/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 x14ac:dyDescent="0.15">
      <c r="A63" s="290" t="s">
        <v>745</v>
      </c>
      <c r="B63" s="291" t="s">
        <v>872</v>
      </c>
      <c r="C63" s="290" t="s">
        <v>873</v>
      </c>
      <c r="D63" s="292">
        <f t="shared" si="23"/>
        <v>0</v>
      </c>
      <c r="E63" s="292">
        <f t="shared" si="24"/>
        <v>0</v>
      </c>
      <c r="F63" s="292">
        <f t="shared" si="25"/>
        <v>0</v>
      </c>
      <c r="G63" s="292">
        <f t="shared" si="26"/>
        <v>0</v>
      </c>
      <c r="H63" s="292">
        <f t="shared" si="27"/>
        <v>0</v>
      </c>
      <c r="I63" s="292">
        <f t="shared" si="28"/>
        <v>0</v>
      </c>
      <c r="J63" s="292">
        <f t="shared" si="29"/>
        <v>0</v>
      </c>
      <c r="K63" s="292">
        <f t="shared" si="30"/>
        <v>0</v>
      </c>
      <c r="L63" s="292">
        <f t="shared" si="31"/>
        <v>0</v>
      </c>
      <c r="M63" s="292">
        <f t="shared" si="32"/>
        <v>0</v>
      </c>
      <c r="N63" s="292">
        <f t="shared" si="33"/>
        <v>0</v>
      </c>
      <c r="O63" s="292">
        <f t="shared" si="34"/>
        <v>0</v>
      </c>
      <c r="P63" s="292">
        <f t="shared" si="35"/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 t="shared" si="36"/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 t="shared" si="37"/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 t="shared" si="38"/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 t="shared" si="39"/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 t="shared" si="40"/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 t="shared" si="41"/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 t="shared" si="42"/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 t="shared" si="43"/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 t="shared" si="44"/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 t="shared" si="45"/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 x14ac:dyDescent="0.15">
      <c r="A64" s="290" t="s">
        <v>745</v>
      </c>
      <c r="B64" s="291" t="s">
        <v>874</v>
      </c>
      <c r="C64" s="290" t="s">
        <v>875</v>
      </c>
      <c r="D64" s="292">
        <f t="shared" si="23"/>
        <v>0</v>
      </c>
      <c r="E64" s="292">
        <f t="shared" si="24"/>
        <v>0</v>
      </c>
      <c r="F64" s="292">
        <f t="shared" si="25"/>
        <v>0</v>
      </c>
      <c r="G64" s="292">
        <f t="shared" si="26"/>
        <v>0</v>
      </c>
      <c r="H64" s="292">
        <f t="shared" si="27"/>
        <v>0</v>
      </c>
      <c r="I64" s="292">
        <f t="shared" si="28"/>
        <v>0</v>
      </c>
      <c r="J64" s="292">
        <f t="shared" si="29"/>
        <v>0</v>
      </c>
      <c r="K64" s="292">
        <f t="shared" si="30"/>
        <v>0</v>
      </c>
      <c r="L64" s="292">
        <f t="shared" si="31"/>
        <v>0</v>
      </c>
      <c r="M64" s="292">
        <f t="shared" si="32"/>
        <v>0</v>
      </c>
      <c r="N64" s="292">
        <f t="shared" si="33"/>
        <v>0</v>
      </c>
      <c r="O64" s="292">
        <f t="shared" si="34"/>
        <v>0</v>
      </c>
      <c r="P64" s="292">
        <f t="shared" si="35"/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 t="shared" si="36"/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 t="shared" si="37"/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 t="shared" si="38"/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 t="shared" si="39"/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 t="shared" si="40"/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 t="shared" si="41"/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 t="shared" si="42"/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 t="shared" si="43"/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 t="shared" si="44"/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 t="shared" si="45"/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 x14ac:dyDescent="0.15">
      <c r="A65" s="290" t="s">
        <v>745</v>
      </c>
      <c r="B65" s="291" t="s">
        <v>876</v>
      </c>
      <c r="C65" s="290" t="s">
        <v>877</v>
      </c>
      <c r="D65" s="292">
        <f t="shared" si="23"/>
        <v>0</v>
      </c>
      <c r="E65" s="292">
        <f t="shared" si="24"/>
        <v>0</v>
      </c>
      <c r="F65" s="292">
        <f t="shared" si="25"/>
        <v>0</v>
      </c>
      <c r="G65" s="292">
        <f t="shared" si="26"/>
        <v>0</v>
      </c>
      <c r="H65" s="292">
        <f t="shared" si="27"/>
        <v>0</v>
      </c>
      <c r="I65" s="292">
        <f t="shared" si="28"/>
        <v>0</v>
      </c>
      <c r="J65" s="292">
        <f t="shared" si="29"/>
        <v>0</v>
      </c>
      <c r="K65" s="292">
        <f t="shared" si="30"/>
        <v>0</v>
      </c>
      <c r="L65" s="292">
        <f t="shared" si="31"/>
        <v>0</v>
      </c>
      <c r="M65" s="292">
        <f t="shared" si="32"/>
        <v>0</v>
      </c>
      <c r="N65" s="292">
        <f t="shared" si="33"/>
        <v>0</v>
      </c>
      <c r="O65" s="292">
        <f t="shared" si="34"/>
        <v>0</v>
      </c>
      <c r="P65" s="292">
        <f t="shared" si="35"/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 t="shared" si="36"/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 t="shared" si="37"/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 t="shared" si="38"/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 t="shared" si="39"/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 t="shared" si="40"/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 t="shared" si="41"/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 t="shared" si="42"/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 t="shared" si="43"/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 t="shared" si="44"/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 t="shared" si="45"/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 x14ac:dyDescent="0.15">
      <c r="A66" s="290" t="s">
        <v>745</v>
      </c>
      <c r="B66" s="291" t="s">
        <v>878</v>
      </c>
      <c r="C66" s="290" t="s">
        <v>879</v>
      </c>
      <c r="D66" s="292">
        <f t="shared" si="23"/>
        <v>0</v>
      </c>
      <c r="E66" s="292">
        <f t="shared" si="24"/>
        <v>0</v>
      </c>
      <c r="F66" s="292">
        <f t="shared" si="25"/>
        <v>0</v>
      </c>
      <c r="G66" s="292">
        <f t="shared" si="26"/>
        <v>0</v>
      </c>
      <c r="H66" s="292">
        <f t="shared" si="27"/>
        <v>0</v>
      </c>
      <c r="I66" s="292">
        <f t="shared" si="28"/>
        <v>0</v>
      </c>
      <c r="J66" s="292">
        <f t="shared" si="29"/>
        <v>0</v>
      </c>
      <c r="K66" s="292">
        <f t="shared" si="30"/>
        <v>0</v>
      </c>
      <c r="L66" s="292">
        <f t="shared" si="31"/>
        <v>0</v>
      </c>
      <c r="M66" s="292">
        <f t="shared" si="32"/>
        <v>0</v>
      </c>
      <c r="N66" s="292">
        <f t="shared" si="33"/>
        <v>0</v>
      </c>
      <c r="O66" s="292">
        <f t="shared" si="34"/>
        <v>0</v>
      </c>
      <c r="P66" s="292">
        <f t="shared" si="35"/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 t="shared" si="36"/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 t="shared" si="37"/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 t="shared" si="38"/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 t="shared" si="39"/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 t="shared" si="40"/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 t="shared" si="41"/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 t="shared" si="42"/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 t="shared" si="43"/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 t="shared" si="44"/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 t="shared" si="45"/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 x14ac:dyDescent="0.15">
      <c r="A67" s="290" t="s">
        <v>745</v>
      </c>
      <c r="B67" s="291" t="s">
        <v>880</v>
      </c>
      <c r="C67" s="290" t="s">
        <v>881</v>
      </c>
      <c r="D67" s="292">
        <f t="shared" si="23"/>
        <v>0</v>
      </c>
      <c r="E67" s="292">
        <f t="shared" si="24"/>
        <v>0</v>
      </c>
      <c r="F67" s="292">
        <f t="shared" si="25"/>
        <v>0</v>
      </c>
      <c r="G67" s="292">
        <f t="shared" si="26"/>
        <v>0</v>
      </c>
      <c r="H67" s="292">
        <f t="shared" si="27"/>
        <v>0</v>
      </c>
      <c r="I67" s="292">
        <f t="shared" si="28"/>
        <v>0</v>
      </c>
      <c r="J67" s="292">
        <f t="shared" si="29"/>
        <v>0</v>
      </c>
      <c r="K67" s="292">
        <f t="shared" si="30"/>
        <v>0</v>
      </c>
      <c r="L67" s="292">
        <f t="shared" si="31"/>
        <v>0</v>
      </c>
      <c r="M67" s="292">
        <f t="shared" si="32"/>
        <v>0</v>
      </c>
      <c r="N67" s="292">
        <f t="shared" si="33"/>
        <v>0</v>
      </c>
      <c r="O67" s="292">
        <f t="shared" si="34"/>
        <v>0</v>
      </c>
      <c r="P67" s="292">
        <f t="shared" si="35"/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 t="shared" si="36"/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 t="shared" si="37"/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 t="shared" si="38"/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 t="shared" si="39"/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 t="shared" si="40"/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 t="shared" si="41"/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 t="shared" si="42"/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 t="shared" si="43"/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 t="shared" si="44"/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 t="shared" si="45"/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 x14ac:dyDescent="0.15">
      <c r="A68" s="290" t="s">
        <v>745</v>
      </c>
      <c r="B68" s="291" t="s">
        <v>882</v>
      </c>
      <c r="C68" s="290" t="s">
        <v>883</v>
      </c>
      <c r="D68" s="292">
        <f t="shared" si="23"/>
        <v>0</v>
      </c>
      <c r="E68" s="292">
        <f t="shared" si="24"/>
        <v>0</v>
      </c>
      <c r="F68" s="292">
        <f t="shared" si="25"/>
        <v>0</v>
      </c>
      <c r="G68" s="292">
        <f t="shared" si="26"/>
        <v>0</v>
      </c>
      <c r="H68" s="292">
        <f t="shared" si="27"/>
        <v>0</v>
      </c>
      <c r="I68" s="292">
        <f t="shared" si="28"/>
        <v>0</v>
      </c>
      <c r="J68" s="292">
        <f t="shared" si="29"/>
        <v>0</v>
      </c>
      <c r="K68" s="292">
        <f t="shared" si="30"/>
        <v>0</v>
      </c>
      <c r="L68" s="292">
        <f t="shared" si="31"/>
        <v>0</v>
      </c>
      <c r="M68" s="292">
        <f t="shared" si="32"/>
        <v>0</v>
      </c>
      <c r="N68" s="292">
        <f t="shared" si="33"/>
        <v>0</v>
      </c>
      <c r="O68" s="292">
        <f t="shared" si="34"/>
        <v>0</v>
      </c>
      <c r="P68" s="292">
        <f t="shared" si="35"/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 t="shared" si="36"/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 t="shared" si="37"/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 t="shared" si="38"/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 t="shared" si="39"/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 t="shared" si="40"/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 t="shared" si="41"/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 t="shared" si="42"/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 t="shared" si="43"/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 t="shared" si="44"/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 t="shared" si="45"/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 x14ac:dyDescent="0.15">
      <c r="A69" s="290" t="s">
        <v>745</v>
      </c>
      <c r="B69" s="291" t="s">
        <v>884</v>
      </c>
      <c r="C69" s="290" t="s">
        <v>885</v>
      </c>
      <c r="D69" s="292">
        <f t="shared" si="23"/>
        <v>0</v>
      </c>
      <c r="E69" s="292">
        <f t="shared" si="24"/>
        <v>0</v>
      </c>
      <c r="F69" s="292">
        <f t="shared" si="25"/>
        <v>0</v>
      </c>
      <c r="G69" s="292">
        <f t="shared" si="26"/>
        <v>0</v>
      </c>
      <c r="H69" s="292">
        <f t="shared" si="27"/>
        <v>0</v>
      </c>
      <c r="I69" s="292">
        <f t="shared" si="28"/>
        <v>0</v>
      </c>
      <c r="J69" s="292">
        <f t="shared" si="29"/>
        <v>0</v>
      </c>
      <c r="K69" s="292">
        <f t="shared" si="30"/>
        <v>0</v>
      </c>
      <c r="L69" s="292">
        <f t="shared" si="31"/>
        <v>0</v>
      </c>
      <c r="M69" s="292">
        <f t="shared" si="32"/>
        <v>0</v>
      </c>
      <c r="N69" s="292">
        <f t="shared" si="33"/>
        <v>0</v>
      </c>
      <c r="O69" s="292">
        <f t="shared" si="34"/>
        <v>0</v>
      </c>
      <c r="P69" s="292">
        <f t="shared" si="35"/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 t="shared" si="36"/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 t="shared" si="37"/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 t="shared" si="38"/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 t="shared" si="39"/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 t="shared" si="40"/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 t="shared" si="41"/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 t="shared" si="42"/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 t="shared" si="43"/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 t="shared" si="44"/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 t="shared" si="45"/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 x14ac:dyDescent="0.15">
      <c r="A70" s="290" t="s">
        <v>745</v>
      </c>
      <c r="B70" s="291" t="s">
        <v>886</v>
      </c>
      <c r="C70" s="290" t="s">
        <v>887</v>
      </c>
      <c r="D70" s="292">
        <f t="shared" si="23"/>
        <v>0</v>
      </c>
      <c r="E70" s="292">
        <f t="shared" si="24"/>
        <v>0</v>
      </c>
      <c r="F70" s="292">
        <f t="shared" si="25"/>
        <v>0</v>
      </c>
      <c r="G70" s="292">
        <f t="shared" si="26"/>
        <v>0</v>
      </c>
      <c r="H70" s="292">
        <f t="shared" si="27"/>
        <v>0</v>
      </c>
      <c r="I70" s="292">
        <f t="shared" si="28"/>
        <v>0</v>
      </c>
      <c r="J70" s="292">
        <f t="shared" si="29"/>
        <v>0</v>
      </c>
      <c r="K70" s="292">
        <f t="shared" si="30"/>
        <v>0</v>
      </c>
      <c r="L70" s="292">
        <f t="shared" si="31"/>
        <v>0</v>
      </c>
      <c r="M70" s="292">
        <f t="shared" si="32"/>
        <v>0</v>
      </c>
      <c r="N70" s="292">
        <f t="shared" si="33"/>
        <v>0</v>
      </c>
      <c r="O70" s="292">
        <f t="shared" si="34"/>
        <v>0</v>
      </c>
      <c r="P70" s="292">
        <f t="shared" si="35"/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 t="shared" si="36"/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 t="shared" si="37"/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 t="shared" si="38"/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 t="shared" si="39"/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 t="shared" si="40"/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 t="shared" si="41"/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 t="shared" si="42"/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 t="shared" si="43"/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 t="shared" si="44"/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 t="shared" si="45"/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 x14ac:dyDescent="0.15">
      <c r="A71" s="290" t="s">
        <v>745</v>
      </c>
      <c r="B71" s="291" t="s">
        <v>888</v>
      </c>
      <c r="C71" s="290" t="s">
        <v>889</v>
      </c>
      <c r="D71" s="292">
        <f t="shared" ref="D71:D102" si="46">SUM(E71,F71,N71,O71)</f>
        <v>0</v>
      </c>
      <c r="E71" s="292">
        <f t="shared" ref="E71:E84" si="47">X71</f>
        <v>0</v>
      </c>
      <c r="F71" s="292">
        <f t="shared" ref="F71:F102" si="48">SUM(G71:M71)</f>
        <v>0</v>
      </c>
      <c r="G71" s="292">
        <f t="shared" ref="G71:G84" si="49">AF71</f>
        <v>0</v>
      </c>
      <c r="H71" s="292">
        <f t="shared" ref="H71:H84" si="50">AN71</f>
        <v>0</v>
      </c>
      <c r="I71" s="292">
        <f t="shared" ref="I71:I84" si="51">AV71</f>
        <v>0</v>
      </c>
      <c r="J71" s="292">
        <f t="shared" ref="J71:J84" si="52">BD71</f>
        <v>0</v>
      </c>
      <c r="K71" s="292">
        <f t="shared" ref="K71:K84" si="53">BL71</f>
        <v>0</v>
      </c>
      <c r="L71" s="292">
        <f t="shared" ref="L71:L84" si="54">BT71</f>
        <v>0</v>
      </c>
      <c r="M71" s="292">
        <f t="shared" ref="M71:M84" si="55">CB71</f>
        <v>0</v>
      </c>
      <c r="N71" s="292">
        <f t="shared" ref="N71:N84" si="56">CJ71</f>
        <v>0</v>
      </c>
      <c r="O71" s="292">
        <f t="shared" ref="O71:O84" si="57">CR71</f>
        <v>0</v>
      </c>
      <c r="P71" s="292">
        <f t="shared" ref="P71:P102" si="58">SUM(Q71:W71)</f>
        <v>0</v>
      </c>
      <c r="Q71" s="292">
        <f>0</f>
        <v>0</v>
      </c>
      <c r="R71" s="292">
        <f>0</f>
        <v>0</v>
      </c>
      <c r="S71" s="292">
        <f>0</f>
        <v>0</v>
      </c>
      <c r="T71" s="292">
        <f>0</f>
        <v>0</v>
      </c>
      <c r="U71" s="292">
        <f>0</f>
        <v>0</v>
      </c>
      <c r="V71" s="292">
        <f>0</f>
        <v>0</v>
      </c>
      <c r="W71" s="292">
        <f>0</f>
        <v>0</v>
      </c>
      <c r="X71" s="292">
        <f t="shared" ref="X71:X102" si="59">SUM(Y71:AE71)</f>
        <v>0</v>
      </c>
      <c r="Y71" s="292">
        <f>0</f>
        <v>0</v>
      </c>
      <c r="Z71" s="292">
        <f>0</f>
        <v>0</v>
      </c>
      <c r="AA71" s="292">
        <f>0</f>
        <v>0</v>
      </c>
      <c r="AB71" s="292">
        <f>0</f>
        <v>0</v>
      </c>
      <c r="AC71" s="292">
        <f>0</f>
        <v>0</v>
      </c>
      <c r="AD71" s="292">
        <f>0</f>
        <v>0</v>
      </c>
      <c r="AE71" s="292">
        <f>0</f>
        <v>0</v>
      </c>
      <c r="AF71" s="292">
        <f t="shared" ref="AF71:AF102" si="60">SUM(AG71:AM71)</f>
        <v>0</v>
      </c>
      <c r="AG71" s="292">
        <f>0</f>
        <v>0</v>
      </c>
      <c r="AH71" s="292">
        <f>0</f>
        <v>0</v>
      </c>
      <c r="AI71" s="292">
        <f>0</f>
        <v>0</v>
      </c>
      <c r="AJ71" s="292">
        <f>0</f>
        <v>0</v>
      </c>
      <c r="AK71" s="292">
        <f>0</f>
        <v>0</v>
      </c>
      <c r="AL71" s="292">
        <f>0</f>
        <v>0</v>
      </c>
      <c r="AM71" s="292">
        <f>0</f>
        <v>0</v>
      </c>
      <c r="AN71" s="292">
        <f t="shared" ref="AN71:AN102" si="61">SUM(AO71:AU71)</f>
        <v>0</v>
      </c>
      <c r="AO71" s="292">
        <f>0</f>
        <v>0</v>
      </c>
      <c r="AP71" s="292">
        <f>0</f>
        <v>0</v>
      </c>
      <c r="AQ71" s="292">
        <f>0</f>
        <v>0</v>
      </c>
      <c r="AR71" s="292">
        <f>0</f>
        <v>0</v>
      </c>
      <c r="AS71" s="292">
        <f>0</f>
        <v>0</v>
      </c>
      <c r="AT71" s="292">
        <f>0</f>
        <v>0</v>
      </c>
      <c r="AU71" s="292">
        <f>0</f>
        <v>0</v>
      </c>
      <c r="AV71" s="292">
        <f t="shared" ref="AV71:AV102" si="62">SUM(AW71:BC71)</f>
        <v>0</v>
      </c>
      <c r="AW71" s="292">
        <f>0</f>
        <v>0</v>
      </c>
      <c r="AX71" s="292">
        <f>0</f>
        <v>0</v>
      </c>
      <c r="AY71" s="292">
        <f>0</f>
        <v>0</v>
      </c>
      <c r="AZ71" s="292">
        <f>0</f>
        <v>0</v>
      </c>
      <c r="BA71" s="292">
        <f>0</f>
        <v>0</v>
      </c>
      <c r="BB71" s="292">
        <f>0</f>
        <v>0</v>
      </c>
      <c r="BC71" s="292">
        <f>0</f>
        <v>0</v>
      </c>
      <c r="BD71" s="292">
        <f t="shared" ref="BD71:BD102" si="63">SUM(BE71:BK71)</f>
        <v>0</v>
      </c>
      <c r="BE71" s="292">
        <f>0</f>
        <v>0</v>
      </c>
      <c r="BF71" s="292">
        <f>0</f>
        <v>0</v>
      </c>
      <c r="BG71" s="292">
        <f>0</f>
        <v>0</v>
      </c>
      <c r="BH71" s="292">
        <f>0</f>
        <v>0</v>
      </c>
      <c r="BI71" s="292">
        <f>0</f>
        <v>0</v>
      </c>
      <c r="BJ71" s="292">
        <f>0</f>
        <v>0</v>
      </c>
      <c r="BK71" s="292">
        <f>0</f>
        <v>0</v>
      </c>
      <c r="BL71" s="292">
        <f t="shared" ref="BL71:BL102" si="64">SUM(BM71:BS71)</f>
        <v>0</v>
      </c>
      <c r="BM71" s="292">
        <f>0</f>
        <v>0</v>
      </c>
      <c r="BN71" s="292">
        <f>0</f>
        <v>0</v>
      </c>
      <c r="BO71" s="292">
        <f>0</f>
        <v>0</v>
      </c>
      <c r="BP71" s="292">
        <f>0</f>
        <v>0</v>
      </c>
      <c r="BQ71" s="292">
        <f>0</f>
        <v>0</v>
      </c>
      <c r="BR71" s="292">
        <f>0</f>
        <v>0</v>
      </c>
      <c r="BS71" s="292">
        <f>0</f>
        <v>0</v>
      </c>
      <c r="BT71" s="292">
        <f t="shared" ref="BT71:BT102" si="65">SUM(BU71:CA71)</f>
        <v>0</v>
      </c>
      <c r="BU71" s="292">
        <f>0</f>
        <v>0</v>
      </c>
      <c r="BV71" s="292">
        <f>0</f>
        <v>0</v>
      </c>
      <c r="BW71" s="292">
        <f>0</f>
        <v>0</v>
      </c>
      <c r="BX71" s="292">
        <f>0</f>
        <v>0</v>
      </c>
      <c r="BY71" s="292">
        <f>0</f>
        <v>0</v>
      </c>
      <c r="BZ71" s="292">
        <f>0</f>
        <v>0</v>
      </c>
      <c r="CA71" s="292">
        <f>0</f>
        <v>0</v>
      </c>
      <c r="CB71" s="292">
        <f t="shared" ref="CB71:CB102" si="66">SUM(CC71:CI71)</f>
        <v>0</v>
      </c>
      <c r="CC71" s="292">
        <f>0</f>
        <v>0</v>
      </c>
      <c r="CD71" s="292">
        <f>0</f>
        <v>0</v>
      </c>
      <c r="CE71" s="292">
        <f>0</f>
        <v>0</v>
      </c>
      <c r="CF71" s="292">
        <f>0</f>
        <v>0</v>
      </c>
      <c r="CG71" s="292">
        <f>0</f>
        <v>0</v>
      </c>
      <c r="CH71" s="292">
        <f>0</f>
        <v>0</v>
      </c>
      <c r="CI71" s="292">
        <f>0</f>
        <v>0</v>
      </c>
      <c r="CJ71" s="292">
        <f t="shared" ref="CJ71:CJ102" si="67">SUM(CK71:CQ71)</f>
        <v>0</v>
      </c>
      <c r="CK71" s="292">
        <f>0</f>
        <v>0</v>
      </c>
      <c r="CL71" s="292">
        <f>0</f>
        <v>0</v>
      </c>
      <c r="CM71" s="292">
        <f>0</f>
        <v>0</v>
      </c>
      <c r="CN71" s="292">
        <f>0</f>
        <v>0</v>
      </c>
      <c r="CO71" s="292">
        <f>0</f>
        <v>0</v>
      </c>
      <c r="CP71" s="292">
        <f>0</f>
        <v>0</v>
      </c>
      <c r="CQ71" s="292">
        <f>0</f>
        <v>0</v>
      </c>
      <c r="CR71" s="292">
        <f t="shared" ref="CR71:CR102" si="68">SUM(CS71:CY71)</f>
        <v>0</v>
      </c>
      <c r="CS71" s="292">
        <f>0</f>
        <v>0</v>
      </c>
      <c r="CT71" s="292">
        <f>0</f>
        <v>0</v>
      </c>
      <c r="CU71" s="292">
        <f>0</f>
        <v>0</v>
      </c>
      <c r="CV71" s="292">
        <f>0</f>
        <v>0</v>
      </c>
      <c r="CW71" s="292">
        <f>0</f>
        <v>0</v>
      </c>
      <c r="CX71" s="292">
        <f>0</f>
        <v>0</v>
      </c>
      <c r="CY71" s="292">
        <f>0</f>
        <v>0</v>
      </c>
    </row>
    <row r="72" spans="1:103" s="224" customFormat="1" ht="13.5" customHeight="1" x14ac:dyDescent="0.15">
      <c r="A72" s="290" t="s">
        <v>745</v>
      </c>
      <c r="B72" s="291" t="s">
        <v>890</v>
      </c>
      <c r="C72" s="290" t="s">
        <v>891</v>
      </c>
      <c r="D72" s="292">
        <f t="shared" si="46"/>
        <v>0</v>
      </c>
      <c r="E72" s="292">
        <f t="shared" si="47"/>
        <v>0</v>
      </c>
      <c r="F72" s="292">
        <f t="shared" si="48"/>
        <v>0</v>
      </c>
      <c r="G72" s="292">
        <f t="shared" si="49"/>
        <v>0</v>
      </c>
      <c r="H72" s="292">
        <f t="shared" si="50"/>
        <v>0</v>
      </c>
      <c r="I72" s="292">
        <f t="shared" si="51"/>
        <v>0</v>
      </c>
      <c r="J72" s="292">
        <f t="shared" si="52"/>
        <v>0</v>
      </c>
      <c r="K72" s="292">
        <f t="shared" si="53"/>
        <v>0</v>
      </c>
      <c r="L72" s="292">
        <f t="shared" si="54"/>
        <v>0</v>
      </c>
      <c r="M72" s="292">
        <f t="shared" si="55"/>
        <v>0</v>
      </c>
      <c r="N72" s="292">
        <f t="shared" si="56"/>
        <v>0</v>
      </c>
      <c r="O72" s="292">
        <f t="shared" si="57"/>
        <v>0</v>
      </c>
      <c r="P72" s="292">
        <f t="shared" si="58"/>
        <v>0</v>
      </c>
      <c r="Q72" s="292">
        <f>0</f>
        <v>0</v>
      </c>
      <c r="R72" s="292">
        <f>0</f>
        <v>0</v>
      </c>
      <c r="S72" s="292">
        <f>0</f>
        <v>0</v>
      </c>
      <c r="T72" s="292">
        <f>0</f>
        <v>0</v>
      </c>
      <c r="U72" s="292">
        <f>0</f>
        <v>0</v>
      </c>
      <c r="V72" s="292">
        <f>0</f>
        <v>0</v>
      </c>
      <c r="W72" s="292">
        <f>0</f>
        <v>0</v>
      </c>
      <c r="X72" s="292">
        <f t="shared" si="59"/>
        <v>0</v>
      </c>
      <c r="Y72" s="292">
        <f>0</f>
        <v>0</v>
      </c>
      <c r="Z72" s="292">
        <f>0</f>
        <v>0</v>
      </c>
      <c r="AA72" s="292">
        <f>0</f>
        <v>0</v>
      </c>
      <c r="AB72" s="292">
        <f>0</f>
        <v>0</v>
      </c>
      <c r="AC72" s="292">
        <f>0</f>
        <v>0</v>
      </c>
      <c r="AD72" s="292">
        <f>0</f>
        <v>0</v>
      </c>
      <c r="AE72" s="292">
        <f>0</f>
        <v>0</v>
      </c>
      <c r="AF72" s="292">
        <f t="shared" si="60"/>
        <v>0</v>
      </c>
      <c r="AG72" s="292">
        <f>0</f>
        <v>0</v>
      </c>
      <c r="AH72" s="292">
        <f>0</f>
        <v>0</v>
      </c>
      <c r="AI72" s="292">
        <f>0</f>
        <v>0</v>
      </c>
      <c r="AJ72" s="292">
        <f>0</f>
        <v>0</v>
      </c>
      <c r="AK72" s="292">
        <f>0</f>
        <v>0</v>
      </c>
      <c r="AL72" s="292">
        <f>0</f>
        <v>0</v>
      </c>
      <c r="AM72" s="292">
        <f>0</f>
        <v>0</v>
      </c>
      <c r="AN72" s="292">
        <f t="shared" si="61"/>
        <v>0</v>
      </c>
      <c r="AO72" s="292">
        <f>0</f>
        <v>0</v>
      </c>
      <c r="AP72" s="292">
        <f>0</f>
        <v>0</v>
      </c>
      <c r="AQ72" s="292">
        <f>0</f>
        <v>0</v>
      </c>
      <c r="AR72" s="292">
        <f>0</f>
        <v>0</v>
      </c>
      <c r="AS72" s="292">
        <f>0</f>
        <v>0</v>
      </c>
      <c r="AT72" s="292">
        <f>0</f>
        <v>0</v>
      </c>
      <c r="AU72" s="292">
        <f>0</f>
        <v>0</v>
      </c>
      <c r="AV72" s="292">
        <f t="shared" si="62"/>
        <v>0</v>
      </c>
      <c r="AW72" s="292">
        <f>0</f>
        <v>0</v>
      </c>
      <c r="AX72" s="292">
        <f>0</f>
        <v>0</v>
      </c>
      <c r="AY72" s="292">
        <f>0</f>
        <v>0</v>
      </c>
      <c r="AZ72" s="292">
        <f>0</f>
        <v>0</v>
      </c>
      <c r="BA72" s="292">
        <f>0</f>
        <v>0</v>
      </c>
      <c r="BB72" s="292">
        <f>0</f>
        <v>0</v>
      </c>
      <c r="BC72" s="292">
        <f>0</f>
        <v>0</v>
      </c>
      <c r="BD72" s="292">
        <f t="shared" si="63"/>
        <v>0</v>
      </c>
      <c r="BE72" s="292">
        <f>0</f>
        <v>0</v>
      </c>
      <c r="BF72" s="292">
        <f>0</f>
        <v>0</v>
      </c>
      <c r="BG72" s="292">
        <f>0</f>
        <v>0</v>
      </c>
      <c r="BH72" s="292">
        <f>0</f>
        <v>0</v>
      </c>
      <c r="BI72" s="292">
        <f>0</f>
        <v>0</v>
      </c>
      <c r="BJ72" s="292">
        <f>0</f>
        <v>0</v>
      </c>
      <c r="BK72" s="292">
        <f>0</f>
        <v>0</v>
      </c>
      <c r="BL72" s="292">
        <f t="shared" si="64"/>
        <v>0</v>
      </c>
      <c r="BM72" s="292">
        <f>0</f>
        <v>0</v>
      </c>
      <c r="BN72" s="292">
        <f>0</f>
        <v>0</v>
      </c>
      <c r="BO72" s="292">
        <f>0</f>
        <v>0</v>
      </c>
      <c r="BP72" s="292">
        <f>0</f>
        <v>0</v>
      </c>
      <c r="BQ72" s="292">
        <f>0</f>
        <v>0</v>
      </c>
      <c r="BR72" s="292">
        <f>0</f>
        <v>0</v>
      </c>
      <c r="BS72" s="292">
        <f>0</f>
        <v>0</v>
      </c>
      <c r="BT72" s="292">
        <f t="shared" si="65"/>
        <v>0</v>
      </c>
      <c r="BU72" s="292">
        <f>0</f>
        <v>0</v>
      </c>
      <c r="BV72" s="292">
        <f>0</f>
        <v>0</v>
      </c>
      <c r="BW72" s="292">
        <f>0</f>
        <v>0</v>
      </c>
      <c r="BX72" s="292">
        <f>0</f>
        <v>0</v>
      </c>
      <c r="BY72" s="292">
        <f>0</f>
        <v>0</v>
      </c>
      <c r="BZ72" s="292">
        <f>0</f>
        <v>0</v>
      </c>
      <c r="CA72" s="292">
        <f>0</f>
        <v>0</v>
      </c>
      <c r="CB72" s="292">
        <f t="shared" si="66"/>
        <v>0</v>
      </c>
      <c r="CC72" s="292">
        <f>0</f>
        <v>0</v>
      </c>
      <c r="CD72" s="292">
        <f>0</f>
        <v>0</v>
      </c>
      <c r="CE72" s="292">
        <f>0</f>
        <v>0</v>
      </c>
      <c r="CF72" s="292">
        <f>0</f>
        <v>0</v>
      </c>
      <c r="CG72" s="292">
        <f>0</f>
        <v>0</v>
      </c>
      <c r="CH72" s="292">
        <f>0</f>
        <v>0</v>
      </c>
      <c r="CI72" s="292">
        <f>0</f>
        <v>0</v>
      </c>
      <c r="CJ72" s="292">
        <f t="shared" si="67"/>
        <v>0</v>
      </c>
      <c r="CK72" s="292">
        <f>0</f>
        <v>0</v>
      </c>
      <c r="CL72" s="292">
        <f>0</f>
        <v>0</v>
      </c>
      <c r="CM72" s="292">
        <f>0</f>
        <v>0</v>
      </c>
      <c r="CN72" s="292">
        <f>0</f>
        <v>0</v>
      </c>
      <c r="CO72" s="292">
        <f>0</f>
        <v>0</v>
      </c>
      <c r="CP72" s="292">
        <f>0</f>
        <v>0</v>
      </c>
      <c r="CQ72" s="292">
        <f>0</f>
        <v>0</v>
      </c>
      <c r="CR72" s="292">
        <f t="shared" si="68"/>
        <v>0</v>
      </c>
      <c r="CS72" s="292">
        <f>0</f>
        <v>0</v>
      </c>
      <c r="CT72" s="292">
        <f>0</f>
        <v>0</v>
      </c>
      <c r="CU72" s="292">
        <f>0</f>
        <v>0</v>
      </c>
      <c r="CV72" s="292">
        <f>0</f>
        <v>0</v>
      </c>
      <c r="CW72" s="292">
        <f>0</f>
        <v>0</v>
      </c>
      <c r="CX72" s="292">
        <f>0</f>
        <v>0</v>
      </c>
      <c r="CY72" s="292">
        <f>0</f>
        <v>0</v>
      </c>
    </row>
    <row r="73" spans="1:103" s="224" customFormat="1" ht="13.5" customHeight="1" x14ac:dyDescent="0.15">
      <c r="A73" s="290" t="s">
        <v>745</v>
      </c>
      <c r="B73" s="291" t="s">
        <v>892</v>
      </c>
      <c r="C73" s="290" t="s">
        <v>893</v>
      </c>
      <c r="D73" s="292">
        <f t="shared" si="46"/>
        <v>0</v>
      </c>
      <c r="E73" s="292">
        <f t="shared" si="47"/>
        <v>0</v>
      </c>
      <c r="F73" s="292">
        <f t="shared" si="48"/>
        <v>0</v>
      </c>
      <c r="G73" s="292">
        <f t="shared" si="49"/>
        <v>0</v>
      </c>
      <c r="H73" s="292">
        <f t="shared" si="50"/>
        <v>0</v>
      </c>
      <c r="I73" s="292">
        <f t="shared" si="51"/>
        <v>0</v>
      </c>
      <c r="J73" s="292">
        <f t="shared" si="52"/>
        <v>0</v>
      </c>
      <c r="K73" s="292">
        <f t="shared" si="53"/>
        <v>0</v>
      </c>
      <c r="L73" s="292">
        <f t="shared" si="54"/>
        <v>0</v>
      </c>
      <c r="M73" s="292">
        <f t="shared" si="55"/>
        <v>0</v>
      </c>
      <c r="N73" s="292">
        <f t="shared" si="56"/>
        <v>0</v>
      </c>
      <c r="O73" s="292">
        <f t="shared" si="57"/>
        <v>0</v>
      </c>
      <c r="P73" s="292">
        <f t="shared" si="58"/>
        <v>0</v>
      </c>
      <c r="Q73" s="292">
        <f>0</f>
        <v>0</v>
      </c>
      <c r="R73" s="292">
        <f>0</f>
        <v>0</v>
      </c>
      <c r="S73" s="292">
        <f>0</f>
        <v>0</v>
      </c>
      <c r="T73" s="292">
        <f>0</f>
        <v>0</v>
      </c>
      <c r="U73" s="292">
        <f>0</f>
        <v>0</v>
      </c>
      <c r="V73" s="292">
        <f>0</f>
        <v>0</v>
      </c>
      <c r="W73" s="292">
        <f>0</f>
        <v>0</v>
      </c>
      <c r="X73" s="292">
        <f t="shared" si="59"/>
        <v>0</v>
      </c>
      <c r="Y73" s="292">
        <f>0</f>
        <v>0</v>
      </c>
      <c r="Z73" s="292">
        <f>0</f>
        <v>0</v>
      </c>
      <c r="AA73" s="292">
        <f>0</f>
        <v>0</v>
      </c>
      <c r="AB73" s="292">
        <f>0</f>
        <v>0</v>
      </c>
      <c r="AC73" s="292">
        <f>0</f>
        <v>0</v>
      </c>
      <c r="AD73" s="292">
        <f>0</f>
        <v>0</v>
      </c>
      <c r="AE73" s="292">
        <f>0</f>
        <v>0</v>
      </c>
      <c r="AF73" s="292">
        <f t="shared" si="60"/>
        <v>0</v>
      </c>
      <c r="AG73" s="292">
        <f>0</f>
        <v>0</v>
      </c>
      <c r="AH73" s="292">
        <f>0</f>
        <v>0</v>
      </c>
      <c r="AI73" s="292">
        <f>0</f>
        <v>0</v>
      </c>
      <c r="AJ73" s="292">
        <f>0</f>
        <v>0</v>
      </c>
      <c r="AK73" s="292">
        <f>0</f>
        <v>0</v>
      </c>
      <c r="AL73" s="292">
        <f>0</f>
        <v>0</v>
      </c>
      <c r="AM73" s="292">
        <f>0</f>
        <v>0</v>
      </c>
      <c r="AN73" s="292">
        <f t="shared" si="61"/>
        <v>0</v>
      </c>
      <c r="AO73" s="292">
        <f>0</f>
        <v>0</v>
      </c>
      <c r="AP73" s="292">
        <f>0</f>
        <v>0</v>
      </c>
      <c r="AQ73" s="292">
        <f>0</f>
        <v>0</v>
      </c>
      <c r="AR73" s="292">
        <f>0</f>
        <v>0</v>
      </c>
      <c r="AS73" s="292">
        <f>0</f>
        <v>0</v>
      </c>
      <c r="AT73" s="292">
        <f>0</f>
        <v>0</v>
      </c>
      <c r="AU73" s="292">
        <f>0</f>
        <v>0</v>
      </c>
      <c r="AV73" s="292">
        <f t="shared" si="62"/>
        <v>0</v>
      </c>
      <c r="AW73" s="292">
        <f>0</f>
        <v>0</v>
      </c>
      <c r="AX73" s="292">
        <f>0</f>
        <v>0</v>
      </c>
      <c r="AY73" s="292">
        <f>0</f>
        <v>0</v>
      </c>
      <c r="AZ73" s="292">
        <f>0</f>
        <v>0</v>
      </c>
      <c r="BA73" s="292">
        <f>0</f>
        <v>0</v>
      </c>
      <c r="BB73" s="292">
        <f>0</f>
        <v>0</v>
      </c>
      <c r="BC73" s="292">
        <f>0</f>
        <v>0</v>
      </c>
      <c r="BD73" s="292">
        <f t="shared" si="63"/>
        <v>0</v>
      </c>
      <c r="BE73" s="292">
        <f>0</f>
        <v>0</v>
      </c>
      <c r="BF73" s="292">
        <f>0</f>
        <v>0</v>
      </c>
      <c r="BG73" s="292">
        <f>0</f>
        <v>0</v>
      </c>
      <c r="BH73" s="292">
        <f>0</f>
        <v>0</v>
      </c>
      <c r="BI73" s="292">
        <f>0</f>
        <v>0</v>
      </c>
      <c r="BJ73" s="292">
        <f>0</f>
        <v>0</v>
      </c>
      <c r="BK73" s="292">
        <f>0</f>
        <v>0</v>
      </c>
      <c r="BL73" s="292">
        <f t="shared" si="64"/>
        <v>0</v>
      </c>
      <c r="BM73" s="292">
        <f>0</f>
        <v>0</v>
      </c>
      <c r="BN73" s="292">
        <f>0</f>
        <v>0</v>
      </c>
      <c r="BO73" s="292">
        <f>0</f>
        <v>0</v>
      </c>
      <c r="BP73" s="292">
        <f>0</f>
        <v>0</v>
      </c>
      <c r="BQ73" s="292">
        <f>0</f>
        <v>0</v>
      </c>
      <c r="BR73" s="292">
        <f>0</f>
        <v>0</v>
      </c>
      <c r="BS73" s="292">
        <f>0</f>
        <v>0</v>
      </c>
      <c r="BT73" s="292">
        <f t="shared" si="65"/>
        <v>0</v>
      </c>
      <c r="BU73" s="292">
        <f>0</f>
        <v>0</v>
      </c>
      <c r="BV73" s="292">
        <f>0</f>
        <v>0</v>
      </c>
      <c r="BW73" s="292">
        <f>0</f>
        <v>0</v>
      </c>
      <c r="BX73" s="292">
        <f>0</f>
        <v>0</v>
      </c>
      <c r="BY73" s="292">
        <f>0</f>
        <v>0</v>
      </c>
      <c r="BZ73" s="292">
        <f>0</f>
        <v>0</v>
      </c>
      <c r="CA73" s="292">
        <f>0</f>
        <v>0</v>
      </c>
      <c r="CB73" s="292">
        <f t="shared" si="66"/>
        <v>0</v>
      </c>
      <c r="CC73" s="292">
        <f>0</f>
        <v>0</v>
      </c>
      <c r="CD73" s="292">
        <f>0</f>
        <v>0</v>
      </c>
      <c r="CE73" s="292">
        <f>0</f>
        <v>0</v>
      </c>
      <c r="CF73" s="292">
        <f>0</f>
        <v>0</v>
      </c>
      <c r="CG73" s="292">
        <f>0</f>
        <v>0</v>
      </c>
      <c r="CH73" s="292">
        <f>0</f>
        <v>0</v>
      </c>
      <c r="CI73" s="292">
        <f>0</f>
        <v>0</v>
      </c>
      <c r="CJ73" s="292">
        <f t="shared" si="67"/>
        <v>0</v>
      </c>
      <c r="CK73" s="292">
        <f>0</f>
        <v>0</v>
      </c>
      <c r="CL73" s="292">
        <f>0</f>
        <v>0</v>
      </c>
      <c r="CM73" s="292">
        <f>0</f>
        <v>0</v>
      </c>
      <c r="CN73" s="292">
        <f>0</f>
        <v>0</v>
      </c>
      <c r="CO73" s="292">
        <f>0</f>
        <v>0</v>
      </c>
      <c r="CP73" s="292">
        <f>0</f>
        <v>0</v>
      </c>
      <c r="CQ73" s="292">
        <f>0</f>
        <v>0</v>
      </c>
      <c r="CR73" s="292">
        <f t="shared" si="68"/>
        <v>0</v>
      </c>
      <c r="CS73" s="292">
        <f>0</f>
        <v>0</v>
      </c>
      <c r="CT73" s="292">
        <f>0</f>
        <v>0</v>
      </c>
      <c r="CU73" s="292">
        <f>0</f>
        <v>0</v>
      </c>
      <c r="CV73" s="292">
        <f>0</f>
        <v>0</v>
      </c>
      <c r="CW73" s="292">
        <f>0</f>
        <v>0</v>
      </c>
      <c r="CX73" s="292">
        <f>0</f>
        <v>0</v>
      </c>
      <c r="CY73" s="292">
        <f>0</f>
        <v>0</v>
      </c>
    </row>
    <row r="74" spans="1:103" s="224" customFormat="1" ht="13.5" customHeight="1" x14ac:dyDescent="0.15">
      <c r="A74" s="290" t="s">
        <v>745</v>
      </c>
      <c r="B74" s="291" t="s">
        <v>894</v>
      </c>
      <c r="C74" s="290" t="s">
        <v>895</v>
      </c>
      <c r="D74" s="292">
        <f t="shared" si="46"/>
        <v>0</v>
      </c>
      <c r="E74" s="292">
        <f t="shared" si="47"/>
        <v>0</v>
      </c>
      <c r="F74" s="292">
        <f t="shared" si="48"/>
        <v>0</v>
      </c>
      <c r="G74" s="292">
        <f t="shared" si="49"/>
        <v>0</v>
      </c>
      <c r="H74" s="292">
        <f t="shared" si="50"/>
        <v>0</v>
      </c>
      <c r="I74" s="292">
        <f t="shared" si="51"/>
        <v>0</v>
      </c>
      <c r="J74" s="292">
        <f t="shared" si="52"/>
        <v>0</v>
      </c>
      <c r="K74" s="292">
        <f t="shared" si="53"/>
        <v>0</v>
      </c>
      <c r="L74" s="292">
        <f t="shared" si="54"/>
        <v>0</v>
      </c>
      <c r="M74" s="292">
        <f t="shared" si="55"/>
        <v>0</v>
      </c>
      <c r="N74" s="292">
        <f t="shared" si="56"/>
        <v>0</v>
      </c>
      <c r="O74" s="292">
        <f t="shared" si="57"/>
        <v>0</v>
      </c>
      <c r="P74" s="292">
        <f t="shared" si="58"/>
        <v>0</v>
      </c>
      <c r="Q74" s="292">
        <f>0</f>
        <v>0</v>
      </c>
      <c r="R74" s="292">
        <f>0</f>
        <v>0</v>
      </c>
      <c r="S74" s="292">
        <f>0</f>
        <v>0</v>
      </c>
      <c r="T74" s="292">
        <f>0</f>
        <v>0</v>
      </c>
      <c r="U74" s="292">
        <f>0</f>
        <v>0</v>
      </c>
      <c r="V74" s="292">
        <f>0</f>
        <v>0</v>
      </c>
      <c r="W74" s="292">
        <f>0</f>
        <v>0</v>
      </c>
      <c r="X74" s="292">
        <f t="shared" si="59"/>
        <v>0</v>
      </c>
      <c r="Y74" s="292">
        <f>0</f>
        <v>0</v>
      </c>
      <c r="Z74" s="292">
        <f>0</f>
        <v>0</v>
      </c>
      <c r="AA74" s="292">
        <f>0</f>
        <v>0</v>
      </c>
      <c r="AB74" s="292">
        <f>0</f>
        <v>0</v>
      </c>
      <c r="AC74" s="292">
        <f>0</f>
        <v>0</v>
      </c>
      <c r="AD74" s="292">
        <f>0</f>
        <v>0</v>
      </c>
      <c r="AE74" s="292">
        <f>0</f>
        <v>0</v>
      </c>
      <c r="AF74" s="292">
        <f t="shared" si="60"/>
        <v>0</v>
      </c>
      <c r="AG74" s="292">
        <f>0</f>
        <v>0</v>
      </c>
      <c r="AH74" s="292">
        <f>0</f>
        <v>0</v>
      </c>
      <c r="AI74" s="292">
        <f>0</f>
        <v>0</v>
      </c>
      <c r="AJ74" s="292">
        <f>0</f>
        <v>0</v>
      </c>
      <c r="AK74" s="292">
        <f>0</f>
        <v>0</v>
      </c>
      <c r="AL74" s="292">
        <f>0</f>
        <v>0</v>
      </c>
      <c r="AM74" s="292">
        <f>0</f>
        <v>0</v>
      </c>
      <c r="AN74" s="292">
        <f t="shared" si="61"/>
        <v>0</v>
      </c>
      <c r="AO74" s="292">
        <f>0</f>
        <v>0</v>
      </c>
      <c r="AP74" s="292">
        <f>0</f>
        <v>0</v>
      </c>
      <c r="AQ74" s="292">
        <f>0</f>
        <v>0</v>
      </c>
      <c r="AR74" s="292">
        <f>0</f>
        <v>0</v>
      </c>
      <c r="AS74" s="292">
        <f>0</f>
        <v>0</v>
      </c>
      <c r="AT74" s="292">
        <f>0</f>
        <v>0</v>
      </c>
      <c r="AU74" s="292">
        <f>0</f>
        <v>0</v>
      </c>
      <c r="AV74" s="292">
        <f t="shared" si="62"/>
        <v>0</v>
      </c>
      <c r="AW74" s="292">
        <f>0</f>
        <v>0</v>
      </c>
      <c r="AX74" s="292">
        <f>0</f>
        <v>0</v>
      </c>
      <c r="AY74" s="292">
        <f>0</f>
        <v>0</v>
      </c>
      <c r="AZ74" s="292">
        <f>0</f>
        <v>0</v>
      </c>
      <c r="BA74" s="292">
        <f>0</f>
        <v>0</v>
      </c>
      <c r="BB74" s="292">
        <f>0</f>
        <v>0</v>
      </c>
      <c r="BC74" s="292">
        <f>0</f>
        <v>0</v>
      </c>
      <c r="BD74" s="292">
        <f t="shared" si="63"/>
        <v>0</v>
      </c>
      <c r="BE74" s="292">
        <f>0</f>
        <v>0</v>
      </c>
      <c r="BF74" s="292">
        <f>0</f>
        <v>0</v>
      </c>
      <c r="BG74" s="292">
        <f>0</f>
        <v>0</v>
      </c>
      <c r="BH74" s="292">
        <f>0</f>
        <v>0</v>
      </c>
      <c r="BI74" s="292">
        <f>0</f>
        <v>0</v>
      </c>
      <c r="BJ74" s="292">
        <f>0</f>
        <v>0</v>
      </c>
      <c r="BK74" s="292">
        <f>0</f>
        <v>0</v>
      </c>
      <c r="BL74" s="292">
        <f t="shared" si="64"/>
        <v>0</v>
      </c>
      <c r="BM74" s="292">
        <f>0</f>
        <v>0</v>
      </c>
      <c r="BN74" s="292">
        <f>0</f>
        <v>0</v>
      </c>
      <c r="BO74" s="292">
        <f>0</f>
        <v>0</v>
      </c>
      <c r="BP74" s="292">
        <f>0</f>
        <v>0</v>
      </c>
      <c r="BQ74" s="292">
        <f>0</f>
        <v>0</v>
      </c>
      <c r="BR74" s="292">
        <f>0</f>
        <v>0</v>
      </c>
      <c r="BS74" s="292">
        <f>0</f>
        <v>0</v>
      </c>
      <c r="BT74" s="292">
        <f t="shared" si="65"/>
        <v>0</v>
      </c>
      <c r="BU74" s="292">
        <f>0</f>
        <v>0</v>
      </c>
      <c r="BV74" s="292">
        <f>0</f>
        <v>0</v>
      </c>
      <c r="BW74" s="292">
        <f>0</f>
        <v>0</v>
      </c>
      <c r="BX74" s="292">
        <f>0</f>
        <v>0</v>
      </c>
      <c r="BY74" s="292">
        <f>0</f>
        <v>0</v>
      </c>
      <c r="BZ74" s="292">
        <f>0</f>
        <v>0</v>
      </c>
      <c r="CA74" s="292">
        <f>0</f>
        <v>0</v>
      </c>
      <c r="CB74" s="292">
        <f t="shared" si="66"/>
        <v>0</v>
      </c>
      <c r="CC74" s="292">
        <f>0</f>
        <v>0</v>
      </c>
      <c r="CD74" s="292">
        <f>0</f>
        <v>0</v>
      </c>
      <c r="CE74" s="292">
        <f>0</f>
        <v>0</v>
      </c>
      <c r="CF74" s="292">
        <f>0</f>
        <v>0</v>
      </c>
      <c r="CG74" s="292">
        <f>0</f>
        <v>0</v>
      </c>
      <c r="CH74" s="292">
        <f>0</f>
        <v>0</v>
      </c>
      <c r="CI74" s="292">
        <f>0</f>
        <v>0</v>
      </c>
      <c r="CJ74" s="292">
        <f t="shared" si="67"/>
        <v>0</v>
      </c>
      <c r="CK74" s="292">
        <f>0</f>
        <v>0</v>
      </c>
      <c r="CL74" s="292">
        <f>0</f>
        <v>0</v>
      </c>
      <c r="CM74" s="292">
        <f>0</f>
        <v>0</v>
      </c>
      <c r="CN74" s="292">
        <f>0</f>
        <v>0</v>
      </c>
      <c r="CO74" s="292">
        <f>0</f>
        <v>0</v>
      </c>
      <c r="CP74" s="292">
        <f>0</f>
        <v>0</v>
      </c>
      <c r="CQ74" s="292">
        <f>0</f>
        <v>0</v>
      </c>
      <c r="CR74" s="292">
        <f t="shared" si="68"/>
        <v>0</v>
      </c>
      <c r="CS74" s="292">
        <f>0</f>
        <v>0</v>
      </c>
      <c r="CT74" s="292">
        <f>0</f>
        <v>0</v>
      </c>
      <c r="CU74" s="292">
        <f>0</f>
        <v>0</v>
      </c>
      <c r="CV74" s="292">
        <f>0</f>
        <v>0</v>
      </c>
      <c r="CW74" s="292">
        <f>0</f>
        <v>0</v>
      </c>
      <c r="CX74" s="292">
        <f>0</f>
        <v>0</v>
      </c>
      <c r="CY74" s="292">
        <f>0</f>
        <v>0</v>
      </c>
    </row>
    <row r="75" spans="1:103" s="224" customFormat="1" ht="13.5" customHeight="1" x14ac:dyDescent="0.15">
      <c r="A75" s="290" t="s">
        <v>745</v>
      </c>
      <c r="B75" s="291" t="s">
        <v>896</v>
      </c>
      <c r="C75" s="290" t="s">
        <v>897</v>
      </c>
      <c r="D75" s="292">
        <f t="shared" si="46"/>
        <v>0</v>
      </c>
      <c r="E75" s="292">
        <f t="shared" si="47"/>
        <v>0</v>
      </c>
      <c r="F75" s="292">
        <f t="shared" si="48"/>
        <v>0</v>
      </c>
      <c r="G75" s="292">
        <f t="shared" si="49"/>
        <v>0</v>
      </c>
      <c r="H75" s="292">
        <f t="shared" si="50"/>
        <v>0</v>
      </c>
      <c r="I75" s="292">
        <f t="shared" si="51"/>
        <v>0</v>
      </c>
      <c r="J75" s="292">
        <f t="shared" si="52"/>
        <v>0</v>
      </c>
      <c r="K75" s="292">
        <f t="shared" si="53"/>
        <v>0</v>
      </c>
      <c r="L75" s="292">
        <f t="shared" si="54"/>
        <v>0</v>
      </c>
      <c r="M75" s="292">
        <f t="shared" si="55"/>
        <v>0</v>
      </c>
      <c r="N75" s="292">
        <f t="shared" si="56"/>
        <v>0</v>
      </c>
      <c r="O75" s="292">
        <f t="shared" si="57"/>
        <v>0</v>
      </c>
      <c r="P75" s="292">
        <f t="shared" si="58"/>
        <v>0</v>
      </c>
      <c r="Q75" s="292">
        <f>0</f>
        <v>0</v>
      </c>
      <c r="R75" s="292">
        <f>0</f>
        <v>0</v>
      </c>
      <c r="S75" s="292">
        <f>0</f>
        <v>0</v>
      </c>
      <c r="T75" s="292">
        <f>0</f>
        <v>0</v>
      </c>
      <c r="U75" s="292">
        <f>0</f>
        <v>0</v>
      </c>
      <c r="V75" s="292">
        <f>0</f>
        <v>0</v>
      </c>
      <c r="W75" s="292">
        <f>0</f>
        <v>0</v>
      </c>
      <c r="X75" s="292">
        <f t="shared" si="59"/>
        <v>0</v>
      </c>
      <c r="Y75" s="292">
        <f>0</f>
        <v>0</v>
      </c>
      <c r="Z75" s="292">
        <f>0</f>
        <v>0</v>
      </c>
      <c r="AA75" s="292">
        <f>0</f>
        <v>0</v>
      </c>
      <c r="AB75" s="292">
        <f>0</f>
        <v>0</v>
      </c>
      <c r="AC75" s="292">
        <f>0</f>
        <v>0</v>
      </c>
      <c r="AD75" s="292">
        <f>0</f>
        <v>0</v>
      </c>
      <c r="AE75" s="292">
        <f>0</f>
        <v>0</v>
      </c>
      <c r="AF75" s="292">
        <f t="shared" si="60"/>
        <v>0</v>
      </c>
      <c r="AG75" s="292">
        <f>0</f>
        <v>0</v>
      </c>
      <c r="AH75" s="292">
        <f>0</f>
        <v>0</v>
      </c>
      <c r="AI75" s="292">
        <f>0</f>
        <v>0</v>
      </c>
      <c r="AJ75" s="292">
        <f>0</f>
        <v>0</v>
      </c>
      <c r="AK75" s="292">
        <f>0</f>
        <v>0</v>
      </c>
      <c r="AL75" s="292">
        <f>0</f>
        <v>0</v>
      </c>
      <c r="AM75" s="292">
        <f>0</f>
        <v>0</v>
      </c>
      <c r="AN75" s="292">
        <f t="shared" si="61"/>
        <v>0</v>
      </c>
      <c r="AO75" s="292">
        <f>0</f>
        <v>0</v>
      </c>
      <c r="AP75" s="292">
        <f>0</f>
        <v>0</v>
      </c>
      <c r="AQ75" s="292">
        <f>0</f>
        <v>0</v>
      </c>
      <c r="AR75" s="292">
        <f>0</f>
        <v>0</v>
      </c>
      <c r="AS75" s="292">
        <f>0</f>
        <v>0</v>
      </c>
      <c r="AT75" s="292">
        <f>0</f>
        <v>0</v>
      </c>
      <c r="AU75" s="292">
        <f>0</f>
        <v>0</v>
      </c>
      <c r="AV75" s="292">
        <f t="shared" si="62"/>
        <v>0</v>
      </c>
      <c r="AW75" s="292">
        <f>0</f>
        <v>0</v>
      </c>
      <c r="AX75" s="292">
        <f>0</f>
        <v>0</v>
      </c>
      <c r="AY75" s="292">
        <f>0</f>
        <v>0</v>
      </c>
      <c r="AZ75" s="292">
        <f>0</f>
        <v>0</v>
      </c>
      <c r="BA75" s="292">
        <f>0</f>
        <v>0</v>
      </c>
      <c r="BB75" s="292">
        <f>0</f>
        <v>0</v>
      </c>
      <c r="BC75" s="292">
        <f>0</f>
        <v>0</v>
      </c>
      <c r="BD75" s="292">
        <f t="shared" si="63"/>
        <v>0</v>
      </c>
      <c r="BE75" s="292">
        <f>0</f>
        <v>0</v>
      </c>
      <c r="BF75" s="292">
        <f>0</f>
        <v>0</v>
      </c>
      <c r="BG75" s="292">
        <f>0</f>
        <v>0</v>
      </c>
      <c r="BH75" s="292">
        <f>0</f>
        <v>0</v>
      </c>
      <c r="BI75" s="292">
        <f>0</f>
        <v>0</v>
      </c>
      <c r="BJ75" s="292">
        <f>0</f>
        <v>0</v>
      </c>
      <c r="BK75" s="292">
        <f>0</f>
        <v>0</v>
      </c>
      <c r="BL75" s="292">
        <f t="shared" si="64"/>
        <v>0</v>
      </c>
      <c r="BM75" s="292">
        <f>0</f>
        <v>0</v>
      </c>
      <c r="BN75" s="292">
        <f>0</f>
        <v>0</v>
      </c>
      <c r="BO75" s="292">
        <f>0</f>
        <v>0</v>
      </c>
      <c r="BP75" s="292">
        <f>0</f>
        <v>0</v>
      </c>
      <c r="BQ75" s="292">
        <f>0</f>
        <v>0</v>
      </c>
      <c r="BR75" s="292">
        <f>0</f>
        <v>0</v>
      </c>
      <c r="BS75" s="292">
        <f>0</f>
        <v>0</v>
      </c>
      <c r="BT75" s="292">
        <f t="shared" si="65"/>
        <v>0</v>
      </c>
      <c r="BU75" s="292">
        <f>0</f>
        <v>0</v>
      </c>
      <c r="BV75" s="292">
        <f>0</f>
        <v>0</v>
      </c>
      <c r="BW75" s="292">
        <f>0</f>
        <v>0</v>
      </c>
      <c r="BX75" s="292">
        <f>0</f>
        <v>0</v>
      </c>
      <c r="BY75" s="292">
        <f>0</f>
        <v>0</v>
      </c>
      <c r="BZ75" s="292">
        <f>0</f>
        <v>0</v>
      </c>
      <c r="CA75" s="292">
        <f>0</f>
        <v>0</v>
      </c>
      <c r="CB75" s="292">
        <f t="shared" si="66"/>
        <v>0</v>
      </c>
      <c r="CC75" s="292">
        <f>0</f>
        <v>0</v>
      </c>
      <c r="CD75" s="292">
        <f>0</f>
        <v>0</v>
      </c>
      <c r="CE75" s="292">
        <f>0</f>
        <v>0</v>
      </c>
      <c r="CF75" s="292">
        <f>0</f>
        <v>0</v>
      </c>
      <c r="CG75" s="292">
        <f>0</f>
        <v>0</v>
      </c>
      <c r="CH75" s="292">
        <f>0</f>
        <v>0</v>
      </c>
      <c r="CI75" s="292">
        <f>0</f>
        <v>0</v>
      </c>
      <c r="CJ75" s="292">
        <f t="shared" si="67"/>
        <v>0</v>
      </c>
      <c r="CK75" s="292">
        <f>0</f>
        <v>0</v>
      </c>
      <c r="CL75" s="292">
        <f>0</f>
        <v>0</v>
      </c>
      <c r="CM75" s="292">
        <f>0</f>
        <v>0</v>
      </c>
      <c r="CN75" s="292">
        <f>0</f>
        <v>0</v>
      </c>
      <c r="CO75" s="292">
        <f>0</f>
        <v>0</v>
      </c>
      <c r="CP75" s="292">
        <f>0</f>
        <v>0</v>
      </c>
      <c r="CQ75" s="292">
        <f>0</f>
        <v>0</v>
      </c>
      <c r="CR75" s="292">
        <f t="shared" si="68"/>
        <v>0</v>
      </c>
      <c r="CS75" s="292">
        <f>0</f>
        <v>0</v>
      </c>
      <c r="CT75" s="292">
        <f>0</f>
        <v>0</v>
      </c>
      <c r="CU75" s="292">
        <f>0</f>
        <v>0</v>
      </c>
      <c r="CV75" s="292">
        <f>0</f>
        <v>0</v>
      </c>
      <c r="CW75" s="292">
        <f>0</f>
        <v>0</v>
      </c>
      <c r="CX75" s="292">
        <f>0</f>
        <v>0</v>
      </c>
      <c r="CY75" s="292">
        <f>0</f>
        <v>0</v>
      </c>
    </row>
    <row r="76" spans="1:103" s="224" customFormat="1" ht="13.5" customHeight="1" x14ac:dyDescent="0.15">
      <c r="A76" s="290" t="s">
        <v>745</v>
      </c>
      <c r="B76" s="291" t="s">
        <v>898</v>
      </c>
      <c r="C76" s="290" t="s">
        <v>899</v>
      </c>
      <c r="D76" s="292">
        <f t="shared" si="46"/>
        <v>0</v>
      </c>
      <c r="E76" s="292">
        <f t="shared" si="47"/>
        <v>0</v>
      </c>
      <c r="F76" s="292">
        <f t="shared" si="48"/>
        <v>0</v>
      </c>
      <c r="G76" s="292">
        <f t="shared" si="49"/>
        <v>0</v>
      </c>
      <c r="H76" s="292">
        <f t="shared" si="50"/>
        <v>0</v>
      </c>
      <c r="I76" s="292">
        <f t="shared" si="51"/>
        <v>0</v>
      </c>
      <c r="J76" s="292">
        <f t="shared" si="52"/>
        <v>0</v>
      </c>
      <c r="K76" s="292">
        <f t="shared" si="53"/>
        <v>0</v>
      </c>
      <c r="L76" s="292">
        <f t="shared" si="54"/>
        <v>0</v>
      </c>
      <c r="M76" s="292">
        <f t="shared" si="55"/>
        <v>0</v>
      </c>
      <c r="N76" s="292">
        <f t="shared" si="56"/>
        <v>0</v>
      </c>
      <c r="O76" s="292">
        <f t="shared" si="57"/>
        <v>0</v>
      </c>
      <c r="P76" s="292">
        <f t="shared" si="58"/>
        <v>0</v>
      </c>
      <c r="Q76" s="292">
        <f>0</f>
        <v>0</v>
      </c>
      <c r="R76" s="292">
        <f>0</f>
        <v>0</v>
      </c>
      <c r="S76" s="292">
        <f>0</f>
        <v>0</v>
      </c>
      <c r="T76" s="292">
        <f>0</f>
        <v>0</v>
      </c>
      <c r="U76" s="292">
        <f>0</f>
        <v>0</v>
      </c>
      <c r="V76" s="292">
        <f>0</f>
        <v>0</v>
      </c>
      <c r="W76" s="292">
        <f>0</f>
        <v>0</v>
      </c>
      <c r="X76" s="292">
        <f t="shared" si="59"/>
        <v>0</v>
      </c>
      <c r="Y76" s="292">
        <f>0</f>
        <v>0</v>
      </c>
      <c r="Z76" s="292">
        <f>0</f>
        <v>0</v>
      </c>
      <c r="AA76" s="292">
        <f>0</f>
        <v>0</v>
      </c>
      <c r="AB76" s="292">
        <f>0</f>
        <v>0</v>
      </c>
      <c r="AC76" s="292">
        <f>0</f>
        <v>0</v>
      </c>
      <c r="AD76" s="292">
        <f>0</f>
        <v>0</v>
      </c>
      <c r="AE76" s="292">
        <f>0</f>
        <v>0</v>
      </c>
      <c r="AF76" s="292">
        <f t="shared" si="60"/>
        <v>0</v>
      </c>
      <c r="AG76" s="292">
        <f>0</f>
        <v>0</v>
      </c>
      <c r="AH76" s="292">
        <f>0</f>
        <v>0</v>
      </c>
      <c r="AI76" s="292">
        <f>0</f>
        <v>0</v>
      </c>
      <c r="AJ76" s="292">
        <f>0</f>
        <v>0</v>
      </c>
      <c r="AK76" s="292">
        <f>0</f>
        <v>0</v>
      </c>
      <c r="AL76" s="292">
        <f>0</f>
        <v>0</v>
      </c>
      <c r="AM76" s="292">
        <f>0</f>
        <v>0</v>
      </c>
      <c r="AN76" s="292">
        <f t="shared" si="61"/>
        <v>0</v>
      </c>
      <c r="AO76" s="292">
        <f>0</f>
        <v>0</v>
      </c>
      <c r="AP76" s="292">
        <f>0</f>
        <v>0</v>
      </c>
      <c r="AQ76" s="292">
        <f>0</f>
        <v>0</v>
      </c>
      <c r="AR76" s="292">
        <f>0</f>
        <v>0</v>
      </c>
      <c r="AS76" s="292">
        <f>0</f>
        <v>0</v>
      </c>
      <c r="AT76" s="292">
        <f>0</f>
        <v>0</v>
      </c>
      <c r="AU76" s="292">
        <f>0</f>
        <v>0</v>
      </c>
      <c r="AV76" s="292">
        <f t="shared" si="62"/>
        <v>0</v>
      </c>
      <c r="AW76" s="292">
        <f>0</f>
        <v>0</v>
      </c>
      <c r="AX76" s="292">
        <f>0</f>
        <v>0</v>
      </c>
      <c r="AY76" s="292">
        <f>0</f>
        <v>0</v>
      </c>
      <c r="AZ76" s="292">
        <f>0</f>
        <v>0</v>
      </c>
      <c r="BA76" s="292">
        <f>0</f>
        <v>0</v>
      </c>
      <c r="BB76" s="292">
        <f>0</f>
        <v>0</v>
      </c>
      <c r="BC76" s="292">
        <f>0</f>
        <v>0</v>
      </c>
      <c r="BD76" s="292">
        <f t="shared" si="63"/>
        <v>0</v>
      </c>
      <c r="BE76" s="292">
        <f>0</f>
        <v>0</v>
      </c>
      <c r="BF76" s="292">
        <f>0</f>
        <v>0</v>
      </c>
      <c r="BG76" s="292">
        <f>0</f>
        <v>0</v>
      </c>
      <c r="BH76" s="292">
        <f>0</f>
        <v>0</v>
      </c>
      <c r="BI76" s="292">
        <f>0</f>
        <v>0</v>
      </c>
      <c r="BJ76" s="292">
        <f>0</f>
        <v>0</v>
      </c>
      <c r="BK76" s="292">
        <f>0</f>
        <v>0</v>
      </c>
      <c r="BL76" s="292">
        <f t="shared" si="64"/>
        <v>0</v>
      </c>
      <c r="BM76" s="292">
        <f>0</f>
        <v>0</v>
      </c>
      <c r="BN76" s="292">
        <f>0</f>
        <v>0</v>
      </c>
      <c r="BO76" s="292">
        <f>0</f>
        <v>0</v>
      </c>
      <c r="BP76" s="292">
        <f>0</f>
        <v>0</v>
      </c>
      <c r="BQ76" s="292">
        <f>0</f>
        <v>0</v>
      </c>
      <c r="BR76" s="292">
        <f>0</f>
        <v>0</v>
      </c>
      <c r="BS76" s="292">
        <f>0</f>
        <v>0</v>
      </c>
      <c r="BT76" s="292">
        <f t="shared" si="65"/>
        <v>0</v>
      </c>
      <c r="BU76" s="292">
        <f>0</f>
        <v>0</v>
      </c>
      <c r="BV76" s="292">
        <f>0</f>
        <v>0</v>
      </c>
      <c r="BW76" s="292">
        <f>0</f>
        <v>0</v>
      </c>
      <c r="BX76" s="292">
        <f>0</f>
        <v>0</v>
      </c>
      <c r="BY76" s="292">
        <f>0</f>
        <v>0</v>
      </c>
      <c r="BZ76" s="292">
        <f>0</f>
        <v>0</v>
      </c>
      <c r="CA76" s="292">
        <f>0</f>
        <v>0</v>
      </c>
      <c r="CB76" s="292">
        <f t="shared" si="66"/>
        <v>0</v>
      </c>
      <c r="CC76" s="292">
        <f>0</f>
        <v>0</v>
      </c>
      <c r="CD76" s="292">
        <f>0</f>
        <v>0</v>
      </c>
      <c r="CE76" s="292">
        <f>0</f>
        <v>0</v>
      </c>
      <c r="CF76" s="292">
        <f>0</f>
        <v>0</v>
      </c>
      <c r="CG76" s="292">
        <f>0</f>
        <v>0</v>
      </c>
      <c r="CH76" s="292">
        <f>0</f>
        <v>0</v>
      </c>
      <c r="CI76" s="292">
        <f>0</f>
        <v>0</v>
      </c>
      <c r="CJ76" s="292">
        <f t="shared" si="67"/>
        <v>0</v>
      </c>
      <c r="CK76" s="292">
        <f>0</f>
        <v>0</v>
      </c>
      <c r="CL76" s="292">
        <f>0</f>
        <v>0</v>
      </c>
      <c r="CM76" s="292">
        <f>0</f>
        <v>0</v>
      </c>
      <c r="CN76" s="292">
        <f>0</f>
        <v>0</v>
      </c>
      <c r="CO76" s="292">
        <f>0</f>
        <v>0</v>
      </c>
      <c r="CP76" s="292">
        <f>0</f>
        <v>0</v>
      </c>
      <c r="CQ76" s="292">
        <f>0</f>
        <v>0</v>
      </c>
      <c r="CR76" s="292">
        <f t="shared" si="68"/>
        <v>0</v>
      </c>
      <c r="CS76" s="292">
        <f>0</f>
        <v>0</v>
      </c>
      <c r="CT76" s="292">
        <f>0</f>
        <v>0</v>
      </c>
      <c r="CU76" s="292">
        <f>0</f>
        <v>0</v>
      </c>
      <c r="CV76" s="292">
        <f>0</f>
        <v>0</v>
      </c>
      <c r="CW76" s="292">
        <f>0</f>
        <v>0</v>
      </c>
      <c r="CX76" s="292">
        <f>0</f>
        <v>0</v>
      </c>
      <c r="CY76" s="292">
        <f>0</f>
        <v>0</v>
      </c>
    </row>
    <row r="77" spans="1:103" s="224" customFormat="1" ht="13.5" customHeight="1" x14ac:dyDescent="0.15">
      <c r="A77" s="290" t="s">
        <v>745</v>
      </c>
      <c r="B77" s="291" t="s">
        <v>900</v>
      </c>
      <c r="C77" s="290" t="s">
        <v>901</v>
      </c>
      <c r="D77" s="292">
        <f t="shared" si="46"/>
        <v>0</v>
      </c>
      <c r="E77" s="292">
        <f t="shared" si="47"/>
        <v>0</v>
      </c>
      <c r="F77" s="292">
        <f t="shared" si="48"/>
        <v>0</v>
      </c>
      <c r="G77" s="292">
        <f t="shared" si="49"/>
        <v>0</v>
      </c>
      <c r="H77" s="292">
        <f t="shared" si="50"/>
        <v>0</v>
      </c>
      <c r="I77" s="292">
        <f t="shared" si="51"/>
        <v>0</v>
      </c>
      <c r="J77" s="292">
        <f t="shared" si="52"/>
        <v>0</v>
      </c>
      <c r="K77" s="292">
        <f t="shared" si="53"/>
        <v>0</v>
      </c>
      <c r="L77" s="292">
        <f t="shared" si="54"/>
        <v>0</v>
      </c>
      <c r="M77" s="292">
        <f t="shared" si="55"/>
        <v>0</v>
      </c>
      <c r="N77" s="292">
        <f t="shared" si="56"/>
        <v>0</v>
      </c>
      <c r="O77" s="292">
        <f t="shared" si="57"/>
        <v>0</v>
      </c>
      <c r="P77" s="292">
        <f t="shared" si="58"/>
        <v>0</v>
      </c>
      <c r="Q77" s="292">
        <f>0</f>
        <v>0</v>
      </c>
      <c r="R77" s="292">
        <f>0</f>
        <v>0</v>
      </c>
      <c r="S77" s="292">
        <f>0</f>
        <v>0</v>
      </c>
      <c r="T77" s="292">
        <f>0</f>
        <v>0</v>
      </c>
      <c r="U77" s="292">
        <f>0</f>
        <v>0</v>
      </c>
      <c r="V77" s="292">
        <f>0</f>
        <v>0</v>
      </c>
      <c r="W77" s="292">
        <f>0</f>
        <v>0</v>
      </c>
      <c r="X77" s="292">
        <f t="shared" si="59"/>
        <v>0</v>
      </c>
      <c r="Y77" s="292">
        <f>0</f>
        <v>0</v>
      </c>
      <c r="Z77" s="292">
        <f>0</f>
        <v>0</v>
      </c>
      <c r="AA77" s="292">
        <f>0</f>
        <v>0</v>
      </c>
      <c r="AB77" s="292">
        <f>0</f>
        <v>0</v>
      </c>
      <c r="AC77" s="292">
        <f>0</f>
        <v>0</v>
      </c>
      <c r="AD77" s="292">
        <f>0</f>
        <v>0</v>
      </c>
      <c r="AE77" s="292">
        <f>0</f>
        <v>0</v>
      </c>
      <c r="AF77" s="292">
        <f t="shared" si="60"/>
        <v>0</v>
      </c>
      <c r="AG77" s="292">
        <f>0</f>
        <v>0</v>
      </c>
      <c r="AH77" s="292">
        <f>0</f>
        <v>0</v>
      </c>
      <c r="AI77" s="292">
        <f>0</f>
        <v>0</v>
      </c>
      <c r="AJ77" s="292">
        <f>0</f>
        <v>0</v>
      </c>
      <c r="AK77" s="292">
        <f>0</f>
        <v>0</v>
      </c>
      <c r="AL77" s="292">
        <f>0</f>
        <v>0</v>
      </c>
      <c r="AM77" s="292">
        <f>0</f>
        <v>0</v>
      </c>
      <c r="AN77" s="292">
        <f t="shared" si="61"/>
        <v>0</v>
      </c>
      <c r="AO77" s="292">
        <f>0</f>
        <v>0</v>
      </c>
      <c r="AP77" s="292">
        <f>0</f>
        <v>0</v>
      </c>
      <c r="AQ77" s="292">
        <f>0</f>
        <v>0</v>
      </c>
      <c r="AR77" s="292">
        <f>0</f>
        <v>0</v>
      </c>
      <c r="AS77" s="292">
        <f>0</f>
        <v>0</v>
      </c>
      <c r="AT77" s="292">
        <f>0</f>
        <v>0</v>
      </c>
      <c r="AU77" s="292">
        <f>0</f>
        <v>0</v>
      </c>
      <c r="AV77" s="292">
        <f t="shared" si="62"/>
        <v>0</v>
      </c>
      <c r="AW77" s="292">
        <f>0</f>
        <v>0</v>
      </c>
      <c r="AX77" s="292">
        <f>0</f>
        <v>0</v>
      </c>
      <c r="AY77" s="292">
        <f>0</f>
        <v>0</v>
      </c>
      <c r="AZ77" s="292">
        <f>0</f>
        <v>0</v>
      </c>
      <c r="BA77" s="292">
        <f>0</f>
        <v>0</v>
      </c>
      <c r="BB77" s="292">
        <f>0</f>
        <v>0</v>
      </c>
      <c r="BC77" s="292">
        <f>0</f>
        <v>0</v>
      </c>
      <c r="BD77" s="292">
        <f t="shared" si="63"/>
        <v>0</v>
      </c>
      <c r="BE77" s="292">
        <f>0</f>
        <v>0</v>
      </c>
      <c r="BF77" s="292">
        <f>0</f>
        <v>0</v>
      </c>
      <c r="BG77" s="292">
        <f>0</f>
        <v>0</v>
      </c>
      <c r="BH77" s="292">
        <f>0</f>
        <v>0</v>
      </c>
      <c r="BI77" s="292">
        <f>0</f>
        <v>0</v>
      </c>
      <c r="BJ77" s="292">
        <f>0</f>
        <v>0</v>
      </c>
      <c r="BK77" s="292">
        <f>0</f>
        <v>0</v>
      </c>
      <c r="BL77" s="292">
        <f t="shared" si="64"/>
        <v>0</v>
      </c>
      <c r="BM77" s="292">
        <f>0</f>
        <v>0</v>
      </c>
      <c r="BN77" s="292">
        <f>0</f>
        <v>0</v>
      </c>
      <c r="BO77" s="292">
        <f>0</f>
        <v>0</v>
      </c>
      <c r="BP77" s="292">
        <f>0</f>
        <v>0</v>
      </c>
      <c r="BQ77" s="292">
        <f>0</f>
        <v>0</v>
      </c>
      <c r="BR77" s="292">
        <f>0</f>
        <v>0</v>
      </c>
      <c r="BS77" s="292">
        <f>0</f>
        <v>0</v>
      </c>
      <c r="BT77" s="292">
        <f t="shared" si="65"/>
        <v>0</v>
      </c>
      <c r="BU77" s="292">
        <f>0</f>
        <v>0</v>
      </c>
      <c r="BV77" s="292">
        <f>0</f>
        <v>0</v>
      </c>
      <c r="BW77" s="292">
        <f>0</f>
        <v>0</v>
      </c>
      <c r="BX77" s="292">
        <f>0</f>
        <v>0</v>
      </c>
      <c r="BY77" s="292">
        <f>0</f>
        <v>0</v>
      </c>
      <c r="BZ77" s="292">
        <f>0</f>
        <v>0</v>
      </c>
      <c r="CA77" s="292">
        <f>0</f>
        <v>0</v>
      </c>
      <c r="CB77" s="292">
        <f t="shared" si="66"/>
        <v>0</v>
      </c>
      <c r="CC77" s="292">
        <f>0</f>
        <v>0</v>
      </c>
      <c r="CD77" s="292">
        <f>0</f>
        <v>0</v>
      </c>
      <c r="CE77" s="292">
        <f>0</f>
        <v>0</v>
      </c>
      <c r="CF77" s="292">
        <f>0</f>
        <v>0</v>
      </c>
      <c r="CG77" s="292">
        <f>0</f>
        <v>0</v>
      </c>
      <c r="CH77" s="292">
        <f>0</f>
        <v>0</v>
      </c>
      <c r="CI77" s="292">
        <f>0</f>
        <v>0</v>
      </c>
      <c r="CJ77" s="292">
        <f t="shared" si="67"/>
        <v>0</v>
      </c>
      <c r="CK77" s="292">
        <f>0</f>
        <v>0</v>
      </c>
      <c r="CL77" s="292">
        <f>0</f>
        <v>0</v>
      </c>
      <c r="CM77" s="292">
        <f>0</f>
        <v>0</v>
      </c>
      <c r="CN77" s="292">
        <f>0</f>
        <v>0</v>
      </c>
      <c r="CO77" s="292">
        <f>0</f>
        <v>0</v>
      </c>
      <c r="CP77" s="292">
        <f>0</f>
        <v>0</v>
      </c>
      <c r="CQ77" s="292">
        <f>0</f>
        <v>0</v>
      </c>
      <c r="CR77" s="292">
        <f t="shared" si="68"/>
        <v>0</v>
      </c>
      <c r="CS77" s="292">
        <f>0</f>
        <v>0</v>
      </c>
      <c r="CT77" s="292">
        <f>0</f>
        <v>0</v>
      </c>
      <c r="CU77" s="292">
        <f>0</f>
        <v>0</v>
      </c>
      <c r="CV77" s="292">
        <f>0</f>
        <v>0</v>
      </c>
      <c r="CW77" s="292">
        <f>0</f>
        <v>0</v>
      </c>
      <c r="CX77" s="292">
        <f>0</f>
        <v>0</v>
      </c>
      <c r="CY77" s="292">
        <f>0</f>
        <v>0</v>
      </c>
    </row>
    <row r="78" spans="1:103" s="224" customFormat="1" ht="13.5" customHeight="1" x14ac:dyDescent="0.15">
      <c r="A78" s="290" t="s">
        <v>745</v>
      </c>
      <c r="B78" s="291" t="s">
        <v>902</v>
      </c>
      <c r="C78" s="290" t="s">
        <v>903</v>
      </c>
      <c r="D78" s="292">
        <f t="shared" si="46"/>
        <v>0</v>
      </c>
      <c r="E78" s="292">
        <f t="shared" si="47"/>
        <v>0</v>
      </c>
      <c r="F78" s="292">
        <f t="shared" si="48"/>
        <v>0</v>
      </c>
      <c r="G78" s="292">
        <f t="shared" si="49"/>
        <v>0</v>
      </c>
      <c r="H78" s="292">
        <f t="shared" si="50"/>
        <v>0</v>
      </c>
      <c r="I78" s="292">
        <f t="shared" si="51"/>
        <v>0</v>
      </c>
      <c r="J78" s="292">
        <f t="shared" si="52"/>
        <v>0</v>
      </c>
      <c r="K78" s="292">
        <f t="shared" si="53"/>
        <v>0</v>
      </c>
      <c r="L78" s="292">
        <f t="shared" si="54"/>
        <v>0</v>
      </c>
      <c r="M78" s="292">
        <f t="shared" si="55"/>
        <v>0</v>
      </c>
      <c r="N78" s="292">
        <f t="shared" si="56"/>
        <v>0</v>
      </c>
      <c r="O78" s="292">
        <f t="shared" si="57"/>
        <v>0</v>
      </c>
      <c r="P78" s="292">
        <f t="shared" si="58"/>
        <v>0</v>
      </c>
      <c r="Q78" s="292">
        <f>0</f>
        <v>0</v>
      </c>
      <c r="R78" s="292">
        <f>0</f>
        <v>0</v>
      </c>
      <c r="S78" s="292">
        <f>0</f>
        <v>0</v>
      </c>
      <c r="T78" s="292">
        <f>0</f>
        <v>0</v>
      </c>
      <c r="U78" s="292">
        <f>0</f>
        <v>0</v>
      </c>
      <c r="V78" s="292">
        <f>0</f>
        <v>0</v>
      </c>
      <c r="W78" s="292">
        <f>0</f>
        <v>0</v>
      </c>
      <c r="X78" s="292">
        <f t="shared" si="59"/>
        <v>0</v>
      </c>
      <c r="Y78" s="292">
        <f>0</f>
        <v>0</v>
      </c>
      <c r="Z78" s="292">
        <f>0</f>
        <v>0</v>
      </c>
      <c r="AA78" s="292">
        <f>0</f>
        <v>0</v>
      </c>
      <c r="AB78" s="292">
        <f>0</f>
        <v>0</v>
      </c>
      <c r="AC78" s="292">
        <f>0</f>
        <v>0</v>
      </c>
      <c r="AD78" s="292">
        <f>0</f>
        <v>0</v>
      </c>
      <c r="AE78" s="292">
        <f>0</f>
        <v>0</v>
      </c>
      <c r="AF78" s="292">
        <f t="shared" si="60"/>
        <v>0</v>
      </c>
      <c r="AG78" s="292">
        <f>0</f>
        <v>0</v>
      </c>
      <c r="AH78" s="292">
        <f>0</f>
        <v>0</v>
      </c>
      <c r="AI78" s="292">
        <f>0</f>
        <v>0</v>
      </c>
      <c r="AJ78" s="292">
        <f>0</f>
        <v>0</v>
      </c>
      <c r="AK78" s="292">
        <f>0</f>
        <v>0</v>
      </c>
      <c r="AL78" s="292">
        <f>0</f>
        <v>0</v>
      </c>
      <c r="AM78" s="292">
        <f>0</f>
        <v>0</v>
      </c>
      <c r="AN78" s="292">
        <f t="shared" si="61"/>
        <v>0</v>
      </c>
      <c r="AO78" s="292">
        <f>0</f>
        <v>0</v>
      </c>
      <c r="AP78" s="292">
        <f>0</f>
        <v>0</v>
      </c>
      <c r="AQ78" s="292">
        <f>0</f>
        <v>0</v>
      </c>
      <c r="AR78" s="292">
        <f>0</f>
        <v>0</v>
      </c>
      <c r="AS78" s="292">
        <f>0</f>
        <v>0</v>
      </c>
      <c r="AT78" s="292">
        <f>0</f>
        <v>0</v>
      </c>
      <c r="AU78" s="292">
        <f>0</f>
        <v>0</v>
      </c>
      <c r="AV78" s="292">
        <f t="shared" si="62"/>
        <v>0</v>
      </c>
      <c r="AW78" s="292">
        <f>0</f>
        <v>0</v>
      </c>
      <c r="AX78" s="292">
        <f>0</f>
        <v>0</v>
      </c>
      <c r="AY78" s="292">
        <f>0</f>
        <v>0</v>
      </c>
      <c r="AZ78" s="292">
        <f>0</f>
        <v>0</v>
      </c>
      <c r="BA78" s="292">
        <f>0</f>
        <v>0</v>
      </c>
      <c r="BB78" s="292">
        <f>0</f>
        <v>0</v>
      </c>
      <c r="BC78" s="292">
        <f>0</f>
        <v>0</v>
      </c>
      <c r="BD78" s="292">
        <f t="shared" si="63"/>
        <v>0</v>
      </c>
      <c r="BE78" s="292">
        <f>0</f>
        <v>0</v>
      </c>
      <c r="BF78" s="292">
        <f>0</f>
        <v>0</v>
      </c>
      <c r="BG78" s="292">
        <f>0</f>
        <v>0</v>
      </c>
      <c r="BH78" s="292">
        <f>0</f>
        <v>0</v>
      </c>
      <c r="BI78" s="292">
        <f>0</f>
        <v>0</v>
      </c>
      <c r="BJ78" s="292">
        <f>0</f>
        <v>0</v>
      </c>
      <c r="BK78" s="292">
        <f>0</f>
        <v>0</v>
      </c>
      <c r="BL78" s="292">
        <f t="shared" si="64"/>
        <v>0</v>
      </c>
      <c r="BM78" s="292">
        <f>0</f>
        <v>0</v>
      </c>
      <c r="BN78" s="292">
        <f>0</f>
        <v>0</v>
      </c>
      <c r="BO78" s="292">
        <f>0</f>
        <v>0</v>
      </c>
      <c r="BP78" s="292">
        <f>0</f>
        <v>0</v>
      </c>
      <c r="BQ78" s="292">
        <f>0</f>
        <v>0</v>
      </c>
      <c r="BR78" s="292">
        <f>0</f>
        <v>0</v>
      </c>
      <c r="BS78" s="292">
        <f>0</f>
        <v>0</v>
      </c>
      <c r="BT78" s="292">
        <f t="shared" si="65"/>
        <v>0</v>
      </c>
      <c r="BU78" s="292">
        <f>0</f>
        <v>0</v>
      </c>
      <c r="BV78" s="292">
        <f>0</f>
        <v>0</v>
      </c>
      <c r="BW78" s="292">
        <f>0</f>
        <v>0</v>
      </c>
      <c r="BX78" s="292">
        <f>0</f>
        <v>0</v>
      </c>
      <c r="BY78" s="292">
        <f>0</f>
        <v>0</v>
      </c>
      <c r="BZ78" s="292">
        <f>0</f>
        <v>0</v>
      </c>
      <c r="CA78" s="292">
        <f>0</f>
        <v>0</v>
      </c>
      <c r="CB78" s="292">
        <f t="shared" si="66"/>
        <v>0</v>
      </c>
      <c r="CC78" s="292">
        <f>0</f>
        <v>0</v>
      </c>
      <c r="CD78" s="292">
        <f>0</f>
        <v>0</v>
      </c>
      <c r="CE78" s="292">
        <f>0</f>
        <v>0</v>
      </c>
      <c r="CF78" s="292">
        <f>0</f>
        <v>0</v>
      </c>
      <c r="CG78" s="292">
        <f>0</f>
        <v>0</v>
      </c>
      <c r="CH78" s="292">
        <f>0</f>
        <v>0</v>
      </c>
      <c r="CI78" s="292">
        <f>0</f>
        <v>0</v>
      </c>
      <c r="CJ78" s="292">
        <f t="shared" si="67"/>
        <v>0</v>
      </c>
      <c r="CK78" s="292">
        <f>0</f>
        <v>0</v>
      </c>
      <c r="CL78" s="292">
        <f>0</f>
        <v>0</v>
      </c>
      <c r="CM78" s="292">
        <f>0</f>
        <v>0</v>
      </c>
      <c r="CN78" s="292">
        <f>0</f>
        <v>0</v>
      </c>
      <c r="CO78" s="292">
        <f>0</f>
        <v>0</v>
      </c>
      <c r="CP78" s="292">
        <f>0</f>
        <v>0</v>
      </c>
      <c r="CQ78" s="292">
        <f>0</f>
        <v>0</v>
      </c>
      <c r="CR78" s="292">
        <f t="shared" si="68"/>
        <v>0</v>
      </c>
      <c r="CS78" s="292">
        <f>0</f>
        <v>0</v>
      </c>
      <c r="CT78" s="292">
        <f>0</f>
        <v>0</v>
      </c>
      <c r="CU78" s="292">
        <f>0</f>
        <v>0</v>
      </c>
      <c r="CV78" s="292">
        <f>0</f>
        <v>0</v>
      </c>
      <c r="CW78" s="292">
        <f>0</f>
        <v>0</v>
      </c>
      <c r="CX78" s="292">
        <f>0</f>
        <v>0</v>
      </c>
      <c r="CY78" s="292">
        <f>0</f>
        <v>0</v>
      </c>
    </row>
    <row r="79" spans="1:103" s="224" customFormat="1" ht="13.5" customHeight="1" x14ac:dyDescent="0.15">
      <c r="A79" s="290" t="s">
        <v>745</v>
      </c>
      <c r="B79" s="291" t="s">
        <v>904</v>
      </c>
      <c r="C79" s="290" t="s">
        <v>905</v>
      </c>
      <c r="D79" s="292">
        <f t="shared" si="46"/>
        <v>0</v>
      </c>
      <c r="E79" s="292">
        <f t="shared" si="47"/>
        <v>0</v>
      </c>
      <c r="F79" s="292">
        <f t="shared" si="48"/>
        <v>0</v>
      </c>
      <c r="G79" s="292">
        <f t="shared" si="49"/>
        <v>0</v>
      </c>
      <c r="H79" s="292">
        <f t="shared" si="50"/>
        <v>0</v>
      </c>
      <c r="I79" s="292">
        <f t="shared" si="51"/>
        <v>0</v>
      </c>
      <c r="J79" s="292">
        <f t="shared" si="52"/>
        <v>0</v>
      </c>
      <c r="K79" s="292">
        <f t="shared" si="53"/>
        <v>0</v>
      </c>
      <c r="L79" s="292">
        <f t="shared" si="54"/>
        <v>0</v>
      </c>
      <c r="M79" s="292">
        <f t="shared" si="55"/>
        <v>0</v>
      </c>
      <c r="N79" s="292">
        <f t="shared" si="56"/>
        <v>0</v>
      </c>
      <c r="O79" s="292">
        <f t="shared" si="57"/>
        <v>0</v>
      </c>
      <c r="P79" s="292">
        <f t="shared" si="58"/>
        <v>0</v>
      </c>
      <c r="Q79" s="292">
        <f>0</f>
        <v>0</v>
      </c>
      <c r="R79" s="292">
        <f>0</f>
        <v>0</v>
      </c>
      <c r="S79" s="292">
        <f>0</f>
        <v>0</v>
      </c>
      <c r="T79" s="292">
        <f>0</f>
        <v>0</v>
      </c>
      <c r="U79" s="292">
        <f>0</f>
        <v>0</v>
      </c>
      <c r="V79" s="292">
        <f>0</f>
        <v>0</v>
      </c>
      <c r="W79" s="292">
        <f>0</f>
        <v>0</v>
      </c>
      <c r="X79" s="292">
        <f t="shared" si="59"/>
        <v>0</v>
      </c>
      <c r="Y79" s="292">
        <f>0</f>
        <v>0</v>
      </c>
      <c r="Z79" s="292">
        <f>0</f>
        <v>0</v>
      </c>
      <c r="AA79" s="292">
        <f>0</f>
        <v>0</v>
      </c>
      <c r="AB79" s="292">
        <f>0</f>
        <v>0</v>
      </c>
      <c r="AC79" s="292">
        <f>0</f>
        <v>0</v>
      </c>
      <c r="AD79" s="292">
        <f>0</f>
        <v>0</v>
      </c>
      <c r="AE79" s="292">
        <f>0</f>
        <v>0</v>
      </c>
      <c r="AF79" s="292">
        <f t="shared" si="60"/>
        <v>0</v>
      </c>
      <c r="AG79" s="292">
        <f>0</f>
        <v>0</v>
      </c>
      <c r="AH79" s="292">
        <f>0</f>
        <v>0</v>
      </c>
      <c r="AI79" s="292">
        <f>0</f>
        <v>0</v>
      </c>
      <c r="AJ79" s="292">
        <f>0</f>
        <v>0</v>
      </c>
      <c r="AK79" s="292">
        <f>0</f>
        <v>0</v>
      </c>
      <c r="AL79" s="292">
        <f>0</f>
        <v>0</v>
      </c>
      <c r="AM79" s="292">
        <f>0</f>
        <v>0</v>
      </c>
      <c r="AN79" s="292">
        <f t="shared" si="61"/>
        <v>0</v>
      </c>
      <c r="AO79" s="292">
        <f>0</f>
        <v>0</v>
      </c>
      <c r="AP79" s="292">
        <f>0</f>
        <v>0</v>
      </c>
      <c r="AQ79" s="292">
        <f>0</f>
        <v>0</v>
      </c>
      <c r="AR79" s="292">
        <f>0</f>
        <v>0</v>
      </c>
      <c r="AS79" s="292">
        <f>0</f>
        <v>0</v>
      </c>
      <c r="AT79" s="292">
        <f>0</f>
        <v>0</v>
      </c>
      <c r="AU79" s="292">
        <f>0</f>
        <v>0</v>
      </c>
      <c r="AV79" s="292">
        <f t="shared" si="62"/>
        <v>0</v>
      </c>
      <c r="AW79" s="292">
        <f>0</f>
        <v>0</v>
      </c>
      <c r="AX79" s="292">
        <f>0</f>
        <v>0</v>
      </c>
      <c r="AY79" s="292">
        <f>0</f>
        <v>0</v>
      </c>
      <c r="AZ79" s="292">
        <f>0</f>
        <v>0</v>
      </c>
      <c r="BA79" s="292">
        <f>0</f>
        <v>0</v>
      </c>
      <c r="BB79" s="292">
        <f>0</f>
        <v>0</v>
      </c>
      <c r="BC79" s="292">
        <f>0</f>
        <v>0</v>
      </c>
      <c r="BD79" s="292">
        <f t="shared" si="63"/>
        <v>0</v>
      </c>
      <c r="BE79" s="292">
        <f>0</f>
        <v>0</v>
      </c>
      <c r="BF79" s="292">
        <f>0</f>
        <v>0</v>
      </c>
      <c r="BG79" s="292">
        <f>0</f>
        <v>0</v>
      </c>
      <c r="BH79" s="292">
        <f>0</f>
        <v>0</v>
      </c>
      <c r="BI79" s="292">
        <f>0</f>
        <v>0</v>
      </c>
      <c r="BJ79" s="292">
        <f>0</f>
        <v>0</v>
      </c>
      <c r="BK79" s="292">
        <f>0</f>
        <v>0</v>
      </c>
      <c r="BL79" s="292">
        <f t="shared" si="64"/>
        <v>0</v>
      </c>
      <c r="BM79" s="292">
        <f>0</f>
        <v>0</v>
      </c>
      <c r="BN79" s="292">
        <f>0</f>
        <v>0</v>
      </c>
      <c r="BO79" s="292">
        <f>0</f>
        <v>0</v>
      </c>
      <c r="BP79" s="292">
        <f>0</f>
        <v>0</v>
      </c>
      <c r="BQ79" s="292">
        <f>0</f>
        <v>0</v>
      </c>
      <c r="BR79" s="292">
        <f>0</f>
        <v>0</v>
      </c>
      <c r="BS79" s="292">
        <f>0</f>
        <v>0</v>
      </c>
      <c r="BT79" s="292">
        <f t="shared" si="65"/>
        <v>0</v>
      </c>
      <c r="BU79" s="292">
        <f>0</f>
        <v>0</v>
      </c>
      <c r="BV79" s="292">
        <f>0</f>
        <v>0</v>
      </c>
      <c r="BW79" s="292">
        <f>0</f>
        <v>0</v>
      </c>
      <c r="BX79" s="292">
        <f>0</f>
        <v>0</v>
      </c>
      <c r="BY79" s="292">
        <f>0</f>
        <v>0</v>
      </c>
      <c r="BZ79" s="292">
        <f>0</f>
        <v>0</v>
      </c>
      <c r="CA79" s="292">
        <f>0</f>
        <v>0</v>
      </c>
      <c r="CB79" s="292">
        <f t="shared" si="66"/>
        <v>0</v>
      </c>
      <c r="CC79" s="292">
        <f>0</f>
        <v>0</v>
      </c>
      <c r="CD79" s="292">
        <f>0</f>
        <v>0</v>
      </c>
      <c r="CE79" s="292">
        <f>0</f>
        <v>0</v>
      </c>
      <c r="CF79" s="292">
        <f>0</f>
        <v>0</v>
      </c>
      <c r="CG79" s="292">
        <f>0</f>
        <v>0</v>
      </c>
      <c r="CH79" s="292">
        <f>0</f>
        <v>0</v>
      </c>
      <c r="CI79" s="292">
        <f>0</f>
        <v>0</v>
      </c>
      <c r="CJ79" s="292">
        <f t="shared" si="67"/>
        <v>0</v>
      </c>
      <c r="CK79" s="292">
        <f>0</f>
        <v>0</v>
      </c>
      <c r="CL79" s="292">
        <f>0</f>
        <v>0</v>
      </c>
      <c r="CM79" s="292">
        <f>0</f>
        <v>0</v>
      </c>
      <c r="CN79" s="292">
        <f>0</f>
        <v>0</v>
      </c>
      <c r="CO79" s="292">
        <f>0</f>
        <v>0</v>
      </c>
      <c r="CP79" s="292">
        <f>0</f>
        <v>0</v>
      </c>
      <c r="CQ79" s="292">
        <f>0</f>
        <v>0</v>
      </c>
      <c r="CR79" s="292">
        <f t="shared" si="68"/>
        <v>0</v>
      </c>
      <c r="CS79" s="292">
        <f>0</f>
        <v>0</v>
      </c>
      <c r="CT79" s="292">
        <f>0</f>
        <v>0</v>
      </c>
      <c r="CU79" s="292">
        <f>0</f>
        <v>0</v>
      </c>
      <c r="CV79" s="292">
        <f>0</f>
        <v>0</v>
      </c>
      <c r="CW79" s="292">
        <f>0</f>
        <v>0</v>
      </c>
      <c r="CX79" s="292">
        <f>0</f>
        <v>0</v>
      </c>
      <c r="CY79" s="292">
        <f>0</f>
        <v>0</v>
      </c>
    </row>
    <row r="80" spans="1:103" s="224" customFormat="1" ht="13.5" customHeight="1" x14ac:dyDescent="0.15">
      <c r="A80" s="290" t="s">
        <v>745</v>
      </c>
      <c r="B80" s="291" t="s">
        <v>906</v>
      </c>
      <c r="C80" s="290" t="s">
        <v>907</v>
      </c>
      <c r="D80" s="292">
        <f t="shared" si="46"/>
        <v>0</v>
      </c>
      <c r="E80" s="292">
        <f t="shared" si="47"/>
        <v>0</v>
      </c>
      <c r="F80" s="292">
        <f t="shared" si="48"/>
        <v>0</v>
      </c>
      <c r="G80" s="292">
        <f t="shared" si="49"/>
        <v>0</v>
      </c>
      <c r="H80" s="292">
        <f t="shared" si="50"/>
        <v>0</v>
      </c>
      <c r="I80" s="292">
        <f t="shared" si="51"/>
        <v>0</v>
      </c>
      <c r="J80" s="292">
        <f t="shared" si="52"/>
        <v>0</v>
      </c>
      <c r="K80" s="292">
        <f t="shared" si="53"/>
        <v>0</v>
      </c>
      <c r="L80" s="292">
        <f t="shared" si="54"/>
        <v>0</v>
      </c>
      <c r="M80" s="292">
        <f t="shared" si="55"/>
        <v>0</v>
      </c>
      <c r="N80" s="292">
        <f t="shared" si="56"/>
        <v>0</v>
      </c>
      <c r="O80" s="292">
        <f t="shared" si="57"/>
        <v>0</v>
      </c>
      <c r="P80" s="292">
        <f t="shared" si="58"/>
        <v>0</v>
      </c>
      <c r="Q80" s="292">
        <f>0</f>
        <v>0</v>
      </c>
      <c r="R80" s="292">
        <f>0</f>
        <v>0</v>
      </c>
      <c r="S80" s="292">
        <f>0</f>
        <v>0</v>
      </c>
      <c r="T80" s="292">
        <f>0</f>
        <v>0</v>
      </c>
      <c r="U80" s="292">
        <f>0</f>
        <v>0</v>
      </c>
      <c r="V80" s="292">
        <f>0</f>
        <v>0</v>
      </c>
      <c r="W80" s="292">
        <f>0</f>
        <v>0</v>
      </c>
      <c r="X80" s="292">
        <f t="shared" si="59"/>
        <v>0</v>
      </c>
      <c r="Y80" s="292">
        <f>0</f>
        <v>0</v>
      </c>
      <c r="Z80" s="292">
        <f>0</f>
        <v>0</v>
      </c>
      <c r="AA80" s="292">
        <f>0</f>
        <v>0</v>
      </c>
      <c r="AB80" s="292">
        <f>0</f>
        <v>0</v>
      </c>
      <c r="AC80" s="292">
        <f>0</f>
        <v>0</v>
      </c>
      <c r="AD80" s="292">
        <f>0</f>
        <v>0</v>
      </c>
      <c r="AE80" s="292">
        <f>0</f>
        <v>0</v>
      </c>
      <c r="AF80" s="292">
        <f t="shared" si="60"/>
        <v>0</v>
      </c>
      <c r="AG80" s="292">
        <f>0</f>
        <v>0</v>
      </c>
      <c r="AH80" s="292">
        <f>0</f>
        <v>0</v>
      </c>
      <c r="AI80" s="292">
        <f>0</f>
        <v>0</v>
      </c>
      <c r="AJ80" s="292">
        <f>0</f>
        <v>0</v>
      </c>
      <c r="AK80" s="292">
        <f>0</f>
        <v>0</v>
      </c>
      <c r="AL80" s="292">
        <f>0</f>
        <v>0</v>
      </c>
      <c r="AM80" s="292">
        <f>0</f>
        <v>0</v>
      </c>
      <c r="AN80" s="292">
        <f t="shared" si="61"/>
        <v>0</v>
      </c>
      <c r="AO80" s="292">
        <f>0</f>
        <v>0</v>
      </c>
      <c r="AP80" s="292">
        <f>0</f>
        <v>0</v>
      </c>
      <c r="AQ80" s="292">
        <f>0</f>
        <v>0</v>
      </c>
      <c r="AR80" s="292">
        <f>0</f>
        <v>0</v>
      </c>
      <c r="AS80" s="292">
        <f>0</f>
        <v>0</v>
      </c>
      <c r="AT80" s="292">
        <f>0</f>
        <v>0</v>
      </c>
      <c r="AU80" s="292">
        <f>0</f>
        <v>0</v>
      </c>
      <c r="AV80" s="292">
        <f t="shared" si="62"/>
        <v>0</v>
      </c>
      <c r="AW80" s="292">
        <f>0</f>
        <v>0</v>
      </c>
      <c r="AX80" s="292">
        <f>0</f>
        <v>0</v>
      </c>
      <c r="AY80" s="292">
        <f>0</f>
        <v>0</v>
      </c>
      <c r="AZ80" s="292">
        <f>0</f>
        <v>0</v>
      </c>
      <c r="BA80" s="292">
        <f>0</f>
        <v>0</v>
      </c>
      <c r="BB80" s="292">
        <f>0</f>
        <v>0</v>
      </c>
      <c r="BC80" s="292">
        <f>0</f>
        <v>0</v>
      </c>
      <c r="BD80" s="292">
        <f t="shared" si="63"/>
        <v>0</v>
      </c>
      <c r="BE80" s="292">
        <f>0</f>
        <v>0</v>
      </c>
      <c r="BF80" s="292">
        <f>0</f>
        <v>0</v>
      </c>
      <c r="BG80" s="292">
        <f>0</f>
        <v>0</v>
      </c>
      <c r="BH80" s="292">
        <f>0</f>
        <v>0</v>
      </c>
      <c r="BI80" s="292">
        <f>0</f>
        <v>0</v>
      </c>
      <c r="BJ80" s="292">
        <f>0</f>
        <v>0</v>
      </c>
      <c r="BK80" s="292">
        <f>0</f>
        <v>0</v>
      </c>
      <c r="BL80" s="292">
        <f t="shared" si="64"/>
        <v>0</v>
      </c>
      <c r="BM80" s="292">
        <f>0</f>
        <v>0</v>
      </c>
      <c r="BN80" s="292">
        <f>0</f>
        <v>0</v>
      </c>
      <c r="BO80" s="292">
        <f>0</f>
        <v>0</v>
      </c>
      <c r="BP80" s="292">
        <f>0</f>
        <v>0</v>
      </c>
      <c r="BQ80" s="292">
        <f>0</f>
        <v>0</v>
      </c>
      <c r="BR80" s="292">
        <f>0</f>
        <v>0</v>
      </c>
      <c r="BS80" s="292">
        <f>0</f>
        <v>0</v>
      </c>
      <c r="BT80" s="292">
        <f t="shared" si="65"/>
        <v>0</v>
      </c>
      <c r="BU80" s="292">
        <f>0</f>
        <v>0</v>
      </c>
      <c r="BV80" s="292">
        <f>0</f>
        <v>0</v>
      </c>
      <c r="BW80" s="292">
        <f>0</f>
        <v>0</v>
      </c>
      <c r="BX80" s="292">
        <f>0</f>
        <v>0</v>
      </c>
      <c r="BY80" s="292">
        <f>0</f>
        <v>0</v>
      </c>
      <c r="BZ80" s="292">
        <f>0</f>
        <v>0</v>
      </c>
      <c r="CA80" s="292">
        <f>0</f>
        <v>0</v>
      </c>
      <c r="CB80" s="292">
        <f t="shared" si="66"/>
        <v>0</v>
      </c>
      <c r="CC80" s="292">
        <f>0</f>
        <v>0</v>
      </c>
      <c r="CD80" s="292">
        <f>0</f>
        <v>0</v>
      </c>
      <c r="CE80" s="292">
        <f>0</f>
        <v>0</v>
      </c>
      <c r="CF80" s="292">
        <f>0</f>
        <v>0</v>
      </c>
      <c r="CG80" s="292">
        <f>0</f>
        <v>0</v>
      </c>
      <c r="CH80" s="292">
        <f>0</f>
        <v>0</v>
      </c>
      <c r="CI80" s="292">
        <f>0</f>
        <v>0</v>
      </c>
      <c r="CJ80" s="292">
        <f t="shared" si="67"/>
        <v>0</v>
      </c>
      <c r="CK80" s="292">
        <f>0</f>
        <v>0</v>
      </c>
      <c r="CL80" s="292">
        <f>0</f>
        <v>0</v>
      </c>
      <c r="CM80" s="292">
        <f>0</f>
        <v>0</v>
      </c>
      <c r="CN80" s="292">
        <f>0</f>
        <v>0</v>
      </c>
      <c r="CO80" s="292">
        <f>0</f>
        <v>0</v>
      </c>
      <c r="CP80" s="292">
        <f>0</f>
        <v>0</v>
      </c>
      <c r="CQ80" s="292">
        <f>0</f>
        <v>0</v>
      </c>
      <c r="CR80" s="292">
        <f t="shared" si="68"/>
        <v>0</v>
      </c>
      <c r="CS80" s="292">
        <f>0</f>
        <v>0</v>
      </c>
      <c r="CT80" s="292">
        <f>0</f>
        <v>0</v>
      </c>
      <c r="CU80" s="292">
        <f>0</f>
        <v>0</v>
      </c>
      <c r="CV80" s="292">
        <f>0</f>
        <v>0</v>
      </c>
      <c r="CW80" s="292">
        <f>0</f>
        <v>0</v>
      </c>
      <c r="CX80" s="292">
        <f>0</f>
        <v>0</v>
      </c>
      <c r="CY80" s="292">
        <f>0</f>
        <v>0</v>
      </c>
    </row>
    <row r="81" spans="1:103" s="224" customFormat="1" ht="13.5" customHeight="1" x14ac:dyDescent="0.15">
      <c r="A81" s="290" t="s">
        <v>745</v>
      </c>
      <c r="B81" s="291" t="s">
        <v>908</v>
      </c>
      <c r="C81" s="290" t="s">
        <v>909</v>
      </c>
      <c r="D81" s="292">
        <f t="shared" si="46"/>
        <v>0</v>
      </c>
      <c r="E81" s="292">
        <f t="shared" si="47"/>
        <v>0</v>
      </c>
      <c r="F81" s="292">
        <f t="shared" si="48"/>
        <v>0</v>
      </c>
      <c r="G81" s="292">
        <f t="shared" si="49"/>
        <v>0</v>
      </c>
      <c r="H81" s="292">
        <f t="shared" si="50"/>
        <v>0</v>
      </c>
      <c r="I81" s="292">
        <f t="shared" si="51"/>
        <v>0</v>
      </c>
      <c r="J81" s="292">
        <f t="shared" si="52"/>
        <v>0</v>
      </c>
      <c r="K81" s="292">
        <f t="shared" si="53"/>
        <v>0</v>
      </c>
      <c r="L81" s="292">
        <f t="shared" si="54"/>
        <v>0</v>
      </c>
      <c r="M81" s="292">
        <f t="shared" si="55"/>
        <v>0</v>
      </c>
      <c r="N81" s="292">
        <f t="shared" si="56"/>
        <v>0</v>
      </c>
      <c r="O81" s="292">
        <f t="shared" si="57"/>
        <v>0</v>
      </c>
      <c r="P81" s="292">
        <f t="shared" si="58"/>
        <v>0</v>
      </c>
      <c r="Q81" s="292">
        <f>0</f>
        <v>0</v>
      </c>
      <c r="R81" s="292">
        <f>0</f>
        <v>0</v>
      </c>
      <c r="S81" s="292">
        <f>0</f>
        <v>0</v>
      </c>
      <c r="T81" s="292">
        <f>0</f>
        <v>0</v>
      </c>
      <c r="U81" s="292">
        <f>0</f>
        <v>0</v>
      </c>
      <c r="V81" s="292">
        <f>0</f>
        <v>0</v>
      </c>
      <c r="W81" s="292">
        <f>0</f>
        <v>0</v>
      </c>
      <c r="X81" s="292">
        <f t="shared" si="59"/>
        <v>0</v>
      </c>
      <c r="Y81" s="292">
        <f>0</f>
        <v>0</v>
      </c>
      <c r="Z81" s="292">
        <f>0</f>
        <v>0</v>
      </c>
      <c r="AA81" s="292">
        <f>0</f>
        <v>0</v>
      </c>
      <c r="AB81" s="292">
        <f>0</f>
        <v>0</v>
      </c>
      <c r="AC81" s="292">
        <f>0</f>
        <v>0</v>
      </c>
      <c r="AD81" s="292">
        <f>0</f>
        <v>0</v>
      </c>
      <c r="AE81" s="292">
        <f>0</f>
        <v>0</v>
      </c>
      <c r="AF81" s="292">
        <f t="shared" si="60"/>
        <v>0</v>
      </c>
      <c r="AG81" s="292">
        <f>0</f>
        <v>0</v>
      </c>
      <c r="AH81" s="292">
        <f>0</f>
        <v>0</v>
      </c>
      <c r="AI81" s="292">
        <f>0</f>
        <v>0</v>
      </c>
      <c r="AJ81" s="292">
        <f>0</f>
        <v>0</v>
      </c>
      <c r="AK81" s="292">
        <f>0</f>
        <v>0</v>
      </c>
      <c r="AL81" s="292">
        <f>0</f>
        <v>0</v>
      </c>
      <c r="AM81" s="292">
        <f>0</f>
        <v>0</v>
      </c>
      <c r="AN81" s="292">
        <f t="shared" si="61"/>
        <v>0</v>
      </c>
      <c r="AO81" s="292">
        <f>0</f>
        <v>0</v>
      </c>
      <c r="AP81" s="292">
        <f>0</f>
        <v>0</v>
      </c>
      <c r="AQ81" s="292">
        <f>0</f>
        <v>0</v>
      </c>
      <c r="AR81" s="292">
        <f>0</f>
        <v>0</v>
      </c>
      <c r="AS81" s="292">
        <f>0</f>
        <v>0</v>
      </c>
      <c r="AT81" s="292">
        <f>0</f>
        <v>0</v>
      </c>
      <c r="AU81" s="292">
        <f>0</f>
        <v>0</v>
      </c>
      <c r="AV81" s="292">
        <f t="shared" si="62"/>
        <v>0</v>
      </c>
      <c r="AW81" s="292">
        <f>0</f>
        <v>0</v>
      </c>
      <c r="AX81" s="292">
        <f>0</f>
        <v>0</v>
      </c>
      <c r="AY81" s="292">
        <f>0</f>
        <v>0</v>
      </c>
      <c r="AZ81" s="292">
        <f>0</f>
        <v>0</v>
      </c>
      <c r="BA81" s="292">
        <f>0</f>
        <v>0</v>
      </c>
      <c r="BB81" s="292">
        <f>0</f>
        <v>0</v>
      </c>
      <c r="BC81" s="292">
        <f>0</f>
        <v>0</v>
      </c>
      <c r="BD81" s="292">
        <f t="shared" si="63"/>
        <v>0</v>
      </c>
      <c r="BE81" s="292">
        <f>0</f>
        <v>0</v>
      </c>
      <c r="BF81" s="292">
        <f>0</f>
        <v>0</v>
      </c>
      <c r="BG81" s="292">
        <f>0</f>
        <v>0</v>
      </c>
      <c r="BH81" s="292">
        <f>0</f>
        <v>0</v>
      </c>
      <c r="BI81" s="292">
        <f>0</f>
        <v>0</v>
      </c>
      <c r="BJ81" s="292">
        <f>0</f>
        <v>0</v>
      </c>
      <c r="BK81" s="292">
        <f>0</f>
        <v>0</v>
      </c>
      <c r="BL81" s="292">
        <f t="shared" si="64"/>
        <v>0</v>
      </c>
      <c r="BM81" s="292">
        <f>0</f>
        <v>0</v>
      </c>
      <c r="BN81" s="292">
        <f>0</f>
        <v>0</v>
      </c>
      <c r="BO81" s="292">
        <f>0</f>
        <v>0</v>
      </c>
      <c r="BP81" s="292">
        <f>0</f>
        <v>0</v>
      </c>
      <c r="BQ81" s="292">
        <f>0</f>
        <v>0</v>
      </c>
      <c r="BR81" s="292">
        <f>0</f>
        <v>0</v>
      </c>
      <c r="BS81" s="292">
        <f>0</f>
        <v>0</v>
      </c>
      <c r="BT81" s="292">
        <f t="shared" si="65"/>
        <v>0</v>
      </c>
      <c r="BU81" s="292">
        <f>0</f>
        <v>0</v>
      </c>
      <c r="BV81" s="292">
        <f>0</f>
        <v>0</v>
      </c>
      <c r="BW81" s="292">
        <f>0</f>
        <v>0</v>
      </c>
      <c r="BX81" s="292">
        <f>0</f>
        <v>0</v>
      </c>
      <c r="BY81" s="292">
        <f>0</f>
        <v>0</v>
      </c>
      <c r="BZ81" s="292">
        <f>0</f>
        <v>0</v>
      </c>
      <c r="CA81" s="292">
        <f>0</f>
        <v>0</v>
      </c>
      <c r="CB81" s="292">
        <f t="shared" si="66"/>
        <v>0</v>
      </c>
      <c r="CC81" s="292">
        <f>0</f>
        <v>0</v>
      </c>
      <c r="CD81" s="292">
        <f>0</f>
        <v>0</v>
      </c>
      <c r="CE81" s="292">
        <f>0</f>
        <v>0</v>
      </c>
      <c r="CF81" s="292">
        <f>0</f>
        <v>0</v>
      </c>
      <c r="CG81" s="292">
        <f>0</f>
        <v>0</v>
      </c>
      <c r="CH81" s="292">
        <f>0</f>
        <v>0</v>
      </c>
      <c r="CI81" s="292">
        <f>0</f>
        <v>0</v>
      </c>
      <c r="CJ81" s="292">
        <f t="shared" si="67"/>
        <v>0</v>
      </c>
      <c r="CK81" s="292">
        <f>0</f>
        <v>0</v>
      </c>
      <c r="CL81" s="292">
        <f>0</f>
        <v>0</v>
      </c>
      <c r="CM81" s="292">
        <f>0</f>
        <v>0</v>
      </c>
      <c r="CN81" s="292">
        <f>0</f>
        <v>0</v>
      </c>
      <c r="CO81" s="292">
        <f>0</f>
        <v>0</v>
      </c>
      <c r="CP81" s="292">
        <f>0</f>
        <v>0</v>
      </c>
      <c r="CQ81" s="292">
        <f>0</f>
        <v>0</v>
      </c>
      <c r="CR81" s="292">
        <f t="shared" si="68"/>
        <v>0</v>
      </c>
      <c r="CS81" s="292">
        <f>0</f>
        <v>0</v>
      </c>
      <c r="CT81" s="292">
        <f>0</f>
        <v>0</v>
      </c>
      <c r="CU81" s="292">
        <f>0</f>
        <v>0</v>
      </c>
      <c r="CV81" s="292">
        <f>0</f>
        <v>0</v>
      </c>
      <c r="CW81" s="292">
        <f>0</f>
        <v>0</v>
      </c>
      <c r="CX81" s="292">
        <f>0</f>
        <v>0</v>
      </c>
      <c r="CY81" s="292">
        <f>0</f>
        <v>0</v>
      </c>
    </row>
    <row r="82" spans="1:103" s="224" customFormat="1" ht="13.5" customHeight="1" x14ac:dyDescent="0.15">
      <c r="A82" s="290" t="s">
        <v>745</v>
      </c>
      <c r="B82" s="291" t="s">
        <v>910</v>
      </c>
      <c r="C82" s="290" t="s">
        <v>911</v>
      </c>
      <c r="D82" s="292">
        <f t="shared" si="46"/>
        <v>0</v>
      </c>
      <c r="E82" s="292">
        <f t="shared" si="47"/>
        <v>0</v>
      </c>
      <c r="F82" s="292">
        <f t="shared" si="48"/>
        <v>0</v>
      </c>
      <c r="G82" s="292">
        <f t="shared" si="49"/>
        <v>0</v>
      </c>
      <c r="H82" s="292">
        <f t="shared" si="50"/>
        <v>0</v>
      </c>
      <c r="I82" s="292">
        <f t="shared" si="51"/>
        <v>0</v>
      </c>
      <c r="J82" s="292">
        <f t="shared" si="52"/>
        <v>0</v>
      </c>
      <c r="K82" s="292">
        <f t="shared" si="53"/>
        <v>0</v>
      </c>
      <c r="L82" s="292">
        <f t="shared" si="54"/>
        <v>0</v>
      </c>
      <c r="M82" s="292">
        <f t="shared" si="55"/>
        <v>0</v>
      </c>
      <c r="N82" s="292">
        <f t="shared" si="56"/>
        <v>0</v>
      </c>
      <c r="O82" s="292">
        <f t="shared" si="57"/>
        <v>0</v>
      </c>
      <c r="P82" s="292">
        <f t="shared" si="58"/>
        <v>0</v>
      </c>
      <c r="Q82" s="292">
        <f>0</f>
        <v>0</v>
      </c>
      <c r="R82" s="292">
        <f>0</f>
        <v>0</v>
      </c>
      <c r="S82" s="292">
        <f>0</f>
        <v>0</v>
      </c>
      <c r="T82" s="292">
        <f>0</f>
        <v>0</v>
      </c>
      <c r="U82" s="292">
        <f>0</f>
        <v>0</v>
      </c>
      <c r="V82" s="292">
        <f>0</f>
        <v>0</v>
      </c>
      <c r="W82" s="292">
        <f>0</f>
        <v>0</v>
      </c>
      <c r="X82" s="292">
        <f t="shared" si="59"/>
        <v>0</v>
      </c>
      <c r="Y82" s="292">
        <f>0</f>
        <v>0</v>
      </c>
      <c r="Z82" s="292">
        <f>0</f>
        <v>0</v>
      </c>
      <c r="AA82" s="292">
        <f>0</f>
        <v>0</v>
      </c>
      <c r="AB82" s="292">
        <f>0</f>
        <v>0</v>
      </c>
      <c r="AC82" s="292">
        <f>0</f>
        <v>0</v>
      </c>
      <c r="AD82" s="292">
        <f>0</f>
        <v>0</v>
      </c>
      <c r="AE82" s="292">
        <f>0</f>
        <v>0</v>
      </c>
      <c r="AF82" s="292">
        <f t="shared" si="60"/>
        <v>0</v>
      </c>
      <c r="AG82" s="292">
        <f>0</f>
        <v>0</v>
      </c>
      <c r="AH82" s="292">
        <f>0</f>
        <v>0</v>
      </c>
      <c r="AI82" s="292">
        <f>0</f>
        <v>0</v>
      </c>
      <c r="AJ82" s="292">
        <f>0</f>
        <v>0</v>
      </c>
      <c r="AK82" s="292">
        <f>0</f>
        <v>0</v>
      </c>
      <c r="AL82" s="292">
        <f>0</f>
        <v>0</v>
      </c>
      <c r="AM82" s="292">
        <f>0</f>
        <v>0</v>
      </c>
      <c r="AN82" s="292">
        <f t="shared" si="61"/>
        <v>0</v>
      </c>
      <c r="AO82" s="292">
        <f>0</f>
        <v>0</v>
      </c>
      <c r="AP82" s="292">
        <f>0</f>
        <v>0</v>
      </c>
      <c r="AQ82" s="292">
        <f>0</f>
        <v>0</v>
      </c>
      <c r="AR82" s="292">
        <f>0</f>
        <v>0</v>
      </c>
      <c r="AS82" s="292">
        <f>0</f>
        <v>0</v>
      </c>
      <c r="AT82" s="292">
        <f>0</f>
        <v>0</v>
      </c>
      <c r="AU82" s="292">
        <f>0</f>
        <v>0</v>
      </c>
      <c r="AV82" s="292">
        <f t="shared" si="62"/>
        <v>0</v>
      </c>
      <c r="AW82" s="292">
        <f>0</f>
        <v>0</v>
      </c>
      <c r="AX82" s="292">
        <f>0</f>
        <v>0</v>
      </c>
      <c r="AY82" s="292">
        <f>0</f>
        <v>0</v>
      </c>
      <c r="AZ82" s="292">
        <f>0</f>
        <v>0</v>
      </c>
      <c r="BA82" s="292">
        <f>0</f>
        <v>0</v>
      </c>
      <c r="BB82" s="292">
        <f>0</f>
        <v>0</v>
      </c>
      <c r="BC82" s="292">
        <f>0</f>
        <v>0</v>
      </c>
      <c r="BD82" s="292">
        <f t="shared" si="63"/>
        <v>0</v>
      </c>
      <c r="BE82" s="292">
        <f>0</f>
        <v>0</v>
      </c>
      <c r="BF82" s="292">
        <f>0</f>
        <v>0</v>
      </c>
      <c r="BG82" s="292">
        <f>0</f>
        <v>0</v>
      </c>
      <c r="BH82" s="292">
        <f>0</f>
        <v>0</v>
      </c>
      <c r="BI82" s="292">
        <f>0</f>
        <v>0</v>
      </c>
      <c r="BJ82" s="292">
        <f>0</f>
        <v>0</v>
      </c>
      <c r="BK82" s="292">
        <f>0</f>
        <v>0</v>
      </c>
      <c r="BL82" s="292">
        <f t="shared" si="64"/>
        <v>0</v>
      </c>
      <c r="BM82" s="292">
        <f>0</f>
        <v>0</v>
      </c>
      <c r="BN82" s="292">
        <f>0</f>
        <v>0</v>
      </c>
      <c r="BO82" s="292">
        <f>0</f>
        <v>0</v>
      </c>
      <c r="BP82" s="292">
        <f>0</f>
        <v>0</v>
      </c>
      <c r="BQ82" s="292">
        <f>0</f>
        <v>0</v>
      </c>
      <c r="BR82" s="292">
        <f>0</f>
        <v>0</v>
      </c>
      <c r="BS82" s="292">
        <f>0</f>
        <v>0</v>
      </c>
      <c r="BT82" s="292">
        <f t="shared" si="65"/>
        <v>0</v>
      </c>
      <c r="BU82" s="292">
        <f>0</f>
        <v>0</v>
      </c>
      <c r="BV82" s="292">
        <f>0</f>
        <v>0</v>
      </c>
      <c r="BW82" s="292">
        <f>0</f>
        <v>0</v>
      </c>
      <c r="BX82" s="292">
        <f>0</f>
        <v>0</v>
      </c>
      <c r="BY82" s="292">
        <f>0</f>
        <v>0</v>
      </c>
      <c r="BZ82" s="292">
        <f>0</f>
        <v>0</v>
      </c>
      <c r="CA82" s="292">
        <f>0</f>
        <v>0</v>
      </c>
      <c r="CB82" s="292">
        <f t="shared" si="66"/>
        <v>0</v>
      </c>
      <c r="CC82" s="292">
        <f>0</f>
        <v>0</v>
      </c>
      <c r="CD82" s="292">
        <f>0</f>
        <v>0</v>
      </c>
      <c r="CE82" s="292">
        <f>0</f>
        <v>0</v>
      </c>
      <c r="CF82" s="292">
        <f>0</f>
        <v>0</v>
      </c>
      <c r="CG82" s="292">
        <f>0</f>
        <v>0</v>
      </c>
      <c r="CH82" s="292">
        <f>0</f>
        <v>0</v>
      </c>
      <c r="CI82" s="292">
        <f>0</f>
        <v>0</v>
      </c>
      <c r="CJ82" s="292">
        <f t="shared" si="67"/>
        <v>0</v>
      </c>
      <c r="CK82" s="292">
        <f>0</f>
        <v>0</v>
      </c>
      <c r="CL82" s="292">
        <f>0</f>
        <v>0</v>
      </c>
      <c r="CM82" s="292">
        <f>0</f>
        <v>0</v>
      </c>
      <c r="CN82" s="292">
        <f>0</f>
        <v>0</v>
      </c>
      <c r="CO82" s="292">
        <f>0</f>
        <v>0</v>
      </c>
      <c r="CP82" s="292">
        <f>0</f>
        <v>0</v>
      </c>
      <c r="CQ82" s="292">
        <f>0</f>
        <v>0</v>
      </c>
      <c r="CR82" s="292">
        <f t="shared" si="68"/>
        <v>0</v>
      </c>
      <c r="CS82" s="292">
        <f>0</f>
        <v>0</v>
      </c>
      <c r="CT82" s="292">
        <f>0</f>
        <v>0</v>
      </c>
      <c r="CU82" s="292">
        <f>0</f>
        <v>0</v>
      </c>
      <c r="CV82" s="292">
        <f>0</f>
        <v>0</v>
      </c>
      <c r="CW82" s="292">
        <f>0</f>
        <v>0</v>
      </c>
      <c r="CX82" s="292">
        <f>0</f>
        <v>0</v>
      </c>
      <c r="CY82" s="292">
        <f>0</f>
        <v>0</v>
      </c>
    </row>
    <row r="83" spans="1:103" s="224" customFormat="1" ht="13.5" customHeight="1" x14ac:dyDescent="0.15">
      <c r="A83" s="290" t="s">
        <v>745</v>
      </c>
      <c r="B83" s="291" t="s">
        <v>912</v>
      </c>
      <c r="C83" s="290" t="s">
        <v>913</v>
      </c>
      <c r="D83" s="292">
        <f t="shared" si="46"/>
        <v>0</v>
      </c>
      <c r="E83" s="292">
        <f t="shared" si="47"/>
        <v>0</v>
      </c>
      <c r="F83" s="292">
        <f t="shared" si="48"/>
        <v>0</v>
      </c>
      <c r="G83" s="292">
        <f t="shared" si="49"/>
        <v>0</v>
      </c>
      <c r="H83" s="292">
        <f t="shared" si="50"/>
        <v>0</v>
      </c>
      <c r="I83" s="292">
        <f t="shared" si="51"/>
        <v>0</v>
      </c>
      <c r="J83" s="292">
        <f t="shared" si="52"/>
        <v>0</v>
      </c>
      <c r="K83" s="292">
        <f t="shared" si="53"/>
        <v>0</v>
      </c>
      <c r="L83" s="292">
        <f t="shared" si="54"/>
        <v>0</v>
      </c>
      <c r="M83" s="292">
        <f t="shared" si="55"/>
        <v>0</v>
      </c>
      <c r="N83" s="292">
        <f t="shared" si="56"/>
        <v>0</v>
      </c>
      <c r="O83" s="292">
        <f t="shared" si="57"/>
        <v>0</v>
      </c>
      <c r="P83" s="292">
        <f t="shared" si="58"/>
        <v>0</v>
      </c>
      <c r="Q83" s="292">
        <f>0</f>
        <v>0</v>
      </c>
      <c r="R83" s="292">
        <f>0</f>
        <v>0</v>
      </c>
      <c r="S83" s="292">
        <f>0</f>
        <v>0</v>
      </c>
      <c r="T83" s="292">
        <f>0</f>
        <v>0</v>
      </c>
      <c r="U83" s="292">
        <f>0</f>
        <v>0</v>
      </c>
      <c r="V83" s="292">
        <f>0</f>
        <v>0</v>
      </c>
      <c r="W83" s="292">
        <f>0</f>
        <v>0</v>
      </c>
      <c r="X83" s="292">
        <f t="shared" si="59"/>
        <v>0</v>
      </c>
      <c r="Y83" s="292">
        <f>0</f>
        <v>0</v>
      </c>
      <c r="Z83" s="292">
        <f>0</f>
        <v>0</v>
      </c>
      <c r="AA83" s="292">
        <f>0</f>
        <v>0</v>
      </c>
      <c r="AB83" s="292">
        <f>0</f>
        <v>0</v>
      </c>
      <c r="AC83" s="292">
        <f>0</f>
        <v>0</v>
      </c>
      <c r="AD83" s="292">
        <f>0</f>
        <v>0</v>
      </c>
      <c r="AE83" s="292">
        <f>0</f>
        <v>0</v>
      </c>
      <c r="AF83" s="292">
        <f t="shared" si="60"/>
        <v>0</v>
      </c>
      <c r="AG83" s="292">
        <f>0</f>
        <v>0</v>
      </c>
      <c r="AH83" s="292">
        <f>0</f>
        <v>0</v>
      </c>
      <c r="AI83" s="292">
        <f>0</f>
        <v>0</v>
      </c>
      <c r="AJ83" s="292">
        <f>0</f>
        <v>0</v>
      </c>
      <c r="AK83" s="292">
        <f>0</f>
        <v>0</v>
      </c>
      <c r="AL83" s="292">
        <f>0</f>
        <v>0</v>
      </c>
      <c r="AM83" s="292">
        <f>0</f>
        <v>0</v>
      </c>
      <c r="AN83" s="292">
        <f t="shared" si="61"/>
        <v>0</v>
      </c>
      <c r="AO83" s="292">
        <f>0</f>
        <v>0</v>
      </c>
      <c r="AP83" s="292">
        <f>0</f>
        <v>0</v>
      </c>
      <c r="AQ83" s="292">
        <f>0</f>
        <v>0</v>
      </c>
      <c r="AR83" s="292">
        <f>0</f>
        <v>0</v>
      </c>
      <c r="AS83" s="292">
        <f>0</f>
        <v>0</v>
      </c>
      <c r="AT83" s="292">
        <f>0</f>
        <v>0</v>
      </c>
      <c r="AU83" s="292">
        <f>0</f>
        <v>0</v>
      </c>
      <c r="AV83" s="292">
        <f t="shared" si="62"/>
        <v>0</v>
      </c>
      <c r="AW83" s="292">
        <f>0</f>
        <v>0</v>
      </c>
      <c r="AX83" s="292">
        <f>0</f>
        <v>0</v>
      </c>
      <c r="AY83" s="292">
        <f>0</f>
        <v>0</v>
      </c>
      <c r="AZ83" s="292">
        <f>0</f>
        <v>0</v>
      </c>
      <c r="BA83" s="292">
        <f>0</f>
        <v>0</v>
      </c>
      <c r="BB83" s="292">
        <f>0</f>
        <v>0</v>
      </c>
      <c r="BC83" s="292">
        <f>0</f>
        <v>0</v>
      </c>
      <c r="BD83" s="292">
        <f t="shared" si="63"/>
        <v>0</v>
      </c>
      <c r="BE83" s="292">
        <f>0</f>
        <v>0</v>
      </c>
      <c r="BF83" s="292">
        <f>0</f>
        <v>0</v>
      </c>
      <c r="BG83" s="292">
        <f>0</f>
        <v>0</v>
      </c>
      <c r="BH83" s="292">
        <f>0</f>
        <v>0</v>
      </c>
      <c r="BI83" s="292">
        <f>0</f>
        <v>0</v>
      </c>
      <c r="BJ83" s="292">
        <f>0</f>
        <v>0</v>
      </c>
      <c r="BK83" s="292">
        <f>0</f>
        <v>0</v>
      </c>
      <c r="BL83" s="292">
        <f t="shared" si="64"/>
        <v>0</v>
      </c>
      <c r="BM83" s="292">
        <f>0</f>
        <v>0</v>
      </c>
      <c r="BN83" s="292">
        <f>0</f>
        <v>0</v>
      </c>
      <c r="BO83" s="292">
        <f>0</f>
        <v>0</v>
      </c>
      <c r="BP83" s="292">
        <f>0</f>
        <v>0</v>
      </c>
      <c r="BQ83" s="292">
        <f>0</f>
        <v>0</v>
      </c>
      <c r="BR83" s="292">
        <f>0</f>
        <v>0</v>
      </c>
      <c r="BS83" s="292">
        <f>0</f>
        <v>0</v>
      </c>
      <c r="BT83" s="292">
        <f t="shared" si="65"/>
        <v>0</v>
      </c>
      <c r="BU83" s="292">
        <f>0</f>
        <v>0</v>
      </c>
      <c r="BV83" s="292">
        <f>0</f>
        <v>0</v>
      </c>
      <c r="BW83" s="292">
        <f>0</f>
        <v>0</v>
      </c>
      <c r="BX83" s="292">
        <f>0</f>
        <v>0</v>
      </c>
      <c r="BY83" s="292">
        <f>0</f>
        <v>0</v>
      </c>
      <c r="BZ83" s="292">
        <f>0</f>
        <v>0</v>
      </c>
      <c r="CA83" s="292">
        <f>0</f>
        <v>0</v>
      </c>
      <c r="CB83" s="292">
        <f t="shared" si="66"/>
        <v>0</v>
      </c>
      <c r="CC83" s="292">
        <f>0</f>
        <v>0</v>
      </c>
      <c r="CD83" s="292">
        <f>0</f>
        <v>0</v>
      </c>
      <c r="CE83" s="292">
        <f>0</f>
        <v>0</v>
      </c>
      <c r="CF83" s="292">
        <f>0</f>
        <v>0</v>
      </c>
      <c r="CG83" s="292">
        <f>0</f>
        <v>0</v>
      </c>
      <c r="CH83" s="292">
        <f>0</f>
        <v>0</v>
      </c>
      <c r="CI83" s="292">
        <f>0</f>
        <v>0</v>
      </c>
      <c r="CJ83" s="292">
        <f t="shared" si="67"/>
        <v>0</v>
      </c>
      <c r="CK83" s="292">
        <f>0</f>
        <v>0</v>
      </c>
      <c r="CL83" s="292">
        <f>0</f>
        <v>0</v>
      </c>
      <c r="CM83" s="292">
        <f>0</f>
        <v>0</v>
      </c>
      <c r="CN83" s="292">
        <f>0</f>
        <v>0</v>
      </c>
      <c r="CO83" s="292">
        <f>0</f>
        <v>0</v>
      </c>
      <c r="CP83" s="292">
        <f>0</f>
        <v>0</v>
      </c>
      <c r="CQ83" s="292">
        <f>0</f>
        <v>0</v>
      </c>
      <c r="CR83" s="292">
        <f t="shared" si="68"/>
        <v>0</v>
      </c>
      <c r="CS83" s="292">
        <f>0</f>
        <v>0</v>
      </c>
      <c r="CT83" s="292">
        <f>0</f>
        <v>0</v>
      </c>
      <c r="CU83" s="292">
        <f>0</f>
        <v>0</v>
      </c>
      <c r="CV83" s="292">
        <f>0</f>
        <v>0</v>
      </c>
      <c r="CW83" s="292">
        <f>0</f>
        <v>0</v>
      </c>
      <c r="CX83" s="292">
        <f>0</f>
        <v>0</v>
      </c>
      <c r="CY83" s="292">
        <f>0</f>
        <v>0</v>
      </c>
    </row>
    <row r="84" spans="1:103" s="224" customFormat="1" ht="13.5" customHeight="1" x14ac:dyDescent="0.15">
      <c r="A84" s="290" t="s">
        <v>745</v>
      </c>
      <c r="B84" s="291" t="s">
        <v>914</v>
      </c>
      <c r="C84" s="290" t="s">
        <v>915</v>
      </c>
      <c r="D84" s="292">
        <f t="shared" si="46"/>
        <v>0</v>
      </c>
      <c r="E84" s="292">
        <f t="shared" si="47"/>
        <v>0</v>
      </c>
      <c r="F84" s="292">
        <f t="shared" si="48"/>
        <v>0</v>
      </c>
      <c r="G84" s="292">
        <f t="shared" si="49"/>
        <v>0</v>
      </c>
      <c r="H84" s="292">
        <f t="shared" si="50"/>
        <v>0</v>
      </c>
      <c r="I84" s="292">
        <f t="shared" si="51"/>
        <v>0</v>
      </c>
      <c r="J84" s="292">
        <f t="shared" si="52"/>
        <v>0</v>
      </c>
      <c r="K84" s="292">
        <f t="shared" si="53"/>
        <v>0</v>
      </c>
      <c r="L84" s="292">
        <f t="shared" si="54"/>
        <v>0</v>
      </c>
      <c r="M84" s="292">
        <f t="shared" si="55"/>
        <v>0</v>
      </c>
      <c r="N84" s="292">
        <f t="shared" si="56"/>
        <v>0</v>
      </c>
      <c r="O84" s="292">
        <f t="shared" si="57"/>
        <v>0</v>
      </c>
      <c r="P84" s="292">
        <f t="shared" si="58"/>
        <v>0</v>
      </c>
      <c r="Q84" s="292">
        <f>0</f>
        <v>0</v>
      </c>
      <c r="R84" s="292">
        <f>0</f>
        <v>0</v>
      </c>
      <c r="S84" s="292">
        <f>0</f>
        <v>0</v>
      </c>
      <c r="T84" s="292">
        <f>0</f>
        <v>0</v>
      </c>
      <c r="U84" s="292">
        <f>0</f>
        <v>0</v>
      </c>
      <c r="V84" s="292">
        <f>0</f>
        <v>0</v>
      </c>
      <c r="W84" s="292">
        <f>0</f>
        <v>0</v>
      </c>
      <c r="X84" s="292">
        <f t="shared" si="59"/>
        <v>0</v>
      </c>
      <c r="Y84" s="292">
        <f>0</f>
        <v>0</v>
      </c>
      <c r="Z84" s="292">
        <f>0</f>
        <v>0</v>
      </c>
      <c r="AA84" s="292">
        <f>0</f>
        <v>0</v>
      </c>
      <c r="AB84" s="292">
        <f>0</f>
        <v>0</v>
      </c>
      <c r="AC84" s="292">
        <f>0</f>
        <v>0</v>
      </c>
      <c r="AD84" s="292">
        <f>0</f>
        <v>0</v>
      </c>
      <c r="AE84" s="292">
        <f>0</f>
        <v>0</v>
      </c>
      <c r="AF84" s="292">
        <f t="shared" si="60"/>
        <v>0</v>
      </c>
      <c r="AG84" s="292">
        <f>0</f>
        <v>0</v>
      </c>
      <c r="AH84" s="292">
        <f>0</f>
        <v>0</v>
      </c>
      <c r="AI84" s="292">
        <f>0</f>
        <v>0</v>
      </c>
      <c r="AJ84" s="292">
        <f>0</f>
        <v>0</v>
      </c>
      <c r="AK84" s="292">
        <f>0</f>
        <v>0</v>
      </c>
      <c r="AL84" s="292">
        <f>0</f>
        <v>0</v>
      </c>
      <c r="AM84" s="292">
        <f>0</f>
        <v>0</v>
      </c>
      <c r="AN84" s="292">
        <f t="shared" si="61"/>
        <v>0</v>
      </c>
      <c r="AO84" s="292">
        <f>0</f>
        <v>0</v>
      </c>
      <c r="AP84" s="292">
        <f>0</f>
        <v>0</v>
      </c>
      <c r="AQ84" s="292">
        <f>0</f>
        <v>0</v>
      </c>
      <c r="AR84" s="292">
        <f>0</f>
        <v>0</v>
      </c>
      <c r="AS84" s="292">
        <f>0</f>
        <v>0</v>
      </c>
      <c r="AT84" s="292">
        <f>0</f>
        <v>0</v>
      </c>
      <c r="AU84" s="292">
        <f>0</f>
        <v>0</v>
      </c>
      <c r="AV84" s="292">
        <f t="shared" si="62"/>
        <v>0</v>
      </c>
      <c r="AW84" s="292">
        <f>0</f>
        <v>0</v>
      </c>
      <c r="AX84" s="292">
        <f>0</f>
        <v>0</v>
      </c>
      <c r="AY84" s="292">
        <f>0</f>
        <v>0</v>
      </c>
      <c r="AZ84" s="292">
        <f>0</f>
        <v>0</v>
      </c>
      <c r="BA84" s="292">
        <f>0</f>
        <v>0</v>
      </c>
      <c r="BB84" s="292">
        <f>0</f>
        <v>0</v>
      </c>
      <c r="BC84" s="292">
        <f>0</f>
        <v>0</v>
      </c>
      <c r="BD84" s="292">
        <f t="shared" si="63"/>
        <v>0</v>
      </c>
      <c r="BE84" s="292">
        <f>0</f>
        <v>0</v>
      </c>
      <c r="BF84" s="292">
        <f>0</f>
        <v>0</v>
      </c>
      <c r="BG84" s="292">
        <f>0</f>
        <v>0</v>
      </c>
      <c r="BH84" s="292">
        <f>0</f>
        <v>0</v>
      </c>
      <c r="BI84" s="292">
        <f>0</f>
        <v>0</v>
      </c>
      <c r="BJ84" s="292">
        <f>0</f>
        <v>0</v>
      </c>
      <c r="BK84" s="292">
        <f>0</f>
        <v>0</v>
      </c>
      <c r="BL84" s="292">
        <f t="shared" si="64"/>
        <v>0</v>
      </c>
      <c r="BM84" s="292">
        <f>0</f>
        <v>0</v>
      </c>
      <c r="BN84" s="292">
        <f>0</f>
        <v>0</v>
      </c>
      <c r="BO84" s="292">
        <f>0</f>
        <v>0</v>
      </c>
      <c r="BP84" s="292">
        <f>0</f>
        <v>0</v>
      </c>
      <c r="BQ84" s="292">
        <f>0</f>
        <v>0</v>
      </c>
      <c r="BR84" s="292">
        <f>0</f>
        <v>0</v>
      </c>
      <c r="BS84" s="292">
        <f>0</f>
        <v>0</v>
      </c>
      <c r="BT84" s="292">
        <f t="shared" si="65"/>
        <v>0</v>
      </c>
      <c r="BU84" s="292">
        <f>0</f>
        <v>0</v>
      </c>
      <c r="BV84" s="292">
        <f>0</f>
        <v>0</v>
      </c>
      <c r="BW84" s="292">
        <f>0</f>
        <v>0</v>
      </c>
      <c r="BX84" s="292">
        <f>0</f>
        <v>0</v>
      </c>
      <c r="BY84" s="292">
        <f>0</f>
        <v>0</v>
      </c>
      <c r="BZ84" s="292">
        <f>0</f>
        <v>0</v>
      </c>
      <c r="CA84" s="292">
        <f>0</f>
        <v>0</v>
      </c>
      <c r="CB84" s="292">
        <f t="shared" si="66"/>
        <v>0</v>
      </c>
      <c r="CC84" s="292">
        <f>0</f>
        <v>0</v>
      </c>
      <c r="CD84" s="292">
        <f>0</f>
        <v>0</v>
      </c>
      <c r="CE84" s="292">
        <f>0</f>
        <v>0</v>
      </c>
      <c r="CF84" s="292">
        <f>0</f>
        <v>0</v>
      </c>
      <c r="CG84" s="292">
        <f>0</f>
        <v>0</v>
      </c>
      <c r="CH84" s="292">
        <f>0</f>
        <v>0</v>
      </c>
      <c r="CI84" s="292">
        <f>0</f>
        <v>0</v>
      </c>
      <c r="CJ84" s="292">
        <f t="shared" si="67"/>
        <v>0</v>
      </c>
      <c r="CK84" s="292">
        <f>0</f>
        <v>0</v>
      </c>
      <c r="CL84" s="292">
        <f>0</f>
        <v>0</v>
      </c>
      <c r="CM84" s="292">
        <f>0</f>
        <v>0</v>
      </c>
      <c r="CN84" s="292">
        <f>0</f>
        <v>0</v>
      </c>
      <c r="CO84" s="292">
        <f>0</f>
        <v>0</v>
      </c>
      <c r="CP84" s="292">
        <f>0</f>
        <v>0</v>
      </c>
      <c r="CQ84" s="292">
        <f>0</f>
        <v>0</v>
      </c>
      <c r="CR84" s="292">
        <f t="shared" si="68"/>
        <v>0</v>
      </c>
      <c r="CS84" s="292">
        <f>0</f>
        <v>0</v>
      </c>
      <c r="CT84" s="292">
        <f>0</f>
        <v>0</v>
      </c>
      <c r="CU84" s="292">
        <f>0</f>
        <v>0</v>
      </c>
      <c r="CV84" s="292">
        <f>0</f>
        <v>0</v>
      </c>
      <c r="CW84" s="292">
        <f>0</f>
        <v>0</v>
      </c>
      <c r="CX84" s="292">
        <f>0</f>
        <v>0</v>
      </c>
      <c r="CY84" s="292">
        <f>0</f>
        <v>0</v>
      </c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xmlns:xlrd2="http://schemas.microsoft.com/office/spreadsheetml/2017/richdata2" ref="A8:CY84">
    <sortCondition ref="A8:A84"/>
    <sortCondition ref="B8:B84"/>
    <sortCondition ref="C8:C8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83" man="1"/>
    <brk id="31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20000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20201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20202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20203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20204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20205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20206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20207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20208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20209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20210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20211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20212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20213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20214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20215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20217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20218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20219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20220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20303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20304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20305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20306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20307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20309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20321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20323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20324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20349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20350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20361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20362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20363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20382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20383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20384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20385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20386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20388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20402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20403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20404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20407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20409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20410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20411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20412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20413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20414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20415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20416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20417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20422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20423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20425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20429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20430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20432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20446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20448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20450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20451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20452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 t="str">
        <f t="shared" ca="1" si="16"/>
        <v>20481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 t="str">
        <f t="shared" ca="1" si="16"/>
        <v>20482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 t="str">
        <f t="shared" ca="1" si="16"/>
        <v>20485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 t="str">
        <f t="shared" ca="1" si="16"/>
        <v>20486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 t="str">
        <f t="shared" ca="1" si="16"/>
        <v>20521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 t="str">
        <f t="shared" ca="1" si="16"/>
        <v>20541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 t="str">
        <f t="shared" ca="1" si="16"/>
        <v>20543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 t="str">
        <f t="shared" ca="1" si="16"/>
        <v>20561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 t="str">
        <f t="shared" ca="1" si="16"/>
        <v>20562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 t="str">
        <f t="shared" ca="1" si="16"/>
        <v>20563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 t="str">
        <f t="shared" ca="1" si="16"/>
        <v>20583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 t="str">
        <f t="shared" ca="1" si="16"/>
        <v>20588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 t="str">
        <f t="shared" ca="1" si="16"/>
        <v>20590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 t="str">
        <f t="shared" ca="1" si="16"/>
        <v>20602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2022-02-24T04:24:33Z</dcterms:modified>
</cp:coreProperties>
</file>