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3東京都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水洗化人口等!$A$6:$AA$69</definedName>
    <definedName name="_xlnm.Print_Area" localSheetId="2">し尿集計結果!$A$1:$M$36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N39" i="2" s="1"/>
  <c r="AC40" i="2"/>
  <c r="AC41" i="2"/>
  <c r="AC42" i="2"/>
  <c r="AC43" i="2"/>
  <c r="AC44" i="2"/>
  <c r="AC45" i="2"/>
  <c r="N45" i="2" s="1"/>
  <c r="AC46" i="2"/>
  <c r="AC47" i="2"/>
  <c r="AC48" i="2"/>
  <c r="AC49" i="2"/>
  <c r="AC50" i="2"/>
  <c r="AC51" i="2"/>
  <c r="N51" i="2" s="1"/>
  <c r="AC52" i="2"/>
  <c r="AC53" i="2"/>
  <c r="AC54" i="2"/>
  <c r="AC55" i="2"/>
  <c r="AC56" i="2"/>
  <c r="AC57" i="2"/>
  <c r="N57" i="2" s="1"/>
  <c r="AC58" i="2"/>
  <c r="AC59" i="2"/>
  <c r="AC60" i="2"/>
  <c r="AC61" i="2"/>
  <c r="AC62" i="2"/>
  <c r="AC63" i="2"/>
  <c r="N63" i="2" s="1"/>
  <c r="AC64" i="2"/>
  <c r="AC65" i="2"/>
  <c r="AC66" i="2"/>
  <c r="AC67" i="2"/>
  <c r="AC68" i="2"/>
  <c r="AC69" i="2"/>
  <c r="N69" i="2" s="1"/>
  <c r="AC70" i="2"/>
  <c r="V8" i="2"/>
  <c r="V9" i="2"/>
  <c r="V10" i="2"/>
  <c r="N10" i="2" s="1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N28" i="2" s="1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N46" i="2" s="1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N64" i="2" s="1"/>
  <c r="V65" i="2"/>
  <c r="V66" i="2"/>
  <c r="V67" i="2"/>
  <c r="V68" i="2"/>
  <c r="V69" i="2"/>
  <c r="V7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8" i="2"/>
  <c r="N11" i="2"/>
  <c r="N12" i="2"/>
  <c r="N14" i="2"/>
  <c r="N16" i="2"/>
  <c r="N17" i="2"/>
  <c r="N18" i="2"/>
  <c r="N20" i="2"/>
  <c r="N22" i="2"/>
  <c r="N23" i="2"/>
  <c r="N24" i="2"/>
  <c r="N26" i="2"/>
  <c r="N29" i="2"/>
  <c r="N30" i="2"/>
  <c r="N32" i="2"/>
  <c r="N34" i="2"/>
  <c r="N35" i="2"/>
  <c r="N36" i="2"/>
  <c r="N38" i="2"/>
  <c r="N40" i="2"/>
  <c r="N41" i="2"/>
  <c r="N42" i="2"/>
  <c r="N44" i="2"/>
  <c r="N47" i="2"/>
  <c r="N48" i="2"/>
  <c r="N50" i="2"/>
  <c r="N52" i="2"/>
  <c r="N53" i="2"/>
  <c r="N54" i="2"/>
  <c r="N56" i="2"/>
  <c r="N58" i="2"/>
  <c r="N59" i="2"/>
  <c r="N60" i="2"/>
  <c r="N62" i="2"/>
  <c r="N65" i="2"/>
  <c r="N66" i="2"/>
  <c r="N68" i="2"/>
  <c r="N70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D45" i="2" s="1"/>
  <c r="K46" i="2"/>
  <c r="K47" i="2"/>
  <c r="K48" i="2"/>
  <c r="K49" i="2"/>
  <c r="K50" i="2"/>
  <c r="K51" i="2"/>
  <c r="D51" i="2" s="1"/>
  <c r="K52" i="2"/>
  <c r="K53" i="2"/>
  <c r="K54" i="2"/>
  <c r="K55" i="2"/>
  <c r="K56" i="2"/>
  <c r="K57" i="2"/>
  <c r="D57" i="2" s="1"/>
  <c r="K58" i="2"/>
  <c r="K59" i="2"/>
  <c r="K60" i="2"/>
  <c r="K61" i="2"/>
  <c r="K62" i="2"/>
  <c r="K63" i="2"/>
  <c r="D63" i="2" s="1"/>
  <c r="K64" i="2"/>
  <c r="K65" i="2"/>
  <c r="K66" i="2"/>
  <c r="K67" i="2"/>
  <c r="K68" i="2"/>
  <c r="K69" i="2"/>
  <c r="D69" i="2" s="1"/>
  <c r="K70" i="2"/>
  <c r="H8" i="2"/>
  <c r="H9" i="2"/>
  <c r="H10" i="2"/>
  <c r="H11" i="2"/>
  <c r="H12" i="2"/>
  <c r="H13" i="2"/>
  <c r="H14" i="2"/>
  <c r="H15" i="2"/>
  <c r="H16" i="2"/>
  <c r="D16" i="2" s="1"/>
  <c r="H17" i="2"/>
  <c r="H18" i="2"/>
  <c r="H19" i="2"/>
  <c r="H20" i="2"/>
  <c r="H21" i="2"/>
  <c r="H22" i="2"/>
  <c r="D22" i="2" s="1"/>
  <c r="H23" i="2"/>
  <c r="H24" i="2"/>
  <c r="H25" i="2"/>
  <c r="H26" i="2"/>
  <c r="H27" i="2"/>
  <c r="H28" i="2"/>
  <c r="H29" i="2"/>
  <c r="H30" i="2"/>
  <c r="H31" i="2"/>
  <c r="H32" i="2"/>
  <c r="H33" i="2"/>
  <c r="H34" i="2"/>
  <c r="D34" i="2" s="1"/>
  <c r="H35" i="2"/>
  <c r="H36" i="2"/>
  <c r="H37" i="2"/>
  <c r="H38" i="2"/>
  <c r="H39" i="2"/>
  <c r="H40" i="2"/>
  <c r="D40" i="2" s="1"/>
  <c r="H41" i="2"/>
  <c r="H42" i="2"/>
  <c r="H43" i="2"/>
  <c r="H44" i="2"/>
  <c r="H45" i="2"/>
  <c r="H46" i="2"/>
  <c r="D46" i="2" s="1"/>
  <c r="H47" i="2"/>
  <c r="H48" i="2"/>
  <c r="H49" i="2"/>
  <c r="H50" i="2"/>
  <c r="H51" i="2"/>
  <c r="H52" i="2"/>
  <c r="D52" i="2" s="1"/>
  <c r="H53" i="2"/>
  <c r="H54" i="2"/>
  <c r="H55" i="2"/>
  <c r="H56" i="2"/>
  <c r="H57" i="2"/>
  <c r="H58" i="2"/>
  <c r="D58" i="2" s="1"/>
  <c r="H59" i="2"/>
  <c r="H60" i="2"/>
  <c r="H61" i="2"/>
  <c r="H62" i="2"/>
  <c r="H63" i="2"/>
  <c r="H64" i="2"/>
  <c r="H65" i="2"/>
  <c r="H66" i="2"/>
  <c r="H67" i="2"/>
  <c r="H68" i="2"/>
  <c r="H69" i="2"/>
  <c r="H70" i="2"/>
  <c r="D70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8" i="2"/>
  <c r="D10" i="2"/>
  <c r="D11" i="2"/>
  <c r="D12" i="2"/>
  <c r="D14" i="2"/>
  <c r="D17" i="2"/>
  <c r="D18" i="2"/>
  <c r="D20" i="2"/>
  <c r="D23" i="2"/>
  <c r="D24" i="2"/>
  <c r="D26" i="2"/>
  <c r="D28" i="2"/>
  <c r="D29" i="2"/>
  <c r="D30" i="2"/>
  <c r="D32" i="2"/>
  <c r="D35" i="2"/>
  <c r="D36" i="2"/>
  <c r="D38" i="2"/>
  <c r="D41" i="2"/>
  <c r="D42" i="2"/>
  <c r="D44" i="2"/>
  <c r="D47" i="2"/>
  <c r="D48" i="2"/>
  <c r="D50" i="2"/>
  <c r="D53" i="2"/>
  <c r="D54" i="2"/>
  <c r="D56" i="2"/>
  <c r="D59" i="2"/>
  <c r="D60" i="2"/>
  <c r="D62" i="2"/>
  <c r="D64" i="2"/>
  <c r="D65" i="2"/>
  <c r="D66" i="2"/>
  <c r="D68" i="2"/>
  <c r="N30" i="1"/>
  <c r="N66" i="1"/>
  <c r="L28" i="1"/>
  <c r="L43" i="1"/>
  <c r="L64" i="1"/>
  <c r="J23" i="1"/>
  <c r="J24" i="1"/>
  <c r="J30" i="1"/>
  <c r="J60" i="1"/>
  <c r="J66" i="1"/>
  <c r="I8" i="1"/>
  <c r="I9" i="1"/>
  <c r="I10" i="1"/>
  <c r="I11" i="1"/>
  <c r="D11" i="1" s="1"/>
  <c r="I12" i="1"/>
  <c r="I13" i="1"/>
  <c r="I14" i="1"/>
  <c r="I15" i="1"/>
  <c r="I16" i="1"/>
  <c r="I17" i="1"/>
  <c r="D17" i="1" s="1"/>
  <c r="I18" i="1"/>
  <c r="I19" i="1"/>
  <c r="I20" i="1"/>
  <c r="I21" i="1"/>
  <c r="I22" i="1"/>
  <c r="I23" i="1"/>
  <c r="D23" i="1" s="1"/>
  <c r="L23" i="1" s="1"/>
  <c r="I24" i="1"/>
  <c r="I25" i="1"/>
  <c r="I26" i="1"/>
  <c r="I27" i="1"/>
  <c r="I28" i="1"/>
  <c r="I29" i="1"/>
  <c r="D29" i="1" s="1"/>
  <c r="I30" i="1"/>
  <c r="I31" i="1"/>
  <c r="I32" i="1"/>
  <c r="I33" i="1"/>
  <c r="I34" i="1"/>
  <c r="I35" i="1"/>
  <c r="I36" i="1"/>
  <c r="I37" i="1"/>
  <c r="D37" i="1" s="1"/>
  <c r="J37" i="1" s="1"/>
  <c r="I38" i="1"/>
  <c r="I39" i="1"/>
  <c r="I40" i="1"/>
  <c r="I41" i="1"/>
  <c r="D41" i="1" s="1"/>
  <c r="I42" i="1"/>
  <c r="I43" i="1"/>
  <c r="I44" i="1"/>
  <c r="I45" i="1"/>
  <c r="I46" i="1"/>
  <c r="I47" i="1"/>
  <c r="D47" i="1" s="1"/>
  <c r="I48" i="1"/>
  <c r="I49" i="1"/>
  <c r="I50" i="1"/>
  <c r="I51" i="1"/>
  <c r="I52" i="1"/>
  <c r="I53" i="1"/>
  <c r="D53" i="1" s="1"/>
  <c r="I54" i="1"/>
  <c r="I55" i="1"/>
  <c r="I56" i="1"/>
  <c r="I57" i="1"/>
  <c r="I58" i="1"/>
  <c r="I59" i="1"/>
  <c r="D59" i="1" s="1"/>
  <c r="L59" i="1" s="1"/>
  <c r="I60" i="1"/>
  <c r="I61" i="1"/>
  <c r="I62" i="1"/>
  <c r="I63" i="1"/>
  <c r="I64" i="1"/>
  <c r="I65" i="1"/>
  <c r="I66" i="1"/>
  <c r="I67" i="1"/>
  <c r="I68" i="1"/>
  <c r="I69" i="1"/>
  <c r="I70" i="1"/>
  <c r="F14" i="1"/>
  <c r="F30" i="1"/>
  <c r="F36" i="1"/>
  <c r="F37" i="1"/>
  <c r="F42" i="1"/>
  <c r="F50" i="1"/>
  <c r="F64" i="1"/>
  <c r="F65" i="1"/>
  <c r="F6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D20" i="1" s="1"/>
  <c r="E21" i="1"/>
  <c r="E22" i="1"/>
  <c r="E23" i="1"/>
  <c r="E24" i="1"/>
  <c r="E25" i="1"/>
  <c r="E26" i="1"/>
  <c r="E27" i="1"/>
  <c r="E28" i="1"/>
  <c r="E29" i="1"/>
  <c r="E30" i="1"/>
  <c r="E31" i="1"/>
  <c r="D31" i="1" s="1"/>
  <c r="J31" i="1" s="1"/>
  <c r="E32" i="1"/>
  <c r="D32" i="1" s="1"/>
  <c r="Q32" i="1" s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D62" i="1" s="1"/>
  <c r="E63" i="1"/>
  <c r="E64" i="1"/>
  <c r="E65" i="1"/>
  <c r="E66" i="1"/>
  <c r="E67" i="1"/>
  <c r="D67" i="1" s="1"/>
  <c r="E68" i="1"/>
  <c r="D68" i="1" s="1"/>
  <c r="N68" i="1" s="1"/>
  <c r="E69" i="1"/>
  <c r="E70" i="1"/>
  <c r="D12" i="1"/>
  <c r="D13" i="1"/>
  <c r="L13" i="1" s="1"/>
  <c r="D14" i="1"/>
  <c r="J14" i="1" s="1"/>
  <c r="D18" i="1"/>
  <c r="F18" i="1" s="1"/>
  <c r="D19" i="1"/>
  <c r="D22" i="1"/>
  <c r="L22" i="1" s="1"/>
  <c r="D24" i="1"/>
  <c r="D25" i="1"/>
  <c r="N25" i="1" s="1"/>
  <c r="D26" i="1"/>
  <c r="D28" i="1"/>
  <c r="D30" i="1"/>
  <c r="D34" i="1"/>
  <c r="D35" i="1"/>
  <c r="L35" i="1" s="1"/>
  <c r="D36" i="1"/>
  <c r="D42" i="1"/>
  <c r="D43" i="1"/>
  <c r="D48" i="1"/>
  <c r="N48" i="1" s="1"/>
  <c r="D49" i="1"/>
  <c r="Q49" i="1" s="1"/>
  <c r="D50" i="1"/>
  <c r="J50" i="1" s="1"/>
  <c r="D54" i="1"/>
  <c r="N54" i="1" s="1"/>
  <c r="D55" i="1"/>
  <c r="D56" i="1"/>
  <c r="D58" i="1"/>
  <c r="D60" i="1"/>
  <c r="D61" i="1"/>
  <c r="N61" i="1" s="1"/>
  <c r="D64" i="1"/>
  <c r="D65" i="1"/>
  <c r="L65" i="1" s="1"/>
  <c r="D66" i="1"/>
  <c r="D69" i="1"/>
  <c r="D70" i="1"/>
  <c r="F62" i="1" l="1"/>
  <c r="Q62" i="1"/>
  <c r="N62" i="1"/>
  <c r="J62" i="1"/>
  <c r="L62" i="1"/>
  <c r="J20" i="1"/>
  <c r="Q20" i="1"/>
  <c r="F20" i="1"/>
  <c r="N20" i="1"/>
  <c r="L20" i="1"/>
  <c r="J41" i="1"/>
  <c r="F41" i="1"/>
  <c r="L41" i="1"/>
  <c r="Q41" i="1"/>
  <c r="N41" i="1"/>
  <c r="Q29" i="1"/>
  <c r="J29" i="1"/>
  <c r="N29" i="1"/>
  <c r="L29" i="1"/>
  <c r="F29" i="1"/>
  <c r="Q58" i="1"/>
  <c r="J58" i="1"/>
  <c r="J56" i="1"/>
  <c r="Q56" i="1"/>
  <c r="L56" i="1"/>
  <c r="N56" i="1"/>
  <c r="Q12" i="1"/>
  <c r="L12" i="1"/>
  <c r="J12" i="1"/>
  <c r="F12" i="1"/>
  <c r="J47" i="1"/>
  <c r="F47" i="1"/>
  <c r="Q47" i="1"/>
  <c r="N47" i="1"/>
  <c r="L47" i="1"/>
  <c r="F17" i="1"/>
  <c r="Q17" i="1"/>
  <c r="N17" i="1"/>
  <c r="L17" i="1"/>
  <c r="J17" i="1"/>
  <c r="L58" i="1"/>
  <c r="L37" i="1"/>
  <c r="L14" i="1"/>
  <c r="N50" i="1"/>
  <c r="Q59" i="1"/>
  <c r="Q64" i="1"/>
  <c r="J64" i="1"/>
  <c r="N64" i="1"/>
  <c r="N55" i="1"/>
  <c r="J55" i="1"/>
  <c r="Q55" i="1"/>
  <c r="L55" i="1"/>
  <c r="F55" i="1"/>
  <c r="Q42" i="1"/>
  <c r="L42" i="1"/>
  <c r="N42" i="1"/>
  <c r="J42" i="1"/>
  <c r="F59" i="1"/>
  <c r="D52" i="1"/>
  <c r="D46" i="1"/>
  <c r="D40" i="1"/>
  <c r="D16" i="1"/>
  <c r="D10" i="1"/>
  <c r="J59" i="1"/>
  <c r="N22" i="1"/>
  <c r="Q31" i="1"/>
  <c r="N43" i="1"/>
  <c r="Q43" i="1"/>
  <c r="J43" i="1"/>
  <c r="F49" i="1"/>
  <c r="F53" i="1"/>
  <c r="Q53" i="1"/>
  <c r="N53" i="1"/>
  <c r="L53" i="1"/>
  <c r="J11" i="1"/>
  <c r="F11" i="1"/>
  <c r="N11" i="1"/>
  <c r="L11" i="1"/>
  <c r="Q11" i="1"/>
  <c r="Q28" i="1"/>
  <c r="N28" i="1"/>
  <c r="J28" i="1"/>
  <c r="F28" i="1"/>
  <c r="N19" i="1"/>
  <c r="F19" i="1"/>
  <c r="J19" i="1"/>
  <c r="Q19" i="1"/>
  <c r="L19" i="1"/>
  <c r="F58" i="1"/>
  <c r="F43" i="1"/>
  <c r="F23" i="1"/>
  <c r="J53" i="1"/>
  <c r="N14" i="1"/>
  <c r="Q50" i="1"/>
  <c r="Q23" i="1"/>
  <c r="D67" i="2"/>
  <c r="D61" i="2"/>
  <c r="D55" i="2"/>
  <c r="D49" i="2"/>
  <c r="D43" i="2"/>
  <c r="D37" i="2"/>
  <c r="D31" i="2"/>
  <c r="D25" i="2"/>
  <c r="D19" i="2"/>
  <c r="D13" i="2"/>
  <c r="Q48" i="1"/>
  <c r="L48" i="1"/>
  <c r="F48" i="1"/>
  <c r="J48" i="1"/>
  <c r="Q70" i="1"/>
  <c r="N70" i="1"/>
  <c r="L70" i="1"/>
  <c r="J70" i="1"/>
  <c r="F70" i="1"/>
  <c r="Q36" i="1"/>
  <c r="L36" i="1"/>
  <c r="N36" i="1"/>
  <c r="J36" i="1"/>
  <c r="Q26" i="1"/>
  <c r="N26" i="1"/>
  <c r="J26" i="1"/>
  <c r="F26" i="1"/>
  <c r="L26" i="1"/>
  <c r="J68" i="1"/>
  <c r="F68" i="1"/>
  <c r="L68" i="1"/>
  <c r="J32" i="1"/>
  <c r="L32" i="1"/>
  <c r="F32" i="1"/>
  <c r="F56" i="1"/>
  <c r="F22" i="1"/>
  <c r="D44" i="1"/>
  <c r="D38" i="1"/>
  <c r="D8" i="1"/>
  <c r="L50" i="1"/>
  <c r="N12" i="1"/>
  <c r="N13" i="1"/>
  <c r="F13" i="1"/>
  <c r="J13" i="1"/>
  <c r="N69" i="1"/>
  <c r="J69" i="1"/>
  <c r="F69" i="1"/>
  <c r="Q69" i="1"/>
  <c r="L69" i="1"/>
  <c r="N49" i="1"/>
  <c r="L49" i="1"/>
  <c r="J49" i="1"/>
  <c r="J35" i="1"/>
  <c r="Q35" i="1"/>
  <c r="N35" i="1"/>
  <c r="F35" i="1"/>
  <c r="N67" i="1"/>
  <c r="L67" i="1"/>
  <c r="F67" i="1"/>
  <c r="N31" i="1"/>
  <c r="L31" i="1"/>
  <c r="F31" i="1"/>
  <c r="N37" i="1"/>
  <c r="Q37" i="1"/>
  <c r="J67" i="1"/>
  <c r="N59" i="1"/>
  <c r="N32" i="1"/>
  <c r="Q68" i="1"/>
  <c r="Q14" i="1"/>
  <c r="Q34" i="1"/>
  <c r="N34" i="1"/>
  <c r="F34" i="1"/>
  <c r="J34" i="1"/>
  <c r="L34" i="1"/>
  <c r="N58" i="1"/>
  <c r="Q67" i="1"/>
  <c r="Q13" i="1"/>
  <c r="N65" i="1"/>
  <c r="J65" i="1"/>
  <c r="Q65" i="1"/>
  <c r="Q22" i="1"/>
  <c r="J22" i="1"/>
  <c r="N23" i="1"/>
  <c r="D63" i="1"/>
  <c r="D45" i="1"/>
  <c r="D9" i="1"/>
  <c r="N18" i="1"/>
  <c r="N67" i="2"/>
  <c r="N61" i="2"/>
  <c r="N55" i="2"/>
  <c r="N49" i="2"/>
  <c r="N43" i="2"/>
  <c r="N37" i="2"/>
  <c r="N31" i="2"/>
  <c r="N25" i="2"/>
  <c r="N19" i="2"/>
  <c r="N13" i="2"/>
  <c r="D51" i="1"/>
  <c r="D33" i="1"/>
  <c r="D21" i="1"/>
  <c r="F61" i="1"/>
  <c r="L61" i="1"/>
  <c r="L25" i="1"/>
  <c r="D57" i="1"/>
  <c r="D39" i="1"/>
  <c r="D15" i="1"/>
  <c r="Q54" i="1"/>
  <c r="L54" i="1"/>
  <c r="Q18" i="1"/>
  <c r="L18" i="1"/>
  <c r="Q60" i="1"/>
  <c r="L60" i="1"/>
  <c r="Q24" i="1"/>
  <c r="L24" i="1"/>
  <c r="F54" i="1"/>
  <c r="F25" i="1"/>
  <c r="Q66" i="1"/>
  <c r="L66" i="1"/>
  <c r="Q30" i="1"/>
  <c r="L30" i="1"/>
  <c r="F60" i="1"/>
  <c r="F24" i="1"/>
  <c r="J61" i="1"/>
  <c r="J54" i="1"/>
  <c r="J25" i="1"/>
  <c r="J18" i="1"/>
  <c r="N60" i="1"/>
  <c r="N24" i="1"/>
  <c r="Q61" i="1"/>
  <c r="Q25" i="1"/>
  <c r="D27" i="1"/>
  <c r="A7" i="2"/>
  <c r="N63" i="1" l="1"/>
  <c r="J63" i="1"/>
  <c r="F63" i="1"/>
  <c r="Q63" i="1"/>
  <c r="L63" i="1"/>
  <c r="N15" i="1"/>
  <c r="J15" i="1"/>
  <c r="F15" i="1"/>
  <c r="Q15" i="1"/>
  <c r="L15" i="1"/>
  <c r="Q10" i="1"/>
  <c r="L10" i="1"/>
  <c r="F10" i="1"/>
  <c r="N10" i="1"/>
  <c r="J10" i="1"/>
  <c r="N39" i="1"/>
  <c r="J39" i="1"/>
  <c r="F39" i="1"/>
  <c r="L39" i="1"/>
  <c r="Q39" i="1"/>
  <c r="N33" i="1"/>
  <c r="J33" i="1"/>
  <c r="F33" i="1"/>
  <c r="Q33" i="1"/>
  <c r="L33" i="1"/>
  <c r="Q8" i="1"/>
  <c r="N8" i="1"/>
  <c r="L8" i="1"/>
  <c r="F8" i="1"/>
  <c r="J8" i="1"/>
  <c r="Q16" i="1"/>
  <c r="L16" i="1"/>
  <c r="N16" i="1"/>
  <c r="F16" i="1"/>
  <c r="J16" i="1"/>
  <c r="N57" i="1"/>
  <c r="J57" i="1"/>
  <c r="F57" i="1"/>
  <c r="Q57" i="1"/>
  <c r="L57" i="1"/>
  <c r="N51" i="1"/>
  <c r="J51" i="1"/>
  <c r="F51" i="1"/>
  <c r="Q51" i="1"/>
  <c r="L51" i="1"/>
  <c r="Q9" i="1"/>
  <c r="N9" i="1"/>
  <c r="J9" i="1"/>
  <c r="F9" i="1"/>
  <c r="L9" i="1"/>
  <c r="L38" i="1"/>
  <c r="F38" i="1"/>
  <c r="N38" i="1"/>
  <c r="Q38" i="1"/>
  <c r="J38" i="1"/>
  <c r="Q40" i="1"/>
  <c r="J40" i="1"/>
  <c r="F40" i="1"/>
  <c r="L40" i="1"/>
  <c r="N40" i="1"/>
  <c r="N45" i="1"/>
  <c r="J45" i="1"/>
  <c r="F45" i="1"/>
  <c r="L45" i="1"/>
  <c r="Q45" i="1"/>
  <c r="Q44" i="1"/>
  <c r="N44" i="1"/>
  <c r="J44" i="1"/>
  <c r="L44" i="1"/>
  <c r="F44" i="1"/>
  <c r="Q46" i="1"/>
  <c r="F46" i="1"/>
  <c r="L46" i="1"/>
  <c r="N46" i="1"/>
  <c r="J46" i="1"/>
  <c r="Q52" i="1"/>
  <c r="N52" i="1"/>
  <c r="L52" i="1"/>
  <c r="F52" i="1"/>
  <c r="J52" i="1"/>
  <c r="N27" i="1"/>
  <c r="J27" i="1"/>
  <c r="F27" i="1"/>
  <c r="Q27" i="1"/>
  <c r="L27" i="1"/>
  <c r="N21" i="1"/>
  <c r="J21" i="1"/>
  <c r="F21" i="1"/>
  <c r="Q21" i="1"/>
  <c r="L21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<sst xmlns="http://schemas.openxmlformats.org/spreadsheetml/2006/main" count="1049" uniqueCount="382">
  <si>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</si>
  <si>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</si>
  <si>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</si>
  <si>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</si>
  <si>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</si>
  <si>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</si>
  <si>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</si>
  <si>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</si>
  <si>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</si>
  <si>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</si>
  <si>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</si>
  <si>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</si>
  <si>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</si>
  <si>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</si>
  <si>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</si>
  <si>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</si>
  <si>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</si>
  <si>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</si>
  <si>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</si>
  <si>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</si>
  <si>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</si>
  <si>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</si>
  <si>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</si>
  <si>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</si>
  <si>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</si>
  <si>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</si>
  <si>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</si>
  <si>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</si>
  <si>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</si>
  <si>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</si>
  <si>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</si>
  <si>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</si>
  <si>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</si>
  <si>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</si>
  <si>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</si>
  <si>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</si>
  <si>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</si>
  <si>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</si>
  <si>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</si>
  <si>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</si>
  <si>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</si>
  <si>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</si>
  <si>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</si>
  <si>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</si>
  <si>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</si>
  <si>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</si>
  <si>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</si>
  <si>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</si>
  <si>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</si>
  <si>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</si>
  <si>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</si>
  <si>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</si>
  <si>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</si>
  <si>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</si>
  <si>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</si>
  <si>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</si>
  <si>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</si>
  <si>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</si>
  <si>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</si>
  <si>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</si>
  <si>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</si>
  <si>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</si>
  <si>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</si>
  <si>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</si>
  <si>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</si>
  <si>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</si>
  <si>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</si>
  <si>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</si>
  <si>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</si>
  <si>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</si>
  <si>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</si>
  <si>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</si>
  <si>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</si>
  <si>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</si>
  <si>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</si>
  <si>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</si>
  <si>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</si>
  <si>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</si>
  <si>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</si>
  <si>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</si>
  <si>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</si>
  <si>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</si>
  <si>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</si>
  <si>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</si>
  <si>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</si>
  <si>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</si>
  <si>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</si>
  <si>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</si>
  <si>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</si>
  <si>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</si>
  <si>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</si>
  <si>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</si>
  <si>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</si>
  <si>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</si>
  <si>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</si>
  <si>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</si>
  <si>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</si>
  <si>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</si>
  <si>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</si>
  <si>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</si>
  <si>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</si>
  <si>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</si>
  <si>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</si>
  <si>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</si>
  <si>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</si>
  <si>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</si>
  <si>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</si>
  <si>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</si>
  <si>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</si>
  <si>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</si>
  <si>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</si>
  <si>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</si>
  <si>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</si>
  <si>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</si>
  <si>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</si>
  <si>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</si>
  <si>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</si>
  <si>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</si>
  <si>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</si>
  <si>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</si>
  <si>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</si>
  <si>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</si>
  <si>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</si>
  <si>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</si>
  <si>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</si>
  <si>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</si>
  <si>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</si>
  <si>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</si>
  <si>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</si>
  <si>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</si>
  <si>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</si>
  <si>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</si>
  <si>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</si>
  <si>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</si>
  <si>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</si>
  <si>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</si>
  <si>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</si>
  <si>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</si>
  <si>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</si>
  <si>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</si>
  <si>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</si>
  <si>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</si>
  <si>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</si>
  <si>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</si>
  <si>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</si>
  <si>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</si>
  <si>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</si>
  <si>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</si>
  <si>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</si>
  <si>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</si>
  <si>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</si>
  <si>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</si>
  <si>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</si>
  <si>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</si>
  <si>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</si>
  <si>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</si>
  <si>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</si>
  <si>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</si>
  <si>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</si>
  <si>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</si>
  <si>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</si>
  <si>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</si>
  <si>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</si>
  <si>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</si>
  <si>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</si>
  <si>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</si>
  <si>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</si>
  <si>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</si>
  <si>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</si>
  <si>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</si>
  <si>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</si>
  <si>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</si>
  <si>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</si>
  <si>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</si>
  <si>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</si>
  <si>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</si>
  <si>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</si>
  <si>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</si>
  <si>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</si>
  <si>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</si>
  <si>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</si>
  <si>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</si>
  <si>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</si>
  <si>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</si>
  <si>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</si>
  <si>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</si>
  <si>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</si>
  <si>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</si>
  <si>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</si>
  <si>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</si>
  <si>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</si>
  <si>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</si>
  <si>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</si>
  <si>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</si>
  <si>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</si>
  <si>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</si>
  <si>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</si>
  <si>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</si>
  <si>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</si>
  <si>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</si>
  <si>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</si>
  <si>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</si>
  <si>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</si>
  <si>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</si>
  <si>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</si>
  <si>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</si>
  <si>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</si>
  <si>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</si>
  <si>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</si>
  <si>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</si>
  <si>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</si>
  <si>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</si>
  <si>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</si>
  <si>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</si>
  <si>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</si>
  <si>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</si>
  <si>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</si>
  <si>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</si>
  <si>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</si>
  <si>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</si>
  <si>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</si>
  <si>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</si>
  <si>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</si>
  <si>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</si>
  <si>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</si>
  <si>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</si>
  <si>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</si>
  <si>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</si>
  <si>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</si>
  <si>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</si>
  <si>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</si>
  <si>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</si>
  <si>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</si>
  <si>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</si>
  <si>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</si>
  <si>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</si>
  <si>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</si>
  <si>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</si>
  <si>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</si>
  <si>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</si>
  <si>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</si>
  <si>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</si>
  <si>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</si>
  <si>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</si>
  <si>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</si>
  <si>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</si>
  <si>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</si>
  <si>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</si>
  <si>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</si>
  <si>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</si>
  <si>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</si>
  <si>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13000</t>
  </si>
  <si>
    <t>水洗化人口等（令和2年度実績）</t>
    <phoneticPr fontId="3"/>
  </si>
  <si>
    <t>し尿処理の状況（令和2年度実績）</t>
    <phoneticPr fontId="3"/>
  </si>
  <si>
    <t>13100</t>
  </si>
  <si>
    <t>東京都23区</t>
  </si>
  <si>
    <t/>
  </si>
  <si>
    <t>13101</t>
  </si>
  <si>
    <t>千代田区</t>
  </si>
  <si>
    <t>○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</si>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</sst>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41</v>
      </c>
      <c r="B7" s="116" t="s">
        <v>251</v>
      </c>
      <c r="C7" s="109" t="s">
        <v>200</v>
      </c>
      <c r="D7" s="110">
        <f>+SUM(E7,+I7)</f>
        <v>13854370</v>
      </c>
      <c r="E7" s="110">
        <f>+SUM(G7,+H7)</f>
        <v>15744</v>
      </c>
      <c r="F7" s="111">
        <f>IF(D7&gt;0,E7/D7*100,"-")</f>
        <v>0.11363923440762735</v>
      </c>
      <c r="G7" s="108">
        <f>SUM(G$8:G$207)</f>
        <v>15677</v>
      </c>
      <c r="H7" s="108">
        <f>SUM(H$8:H$207)</f>
        <v>67</v>
      </c>
      <c r="I7" s="110">
        <f>+SUM(K7,+M7,+O7)</f>
        <v>13838626</v>
      </c>
      <c r="J7" s="111">
        <f>IF(D7&gt;0,I7/D7*100,"-")</f>
        <v>99.886360765592372</v>
      </c>
      <c r="K7" s="108">
        <f>SUM(K$8:K$207)</f>
        <v>13775093</v>
      </c>
      <c r="L7" s="111">
        <f>IF(D7&gt;0,K7/D7*100,"-")</f>
        <v>99.427783435840098</v>
      </c>
      <c r="M7" s="108">
        <f>SUM(M$8:M$207)</f>
        <v>2353</v>
      </c>
      <c r="N7" s="111">
        <f>IF(D7&gt;0,M7/D7*100,"-")</f>
        <v>1.6983810884219203E-2</v>
      </c>
      <c r="O7" s="108">
        <f>SUM(O$8:O$207)</f>
        <v>61180</v>
      </c>
      <c r="P7" s="108">
        <f>SUM(P$8:P$207)</f>
        <v>27565</v>
      </c>
      <c r="Q7" s="111">
        <f>IF(D7&gt;0,O7/D7*100,"-")</f>
        <v>0.44159351886805392</v>
      </c>
      <c r="R7" s="108">
        <f>SUM(R$8:R$207)</f>
        <v>539342</v>
      </c>
      <c r="S7" s="112">
        <f t="shared" ref="S7:Z7" si="0">COUNTIF(S$8:S$207,"○")</f>
        <v>29</v>
      </c>
      <c r="T7" s="112">
        <f t="shared" si="0"/>
        <v>7</v>
      </c>
      <c r="U7" s="112">
        <f t="shared" si="0"/>
        <v>17</v>
      </c>
      <c r="V7" s="112">
        <f t="shared" si="0"/>
        <v>9</v>
      </c>
      <c r="W7" s="112">
        <f t="shared" si="0"/>
        <v>24</v>
      </c>
      <c r="X7" s="112">
        <f t="shared" si="0"/>
        <v>3</v>
      </c>
      <c r="Y7" s="112">
        <f t="shared" si="0"/>
        <v>1</v>
      </c>
      <c r="Z7" s="112">
        <f t="shared" si="0"/>
        <v>34</v>
      </c>
      <c r="AA7" s="188"/>
      <c r="AB7" s="188"/>
    </row>
    <row r="8" spans="1:28" s="105" customFormat="1" ht="13.5" customHeight="1">
      <c r="A8" s="101" t="s">
        <v>41</v>
      </c>
      <c r="B8" s="102" t="s">
        <v>254</v>
      </c>
      <c r="C8" s="101" t="s">
        <v>255</v>
      </c>
      <c r="D8" s="103">
        <f>+SUM(E8,+I8)</f>
        <v>0</v>
      </c>
      <c r="E8" s="103">
        <f>+SUM(G8,+H8)</f>
        <v>0</v>
      </c>
      <c r="F8" s="104" t="str">
        <f>IF(D8&gt;0,E8/D8*100,"-")</f>
        <v>-</v>
      </c>
      <c r="G8" s="103">
        <v>0</v>
      </c>
      <c r="H8" s="103">
        <v>0</v>
      </c>
      <c r="I8" s="103">
        <f>+SUM(K8,+M8,+O8)</f>
        <v>0</v>
      </c>
      <c r="J8" s="104" t="str">
        <f>IF(D8&gt;0,I8/D8*100,"-")</f>
        <v>-</v>
      </c>
      <c r="K8" s="103">
        <v>0</v>
      </c>
      <c r="L8" s="104" t="str">
        <f>IF(D8&gt;0,K8/D8*100,"-")</f>
        <v>-</v>
      </c>
      <c r="M8" s="103">
        <v>0</v>
      </c>
      <c r="N8" s="104" t="str">
        <f>IF(D8&gt;0,M8/D8*100,"-")</f>
        <v>-</v>
      </c>
      <c r="O8" s="103">
        <v>0</v>
      </c>
      <c r="P8" s="103">
        <v>0</v>
      </c>
      <c r="Q8" s="104" t="str">
        <f>IF(D8&gt;0,O8/D8*100,"-")</f>
        <v>-</v>
      </c>
      <c r="R8" s="103">
        <v>0</v>
      </c>
      <c r="S8" s="101"/>
      <c r="T8" s="101"/>
      <c r="U8" s="101"/>
      <c r="V8" s="101"/>
      <c r="W8" s="101"/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41</v>
      </c>
      <c r="B9" s="102" t="s">
        <v>257</v>
      </c>
      <c r="C9" s="101" t="s">
        <v>258</v>
      </c>
      <c r="D9" s="103">
        <f>+SUM(E9,+I9)</f>
        <v>67042</v>
      </c>
      <c r="E9" s="103">
        <f>+SUM(G9,+H9)</f>
        <v>0</v>
      </c>
      <c r="F9" s="104">
        <f>IF(D9&gt;0,E9/D9*100,"-")</f>
        <v>0</v>
      </c>
      <c r="G9" s="103">
        <v>0</v>
      </c>
      <c r="H9" s="103">
        <v>0</v>
      </c>
      <c r="I9" s="103">
        <f>+SUM(K9,+M9,+O9)</f>
        <v>67042</v>
      </c>
      <c r="J9" s="104">
        <f>IF(D9&gt;0,I9/D9*100,"-")</f>
        <v>100</v>
      </c>
      <c r="K9" s="103">
        <v>67042</v>
      </c>
      <c r="L9" s="104">
        <f>IF(D9&gt;0,K9/D9*100,"-")</f>
        <v>100</v>
      </c>
      <c r="M9" s="103">
        <v>0</v>
      </c>
      <c r="N9" s="104">
        <f>IF(D9&gt;0,M9/D9*100,"-")</f>
        <v>0</v>
      </c>
      <c r="O9" s="103">
        <v>0</v>
      </c>
      <c r="P9" s="103">
        <v>0</v>
      </c>
      <c r="Q9" s="104">
        <f>IF(D9&gt;0,O9/D9*100,"-")</f>
        <v>0</v>
      </c>
      <c r="R9" s="103">
        <v>3016</v>
      </c>
      <c r="S9" s="101"/>
      <c r="T9" s="101"/>
      <c r="U9" s="101"/>
      <c r="V9" s="101" t="s">
        <v>259</v>
      </c>
      <c r="W9" s="101"/>
      <c r="X9" s="101"/>
      <c r="Y9" s="101"/>
      <c r="Z9" s="101" t="s">
        <v>259</v>
      </c>
      <c r="AA9" s="189" t="s">
        <v>256</v>
      </c>
      <c r="AB9" s="190"/>
    </row>
    <row r="10" spans="1:28" s="105" customFormat="1" ht="13.5" customHeight="1">
      <c r="A10" s="101" t="s">
        <v>41</v>
      </c>
      <c r="B10" s="102" t="s">
        <v>260</v>
      </c>
      <c r="C10" s="101" t="s">
        <v>261</v>
      </c>
      <c r="D10" s="103">
        <f>+SUM(E10,+I10)</f>
        <v>170123</v>
      </c>
      <c r="E10" s="103">
        <f>+SUM(G10,+H10)</f>
        <v>0</v>
      </c>
      <c r="F10" s="104">
        <f>IF(D10&gt;0,E10/D10*100,"-")</f>
        <v>0</v>
      </c>
      <c r="G10" s="103">
        <v>0</v>
      </c>
      <c r="H10" s="103">
        <v>0</v>
      </c>
      <c r="I10" s="103">
        <f>+SUM(K10,+M10,+O10)</f>
        <v>170123</v>
      </c>
      <c r="J10" s="104">
        <f>IF(D10&gt;0,I10/D10*100,"-")</f>
        <v>100</v>
      </c>
      <c r="K10" s="103">
        <v>170123</v>
      </c>
      <c r="L10" s="104">
        <f>IF(D10&gt;0,K10/D10*100,"-")</f>
        <v>100</v>
      </c>
      <c r="M10" s="103">
        <v>0</v>
      </c>
      <c r="N10" s="104">
        <f>IF(D10&gt;0,M10/D10*100,"-")</f>
        <v>0</v>
      </c>
      <c r="O10" s="103">
        <v>0</v>
      </c>
      <c r="P10" s="103">
        <v>0</v>
      </c>
      <c r="Q10" s="104">
        <f>IF(D10&gt;0,O10/D10*100,"-")</f>
        <v>0</v>
      </c>
      <c r="R10" s="103">
        <v>8204</v>
      </c>
      <c r="S10" s="101"/>
      <c r="T10" s="101"/>
      <c r="U10" s="101"/>
      <c r="V10" s="101" t="s">
        <v>259</v>
      </c>
      <c r="W10" s="101"/>
      <c r="X10" s="101"/>
      <c r="Y10" s="101"/>
      <c r="Z10" s="101" t="s">
        <v>259</v>
      </c>
      <c r="AA10" s="189" t="s">
        <v>256</v>
      </c>
      <c r="AB10" s="190"/>
    </row>
    <row r="11" spans="1:28" s="105" customFormat="1" ht="13.5" customHeight="1">
      <c r="A11" s="101" t="s">
        <v>41</v>
      </c>
      <c r="B11" s="102" t="s">
        <v>262</v>
      </c>
      <c r="C11" s="101" t="s">
        <v>263</v>
      </c>
      <c r="D11" s="103">
        <f>+SUM(E11,+I11)</f>
        <v>259893</v>
      </c>
      <c r="E11" s="103">
        <f>+SUM(G11,+H11)</f>
        <v>0</v>
      </c>
      <c r="F11" s="104">
        <f>IF(D11&gt;0,E11/D11*100,"-")</f>
        <v>0</v>
      </c>
      <c r="G11" s="103">
        <v>0</v>
      </c>
      <c r="H11" s="103">
        <v>0</v>
      </c>
      <c r="I11" s="103">
        <f>+SUM(K11,+M11,+O11)</f>
        <v>259893</v>
      </c>
      <c r="J11" s="104">
        <f>IF(D11&gt;0,I11/D11*100,"-")</f>
        <v>100</v>
      </c>
      <c r="K11" s="103">
        <v>259893</v>
      </c>
      <c r="L11" s="104">
        <f>IF(D11&gt;0,K11/D11*100,"-")</f>
        <v>100</v>
      </c>
      <c r="M11" s="103">
        <v>0</v>
      </c>
      <c r="N11" s="104">
        <f>IF(D11&gt;0,M11/D11*100,"-")</f>
        <v>0</v>
      </c>
      <c r="O11" s="103">
        <v>0</v>
      </c>
      <c r="P11" s="103">
        <v>0</v>
      </c>
      <c r="Q11" s="104">
        <f>IF(D11&gt;0,O11/D11*100,"-")</f>
        <v>0</v>
      </c>
      <c r="R11" s="103">
        <v>18968</v>
      </c>
      <c r="S11" s="101"/>
      <c r="T11" s="101"/>
      <c r="U11" s="101"/>
      <c r="V11" s="101" t="s">
        <v>259</v>
      </c>
      <c r="W11" s="101"/>
      <c r="X11" s="101"/>
      <c r="Y11" s="101"/>
      <c r="Z11" s="101" t="s">
        <v>259</v>
      </c>
      <c r="AA11" s="189" t="s">
        <v>256</v>
      </c>
      <c r="AB11" s="190"/>
    </row>
    <row r="12" spans="1:28" s="105" customFormat="1" ht="13.5" customHeight="1">
      <c r="A12" s="101" t="s">
        <v>41</v>
      </c>
      <c r="B12" s="102" t="s">
        <v>264</v>
      </c>
      <c r="C12" s="101" t="s">
        <v>265</v>
      </c>
      <c r="D12" s="103">
        <f>+SUM(E12,+I12)</f>
        <v>344579</v>
      </c>
      <c r="E12" s="103">
        <f>+SUM(G12,+H12)</f>
        <v>0</v>
      </c>
      <c r="F12" s="104">
        <f>IF(D12&gt;0,E12/D12*100,"-")</f>
        <v>0</v>
      </c>
      <c r="G12" s="103">
        <v>0</v>
      </c>
      <c r="H12" s="103">
        <v>0</v>
      </c>
      <c r="I12" s="103">
        <f>+SUM(K12,+M12,+O12)</f>
        <v>344579</v>
      </c>
      <c r="J12" s="104">
        <f>IF(D12&gt;0,I12/D12*100,"-")</f>
        <v>100</v>
      </c>
      <c r="K12" s="103">
        <v>344579</v>
      </c>
      <c r="L12" s="104">
        <f>IF(D12&gt;0,K12/D12*100,"-")</f>
        <v>100</v>
      </c>
      <c r="M12" s="103">
        <v>0</v>
      </c>
      <c r="N12" s="104">
        <f>IF(D12&gt;0,M12/D12*100,"-")</f>
        <v>0</v>
      </c>
      <c r="O12" s="103">
        <v>0</v>
      </c>
      <c r="P12" s="103">
        <v>0</v>
      </c>
      <c r="Q12" s="104">
        <f>IF(D12&gt;0,O12/D12*100,"-")</f>
        <v>0</v>
      </c>
      <c r="R12" s="103">
        <v>36357</v>
      </c>
      <c r="S12" s="101"/>
      <c r="T12" s="101"/>
      <c r="U12" s="101"/>
      <c r="V12" s="101" t="s">
        <v>259</v>
      </c>
      <c r="W12" s="101"/>
      <c r="X12" s="101"/>
      <c r="Y12" s="101"/>
      <c r="Z12" s="101" t="s">
        <v>259</v>
      </c>
      <c r="AA12" s="189" t="s">
        <v>256</v>
      </c>
      <c r="AB12" s="190"/>
    </row>
    <row r="13" spans="1:28" s="105" customFormat="1" ht="13.5" customHeight="1">
      <c r="A13" s="101" t="s">
        <v>41</v>
      </c>
      <c r="B13" s="102" t="s">
        <v>266</v>
      </c>
      <c r="C13" s="101" t="s">
        <v>267</v>
      </c>
      <c r="D13" s="103">
        <f>+SUM(E13,+I13)</f>
        <v>226777</v>
      </c>
      <c r="E13" s="103">
        <f>+SUM(G13,+H13)</f>
        <v>0</v>
      </c>
      <c r="F13" s="104">
        <f>IF(D13&gt;0,E13/D13*100,"-")</f>
        <v>0</v>
      </c>
      <c r="G13" s="103">
        <v>0</v>
      </c>
      <c r="H13" s="103">
        <v>0</v>
      </c>
      <c r="I13" s="103">
        <f>+SUM(K13,+M13,+O13)</f>
        <v>226777</v>
      </c>
      <c r="J13" s="104">
        <f>IF(D13&gt;0,I13/D13*100,"-")</f>
        <v>100</v>
      </c>
      <c r="K13" s="103">
        <v>226777</v>
      </c>
      <c r="L13" s="104">
        <f>IF(D13&gt;0,K13/D13*100,"-")</f>
        <v>100</v>
      </c>
      <c r="M13" s="103">
        <v>0</v>
      </c>
      <c r="N13" s="104">
        <f>IF(D13&gt;0,M13/D13*100,"-")</f>
        <v>0</v>
      </c>
      <c r="O13" s="103">
        <v>0</v>
      </c>
      <c r="P13" s="103">
        <v>0</v>
      </c>
      <c r="Q13" s="104">
        <f>IF(D13&gt;0,O13/D13*100,"-")</f>
        <v>0</v>
      </c>
      <c r="R13" s="103">
        <v>10124</v>
      </c>
      <c r="S13" s="101"/>
      <c r="T13" s="101"/>
      <c r="U13" s="101"/>
      <c r="V13" s="101" t="s">
        <v>259</v>
      </c>
      <c r="W13" s="101"/>
      <c r="X13" s="101"/>
      <c r="Y13" s="101"/>
      <c r="Z13" s="101" t="s">
        <v>259</v>
      </c>
      <c r="AA13" s="189" t="s">
        <v>256</v>
      </c>
      <c r="AB13" s="190"/>
    </row>
    <row r="14" spans="1:28" s="105" customFormat="1" ht="13.5" customHeight="1">
      <c r="A14" s="101" t="s">
        <v>41</v>
      </c>
      <c r="B14" s="102" t="s">
        <v>268</v>
      </c>
      <c r="C14" s="101" t="s">
        <v>269</v>
      </c>
      <c r="D14" s="103">
        <f>+SUM(E14,+I14)</f>
        <v>203121</v>
      </c>
      <c r="E14" s="103">
        <f>+SUM(G14,+H14)</f>
        <v>0</v>
      </c>
      <c r="F14" s="104">
        <f>IF(D14&gt;0,E14/D14*100,"-")</f>
        <v>0</v>
      </c>
      <c r="G14" s="103">
        <v>0</v>
      </c>
      <c r="H14" s="103">
        <v>0</v>
      </c>
      <c r="I14" s="103">
        <f>+SUM(K14,+M14,+O14)</f>
        <v>203121</v>
      </c>
      <c r="J14" s="104">
        <f>IF(D14&gt;0,I14/D14*100,"-")</f>
        <v>100</v>
      </c>
      <c r="K14" s="103">
        <v>203121</v>
      </c>
      <c r="L14" s="104">
        <f>IF(D14&gt;0,K14/D14*100,"-")</f>
        <v>100</v>
      </c>
      <c r="M14" s="103">
        <v>0</v>
      </c>
      <c r="N14" s="104">
        <f>IF(D14&gt;0,M14/D14*100,"-")</f>
        <v>0</v>
      </c>
      <c r="O14" s="103">
        <v>0</v>
      </c>
      <c r="P14" s="103">
        <v>0</v>
      </c>
      <c r="Q14" s="104">
        <f>IF(D14&gt;0,O14/D14*100,"-")</f>
        <v>0</v>
      </c>
      <c r="R14" s="103">
        <v>14351</v>
      </c>
      <c r="S14" s="101"/>
      <c r="T14" s="101"/>
      <c r="U14" s="101" t="s">
        <v>259</v>
      </c>
      <c r="V14" s="101"/>
      <c r="W14" s="101" t="s">
        <v>259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41</v>
      </c>
      <c r="B15" s="102" t="s">
        <v>270</v>
      </c>
      <c r="C15" s="101" t="s">
        <v>271</v>
      </c>
      <c r="D15" s="103">
        <f>+SUM(E15,+I15)</f>
        <v>275651</v>
      </c>
      <c r="E15" s="103">
        <f>+SUM(G15,+H15)</f>
        <v>4</v>
      </c>
      <c r="F15" s="104">
        <f>IF(D15&gt;0,E15/D15*100,"-")</f>
        <v>1.4511102807535615E-3</v>
      </c>
      <c r="G15" s="103">
        <v>4</v>
      </c>
      <c r="H15" s="103">
        <v>0</v>
      </c>
      <c r="I15" s="103">
        <f>+SUM(K15,+M15,+O15)</f>
        <v>275647</v>
      </c>
      <c r="J15" s="104">
        <f>IF(D15&gt;0,I15/D15*100,"-")</f>
        <v>99.998548889719245</v>
      </c>
      <c r="K15" s="103">
        <v>275647</v>
      </c>
      <c r="L15" s="104">
        <f>IF(D15&gt;0,K15/D15*100,"-")</f>
        <v>99.998548889719245</v>
      </c>
      <c r="M15" s="103">
        <v>0</v>
      </c>
      <c r="N15" s="104">
        <f>IF(D15&gt;0,M15/D15*100,"-")</f>
        <v>0</v>
      </c>
      <c r="O15" s="103">
        <v>0</v>
      </c>
      <c r="P15" s="103">
        <v>0</v>
      </c>
      <c r="Q15" s="104">
        <f>IF(D15&gt;0,O15/D15*100,"-")</f>
        <v>0</v>
      </c>
      <c r="R15" s="103">
        <v>12239</v>
      </c>
      <c r="S15" s="101"/>
      <c r="T15" s="101"/>
      <c r="U15" s="101" t="s">
        <v>259</v>
      </c>
      <c r="V15" s="101"/>
      <c r="W15" s="101"/>
      <c r="X15" s="101"/>
      <c r="Y15" s="101"/>
      <c r="Z15" s="101" t="s">
        <v>259</v>
      </c>
      <c r="AA15" s="189" t="s">
        <v>256</v>
      </c>
      <c r="AB15" s="190"/>
    </row>
    <row r="16" spans="1:28" s="105" customFormat="1" ht="13.5" customHeight="1">
      <c r="A16" s="101" t="s">
        <v>41</v>
      </c>
      <c r="B16" s="102" t="s">
        <v>272</v>
      </c>
      <c r="C16" s="101" t="s">
        <v>273</v>
      </c>
      <c r="D16" s="103">
        <f>+SUM(E16,+I16)</f>
        <v>526631</v>
      </c>
      <c r="E16" s="103">
        <f>+SUM(G16,+H16)</f>
        <v>6</v>
      </c>
      <c r="F16" s="104">
        <f>IF(D16&gt;0,E16/D16*100,"-")</f>
        <v>1.1393176626518378E-3</v>
      </c>
      <c r="G16" s="103">
        <v>6</v>
      </c>
      <c r="H16" s="103">
        <v>0</v>
      </c>
      <c r="I16" s="103">
        <f>+SUM(K16,+M16,+O16)</f>
        <v>526625</v>
      </c>
      <c r="J16" s="104">
        <f>IF(D16&gt;0,I16/D16*100,"-")</f>
        <v>99.998860682337337</v>
      </c>
      <c r="K16" s="103">
        <v>526625</v>
      </c>
      <c r="L16" s="104">
        <f>IF(D16&gt;0,K16/D16*100,"-")</f>
        <v>99.998860682337337</v>
      </c>
      <c r="M16" s="103">
        <v>0</v>
      </c>
      <c r="N16" s="104">
        <f>IF(D16&gt;0,M16/D16*100,"-")</f>
        <v>0</v>
      </c>
      <c r="O16" s="103">
        <v>0</v>
      </c>
      <c r="P16" s="103">
        <v>0</v>
      </c>
      <c r="Q16" s="104">
        <f>IF(D16&gt;0,O16/D16*100,"-")</f>
        <v>0</v>
      </c>
      <c r="R16" s="103">
        <v>30293</v>
      </c>
      <c r="S16" s="101"/>
      <c r="T16" s="101"/>
      <c r="U16" s="101" t="s">
        <v>259</v>
      </c>
      <c r="V16" s="101"/>
      <c r="W16" s="101"/>
      <c r="X16" s="101"/>
      <c r="Y16" s="101"/>
      <c r="Z16" s="101" t="s">
        <v>259</v>
      </c>
      <c r="AA16" s="189" t="s">
        <v>256</v>
      </c>
      <c r="AB16" s="190"/>
    </row>
    <row r="17" spans="1:28" s="105" customFormat="1" ht="13.5" customHeight="1">
      <c r="A17" s="101" t="s">
        <v>41</v>
      </c>
      <c r="B17" s="102" t="s">
        <v>274</v>
      </c>
      <c r="C17" s="101" t="s">
        <v>275</v>
      </c>
      <c r="D17" s="103">
        <f>+SUM(E17,+I17)</f>
        <v>407529</v>
      </c>
      <c r="E17" s="103">
        <f>+SUM(G17,+H17)</f>
        <v>8</v>
      </c>
      <c r="F17" s="104">
        <f>IF(D17&gt;0,E17/D17*100,"-")</f>
        <v>1.9630504822969654E-3</v>
      </c>
      <c r="G17" s="103">
        <v>8</v>
      </c>
      <c r="H17" s="103">
        <v>0</v>
      </c>
      <c r="I17" s="103">
        <f>+SUM(K17,+M17,+O17)</f>
        <v>407521</v>
      </c>
      <c r="J17" s="104">
        <f>IF(D17&gt;0,I17/D17*100,"-")</f>
        <v>99.998036949517697</v>
      </c>
      <c r="K17" s="103">
        <v>407461</v>
      </c>
      <c r="L17" s="104">
        <f>IF(D17&gt;0,K17/D17*100,"-")</f>
        <v>99.983314070900477</v>
      </c>
      <c r="M17" s="103">
        <v>0</v>
      </c>
      <c r="N17" s="104">
        <f>IF(D17&gt;0,M17/D17*100,"-")</f>
        <v>0</v>
      </c>
      <c r="O17" s="103">
        <v>60</v>
      </c>
      <c r="P17" s="103">
        <v>0</v>
      </c>
      <c r="Q17" s="104">
        <f>IF(D17&gt;0,O17/D17*100,"-")</f>
        <v>1.472287861722724E-2</v>
      </c>
      <c r="R17" s="103">
        <v>13491</v>
      </c>
      <c r="S17" s="101"/>
      <c r="T17" s="101"/>
      <c r="U17" s="101" t="s">
        <v>259</v>
      </c>
      <c r="V17" s="101"/>
      <c r="W17" s="101"/>
      <c r="X17" s="101"/>
      <c r="Y17" s="101"/>
      <c r="Z17" s="101" t="s">
        <v>259</v>
      </c>
      <c r="AA17" s="189" t="s">
        <v>256</v>
      </c>
      <c r="AB17" s="190"/>
    </row>
    <row r="18" spans="1:28" s="105" customFormat="1" ht="13.5" customHeight="1">
      <c r="A18" s="101" t="s">
        <v>41</v>
      </c>
      <c r="B18" s="102" t="s">
        <v>276</v>
      </c>
      <c r="C18" s="101" t="s">
        <v>277</v>
      </c>
      <c r="D18" s="103">
        <f>+SUM(E18,+I18)</f>
        <v>282082</v>
      </c>
      <c r="E18" s="103">
        <f>+SUM(G18,+H18)</f>
        <v>4</v>
      </c>
      <c r="F18" s="104">
        <f>IF(D18&gt;0,E18/D18*100,"-")</f>
        <v>1.4180273821087486E-3</v>
      </c>
      <c r="G18" s="103">
        <v>4</v>
      </c>
      <c r="H18" s="103">
        <v>0</v>
      </c>
      <c r="I18" s="103">
        <f>+SUM(K18,+M18,+O18)</f>
        <v>282078</v>
      </c>
      <c r="J18" s="104">
        <f>IF(D18&gt;0,I18/D18*100,"-")</f>
        <v>99.998581972617899</v>
      </c>
      <c r="K18" s="103">
        <v>282078</v>
      </c>
      <c r="L18" s="104">
        <f>IF(D18&gt;0,K18/D18*100,"-")</f>
        <v>99.998581972617899</v>
      </c>
      <c r="M18" s="103">
        <v>0</v>
      </c>
      <c r="N18" s="104">
        <f>IF(D18&gt;0,M18/D18*100,"-")</f>
        <v>0</v>
      </c>
      <c r="O18" s="103">
        <v>0</v>
      </c>
      <c r="P18" s="103">
        <v>0</v>
      </c>
      <c r="Q18" s="104">
        <f>IF(D18&gt;0,O18/D18*100,"-")</f>
        <v>0</v>
      </c>
      <c r="R18" s="103">
        <v>9088</v>
      </c>
      <c r="S18" s="101"/>
      <c r="T18" s="101"/>
      <c r="U18" s="101" t="s">
        <v>259</v>
      </c>
      <c r="V18" s="101"/>
      <c r="W18" s="101"/>
      <c r="X18" s="101"/>
      <c r="Y18" s="101"/>
      <c r="Z18" s="101" t="s">
        <v>259</v>
      </c>
      <c r="AA18" s="189" t="s">
        <v>256</v>
      </c>
      <c r="AB18" s="190"/>
    </row>
    <row r="19" spans="1:28" s="105" customFormat="1" ht="13.5" customHeight="1">
      <c r="A19" s="101" t="s">
        <v>41</v>
      </c>
      <c r="B19" s="102" t="s">
        <v>278</v>
      </c>
      <c r="C19" s="101" t="s">
        <v>279</v>
      </c>
      <c r="D19" s="103">
        <f>+SUM(E19,+I19)</f>
        <v>736472</v>
      </c>
      <c r="E19" s="103">
        <f>+SUM(G19,+H19)</f>
        <v>36</v>
      </c>
      <c r="F19" s="104">
        <f>IF(D19&gt;0,E19/D19*100,"-")</f>
        <v>4.8881695434449647E-3</v>
      </c>
      <c r="G19" s="103">
        <v>36</v>
      </c>
      <c r="H19" s="103">
        <v>0</v>
      </c>
      <c r="I19" s="103">
        <f>+SUM(K19,+M19,+O19)</f>
        <v>736436</v>
      </c>
      <c r="J19" s="104">
        <f>IF(D19&gt;0,I19/D19*100,"-")</f>
        <v>99.995111830456551</v>
      </c>
      <c r="K19" s="103">
        <v>736385</v>
      </c>
      <c r="L19" s="104">
        <f>IF(D19&gt;0,K19/D19*100,"-")</f>
        <v>99.988186923603337</v>
      </c>
      <c r="M19" s="103">
        <v>0</v>
      </c>
      <c r="N19" s="104">
        <f>IF(D19&gt;0,M19/D19*100,"-")</f>
        <v>0</v>
      </c>
      <c r="O19" s="103">
        <v>51</v>
      </c>
      <c r="P19" s="103">
        <v>11</v>
      </c>
      <c r="Q19" s="104">
        <f>IF(D19&gt;0,O19/D19*100,"-")</f>
        <v>6.9249068532137E-3</v>
      </c>
      <c r="R19" s="103">
        <v>24256</v>
      </c>
      <c r="S19" s="101"/>
      <c r="T19" s="101"/>
      <c r="U19" s="101" t="s">
        <v>259</v>
      </c>
      <c r="V19" s="101"/>
      <c r="W19" s="101"/>
      <c r="X19" s="101"/>
      <c r="Y19" s="101"/>
      <c r="Z19" s="101" t="s">
        <v>259</v>
      </c>
      <c r="AA19" s="189" t="s">
        <v>256</v>
      </c>
      <c r="AB19" s="190"/>
    </row>
    <row r="20" spans="1:28" s="105" customFormat="1" ht="13.5" customHeight="1">
      <c r="A20" s="101" t="s">
        <v>41</v>
      </c>
      <c r="B20" s="102" t="s">
        <v>280</v>
      </c>
      <c r="C20" s="101" t="s">
        <v>281</v>
      </c>
      <c r="D20" s="103">
        <f>+SUM(E20,+I20)</f>
        <v>922257</v>
      </c>
      <c r="E20" s="103">
        <f>+SUM(G20,+H20)</f>
        <v>44</v>
      </c>
      <c r="F20" s="104">
        <f>IF(D20&gt;0,E20/D20*100,"-")</f>
        <v>4.7709044225199698E-3</v>
      </c>
      <c r="G20" s="103">
        <v>44</v>
      </c>
      <c r="H20" s="103">
        <v>0</v>
      </c>
      <c r="I20" s="103">
        <f>+SUM(K20,+M20,+O20)</f>
        <v>922213</v>
      </c>
      <c r="J20" s="104">
        <f>IF(D20&gt;0,I20/D20*100,"-")</f>
        <v>99.995229095577471</v>
      </c>
      <c r="K20" s="103">
        <v>921481</v>
      </c>
      <c r="L20" s="104">
        <f>IF(D20&gt;0,K20/D20*100,"-")</f>
        <v>99.915858594730096</v>
      </c>
      <c r="M20" s="103">
        <v>0</v>
      </c>
      <c r="N20" s="104">
        <f>IF(D20&gt;0,M20/D20*100,"-")</f>
        <v>0</v>
      </c>
      <c r="O20" s="103">
        <v>732</v>
      </c>
      <c r="P20" s="103">
        <v>0</v>
      </c>
      <c r="Q20" s="104">
        <f>IF(D20&gt;0,O20/D20*100,"-")</f>
        <v>7.9370500847377679E-2</v>
      </c>
      <c r="R20" s="103">
        <v>22090</v>
      </c>
      <c r="S20" s="101"/>
      <c r="T20" s="101"/>
      <c r="U20" s="101" t="s">
        <v>259</v>
      </c>
      <c r="V20" s="101"/>
      <c r="W20" s="101" t="s">
        <v>259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41</v>
      </c>
      <c r="B21" s="102" t="s">
        <v>282</v>
      </c>
      <c r="C21" s="101" t="s">
        <v>283</v>
      </c>
      <c r="D21" s="103">
        <f>+SUM(E21,+I21)</f>
        <v>230898</v>
      </c>
      <c r="E21" s="103">
        <f>+SUM(G21,+H21)</f>
        <v>0</v>
      </c>
      <c r="F21" s="104">
        <f>IF(D21&gt;0,E21/D21*100,"-")</f>
        <v>0</v>
      </c>
      <c r="G21" s="103">
        <v>0</v>
      </c>
      <c r="H21" s="103">
        <v>0</v>
      </c>
      <c r="I21" s="103">
        <f>+SUM(K21,+M21,+O21)</f>
        <v>230898</v>
      </c>
      <c r="J21" s="104">
        <f>IF(D21&gt;0,I21/D21*100,"-")</f>
        <v>100</v>
      </c>
      <c r="K21" s="103">
        <v>230898</v>
      </c>
      <c r="L21" s="104">
        <f>IF(D21&gt;0,K21/D21*100,"-")</f>
        <v>100</v>
      </c>
      <c r="M21" s="103">
        <v>0</v>
      </c>
      <c r="N21" s="104">
        <f>IF(D21&gt;0,M21/D21*100,"-")</f>
        <v>0</v>
      </c>
      <c r="O21" s="103">
        <v>0</v>
      </c>
      <c r="P21" s="103">
        <v>0</v>
      </c>
      <c r="Q21" s="104">
        <f>IF(D21&gt;0,O21/D21*100,"-")</f>
        <v>0</v>
      </c>
      <c r="R21" s="103">
        <v>10597</v>
      </c>
      <c r="S21" s="101"/>
      <c r="T21" s="101"/>
      <c r="U21" s="101"/>
      <c r="V21" s="101" t="s">
        <v>259</v>
      </c>
      <c r="W21" s="101"/>
      <c r="X21" s="101"/>
      <c r="Y21" s="101"/>
      <c r="Z21" s="101" t="s">
        <v>259</v>
      </c>
      <c r="AA21" s="189" t="s">
        <v>256</v>
      </c>
      <c r="AB21" s="190"/>
    </row>
    <row r="22" spans="1:28" s="105" customFormat="1" ht="13.5" customHeight="1">
      <c r="A22" s="101" t="s">
        <v>41</v>
      </c>
      <c r="B22" s="102" t="s">
        <v>284</v>
      </c>
      <c r="C22" s="101" t="s">
        <v>285</v>
      </c>
      <c r="D22" s="103">
        <f>+SUM(E22,+I22)</f>
        <v>335054</v>
      </c>
      <c r="E22" s="103">
        <f>+SUM(G22,+H22)</f>
        <v>5</v>
      </c>
      <c r="F22" s="104">
        <f>IF(D22&gt;0,E22/D22*100,"-")</f>
        <v>1.4922967641036967E-3</v>
      </c>
      <c r="G22" s="103">
        <v>5</v>
      </c>
      <c r="H22" s="103">
        <v>0</v>
      </c>
      <c r="I22" s="103">
        <f>+SUM(K22,+M22,+O22)</f>
        <v>335049</v>
      </c>
      <c r="J22" s="104">
        <f>IF(D22&gt;0,I22/D22*100,"-")</f>
        <v>99.998507703235902</v>
      </c>
      <c r="K22" s="103">
        <v>335049</v>
      </c>
      <c r="L22" s="104">
        <f>IF(D22&gt;0,K22/D22*100,"-")</f>
        <v>99.998507703235902</v>
      </c>
      <c r="M22" s="103">
        <v>0</v>
      </c>
      <c r="N22" s="104">
        <f>IF(D22&gt;0,M22/D22*100,"-")</f>
        <v>0</v>
      </c>
      <c r="O22" s="103">
        <v>0</v>
      </c>
      <c r="P22" s="103">
        <v>0</v>
      </c>
      <c r="Q22" s="104">
        <f>IF(D22&gt;0,O22/D22*100,"-")</f>
        <v>0</v>
      </c>
      <c r="R22" s="103">
        <v>17558</v>
      </c>
      <c r="S22" s="101"/>
      <c r="T22" s="101"/>
      <c r="U22" s="101" t="s">
        <v>259</v>
      </c>
      <c r="V22" s="101"/>
      <c r="W22" s="101"/>
      <c r="X22" s="101"/>
      <c r="Y22" s="101"/>
      <c r="Z22" s="101" t="s">
        <v>259</v>
      </c>
      <c r="AA22" s="189" t="s">
        <v>256</v>
      </c>
      <c r="AB22" s="190"/>
    </row>
    <row r="23" spans="1:28" s="105" customFormat="1" ht="13.5" customHeight="1">
      <c r="A23" s="101" t="s">
        <v>41</v>
      </c>
      <c r="B23" s="102" t="s">
        <v>286</v>
      </c>
      <c r="C23" s="101" t="s">
        <v>287</v>
      </c>
      <c r="D23" s="103">
        <f>+SUM(E23,+I23)</f>
        <v>574709</v>
      </c>
      <c r="E23" s="103">
        <f>+SUM(G23,+H23)</f>
        <v>35</v>
      </c>
      <c r="F23" s="104">
        <f>IF(D23&gt;0,E23/D23*100,"-")</f>
        <v>6.0900386108447922E-3</v>
      </c>
      <c r="G23" s="103">
        <v>35</v>
      </c>
      <c r="H23" s="103">
        <v>0</v>
      </c>
      <c r="I23" s="103">
        <f>+SUM(K23,+M23,+O23)</f>
        <v>574674</v>
      </c>
      <c r="J23" s="104">
        <f>IF(D23&gt;0,I23/D23*100,"-")</f>
        <v>99.993909961389164</v>
      </c>
      <c r="K23" s="103">
        <v>574667</v>
      </c>
      <c r="L23" s="104">
        <f>IF(D23&gt;0,K23/D23*100,"-")</f>
        <v>99.992691953666991</v>
      </c>
      <c r="M23" s="103">
        <v>0</v>
      </c>
      <c r="N23" s="104">
        <f>IF(D23&gt;0,M23/D23*100,"-")</f>
        <v>0</v>
      </c>
      <c r="O23" s="103">
        <v>7</v>
      </c>
      <c r="P23" s="103">
        <v>0</v>
      </c>
      <c r="Q23" s="104">
        <f>IF(D23&gt;0,O23/D23*100,"-")</f>
        <v>1.2180077221689586E-3</v>
      </c>
      <c r="R23" s="103">
        <v>16605</v>
      </c>
      <c r="S23" s="101"/>
      <c r="T23" s="101"/>
      <c r="U23" s="101" t="s">
        <v>259</v>
      </c>
      <c r="V23" s="101"/>
      <c r="W23" s="101"/>
      <c r="X23" s="101"/>
      <c r="Y23" s="101"/>
      <c r="Z23" s="101" t="s">
        <v>259</v>
      </c>
      <c r="AA23" s="189" t="s">
        <v>256</v>
      </c>
      <c r="AB23" s="190"/>
    </row>
    <row r="24" spans="1:28" s="105" customFormat="1" ht="13.5" customHeight="1">
      <c r="A24" s="101" t="s">
        <v>41</v>
      </c>
      <c r="B24" s="102" t="s">
        <v>288</v>
      </c>
      <c r="C24" s="101" t="s">
        <v>289</v>
      </c>
      <c r="D24" s="103">
        <f>+SUM(E24,+I24)</f>
        <v>287190</v>
      </c>
      <c r="E24" s="103">
        <f>+SUM(G24,+H24)</f>
        <v>0</v>
      </c>
      <c r="F24" s="104">
        <f>IF(D24&gt;0,E24/D24*100,"-")</f>
        <v>0</v>
      </c>
      <c r="G24" s="103">
        <v>0</v>
      </c>
      <c r="H24" s="103">
        <v>0</v>
      </c>
      <c r="I24" s="103">
        <f>+SUM(K24,+M24,+O24)</f>
        <v>287190</v>
      </c>
      <c r="J24" s="104">
        <f>IF(D24&gt;0,I24/D24*100,"-")</f>
        <v>100</v>
      </c>
      <c r="K24" s="103">
        <v>287190</v>
      </c>
      <c r="L24" s="104">
        <f>IF(D24&gt;0,K24/D24*100,"-")</f>
        <v>100</v>
      </c>
      <c r="M24" s="103">
        <v>0</v>
      </c>
      <c r="N24" s="104">
        <f>IF(D24&gt;0,M24/D24*100,"-")</f>
        <v>0</v>
      </c>
      <c r="O24" s="103">
        <v>0</v>
      </c>
      <c r="P24" s="103">
        <v>0</v>
      </c>
      <c r="Q24" s="104">
        <f>IF(D24&gt;0,O24/D24*100,"-")</f>
        <v>0</v>
      </c>
      <c r="R24" s="103">
        <v>25603</v>
      </c>
      <c r="S24" s="101"/>
      <c r="T24" s="101"/>
      <c r="U24" s="101" t="s">
        <v>259</v>
      </c>
      <c r="V24" s="101"/>
      <c r="W24" s="101"/>
      <c r="X24" s="101"/>
      <c r="Y24" s="101"/>
      <c r="Z24" s="101" t="s">
        <v>259</v>
      </c>
      <c r="AA24" s="189" t="s">
        <v>256</v>
      </c>
      <c r="AB24" s="190"/>
    </row>
    <row r="25" spans="1:28" s="105" customFormat="1" ht="13.5" customHeight="1">
      <c r="A25" s="101" t="s">
        <v>41</v>
      </c>
      <c r="B25" s="102" t="s">
        <v>290</v>
      </c>
      <c r="C25" s="101" t="s">
        <v>291</v>
      </c>
      <c r="D25" s="103">
        <f>+SUM(E25,+I25)</f>
        <v>353566</v>
      </c>
      <c r="E25" s="103">
        <f>+SUM(G25,+H25)</f>
        <v>9</v>
      </c>
      <c r="F25" s="104">
        <f>IF(D25&gt;0,E25/D25*100,"-")</f>
        <v>2.5454936277809516E-3</v>
      </c>
      <c r="G25" s="103">
        <v>9</v>
      </c>
      <c r="H25" s="103">
        <v>0</v>
      </c>
      <c r="I25" s="103">
        <f>+SUM(K25,+M25,+O25)</f>
        <v>353557</v>
      </c>
      <c r="J25" s="104">
        <f>IF(D25&gt;0,I25/D25*100,"-")</f>
        <v>99.997454506372222</v>
      </c>
      <c r="K25" s="103">
        <v>353493</v>
      </c>
      <c r="L25" s="104">
        <f>IF(D25&gt;0,K25/D25*100,"-")</f>
        <v>99.979353218352443</v>
      </c>
      <c r="M25" s="103">
        <v>0</v>
      </c>
      <c r="N25" s="104">
        <f>IF(D25&gt;0,M25/D25*100,"-")</f>
        <v>0</v>
      </c>
      <c r="O25" s="103">
        <v>64</v>
      </c>
      <c r="P25" s="103">
        <v>64</v>
      </c>
      <c r="Q25" s="104">
        <f>IF(D25&gt;0,O25/D25*100,"-")</f>
        <v>1.8101288019775657E-2</v>
      </c>
      <c r="R25" s="103">
        <v>21852</v>
      </c>
      <c r="S25" s="101"/>
      <c r="T25" s="101"/>
      <c r="U25" s="101" t="s">
        <v>259</v>
      </c>
      <c r="V25" s="101"/>
      <c r="W25" s="101"/>
      <c r="X25" s="101"/>
      <c r="Y25" s="101"/>
      <c r="Z25" s="101" t="s">
        <v>259</v>
      </c>
      <c r="AA25" s="189" t="s">
        <v>256</v>
      </c>
      <c r="AB25" s="190"/>
    </row>
    <row r="26" spans="1:28" s="105" customFormat="1" ht="13.5" customHeight="1">
      <c r="A26" s="101" t="s">
        <v>41</v>
      </c>
      <c r="B26" s="102" t="s">
        <v>292</v>
      </c>
      <c r="C26" s="101" t="s">
        <v>293</v>
      </c>
      <c r="D26" s="103">
        <f>+SUM(E26,+I26)</f>
        <v>216430</v>
      </c>
      <c r="E26" s="103">
        <f>+SUM(G26,+H26)</f>
        <v>0</v>
      </c>
      <c r="F26" s="104">
        <f>IF(D26&gt;0,E26/D26*100,"-")</f>
        <v>0</v>
      </c>
      <c r="G26" s="103">
        <v>0</v>
      </c>
      <c r="H26" s="103">
        <v>0</v>
      </c>
      <c r="I26" s="103">
        <f>+SUM(K26,+M26,+O26)</f>
        <v>216430</v>
      </c>
      <c r="J26" s="104">
        <f>IF(D26&gt;0,I26/D26*100,"-")</f>
        <v>100</v>
      </c>
      <c r="K26" s="103">
        <v>216430</v>
      </c>
      <c r="L26" s="104">
        <f>IF(D26&gt;0,K26/D26*100,"-")</f>
        <v>100</v>
      </c>
      <c r="M26" s="103">
        <v>0</v>
      </c>
      <c r="N26" s="104">
        <f>IF(D26&gt;0,M26/D26*100,"-")</f>
        <v>0</v>
      </c>
      <c r="O26" s="103">
        <v>0</v>
      </c>
      <c r="P26" s="103">
        <v>0</v>
      </c>
      <c r="Q26" s="104">
        <f>IF(D26&gt;0,O26/D26*100,"-")</f>
        <v>0</v>
      </c>
      <c r="R26" s="103">
        <v>17838</v>
      </c>
      <c r="S26" s="101"/>
      <c r="T26" s="101"/>
      <c r="U26" s="101"/>
      <c r="V26" s="101" t="s">
        <v>259</v>
      </c>
      <c r="W26" s="101"/>
      <c r="X26" s="101"/>
      <c r="Y26" s="101"/>
      <c r="Z26" s="101" t="s">
        <v>259</v>
      </c>
      <c r="AA26" s="189" t="s">
        <v>256</v>
      </c>
      <c r="AB26" s="190"/>
    </row>
    <row r="27" spans="1:28" s="105" customFormat="1" ht="13.5" customHeight="1">
      <c r="A27" s="101" t="s">
        <v>41</v>
      </c>
      <c r="B27" s="102" t="s">
        <v>294</v>
      </c>
      <c r="C27" s="101" t="s">
        <v>295</v>
      </c>
      <c r="D27" s="103">
        <f>+SUM(E27,+I27)</f>
        <v>570951</v>
      </c>
      <c r="E27" s="103">
        <f>+SUM(G27,+H27)</f>
        <v>64</v>
      </c>
      <c r="F27" s="104">
        <f>IF(D27&gt;0,E27/D27*100,"-")</f>
        <v>1.1209368229497804E-2</v>
      </c>
      <c r="G27" s="103">
        <v>64</v>
      </c>
      <c r="H27" s="103">
        <v>0</v>
      </c>
      <c r="I27" s="103">
        <f>+SUM(K27,+M27,+O27)</f>
        <v>570887</v>
      </c>
      <c r="J27" s="104">
        <f>IF(D27&gt;0,I27/D27*100,"-")</f>
        <v>99.988790631770513</v>
      </c>
      <c r="K27" s="103">
        <v>570867</v>
      </c>
      <c r="L27" s="104">
        <f>IF(D27&gt;0,K27/D27*100,"-")</f>
        <v>99.985287704198782</v>
      </c>
      <c r="M27" s="103">
        <v>0</v>
      </c>
      <c r="N27" s="104">
        <f>IF(D27&gt;0,M27/D27*100,"-")</f>
        <v>0</v>
      </c>
      <c r="O27" s="103">
        <v>20</v>
      </c>
      <c r="P27" s="103">
        <v>0</v>
      </c>
      <c r="Q27" s="104">
        <f>IF(D27&gt;0,O27/D27*100,"-")</f>
        <v>3.5029275717180634E-3</v>
      </c>
      <c r="R27" s="103">
        <v>26968</v>
      </c>
      <c r="S27" s="101"/>
      <c r="T27" s="101"/>
      <c r="U27" s="101" t="s">
        <v>259</v>
      </c>
      <c r="V27" s="101"/>
      <c r="W27" s="101"/>
      <c r="X27" s="101"/>
      <c r="Y27" s="101"/>
      <c r="Z27" s="101" t="s">
        <v>259</v>
      </c>
      <c r="AA27" s="189" t="s">
        <v>256</v>
      </c>
      <c r="AB27" s="190"/>
    </row>
    <row r="28" spans="1:28" s="105" customFormat="1" ht="13.5" customHeight="1">
      <c r="A28" s="101" t="s">
        <v>41</v>
      </c>
      <c r="B28" s="102" t="s">
        <v>296</v>
      </c>
      <c r="C28" s="101" t="s">
        <v>297</v>
      </c>
      <c r="D28" s="103">
        <f>+SUM(E28,+I28)</f>
        <v>740891</v>
      </c>
      <c r="E28" s="103">
        <f>+SUM(G28,+H28)</f>
        <v>220</v>
      </c>
      <c r="F28" s="104">
        <f>IF(D28&gt;0,E28/D28*100,"-")</f>
        <v>2.9693976576851383E-2</v>
      </c>
      <c r="G28" s="103">
        <v>220</v>
      </c>
      <c r="H28" s="103">
        <v>0</v>
      </c>
      <c r="I28" s="103">
        <f>+SUM(K28,+M28,+O28)</f>
        <v>740671</v>
      </c>
      <c r="J28" s="104">
        <f>IF(D28&gt;0,I28/D28*100,"-")</f>
        <v>99.970306023423149</v>
      </c>
      <c r="K28" s="103">
        <v>740661</v>
      </c>
      <c r="L28" s="104">
        <f>IF(D28&gt;0,K28/D28*100,"-")</f>
        <v>99.968956297215101</v>
      </c>
      <c r="M28" s="103">
        <v>0</v>
      </c>
      <c r="N28" s="104">
        <f>IF(D28&gt;0,M28/D28*100,"-")</f>
        <v>0</v>
      </c>
      <c r="O28" s="103">
        <v>10</v>
      </c>
      <c r="P28" s="103">
        <v>0</v>
      </c>
      <c r="Q28" s="104">
        <f>IF(D28&gt;0,O28/D28*100,"-")</f>
        <v>1.3497262080386994E-3</v>
      </c>
      <c r="R28" s="103">
        <v>19935</v>
      </c>
      <c r="S28" s="101"/>
      <c r="T28" s="101"/>
      <c r="U28" s="101" t="s">
        <v>259</v>
      </c>
      <c r="V28" s="101"/>
      <c r="W28" s="101" t="s">
        <v>259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41</v>
      </c>
      <c r="B29" s="102" t="s">
        <v>298</v>
      </c>
      <c r="C29" s="101" t="s">
        <v>299</v>
      </c>
      <c r="D29" s="103">
        <f>+SUM(E29,+I29)</f>
        <v>691827</v>
      </c>
      <c r="E29" s="103">
        <f>+SUM(G29,+H29)</f>
        <v>354</v>
      </c>
      <c r="F29" s="104">
        <f>IF(D29&gt;0,E29/D29*100,"-")</f>
        <v>5.1168861579556739E-2</v>
      </c>
      <c r="G29" s="103">
        <v>354</v>
      </c>
      <c r="H29" s="103">
        <v>0</v>
      </c>
      <c r="I29" s="103">
        <f>+SUM(K29,+M29,+O29)</f>
        <v>691473</v>
      </c>
      <c r="J29" s="104">
        <f>IF(D29&gt;0,I29/D29*100,"-")</f>
        <v>99.948831138420445</v>
      </c>
      <c r="K29" s="103">
        <v>691296</v>
      </c>
      <c r="L29" s="104">
        <f>IF(D29&gt;0,K29/D29*100,"-")</f>
        <v>99.923246707630668</v>
      </c>
      <c r="M29" s="103">
        <v>0</v>
      </c>
      <c r="N29" s="104">
        <f>IF(D29&gt;0,M29/D29*100,"-")</f>
        <v>0</v>
      </c>
      <c r="O29" s="103">
        <v>177</v>
      </c>
      <c r="P29" s="103">
        <v>130</v>
      </c>
      <c r="Q29" s="104">
        <f>IF(D29&gt;0,O29/D29*100,"-")</f>
        <v>2.5584430789778369E-2</v>
      </c>
      <c r="R29" s="103">
        <v>33526</v>
      </c>
      <c r="S29" s="101"/>
      <c r="T29" s="101"/>
      <c r="U29" s="101" t="s">
        <v>259</v>
      </c>
      <c r="V29" s="101"/>
      <c r="W29" s="101"/>
      <c r="X29" s="101"/>
      <c r="Y29" s="101"/>
      <c r="Z29" s="101" t="s">
        <v>259</v>
      </c>
      <c r="AA29" s="189" t="s">
        <v>256</v>
      </c>
      <c r="AB29" s="190"/>
    </row>
    <row r="30" spans="1:28" s="105" customFormat="1" ht="13.5" customHeight="1">
      <c r="A30" s="101" t="s">
        <v>41</v>
      </c>
      <c r="B30" s="102" t="s">
        <v>300</v>
      </c>
      <c r="C30" s="101" t="s">
        <v>301</v>
      </c>
      <c r="D30" s="103">
        <f>+SUM(E30,+I30)</f>
        <v>464308</v>
      </c>
      <c r="E30" s="103">
        <f>+SUM(G30,+H30)</f>
        <v>125</v>
      </c>
      <c r="F30" s="104">
        <f>IF(D30&gt;0,E30/D30*100,"-")</f>
        <v>2.6921784677412405E-2</v>
      </c>
      <c r="G30" s="103">
        <v>125</v>
      </c>
      <c r="H30" s="103">
        <v>0</v>
      </c>
      <c r="I30" s="103">
        <f>+SUM(K30,+M30,+O30)</f>
        <v>464183</v>
      </c>
      <c r="J30" s="104">
        <f>IF(D30&gt;0,I30/D30*100,"-")</f>
        <v>99.973078215322587</v>
      </c>
      <c r="K30" s="103">
        <v>464073</v>
      </c>
      <c r="L30" s="104">
        <f>IF(D30&gt;0,K30/D30*100,"-")</f>
        <v>99.949387044806457</v>
      </c>
      <c r="M30" s="103">
        <v>0</v>
      </c>
      <c r="N30" s="104">
        <f>IF(D30&gt;0,M30/D30*100,"-")</f>
        <v>0</v>
      </c>
      <c r="O30" s="103">
        <v>110</v>
      </c>
      <c r="P30" s="103">
        <v>0</v>
      </c>
      <c r="Q30" s="104">
        <f>IF(D30&gt;0,O30/D30*100,"-")</f>
        <v>2.369117051612292E-2</v>
      </c>
      <c r="R30" s="103">
        <v>22148</v>
      </c>
      <c r="S30" s="101"/>
      <c r="T30" s="101"/>
      <c r="U30" s="101" t="s">
        <v>259</v>
      </c>
      <c r="V30" s="101"/>
      <c r="W30" s="101"/>
      <c r="X30" s="101"/>
      <c r="Y30" s="101"/>
      <c r="Z30" s="101" t="s">
        <v>259</v>
      </c>
      <c r="AA30" s="189" t="s">
        <v>256</v>
      </c>
      <c r="AB30" s="190"/>
    </row>
    <row r="31" spans="1:28" s="105" customFormat="1" ht="13.5" customHeight="1">
      <c r="A31" s="101" t="s">
        <v>41</v>
      </c>
      <c r="B31" s="102" t="s">
        <v>302</v>
      </c>
      <c r="C31" s="101" t="s">
        <v>303</v>
      </c>
      <c r="D31" s="103">
        <f>+SUM(E31,+I31)</f>
        <v>697026</v>
      </c>
      <c r="E31" s="103">
        <f>+SUM(G31,+H31)</f>
        <v>276</v>
      </c>
      <c r="F31" s="104">
        <f>IF(D31&gt;0,E31/D31*100,"-")</f>
        <v>3.9596801267097644E-2</v>
      </c>
      <c r="G31" s="103">
        <v>276</v>
      </c>
      <c r="H31" s="103">
        <v>0</v>
      </c>
      <c r="I31" s="103">
        <f>+SUM(K31,+M31,+O31)</f>
        <v>696750</v>
      </c>
      <c r="J31" s="104">
        <f>IF(D31&gt;0,I31/D31*100,"-")</f>
        <v>99.960403198732905</v>
      </c>
      <c r="K31" s="103">
        <v>696498</v>
      </c>
      <c r="L31" s="104">
        <f>IF(D31&gt;0,K31/D31*100,"-")</f>
        <v>99.924249597575994</v>
      </c>
      <c r="M31" s="103">
        <v>0</v>
      </c>
      <c r="N31" s="104">
        <f>IF(D31&gt;0,M31/D31*100,"-")</f>
        <v>0</v>
      </c>
      <c r="O31" s="103">
        <v>252</v>
      </c>
      <c r="P31" s="103">
        <v>14</v>
      </c>
      <c r="Q31" s="104">
        <f>IF(D31&gt;0,O31/D31*100,"-")</f>
        <v>3.6153601156915238E-2</v>
      </c>
      <c r="R31" s="103">
        <v>36100</v>
      </c>
      <c r="S31" s="101"/>
      <c r="T31" s="101"/>
      <c r="U31" s="101" t="s">
        <v>259</v>
      </c>
      <c r="V31" s="101"/>
      <c r="W31" s="101"/>
      <c r="X31" s="101"/>
      <c r="Y31" s="101"/>
      <c r="Z31" s="101" t="s">
        <v>259</v>
      </c>
      <c r="AA31" s="189" t="s">
        <v>256</v>
      </c>
      <c r="AB31" s="190"/>
    </row>
    <row r="32" spans="1:28" s="105" customFormat="1" ht="13.5" customHeight="1">
      <c r="A32" s="101" t="s">
        <v>41</v>
      </c>
      <c r="B32" s="102" t="s">
        <v>304</v>
      </c>
      <c r="C32" s="101" t="s">
        <v>305</v>
      </c>
      <c r="D32" s="103">
        <f>+SUM(E32,+I32)</f>
        <v>561872</v>
      </c>
      <c r="E32" s="103">
        <f>+SUM(G32,+H32)</f>
        <v>1855</v>
      </c>
      <c r="F32" s="104">
        <f>IF(D32&gt;0,E32/D32*100,"-")</f>
        <v>0.33014636785602414</v>
      </c>
      <c r="G32" s="103">
        <v>1855</v>
      </c>
      <c r="H32" s="103">
        <v>0</v>
      </c>
      <c r="I32" s="103">
        <f>+SUM(K32,+M32,+O32)</f>
        <v>560017</v>
      </c>
      <c r="J32" s="104">
        <f>IF(D32&gt;0,I32/D32*100,"-")</f>
        <v>99.669853632143983</v>
      </c>
      <c r="K32" s="103">
        <v>549734</v>
      </c>
      <c r="L32" s="104">
        <f>IF(D32&gt;0,K32/D32*100,"-")</f>
        <v>97.839721502406235</v>
      </c>
      <c r="M32" s="103">
        <v>0</v>
      </c>
      <c r="N32" s="104">
        <f>IF(D32&gt;0,M32/D32*100,"-")</f>
        <v>0</v>
      </c>
      <c r="O32" s="103">
        <v>10283</v>
      </c>
      <c r="P32" s="103">
        <v>5817</v>
      </c>
      <c r="Q32" s="104">
        <f>IF(D32&gt;0,O32/D32*100,"-")</f>
        <v>1.8301321297377338</v>
      </c>
      <c r="R32" s="103">
        <v>12881</v>
      </c>
      <c r="S32" s="101" t="s">
        <v>259</v>
      </c>
      <c r="T32" s="101"/>
      <c r="U32" s="101"/>
      <c r="V32" s="101"/>
      <c r="W32" s="101" t="s">
        <v>259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41</v>
      </c>
      <c r="B33" s="102" t="s">
        <v>306</v>
      </c>
      <c r="C33" s="101" t="s">
        <v>307</v>
      </c>
      <c r="D33" s="103">
        <f>+SUM(E33,+I33)</f>
        <v>184439</v>
      </c>
      <c r="E33" s="103">
        <f>+SUM(G33,+H33)</f>
        <v>198</v>
      </c>
      <c r="F33" s="104">
        <f>IF(D33&gt;0,E33/D33*100,"-")</f>
        <v>0.1073525664311778</v>
      </c>
      <c r="G33" s="103">
        <v>198</v>
      </c>
      <c r="H33" s="103">
        <v>0</v>
      </c>
      <c r="I33" s="103">
        <f>+SUM(K33,+M33,+O33)</f>
        <v>184241</v>
      </c>
      <c r="J33" s="104">
        <f>IF(D33&gt;0,I33/D33*100,"-")</f>
        <v>99.892647433568825</v>
      </c>
      <c r="K33" s="103">
        <v>184089</v>
      </c>
      <c r="L33" s="104">
        <f>IF(D33&gt;0,K33/D33*100,"-")</f>
        <v>99.810235362369127</v>
      </c>
      <c r="M33" s="103">
        <v>0</v>
      </c>
      <c r="N33" s="104">
        <f>IF(D33&gt;0,M33/D33*100,"-")</f>
        <v>0</v>
      </c>
      <c r="O33" s="103">
        <v>152</v>
      </c>
      <c r="P33" s="103">
        <v>0</v>
      </c>
      <c r="Q33" s="104">
        <f>IF(D33&gt;0,O33/D33*100,"-")</f>
        <v>8.2412071199692044E-2</v>
      </c>
      <c r="R33" s="103">
        <v>4655</v>
      </c>
      <c r="S33" s="101" t="s">
        <v>259</v>
      </c>
      <c r="T33" s="101"/>
      <c r="U33" s="101"/>
      <c r="V33" s="101"/>
      <c r="W33" s="101"/>
      <c r="X33" s="101"/>
      <c r="Y33" s="101"/>
      <c r="Z33" s="101" t="s">
        <v>259</v>
      </c>
      <c r="AA33" s="189" t="s">
        <v>256</v>
      </c>
      <c r="AB33" s="190"/>
    </row>
    <row r="34" spans="1:28" s="105" customFormat="1" ht="13.5" customHeight="1">
      <c r="A34" s="101" t="s">
        <v>41</v>
      </c>
      <c r="B34" s="102" t="s">
        <v>308</v>
      </c>
      <c r="C34" s="101" t="s">
        <v>309</v>
      </c>
      <c r="D34" s="103">
        <f>+SUM(E34,+I34)</f>
        <v>147677</v>
      </c>
      <c r="E34" s="103">
        <f>+SUM(G34,+H34)</f>
        <v>5</v>
      </c>
      <c r="F34" s="104">
        <f>IF(D34&gt;0,E34/D34*100,"-")</f>
        <v>3.3857675873697323E-3</v>
      </c>
      <c r="G34" s="103">
        <v>5</v>
      </c>
      <c r="H34" s="103">
        <v>0</v>
      </c>
      <c r="I34" s="103">
        <f>+SUM(K34,+M34,+O34)</f>
        <v>147672</v>
      </c>
      <c r="J34" s="104">
        <f>IF(D34&gt;0,I34/D34*100,"-")</f>
        <v>99.996614232412625</v>
      </c>
      <c r="K34" s="103">
        <v>147672</v>
      </c>
      <c r="L34" s="104">
        <f>IF(D34&gt;0,K34/D34*100,"-")</f>
        <v>99.996614232412625</v>
      </c>
      <c r="M34" s="103">
        <v>0</v>
      </c>
      <c r="N34" s="104">
        <f>IF(D34&gt;0,M34/D34*100,"-")</f>
        <v>0</v>
      </c>
      <c r="O34" s="103">
        <v>0</v>
      </c>
      <c r="P34" s="103">
        <v>0</v>
      </c>
      <c r="Q34" s="104">
        <f>IF(D34&gt;0,O34/D34*100,"-")</f>
        <v>0</v>
      </c>
      <c r="R34" s="103">
        <v>3186</v>
      </c>
      <c r="S34" s="101" t="s">
        <v>259</v>
      </c>
      <c r="T34" s="101"/>
      <c r="U34" s="101"/>
      <c r="V34" s="101"/>
      <c r="W34" s="101"/>
      <c r="X34" s="101"/>
      <c r="Y34" s="101"/>
      <c r="Z34" s="101" t="s">
        <v>259</v>
      </c>
      <c r="AA34" s="189" t="s">
        <v>256</v>
      </c>
      <c r="AB34" s="190"/>
    </row>
    <row r="35" spans="1:28" s="105" customFormat="1" ht="13.5" customHeight="1">
      <c r="A35" s="101" t="s">
        <v>41</v>
      </c>
      <c r="B35" s="102" t="s">
        <v>310</v>
      </c>
      <c r="C35" s="101" t="s">
        <v>311</v>
      </c>
      <c r="D35" s="103">
        <f>+SUM(E35,+I35)</f>
        <v>190062</v>
      </c>
      <c r="E35" s="103">
        <f>+SUM(G35,+H35)</f>
        <v>4</v>
      </c>
      <c r="F35" s="104">
        <f>IF(D35&gt;0,E35/D35*100,"-")</f>
        <v>2.1045764013848112E-3</v>
      </c>
      <c r="G35" s="103">
        <v>4</v>
      </c>
      <c r="H35" s="103">
        <v>0</v>
      </c>
      <c r="I35" s="103">
        <f>+SUM(K35,+M35,+O35)</f>
        <v>190058</v>
      </c>
      <c r="J35" s="104">
        <f>IF(D35&gt;0,I35/D35*100,"-")</f>
        <v>99.997895423598621</v>
      </c>
      <c r="K35" s="103">
        <v>190042</v>
      </c>
      <c r="L35" s="104">
        <f>IF(D35&gt;0,K35/D35*100,"-")</f>
        <v>99.989477117993076</v>
      </c>
      <c r="M35" s="103">
        <v>0</v>
      </c>
      <c r="N35" s="104">
        <f>IF(D35&gt;0,M35/D35*100,"-")</f>
        <v>0</v>
      </c>
      <c r="O35" s="103">
        <v>16</v>
      </c>
      <c r="P35" s="103">
        <v>0</v>
      </c>
      <c r="Q35" s="104">
        <f>IF(D35&gt;0,O35/D35*100,"-")</f>
        <v>8.4183056055392447E-3</v>
      </c>
      <c r="R35" s="103">
        <v>3642</v>
      </c>
      <c r="S35" s="101" t="s">
        <v>259</v>
      </c>
      <c r="T35" s="101"/>
      <c r="U35" s="101"/>
      <c r="V35" s="101"/>
      <c r="W35" s="101"/>
      <c r="X35" s="101"/>
      <c r="Y35" s="101"/>
      <c r="Z35" s="101" t="s">
        <v>259</v>
      </c>
      <c r="AA35" s="189" t="s">
        <v>256</v>
      </c>
      <c r="AB35" s="190"/>
    </row>
    <row r="36" spans="1:28" s="105" customFormat="1" ht="13.5" customHeight="1">
      <c r="A36" s="101" t="s">
        <v>41</v>
      </c>
      <c r="B36" s="102" t="s">
        <v>312</v>
      </c>
      <c r="C36" s="101" t="s">
        <v>313</v>
      </c>
      <c r="D36" s="103">
        <f>+SUM(E36,+I36)</f>
        <v>132291</v>
      </c>
      <c r="E36" s="103">
        <f>+SUM(G36,+H36)</f>
        <v>1104</v>
      </c>
      <c r="F36" s="104">
        <f>IF(D36&gt;0,E36/D36*100,"-")</f>
        <v>0.83452389051409392</v>
      </c>
      <c r="G36" s="103">
        <v>1104</v>
      </c>
      <c r="H36" s="103">
        <v>0</v>
      </c>
      <c r="I36" s="103">
        <f>+SUM(K36,+M36,+O36)</f>
        <v>131187</v>
      </c>
      <c r="J36" s="104">
        <f>IF(D36&gt;0,I36/D36*100,"-")</f>
        <v>99.165476109485908</v>
      </c>
      <c r="K36" s="103">
        <v>128664</v>
      </c>
      <c r="L36" s="104">
        <f>IF(D36&gt;0,K36/D36*100,"-")</f>
        <v>97.258316892305601</v>
      </c>
      <c r="M36" s="103">
        <v>0</v>
      </c>
      <c r="N36" s="104">
        <f>IF(D36&gt;0,M36/D36*100,"-")</f>
        <v>0</v>
      </c>
      <c r="O36" s="103">
        <v>2523</v>
      </c>
      <c r="P36" s="103">
        <v>1603</v>
      </c>
      <c r="Q36" s="104">
        <f>IF(D36&gt;0,O36/D36*100,"-")</f>
        <v>1.9071592171803071</v>
      </c>
      <c r="R36" s="103">
        <v>1945</v>
      </c>
      <c r="S36" s="101"/>
      <c r="T36" s="101" t="s">
        <v>259</v>
      </c>
      <c r="U36" s="101"/>
      <c r="V36" s="101"/>
      <c r="W36" s="101"/>
      <c r="X36" s="101"/>
      <c r="Y36" s="101"/>
      <c r="Z36" s="101" t="s">
        <v>259</v>
      </c>
      <c r="AA36" s="189" t="s">
        <v>256</v>
      </c>
      <c r="AB36" s="190"/>
    </row>
    <row r="37" spans="1:28" s="105" customFormat="1" ht="13.5" customHeight="1">
      <c r="A37" s="101" t="s">
        <v>41</v>
      </c>
      <c r="B37" s="102" t="s">
        <v>314</v>
      </c>
      <c r="C37" s="101" t="s">
        <v>315</v>
      </c>
      <c r="D37" s="103">
        <f>+SUM(E37,+I37)</f>
        <v>260324</v>
      </c>
      <c r="E37" s="103">
        <f>+SUM(G37,+H37)</f>
        <v>41</v>
      </c>
      <c r="F37" s="104">
        <f>IF(D37&gt;0,E37/D37*100,"-")</f>
        <v>1.5749604339208065E-2</v>
      </c>
      <c r="G37" s="103">
        <v>41</v>
      </c>
      <c r="H37" s="103">
        <v>0</v>
      </c>
      <c r="I37" s="103">
        <f>+SUM(K37,+M37,+O37)</f>
        <v>260283</v>
      </c>
      <c r="J37" s="104">
        <f>IF(D37&gt;0,I37/D37*100,"-")</f>
        <v>99.984250395660794</v>
      </c>
      <c r="K37" s="103">
        <v>260283</v>
      </c>
      <c r="L37" s="104">
        <f>IF(D37&gt;0,K37/D37*100,"-")</f>
        <v>99.984250395660794</v>
      </c>
      <c r="M37" s="103">
        <v>0</v>
      </c>
      <c r="N37" s="104">
        <f>IF(D37&gt;0,M37/D37*100,"-")</f>
        <v>0</v>
      </c>
      <c r="O37" s="103">
        <v>0</v>
      </c>
      <c r="P37" s="103">
        <v>0</v>
      </c>
      <c r="Q37" s="104">
        <f>IF(D37&gt;0,O37/D37*100,"-")</f>
        <v>0</v>
      </c>
      <c r="R37" s="103">
        <v>5176</v>
      </c>
      <c r="S37" s="101" t="s">
        <v>259</v>
      </c>
      <c r="T37" s="101"/>
      <c r="U37" s="101"/>
      <c r="V37" s="101"/>
      <c r="W37" s="101" t="s">
        <v>259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41</v>
      </c>
      <c r="B38" s="102" t="s">
        <v>316</v>
      </c>
      <c r="C38" s="101" t="s">
        <v>317</v>
      </c>
      <c r="D38" s="103">
        <f>+SUM(E38,+I38)</f>
        <v>113589</v>
      </c>
      <c r="E38" s="103">
        <f>+SUM(G38,+H38)</f>
        <v>735</v>
      </c>
      <c r="F38" s="104">
        <f>IF(D38&gt;0,E38/D38*100,"-")</f>
        <v>0.64706969865039743</v>
      </c>
      <c r="G38" s="103">
        <v>735</v>
      </c>
      <c r="H38" s="103">
        <v>0</v>
      </c>
      <c r="I38" s="103">
        <f>+SUM(K38,+M38,+O38)</f>
        <v>112854</v>
      </c>
      <c r="J38" s="104">
        <f>IF(D38&gt;0,I38/D38*100,"-")</f>
        <v>99.352930301349602</v>
      </c>
      <c r="K38" s="103">
        <v>111965</v>
      </c>
      <c r="L38" s="104">
        <f>IF(D38&gt;0,K38/D38*100,"-")</f>
        <v>98.570284094410553</v>
      </c>
      <c r="M38" s="103">
        <v>0</v>
      </c>
      <c r="N38" s="104">
        <f>IF(D38&gt;0,M38/D38*100,"-")</f>
        <v>0</v>
      </c>
      <c r="O38" s="103">
        <v>889</v>
      </c>
      <c r="P38" s="103">
        <v>258</v>
      </c>
      <c r="Q38" s="104">
        <f>IF(D38&gt;0,O38/D38*100,"-")</f>
        <v>0.78264620693905218</v>
      </c>
      <c r="R38" s="103">
        <v>2728</v>
      </c>
      <c r="S38" s="101"/>
      <c r="T38" s="101" t="s">
        <v>259</v>
      </c>
      <c r="U38" s="101"/>
      <c r="V38" s="101"/>
      <c r="W38" s="101"/>
      <c r="X38" s="101" t="s">
        <v>259</v>
      </c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41</v>
      </c>
      <c r="B39" s="102" t="s">
        <v>318</v>
      </c>
      <c r="C39" s="101" t="s">
        <v>319</v>
      </c>
      <c r="D39" s="103">
        <f>+SUM(E39,+I39)</f>
        <v>237636</v>
      </c>
      <c r="E39" s="103">
        <f>+SUM(G39,+H39)</f>
        <v>41</v>
      </c>
      <c r="F39" s="104">
        <f>IF(D39&gt;0,E39/D39*100,"-")</f>
        <v>1.725327812284334E-2</v>
      </c>
      <c r="G39" s="103">
        <v>41</v>
      </c>
      <c r="H39" s="103">
        <v>0</v>
      </c>
      <c r="I39" s="103">
        <f>+SUM(K39,+M39,+O39)</f>
        <v>237595</v>
      </c>
      <c r="J39" s="104">
        <f>IF(D39&gt;0,I39/D39*100,"-")</f>
        <v>99.982746721877163</v>
      </c>
      <c r="K39" s="103">
        <v>237595</v>
      </c>
      <c r="L39" s="104">
        <f>IF(D39&gt;0,K39/D39*100,"-")</f>
        <v>99.982746721877163</v>
      </c>
      <c r="M39" s="103">
        <v>0</v>
      </c>
      <c r="N39" s="104">
        <f>IF(D39&gt;0,M39/D39*100,"-")</f>
        <v>0</v>
      </c>
      <c r="O39" s="103">
        <v>0</v>
      </c>
      <c r="P39" s="103">
        <v>0</v>
      </c>
      <c r="Q39" s="104">
        <f>IF(D39&gt;0,O39/D39*100,"-")</f>
        <v>0</v>
      </c>
      <c r="R39" s="103">
        <v>4553</v>
      </c>
      <c r="S39" s="101" t="s">
        <v>259</v>
      </c>
      <c r="T39" s="101"/>
      <c r="U39" s="101"/>
      <c r="V39" s="101"/>
      <c r="W39" s="101"/>
      <c r="X39" s="101"/>
      <c r="Y39" s="101"/>
      <c r="Z39" s="101" t="s">
        <v>259</v>
      </c>
      <c r="AA39" s="189" t="s">
        <v>256</v>
      </c>
      <c r="AB39" s="190"/>
    </row>
    <row r="40" spans="1:28" s="105" customFormat="1" ht="13.5" customHeight="1">
      <c r="A40" s="101" t="s">
        <v>41</v>
      </c>
      <c r="B40" s="102" t="s">
        <v>320</v>
      </c>
      <c r="C40" s="101" t="s">
        <v>321</v>
      </c>
      <c r="D40" s="103">
        <f>+SUM(E40,+I40)</f>
        <v>429200</v>
      </c>
      <c r="E40" s="103">
        <f>+SUM(G40,+H40)</f>
        <v>615</v>
      </c>
      <c r="F40" s="104">
        <f>IF(D40&gt;0,E40/D40*100,"-")</f>
        <v>0.14328984156570362</v>
      </c>
      <c r="G40" s="103">
        <v>615</v>
      </c>
      <c r="H40" s="103">
        <v>0</v>
      </c>
      <c r="I40" s="103">
        <f>+SUM(K40,+M40,+O40)</f>
        <v>428585</v>
      </c>
      <c r="J40" s="104">
        <f>IF(D40&gt;0,I40/D40*100,"-")</f>
        <v>99.856710158434296</v>
      </c>
      <c r="K40" s="103">
        <v>421852</v>
      </c>
      <c r="L40" s="104">
        <f>IF(D40&gt;0,K40/D40*100,"-")</f>
        <v>98.287977632805223</v>
      </c>
      <c r="M40" s="103">
        <v>0</v>
      </c>
      <c r="N40" s="104">
        <f>IF(D40&gt;0,M40/D40*100,"-")</f>
        <v>0</v>
      </c>
      <c r="O40" s="103">
        <v>6733</v>
      </c>
      <c r="P40" s="103">
        <v>4296</v>
      </c>
      <c r="Q40" s="104">
        <f>IF(D40&gt;0,O40/D40*100,"-")</f>
        <v>1.5687325256290772</v>
      </c>
      <c r="R40" s="103">
        <v>6996</v>
      </c>
      <c r="S40" s="101" t="s">
        <v>259</v>
      </c>
      <c r="T40" s="101"/>
      <c r="U40" s="101"/>
      <c r="V40" s="101"/>
      <c r="W40" s="101"/>
      <c r="X40" s="101"/>
      <c r="Y40" s="101"/>
      <c r="Z40" s="101" t="s">
        <v>259</v>
      </c>
      <c r="AA40" s="189" t="s">
        <v>256</v>
      </c>
      <c r="AB40" s="190"/>
    </row>
    <row r="41" spans="1:28" s="105" customFormat="1" ht="13.5" customHeight="1">
      <c r="A41" s="101" t="s">
        <v>41</v>
      </c>
      <c r="B41" s="102" t="s">
        <v>322</v>
      </c>
      <c r="C41" s="101" t="s">
        <v>323</v>
      </c>
      <c r="D41" s="103">
        <f>+SUM(E41,+I41)</f>
        <v>123427</v>
      </c>
      <c r="E41" s="103">
        <f>+SUM(G41,+H41)</f>
        <v>8</v>
      </c>
      <c r="F41" s="104">
        <f>IF(D41&gt;0,E41/D41*100,"-")</f>
        <v>6.4815640013935359E-3</v>
      </c>
      <c r="G41" s="103">
        <v>8</v>
      </c>
      <c r="H41" s="103">
        <v>0</v>
      </c>
      <c r="I41" s="103">
        <f>+SUM(K41,+M41,+O41)</f>
        <v>123419</v>
      </c>
      <c r="J41" s="104">
        <f>IF(D41&gt;0,I41/D41*100,"-")</f>
        <v>99.99351843599861</v>
      </c>
      <c r="K41" s="103">
        <v>123399</v>
      </c>
      <c r="L41" s="104">
        <f>IF(D41&gt;0,K41/D41*100,"-")</f>
        <v>99.977314525995126</v>
      </c>
      <c r="M41" s="103">
        <v>0</v>
      </c>
      <c r="N41" s="104">
        <f>IF(D41&gt;0,M41/D41*100,"-")</f>
        <v>0</v>
      </c>
      <c r="O41" s="103">
        <v>20</v>
      </c>
      <c r="P41" s="103">
        <v>0</v>
      </c>
      <c r="Q41" s="104">
        <f>IF(D41&gt;0,O41/D41*100,"-")</f>
        <v>1.620391000348384E-2</v>
      </c>
      <c r="R41" s="103">
        <v>2813</v>
      </c>
      <c r="S41" s="101" t="s">
        <v>259</v>
      </c>
      <c r="T41" s="101"/>
      <c r="U41" s="101"/>
      <c r="V41" s="101"/>
      <c r="W41" s="101" t="s">
        <v>259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41</v>
      </c>
      <c r="B42" s="102" t="s">
        <v>324</v>
      </c>
      <c r="C42" s="101" t="s">
        <v>325</v>
      </c>
      <c r="D42" s="103">
        <f>+SUM(E42,+I42)</f>
        <v>195120</v>
      </c>
      <c r="E42" s="103">
        <f>+SUM(G42,+H42)</f>
        <v>65</v>
      </c>
      <c r="F42" s="104">
        <f>IF(D42&gt;0,E42/D42*100,"-")</f>
        <v>3.3312833128331283E-2</v>
      </c>
      <c r="G42" s="103">
        <v>65</v>
      </c>
      <c r="H42" s="103">
        <v>0</v>
      </c>
      <c r="I42" s="103">
        <f>+SUM(K42,+M42,+O42)</f>
        <v>195055</v>
      </c>
      <c r="J42" s="104">
        <f>IF(D42&gt;0,I42/D42*100,"-")</f>
        <v>99.966687166871665</v>
      </c>
      <c r="K42" s="103">
        <v>195024</v>
      </c>
      <c r="L42" s="104">
        <f>IF(D42&gt;0,K42/D42*100,"-")</f>
        <v>99.950799507995086</v>
      </c>
      <c r="M42" s="103">
        <v>0</v>
      </c>
      <c r="N42" s="104">
        <f>IF(D42&gt;0,M42/D42*100,"-")</f>
        <v>0</v>
      </c>
      <c r="O42" s="103">
        <v>31</v>
      </c>
      <c r="P42" s="103">
        <v>0</v>
      </c>
      <c r="Q42" s="104">
        <f>IF(D42&gt;0,O42/D42*100,"-")</f>
        <v>1.5887658876588766E-2</v>
      </c>
      <c r="R42" s="103">
        <v>4887</v>
      </c>
      <c r="S42" s="101" t="s">
        <v>259</v>
      </c>
      <c r="T42" s="101"/>
      <c r="U42" s="101"/>
      <c r="V42" s="101"/>
      <c r="W42" s="101" t="s">
        <v>259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41</v>
      </c>
      <c r="B43" s="102" t="s">
        <v>326</v>
      </c>
      <c r="C43" s="101" t="s">
        <v>327</v>
      </c>
      <c r="D43" s="103">
        <f>+SUM(E43,+I43)</f>
        <v>186992</v>
      </c>
      <c r="E43" s="103">
        <f>+SUM(G43,+H43)</f>
        <v>662</v>
      </c>
      <c r="F43" s="104">
        <f>IF(D43&gt;0,E43/D43*100,"-")</f>
        <v>0.35402584067767606</v>
      </c>
      <c r="G43" s="103">
        <v>662</v>
      </c>
      <c r="H43" s="103">
        <v>0</v>
      </c>
      <c r="I43" s="103">
        <f>+SUM(K43,+M43,+O43)</f>
        <v>186330</v>
      </c>
      <c r="J43" s="104">
        <f>IF(D43&gt;0,I43/D43*100,"-")</f>
        <v>99.645974159322321</v>
      </c>
      <c r="K43" s="103">
        <v>179585</v>
      </c>
      <c r="L43" s="104">
        <f>IF(D43&gt;0,K43/D43*100,"-")</f>
        <v>96.038867972961413</v>
      </c>
      <c r="M43" s="103">
        <v>0</v>
      </c>
      <c r="N43" s="104">
        <f>IF(D43&gt;0,M43/D43*100,"-")</f>
        <v>0</v>
      </c>
      <c r="O43" s="103">
        <v>6745</v>
      </c>
      <c r="P43" s="103">
        <v>60</v>
      </c>
      <c r="Q43" s="104">
        <f>IF(D43&gt;0,O43/D43*100,"-")</f>
        <v>3.6071061863609137</v>
      </c>
      <c r="R43" s="103">
        <v>3293</v>
      </c>
      <c r="S43" s="101"/>
      <c r="T43" s="101" t="s">
        <v>259</v>
      </c>
      <c r="U43" s="101"/>
      <c r="V43" s="101"/>
      <c r="W43" s="101" t="s">
        <v>259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41</v>
      </c>
      <c r="B44" s="102" t="s">
        <v>328</v>
      </c>
      <c r="C44" s="101" t="s">
        <v>329</v>
      </c>
      <c r="D44" s="103">
        <f>+SUM(E44,+I44)</f>
        <v>151478</v>
      </c>
      <c r="E44" s="103">
        <f>+SUM(G44,+H44)</f>
        <v>277</v>
      </c>
      <c r="F44" s="104">
        <f>IF(D44&gt;0,E44/D44*100,"-")</f>
        <v>0.18286483845838999</v>
      </c>
      <c r="G44" s="103">
        <v>277</v>
      </c>
      <c r="H44" s="103">
        <v>0</v>
      </c>
      <c r="I44" s="103">
        <f>+SUM(K44,+M44,+O44)</f>
        <v>151201</v>
      </c>
      <c r="J44" s="104">
        <f>IF(D44&gt;0,I44/D44*100,"-")</f>
        <v>99.817135161541614</v>
      </c>
      <c r="K44" s="103">
        <v>150212</v>
      </c>
      <c r="L44" s="104">
        <f>IF(D44&gt;0,K44/D44*100,"-")</f>
        <v>99.164235070439275</v>
      </c>
      <c r="M44" s="103">
        <v>0</v>
      </c>
      <c r="N44" s="104">
        <f>IF(D44&gt;0,M44/D44*100,"-")</f>
        <v>0</v>
      </c>
      <c r="O44" s="103">
        <v>989</v>
      </c>
      <c r="P44" s="103">
        <v>328</v>
      </c>
      <c r="Q44" s="104">
        <f>IF(D44&gt;0,O44/D44*100,"-")</f>
        <v>0.65290009110233826</v>
      </c>
      <c r="R44" s="103">
        <v>2954</v>
      </c>
      <c r="S44" s="101" t="s">
        <v>259</v>
      </c>
      <c r="T44" s="101"/>
      <c r="U44" s="101"/>
      <c r="V44" s="101"/>
      <c r="W44" s="101" t="s">
        <v>259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41</v>
      </c>
      <c r="B45" s="102" t="s">
        <v>330</v>
      </c>
      <c r="C45" s="101" t="s">
        <v>331</v>
      </c>
      <c r="D45" s="103">
        <f>+SUM(E45,+I45)</f>
        <v>126432</v>
      </c>
      <c r="E45" s="103">
        <f>+SUM(G45,+H45)</f>
        <v>92</v>
      </c>
      <c r="F45" s="104">
        <f>IF(D45&gt;0,E45/D45*100,"-")</f>
        <v>7.2766388256137682E-2</v>
      </c>
      <c r="G45" s="103">
        <v>92</v>
      </c>
      <c r="H45" s="103">
        <v>0</v>
      </c>
      <c r="I45" s="103">
        <f>+SUM(K45,+M45,+O45)</f>
        <v>126340</v>
      </c>
      <c r="J45" s="104">
        <f>IF(D45&gt;0,I45/D45*100,"-")</f>
        <v>99.927233611743858</v>
      </c>
      <c r="K45" s="103">
        <v>126186</v>
      </c>
      <c r="L45" s="104">
        <f>IF(D45&gt;0,K45/D45*100,"-")</f>
        <v>99.805429005315105</v>
      </c>
      <c r="M45" s="103">
        <v>0</v>
      </c>
      <c r="N45" s="104">
        <f>IF(D45&gt;0,M45/D45*100,"-")</f>
        <v>0</v>
      </c>
      <c r="O45" s="103">
        <v>154</v>
      </c>
      <c r="P45" s="103">
        <v>154</v>
      </c>
      <c r="Q45" s="104">
        <f>IF(D45&gt;0,O45/D45*100,"-")</f>
        <v>0.12180460642875221</v>
      </c>
      <c r="R45" s="103">
        <v>2526</v>
      </c>
      <c r="S45" s="101"/>
      <c r="T45" s="101" t="s">
        <v>259</v>
      </c>
      <c r="U45" s="101"/>
      <c r="V45" s="101"/>
      <c r="W45" s="101" t="s">
        <v>259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41</v>
      </c>
      <c r="B46" s="102" t="s">
        <v>332</v>
      </c>
      <c r="C46" s="101" t="s">
        <v>333</v>
      </c>
      <c r="D46" s="103">
        <f>+SUM(E46,+I46)</f>
        <v>76503</v>
      </c>
      <c r="E46" s="103">
        <f>+SUM(G46,+H46)</f>
        <v>64</v>
      </c>
      <c r="F46" s="104">
        <f>IF(D46&gt;0,E46/D46*100,"-")</f>
        <v>8.3656850058167656E-2</v>
      </c>
      <c r="G46" s="103">
        <v>64</v>
      </c>
      <c r="H46" s="103">
        <v>0</v>
      </c>
      <c r="I46" s="103">
        <f>+SUM(K46,+M46,+O46)</f>
        <v>76439</v>
      </c>
      <c r="J46" s="104">
        <f>IF(D46&gt;0,I46/D46*100,"-")</f>
        <v>99.916343149941838</v>
      </c>
      <c r="K46" s="103">
        <v>74990</v>
      </c>
      <c r="L46" s="104">
        <f>IF(D46&gt;0,K46/D46*100,"-")</f>
        <v>98.022299779093629</v>
      </c>
      <c r="M46" s="103">
        <v>0</v>
      </c>
      <c r="N46" s="104">
        <f>IF(D46&gt;0,M46/D46*100,"-")</f>
        <v>0</v>
      </c>
      <c r="O46" s="103">
        <v>1449</v>
      </c>
      <c r="P46" s="103">
        <v>0</v>
      </c>
      <c r="Q46" s="104">
        <f>IF(D46&gt;0,O46/D46*100,"-")</f>
        <v>1.8940433708482018</v>
      </c>
      <c r="R46" s="103">
        <v>1752</v>
      </c>
      <c r="S46" s="101" t="s">
        <v>259</v>
      </c>
      <c r="T46" s="101"/>
      <c r="U46" s="101"/>
      <c r="V46" s="101"/>
      <c r="W46" s="101"/>
      <c r="X46" s="101"/>
      <c r="Y46" s="101"/>
      <c r="Z46" s="101" t="s">
        <v>259</v>
      </c>
      <c r="AA46" s="189" t="s">
        <v>256</v>
      </c>
      <c r="AB46" s="190"/>
    </row>
    <row r="47" spans="1:28" s="105" customFormat="1" ht="13.5" customHeight="1">
      <c r="A47" s="101" t="s">
        <v>41</v>
      </c>
      <c r="B47" s="102" t="s">
        <v>334</v>
      </c>
      <c r="C47" s="101" t="s">
        <v>335</v>
      </c>
      <c r="D47" s="103">
        <f>+SUM(E47,+I47)</f>
        <v>56967</v>
      </c>
      <c r="E47" s="103">
        <f>+SUM(G47,+H47)</f>
        <v>52</v>
      </c>
      <c r="F47" s="104">
        <f>IF(D47&gt;0,E47/D47*100,"-")</f>
        <v>9.1280917022135616E-2</v>
      </c>
      <c r="G47" s="103">
        <v>52</v>
      </c>
      <c r="H47" s="103">
        <v>0</v>
      </c>
      <c r="I47" s="103">
        <f>+SUM(K47,+M47,+O47)</f>
        <v>56915</v>
      </c>
      <c r="J47" s="104">
        <f>IF(D47&gt;0,I47/D47*100,"-")</f>
        <v>99.908719082977854</v>
      </c>
      <c r="K47" s="103">
        <v>56857</v>
      </c>
      <c r="L47" s="104">
        <f>IF(D47&gt;0,K47/D47*100,"-")</f>
        <v>99.806905752453176</v>
      </c>
      <c r="M47" s="103">
        <v>0</v>
      </c>
      <c r="N47" s="104">
        <f>IF(D47&gt;0,M47/D47*100,"-")</f>
        <v>0</v>
      </c>
      <c r="O47" s="103">
        <v>58</v>
      </c>
      <c r="P47" s="103">
        <v>0</v>
      </c>
      <c r="Q47" s="104">
        <f>IF(D47&gt;0,O47/D47*100,"-")</f>
        <v>0.10181333052468973</v>
      </c>
      <c r="R47" s="103">
        <v>3443</v>
      </c>
      <c r="S47" s="101" t="s">
        <v>259</v>
      </c>
      <c r="T47" s="101"/>
      <c r="U47" s="101"/>
      <c r="V47" s="101"/>
      <c r="W47" s="101"/>
      <c r="X47" s="101"/>
      <c r="Y47" s="101"/>
      <c r="Z47" s="101" t="s">
        <v>259</v>
      </c>
      <c r="AA47" s="189" t="s">
        <v>256</v>
      </c>
      <c r="AB47" s="190"/>
    </row>
    <row r="48" spans="1:28" s="105" customFormat="1" ht="13.5" customHeight="1">
      <c r="A48" s="101" t="s">
        <v>41</v>
      </c>
      <c r="B48" s="102" t="s">
        <v>336</v>
      </c>
      <c r="C48" s="101" t="s">
        <v>337</v>
      </c>
      <c r="D48" s="103">
        <f>+SUM(E48,+I48)</f>
        <v>83360</v>
      </c>
      <c r="E48" s="103">
        <f>+SUM(G48,+H48)</f>
        <v>0</v>
      </c>
      <c r="F48" s="104">
        <f>IF(D48&gt;0,E48/D48*100,"-")</f>
        <v>0</v>
      </c>
      <c r="G48" s="103">
        <v>0</v>
      </c>
      <c r="H48" s="103">
        <v>0</v>
      </c>
      <c r="I48" s="103">
        <f>+SUM(K48,+M48,+O48)</f>
        <v>83360</v>
      </c>
      <c r="J48" s="104">
        <f>IF(D48&gt;0,I48/D48*100,"-")</f>
        <v>100</v>
      </c>
      <c r="K48" s="103">
        <v>83360</v>
      </c>
      <c r="L48" s="104">
        <f>IF(D48&gt;0,K48/D48*100,"-")</f>
        <v>100</v>
      </c>
      <c r="M48" s="103">
        <v>0</v>
      </c>
      <c r="N48" s="104">
        <f>IF(D48&gt;0,M48/D48*100,"-")</f>
        <v>0</v>
      </c>
      <c r="O48" s="103">
        <v>0</v>
      </c>
      <c r="P48" s="103">
        <v>0</v>
      </c>
      <c r="Q48" s="104">
        <f>IF(D48&gt;0,O48/D48*100,"-")</f>
        <v>0</v>
      </c>
      <c r="R48" s="103">
        <v>1358</v>
      </c>
      <c r="S48" s="101"/>
      <c r="T48" s="101"/>
      <c r="U48" s="101"/>
      <c r="V48" s="101" t="s">
        <v>259</v>
      </c>
      <c r="W48" s="101"/>
      <c r="X48" s="101"/>
      <c r="Y48" s="101"/>
      <c r="Z48" s="101" t="s">
        <v>259</v>
      </c>
      <c r="AA48" s="189" t="s">
        <v>256</v>
      </c>
      <c r="AB48" s="190"/>
    </row>
    <row r="49" spans="1:28" s="105" customFormat="1" ht="13.5" customHeight="1">
      <c r="A49" s="101" t="s">
        <v>41</v>
      </c>
      <c r="B49" s="102" t="s">
        <v>338</v>
      </c>
      <c r="C49" s="101" t="s">
        <v>339</v>
      </c>
      <c r="D49" s="103">
        <f>+SUM(E49,+I49)</f>
        <v>85305</v>
      </c>
      <c r="E49" s="103">
        <f>+SUM(G49,+H49)</f>
        <v>90</v>
      </c>
      <c r="F49" s="104">
        <f>IF(D49&gt;0,E49/D49*100,"-")</f>
        <v>0.10550378055213644</v>
      </c>
      <c r="G49" s="103">
        <v>90</v>
      </c>
      <c r="H49" s="103">
        <v>0</v>
      </c>
      <c r="I49" s="103">
        <f>+SUM(K49,+M49,+O49)</f>
        <v>85215</v>
      </c>
      <c r="J49" s="104">
        <f>IF(D49&gt;0,I49/D49*100,"-")</f>
        <v>99.894496219447859</v>
      </c>
      <c r="K49" s="103">
        <v>84648</v>
      </c>
      <c r="L49" s="104">
        <f>IF(D49&gt;0,K49/D49*100,"-")</f>
        <v>99.2298224019694</v>
      </c>
      <c r="M49" s="103">
        <v>0</v>
      </c>
      <c r="N49" s="104">
        <f>IF(D49&gt;0,M49/D49*100,"-")</f>
        <v>0</v>
      </c>
      <c r="O49" s="103">
        <v>567</v>
      </c>
      <c r="P49" s="103">
        <v>1</v>
      </c>
      <c r="Q49" s="104">
        <f>IF(D49&gt;0,O49/D49*100,"-")</f>
        <v>0.66467381747845966</v>
      </c>
      <c r="R49" s="103">
        <v>1185</v>
      </c>
      <c r="S49" s="101" t="s">
        <v>259</v>
      </c>
      <c r="T49" s="101"/>
      <c r="U49" s="101"/>
      <c r="V49" s="101"/>
      <c r="W49" s="101" t="s">
        <v>259</v>
      </c>
      <c r="X49" s="101"/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41</v>
      </c>
      <c r="B50" s="102" t="s">
        <v>340</v>
      </c>
      <c r="C50" s="101" t="s">
        <v>341</v>
      </c>
      <c r="D50" s="103">
        <f>+SUM(E50,+I50)</f>
        <v>74823</v>
      </c>
      <c r="E50" s="103">
        <f>+SUM(G50,+H50)</f>
        <v>35</v>
      </c>
      <c r="F50" s="104">
        <f>IF(D50&gt;0,E50/D50*100,"-")</f>
        <v>4.6777060529516329E-2</v>
      </c>
      <c r="G50" s="103">
        <v>35</v>
      </c>
      <c r="H50" s="103">
        <v>0</v>
      </c>
      <c r="I50" s="103">
        <f>+SUM(K50,+M50,+O50)</f>
        <v>74788</v>
      </c>
      <c r="J50" s="104">
        <f>IF(D50&gt;0,I50/D50*100,"-")</f>
        <v>99.953222939470493</v>
      </c>
      <c r="K50" s="103">
        <v>74476</v>
      </c>
      <c r="L50" s="104">
        <f>IF(D50&gt;0,K50/D50*100,"-")</f>
        <v>99.53623885703594</v>
      </c>
      <c r="M50" s="103">
        <v>0</v>
      </c>
      <c r="N50" s="104">
        <f>IF(D50&gt;0,M50/D50*100,"-")</f>
        <v>0</v>
      </c>
      <c r="O50" s="103">
        <v>312</v>
      </c>
      <c r="P50" s="103">
        <v>0</v>
      </c>
      <c r="Q50" s="104">
        <f>IF(D50&gt;0,O50/D50*100,"-")</f>
        <v>0.41698408243454549</v>
      </c>
      <c r="R50" s="103">
        <v>1325</v>
      </c>
      <c r="S50" s="101"/>
      <c r="T50" s="101" t="s">
        <v>259</v>
      </c>
      <c r="U50" s="101"/>
      <c r="V50" s="101"/>
      <c r="W50" s="101"/>
      <c r="X50" s="101"/>
      <c r="Y50" s="101"/>
      <c r="Z50" s="101" t="s">
        <v>259</v>
      </c>
      <c r="AA50" s="189" t="s">
        <v>256</v>
      </c>
      <c r="AB50" s="190"/>
    </row>
    <row r="51" spans="1:28" s="105" customFormat="1" ht="13.5" customHeight="1">
      <c r="A51" s="101" t="s">
        <v>41</v>
      </c>
      <c r="B51" s="102" t="s">
        <v>342</v>
      </c>
      <c r="C51" s="101" t="s">
        <v>343</v>
      </c>
      <c r="D51" s="103">
        <f>+SUM(E51,+I51)</f>
        <v>116961</v>
      </c>
      <c r="E51" s="103">
        <f>+SUM(G51,+H51)</f>
        <v>92</v>
      </c>
      <c r="F51" s="104">
        <f>IF(D51&gt;0,E51/D51*100,"-")</f>
        <v>7.8658698198544819E-2</v>
      </c>
      <c r="G51" s="103">
        <v>92</v>
      </c>
      <c r="H51" s="103">
        <v>0</v>
      </c>
      <c r="I51" s="103">
        <f>+SUM(K51,+M51,+O51)</f>
        <v>116869</v>
      </c>
      <c r="J51" s="104">
        <f>IF(D51&gt;0,I51/D51*100,"-")</f>
        <v>99.921341301801462</v>
      </c>
      <c r="K51" s="103">
        <v>116653</v>
      </c>
      <c r="L51" s="104">
        <f>IF(D51&gt;0,K51/D51*100,"-")</f>
        <v>99.736664358204877</v>
      </c>
      <c r="M51" s="103">
        <v>0</v>
      </c>
      <c r="N51" s="104">
        <f>IF(D51&gt;0,M51/D51*100,"-")</f>
        <v>0</v>
      </c>
      <c r="O51" s="103">
        <v>216</v>
      </c>
      <c r="P51" s="103">
        <v>0</v>
      </c>
      <c r="Q51" s="104">
        <f>IF(D51&gt;0,O51/D51*100,"-")</f>
        <v>0.18467694359658346</v>
      </c>
      <c r="R51" s="103">
        <v>2255</v>
      </c>
      <c r="S51" s="101" t="s">
        <v>259</v>
      </c>
      <c r="T51" s="101"/>
      <c r="U51" s="101"/>
      <c r="V51" s="101"/>
      <c r="W51" s="101" t="s">
        <v>259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41</v>
      </c>
      <c r="B52" s="102" t="s">
        <v>344</v>
      </c>
      <c r="C52" s="101" t="s">
        <v>345</v>
      </c>
      <c r="D52" s="103">
        <f>+SUM(E52,+I52)</f>
        <v>71988</v>
      </c>
      <c r="E52" s="103">
        <f>+SUM(G52,+H52)</f>
        <v>118</v>
      </c>
      <c r="F52" s="104">
        <f>IF(D52&gt;0,E52/D52*100,"-")</f>
        <v>0.16391620825693171</v>
      </c>
      <c r="G52" s="103">
        <v>118</v>
      </c>
      <c r="H52" s="103">
        <v>0</v>
      </c>
      <c r="I52" s="103">
        <f>+SUM(K52,+M52,+O52)</f>
        <v>71870</v>
      </c>
      <c r="J52" s="104">
        <f>IF(D52&gt;0,I52/D52*100,"-")</f>
        <v>99.836083791743064</v>
      </c>
      <c r="K52" s="103">
        <v>71700</v>
      </c>
      <c r="L52" s="104">
        <f>IF(D52&gt;0,K52/D52*100,"-")</f>
        <v>99.599933322220366</v>
      </c>
      <c r="M52" s="103">
        <v>0</v>
      </c>
      <c r="N52" s="104">
        <f>IF(D52&gt;0,M52/D52*100,"-")</f>
        <v>0</v>
      </c>
      <c r="O52" s="103">
        <v>170</v>
      </c>
      <c r="P52" s="103">
        <v>0</v>
      </c>
      <c r="Q52" s="104">
        <f>IF(D52&gt;0,O52/D52*100,"-")</f>
        <v>0.23615046952269822</v>
      </c>
      <c r="R52" s="103">
        <v>1740</v>
      </c>
      <c r="S52" s="101" t="s">
        <v>259</v>
      </c>
      <c r="T52" s="101"/>
      <c r="U52" s="101"/>
      <c r="V52" s="101"/>
      <c r="W52" s="101"/>
      <c r="X52" s="101"/>
      <c r="Y52" s="101"/>
      <c r="Z52" s="101" t="s">
        <v>259</v>
      </c>
      <c r="AA52" s="189" t="s">
        <v>256</v>
      </c>
      <c r="AB52" s="190"/>
    </row>
    <row r="53" spans="1:28" s="105" customFormat="1" ht="13.5" customHeight="1">
      <c r="A53" s="101" t="s">
        <v>41</v>
      </c>
      <c r="B53" s="102" t="s">
        <v>346</v>
      </c>
      <c r="C53" s="101" t="s">
        <v>347</v>
      </c>
      <c r="D53" s="103">
        <f>+SUM(E53,+I53)</f>
        <v>148606</v>
      </c>
      <c r="E53" s="103">
        <f>+SUM(G53,+H53)</f>
        <v>134</v>
      </c>
      <c r="F53" s="104">
        <f>IF(D53&gt;0,E53/D53*100,"-")</f>
        <v>9.0171325518485113E-2</v>
      </c>
      <c r="G53" s="103">
        <v>134</v>
      </c>
      <c r="H53" s="103">
        <v>0</v>
      </c>
      <c r="I53" s="103">
        <f>+SUM(K53,+M53,+O53)</f>
        <v>148472</v>
      </c>
      <c r="J53" s="104">
        <f>IF(D53&gt;0,I53/D53*100,"-")</f>
        <v>99.909828674481517</v>
      </c>
      <c r="K53" s="103">
        <v>148280</v>
      </c>
      <c r="L53" s="104">
        <f>IF(D53&gt;0,K53/D53*100,"-")</f>
        <v>99.780627969261005</v>
      </c>
      <c r="M53" s="103">
        <v>0</v>
      </c>
      <c r="N53" s="104">
        <f>IF(D53&gt;0,M53/D53*100,"-")</f>
        <v>0</v>
      </c>
      <c r="O53" s="103">
        <v>192</v>
      </c>
      <c r="P53" s="103">
        <v>21</v>
      </c>
      <c r="Q53" s="104">
        <f>IF(D53&gt;0,O53/D53*100,"-")</f>
        <v>0.12920070522051599</v>
      </c>
      <c r="R53" s="103">
        <v>2716</v>
      </c>
      <c r="S53" s="101" t="s">
        <v>259</v>
      </c>
      <c r="T53" s="101"/>
      <c r="U53" s="101"/>
      <c r="V53" s="101"/>
      <c r="W53" s="101" t="s">
        <v>259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41</v>
      </c>
      <c r="B54" s="102" t="s">
        <v>348</v>
      </c>
      <c r="C54" s="101" t="s">
        <v>349</v>
      </c>
      <c r="D54" s="103">
        <f>+SUM(E54,+I54)</f>
        <v>92051</v>
      </c>
      <c r="E54" s="103">
        <f>+SUM(G54,+H54)</f>
        <v>422</v>
      </c>
      <c r="F54" s="104">
        <f>IF(D54&gt;0,E54/D54*100,"-")</f>
        <v>0.45844151611606609</v>
      </c>
      <c r="G54" s="103">
        <v>422</v>
      </c>
      <c r="H54" s="103">
        <v>0</v>
      </c>
      <c r="I54" s="103">
        <f>+SUM(K54,+M54,+O54)</f>
        <v>91629</v>
      </c>
      <c r="J54" s="104">
        <f>IF(D54&gt;0,I54/D54*100,"-")</f>
        <v>99.541558483883932</v>
      </c>
      <c r="K54" s="103">
        <v>90124</v>
      </c>
      <c r="L54" s="104">
        <f>IF(D54&gt;0,K54/D54*100,"-")</f>
        <v>97.906595256977113</v>
      </c>
      <c r="M54" s="103">
        <v>0</v>
      </c>
      <c r="N54" s="104">
        <f>IF(D54&gt;0,M54/D54*100,"-")</f>
        <v>0</v>
      </c>
      <c r="O54" s="103">
        <v>1505</v>
      </c>
      <c r="P54" s="103">
        <v>490</v>
      </c>
      <c r="Q54" s="104">
        <f>IF(D54&gt;0,O54/D54*100,"-")</f>
        <v>1.6349632269068233</v>
      </c>
      <c r="R54" s="103">
        <v>1427</v>
      </c>
      <c r="S54" s="101" t="s">
        <v>259</v>
      </c>
      <c r="T54" s="101"/>
      <c r="U54" s="101"/>
      <c r="V54" s="101"/>
      <c r="W54" s="101" t="s">
        <v>259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41</v>
      </c>
      <c r="B55" s="102" t="s">
        <v>350</v>
      </c>
      <c r="C55" s="101" t="s">
        <v>351</v>
      </c>
      <c r="D55" s="103">
        <f>+SUM(E55,+I55)</f>
        <v>54783</v>
      </c>
      <c r="E55" s="103">
        <f>+SUM(G55,+H55)</f>
        <v>10</v>
      </c>
      <c r="F55" s="104">
        <f>IF(D55&gt;0,E55/D55*100,"-")</f>
        <v>1.8253837869412044E-2</v>
      </c>
      <c r="G55" s="103">
        <v>10</v>
      </c>
      <c r="H55" s="103">
        <v>0</v>
      </c>
      <c r="I55" s="103">
        <f>+SUM(K55,+M55,+O55)</f>
        <v>54773</v>
      </c>
      <c r="J55" s="104">
        <f>IF(D55&gt;0,I55/D55*100,"-")</f>
        <v>99.981746162130591</v>
      </c>
      <c r="K55" s="103">
        <v>54756</v>
      </c>
      <c r="L55" s="104">
        <f>IF(D55&gt;0,K55/D55*100,"-")</f>
        <v>99.950714637752597</v>
      </c>
      <c r="M55" s="103">
        <v>0</v>
      </c>
      <c r="N55" s="104">
        <f>IF(D55&gt;0,M55/D55*100,"-")</f>
        <v>0</v>
      </c>
      <c r="O55" s="103">
        <v>17</v>
      </c>
      <c r="P55" s="103">
        <v>0</v>
      </c>
      <c r="Q55" s="104">
        <f>IF(D55&gt;0,O55/D55*100,"-")</f>
        <v>3.1031524378000473E-2</v>
      </c>
      <c r="R55" s="103">
        <v>1377</v>
      </c>
      <c r="S55" s="101" t="s">
        <v>259</v>
      </c>
      <c r="T55" s="101"/>
      <c r="U55" s="101"/>
      <c r="V55" s="101"/>
      <c r="W55" s="101" t="s">
        <v>259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41</v>
      </c>
      <c r="B56" s="102" t="s">
        <v>352</v>
      </c>
      <c r="C56" s="101" t="s">
        <v>353</v>
      </c>
      <c r="D56" s="103">
        <f>+SUM(E56,+I56)</f>
        <v>80292</v>
      </c>
      <c r="E56" s="103">
        <f>+SUM(G56,+H56)</f>
        <v>729</v>
      </c>
      <c r="F56" s="104">
        <f>IF(D56&gt;0,E56/D56*100,"-")</f>
        <v>0.90793603347780594</v>
      </c>
      <c r="G56" s="103">
        <v>724</v>
      </c>
      <c r="H56" s="103">
        <v>5</v>
      </c>
      <c r="I56" s="103">
        <f>+SUM(K56,+M56,+O56)</f>
        <v>79563</v>
      </c>
      <c r="J56" s="104">
        <f>IF(D56&gt;0,I56/D56*100,"-")</f>
        <v>99.09206396652219</v>
      </c>
      <c r="K56" s="103">
        <v>74747</v>
      </c>
      <c r="L56" s="104">
        <f>IF(D56&gt;0,K56/D56*100,"-")</f>
        <v>93.093957056742894</v>
      </c>
      <c r="M56" s="103">
        <v>0</v>
      </c>
      <c r="N56" s="104">
        <f>IF(D56&gt;0,M56/D56*100,"-")</f>
        <v>0</v>
      </c>
      <c r="O56" s="103">
        <v>4816</v>
      </c>
      <c r="P56" s="103">
        <v>2326</v>
      </c>
      <c r="Q56" s="104">
        <f>IF(D56&gt;0,O56/D56*100,"-")</f>
        <v>5.9981069097793061</v>
      </c>
      <c r="R56" s="103">
        <v>1010</v>
      </c>
      <c r="S56" s="101" t="s">
        <v>259</v>
      </c>
      <c r="T56" s="101"/>
      <c r="U56" s="101"/>
      <c r="V56" s="101"/>
      <c r="W56" s="101"/>
      <c r="X56" s="101"/>
      <c r="Y56" s="101"/>
      <c r="Z56" s="101" t="s">
        <v>259</v>
      </c>
      <c r="AA56" s="189" t="s">
        <v>256</v>
      </c>
      <c r="AB56" s="190"/>
    </row>
    <row r="57" spans="1:28" s="105" customFormat="1" ht="13.5" customHeight="1">
      <c r="A57" s="101" t="s">
        <v>41</v>
      </c>
      <c r="B57" s="102" t="s">
        <v>354</v>
      </c>
      <c r="C57" s="101" t="s">
        <v>355</v>
      </c>
      <c r="D57" s="103">
        <f>+SUM(E57,+I57)</f>
        <v>205907</v>
      </c>
      <c r="E57" s="103">
        <f>+SUM(G57,+H57)</f>
        <v>177</v>
      </c>
      <c r="F57" s="104">
        <f>IF(D57&gt;0,E57/D57*100,"-")</f>
        <v>8.5961137795218232E-2</v>
      </c>
      <c r="G57" s="103">
        <v>177</v>
      </c>
      <c r="H57" s="103">
        <v>0</v>
      </c>
      <c r="I57" s="103">
        <f>+SUM(K57,+M57,+O57)</f>
        <v>205730</v>
      </c>
      <c r="J57" s="104">
        <f>IF(D57&gt;0,I57/D57*100,"-")</f>
        <v>99.914038862204777</v>
      </c>
      <c r="K57" s="103">
        <v>200914</v>
      </c>
      <c r="L57" s="104">
        <f>IF(D57&gt;0,K57/D57*100,"-")</f>
        <v>97.575118864341675</v>
      </c>
      <c r="M57" s="103">
        <v>0</v>
      </c>
      <c r="N57" s="104">
        <f>IF(D57&gt;0,M57/D57*100,"-")</f>
        <v>0</v>
      </c>
      <c r="O57" s="103">
        <v>4816</v>
      </c>
      <c r="P57" s="103">
        <v>0</v>
      </c>
      <c r="Q57" s="104">
        <f>IF(D57&gt;0,O57/D57*100,"-")</f>
        <v>2.3389199978631132</v>
      </c>
      <c r="R57" s="103">
        <v>5057</v>
      </c>
      <c r="S57" s="101" t="s">
        <v>259</v>
      </c>
      <c r="T57" s="101"/>
      <c r="U57" s="101"/>
      <c r="V57" s="101"/>
      <c r="W57" s="101" t="s">
        <v>259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41</v>
      </c>
      <c r="B58" s="102" t="s">
        <v>356</v>
      </c>
      <c r="C58" s="101" t="s">
        <v>357</v>
      </c>
      <c r="D58" s="103">
        <f>+SUM(E58,+I58)</f>
        <v>32600</v>
      </c>
      <c r="E58" s="103">
        <f>+SUM(G58,+H58)</f>
        <v>128</v>
      </c>
      <c r="F58" s="104">
        <f>IF(D58&gt;0,E58/D58*100,"-")</f>
        <v>0.39263803680981596</v>
      </c>
      <c r="G58" s="103">
        <v>128</v>
      </c>
      <c r="H58" s="103">
        <v>0</v>
      </c>
      <c r="I58" s="103">
        <f>+SUM(K58,+M58,+O58)</f>
        <v>32472</v>
      </c>
      <c r="J58" s="104">
        <f>IF(D58&gt;0,I58/D58*100,"-")</f>
        <v>99.607361963190186</v>
      </c>
      <c r="K58" s="103">
        <v>31474</v>
      </c>
      <c r="L58" s="104">
        <f>IF(D58&gt;0,K58/D58*100,"-")</f>
        <v>96.546012269938657</v>
      </c>
      <c r="M58" s="103">
        <v>0</v>
      </c>
      <c r="N58" s="104">
        <f>IF(D58&gt;0,M58/D58*100,"-")</f>
        <v>0</v>
      </c>
      <c r="O58" s="103">
        <v>998</v>
      </c>
      <c r="P58" s="103">
        <v>393</v>
      </c>
      <c r="Q58" s="104">
        <f>IF(D58&gt;0,O58/D58*100,"-")</f>
        <v>3.0613496932515338</v>
      </c>
      <c r="R58" s="103">
        <v>813</v>
      </c>
      <c r="S58" s="101"/>
      <c r="T58" s="101" t="s">
        <v>259</v>
      </c>
      <c r="U58" s="101"/>
      <c r="V58" s="101"/>
      <c r="W58" s="101"/>
      <c r="X58" s="101"/>
      <c r="Y58" s="101"/>
      <c r="Z58" s="101" t="s">
        <v>259</v>
      </c>
      <c r="AA58" s="189" t="s">
        <v>256</v>
      </c>
      <c r="AB58" s="190"/>
    </row>
    <row r="59" spans="1:28" s="105" customFormat="1" ht="13.5" customHeight="1">
      <c r="A59" s="101" t="s">
        <v>41</v>
      </c>
      <c r="B59" s="102" t="s">
        <v>358</v>
      </c>
      <c r="C59" s="101" t="s">
        <v>359</v>
      </c>
      <c r="D59" s="103">
        <f>+SUM(E59,+I59)</f>
        <v>16594</v>
      </c>
      <c r="E59" s="103">
        <f>+SUM(G59,+H59)</f>
        <v>86</v>
      </c>
      <c r="F59" s="104">
        <f>IF(D59&gt;0,E59/D59*100,"-")</f>
        <v>0.51825961190791847</v>
      </c>
      <c r="G59" s="103">
        <v>86</v>
      </c>
      <c r="H59" s="103">
        <v>0</v>
      </c>
      <c r="I59" s="103">
        <f>+SUM(K59,+M59,+O59)</f>
        <v>16508</v>
      </c>
      <c r="J59" s="104">
        <f>IF(D59&gt;0,I59/D59*100,"-")</f>
        <v>99.481740388092078</v>
      </c>
      <c r="K59" s="103">
        <v>16173</v>
      </c>
      <c r="L59" s="104">
        <f>IF(D59&gt;0,K59/D59*100,"-")</f>
        <v>97.462938411474028</v>
      </c>
      <c r="M59" s="103">
        <v>0</v>
      </c>
      <c r="N59" s="104">
        <f>IF(D59&gt;0,M59/D59*100,"-")</f>
        <v>0</v>
      </c>
      <c r="O59" s="103">
        <v>335</v>
      </c>
      <c r="P59" s="103">
        <v>84</v>
      </c>
      <c r="Q59" s="104">
        <f>IF(D59&gt;0,O59/D59*100,"-")</f>
        <v>2.0188019766180547</v>
      </c>
      <c r="R59" s="103">
        <v>113</v>
      </c>
      <c r="S59" s="101" t="s">
        <v>259</v>
      </c>
      <c r="T59" s="101"/>
      <c r="U59" s="101"/>
      <c r="V59" s="101"/>
      <c r="W59" s="101" t="s">
        <v>259</v>
      </c>
      <c r="X59" s="101"/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41</v>
      </c>
      <c r="B60" s="102" t="s">
        <v>360</v>
      </c>
      <c r="C60" s="101" t="s">
        <v>361</v>
      </c>
      <c r="D60" s="103">
        <f>+SUM(E60,+I60)</f>
        <v>2123</v>
      </c>
      <c r="E60" s="103">
        <f>+SUM(G60,+H60)</f>
        <v>230</v>
      </c>
      <c r="F60" s="104">
        <f>IF(D60&gt;0,E60/D60*100,"-")</f>
        <v>10.833725859632596</v>
      </c>
      <c r="G60" s="103">
        <v>194</v>
      </c>
      <c r="H60" s="103">
        <v>36</v>
      </c>
      <c r="I60" s="103">
        <f>+SUM(K60,+M60,+O60)</f>
        <v>1893</v>
      </c>
      <c r="J60" s="104">
        <f>IF(D60&gt;0,I60/D60*100,"-")</f>
        <v>89.166274140367406</v>
      </c>
      <c r="K60" s="103">
        <v>1676</v>
      </c>
      <c r="L60" s="104">
        <f>IF(D60&gt;0,K60/D60*100,"-")</f>
        <v>78.944889307583608</v>
      </c>
      <c r="M60" s="103">
        <v>0</v>
      </c>
      <c r="N60" s="104">
        <f>IF(D60&gt;0,M60/D60*100,"-")</f>
        <v>0</v>
      </c>
      <c r="O60" s="103">
        <v>217</v>
      </c>
      <c r="P60" s="103">
        <v>137</v>
      </c>
      <c r="Q60" s="104">
        <f>IF(D60&gt;0,O60/D60*100,"-")</f>
        <v>10.221384832783796</v>
      </c>
      <c r="R60" s="103">
        <v>6</v>
      </c>
      <c r="S60" s="101"/>
      <c r="T60" s="101" t="s">
        <v>259</v>
      </c>
      <c r="U60" s="101"/>
      <c r="V60" s="101"/>
      <c r="W60" s="101"/>
      <c r="X60" s="101" t="s">
        <v>259</v>
      </c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41</v>
      </c>
      <c r="B61" s="102" t="s">
        <v>362</v>
      </c>
      <c r="C61" s="101" t="s">
        <v>363</v>
      </c>
      <c r="D61" s="103">
        <f>+SUM(E61,+I61)</f>
        <v>5009</v>
      </c>
      <c r="E61" s="103">
        <f>+SUM(G61,+H61)</f>
        <v>338</v>
      </c>
      <c r="F61" s="104">
        <f>IF(D61&gt;0,E61/D61*100,"-")</f>
        <v>6.7478538630465152</v>
      </c>
      <c r="G61" s="103">
        <v>312</v>
      </c>
      <c r="H61" s="103">
        <v>26</v>
      </c>
      <c r="I61" s="103">
        <f>+SUM(K61,+M61,+O61)</f>
        <v>4671</v>
      </c>
      <c r="J61" s="104">
        <f>IF(D61&gt;0,I61/D61*100,"-")</f>
        <v>93.252146136953485</v>
      </c>
      <c r="K61" s="103">
        <v>4121</v>
      </c>
      <c r="L61" s="104">
        <f>IF(D61&gt;0,K61/D61*100,"-")</f>
        <v>82.271910560990207</v>
      </c>
      <c r="M61" s="103">
        <v>0</v>
      </c>
      <c r="N61" s="104">
        <f>IF(D61&gt;0,M61/D61*100,"-")</f>
        <v>0</v>
      </c>
      <c r="O61" s="103">
        <v>550</v>
      </c>
      <c r="P61" s="103">
        <v>465</v>
      </c>
      <c r="Q61" s="104">
        <f>IF(D61&gt;0,O61/D61*100,"-")</f>
        <v>10.980235575963267</v>
      </c>
      <c r="R61" s="103">
        <v>52</v>
      </c>
      <c r="S61" s="101" t="s">
        <v>259</v>
      </c>
      <c r="T61" s="101"/>
      <c r="U61" s="101"/>
      <c r="V61" s="101"/>
      <c r="W61" s="101" t="s">
        <v>259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 t="s">
        <v>41</v>
      </c>
      <c r="B62" s="102" t="s">
        <v>364</v>
      </c>
      <c r="C62" s="101" t="s">
        <v>365</v>
      </c>
      <c r="D62" s="103">
        <f>+SUM(E62,+I62)</f>
        <v>7417</v>
      </c>
      <c r="E62" s="103">
        <f>+SUM(G62,+H62)</f>
        <v>823</v>
      </c>
      <c r="F62" s="104">
        <f>IF(D62&gt;0,E62/D62*100,"-")</f>
        <v>11.096130510988269</v>
      </c>
      <c r="G62" s="103">
        <v>823</v>
      </c>
      <c r="H62" s="103">
        <v>0</v>
      </c>
      <c r="I62" s="103">
        <f>+SUM(K62,+M62,+O62)</f>
        <v>6594</v>
      </c>
      <c r="J62" s="104">
        <f>IF(D62&gt;0,I62/D62*100,"-")</f>
        <v>88.90386948901174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6594</v>
      </c>
      <c r="P62" s="103">
        <v>4340</v>
      </c>
      <c r="Q62" s="104">
        <f>IF(D62&gt;0,O62/D62*100,"-")</f>
        <v>88.90386948901174</v>
      </c>
      <c r="R62" s="103">
        <v>94</v>
      </c>
      <c r="S62" s="101" t="s">
        <v>259</v>
      </c>
      <c r="T62" s="101"/>
      <c r="U62" s="101"/>
      <c r="V62" s="101"/>
      <c r="W62" s="101" t="s">
        <v>259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41</v>
      </c>
      <c r="B63" s="102" t="s">
        <v>366</v>
      </c>
      <c r="C63" s="101" t="s">
        <v>367</v>
      </c>
      <c r="D63" s="103">
        <f>+SUM(E63,+I63)</f>
        <v>296</v>
      </c>
      <c r="E63" s="103">
        <f>+SUM(G63,+H63)</f>
        <v>0</v>
      </c>
      <c r="F63" s="104">
        <f>IF(D63&gt;0,E63/D63*100,"-")</f>
        <v>0</v>
      </c>
      <c r="G63" s="103">
        <v>0</v>
      </c>
      <c r="H63" s="103">
        <v>0</v>
      </c>
      <c r="I63" s="103">
        <f>+SUM(K63,+M63,+O63)</f>
        <v>296</v>
      </c>
      <c r="J63" s="104">
        <f>IF(D63&gt;0,I63/D63*100,"-")</f>
        <v>100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296</v>
      </c>
      <c r="P63" s="103">
        <v>296</v>
      </c>
      <c r="Q63" s="104">
        <f>IF(D63&gt;0,O63/D63*100,"-")</f>
        <v>100</v>
      </c>
      <c r="R63" s="103">
        <v>4</v>
      </c>
      <c r="S63" s="101" t="s">
        <v>259</v>
      </c>
      <c r="T63" s="101"/>
      <c r="U63" s="101"/>
      <c r="V63" s="101"/>
      <c r="W63" s="101" t="s">
        <v>259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41</v>
      </c>
      <c r="B64" s="102" t="s">
        <v>368</v>
      </c>
      <c r="C64" s="101" t="s">
        <v>369</v>
      </c>
      <c r="D64" s="103">
        <f>+SUM(E64,+I64)</f>
        <v>2641</v>
      </c>
      <c r="E64" s="103">
        <f>+SUM(G64,+H64)</f>
        <v>94</v>
      </c>
      <c r="F64" s="104">
        <f>IF(D64&gt;0,E64/D64*100,"-")</f>
        <v>3.5592578568723972</v>
      </c>
      <c r="G64" s="103">
        <v>94</v>
      </c>
      <c r="H64" s="103">
        <v>0</v>
      </c>
      <c r="I64" s="103">
        <f>+SUM(K64,+M64,+O64)</f>
        <v>2547</v>
      </c>
      <c r="J64" s="104">
        <f>IF(D64&gt;0,I64/D64*100,"-")</f>
        <v>96.440742143127594</v>
      </c>
      <c r="K64" s="103">
        <v>1508</v>
      </c>
      <c r="L64" s="104">
        <f>IF(D64&gt;0,K64/D64*100,"-")</f>
        <v>57.09958349110186</v>
      </c>
      <c r="M64" s="103">
        <v>0</v>
      </c>
      <c r="N64" s="104">
        <f>IF(D64&gt;0,M64/D64*100,"-")</f>
        <v>0</v>
      </c>
      <c r="O64" s="103">
        <v>1039</v>
      </c>
      <c r="P64" s="103">
        <v>300</v>
      </c>
      <c r="Q64" s="104">
        <f>IF(D64&gt;0,O64/D64*100,"-")</f>
        <v>39.341158652025747</v>
      </c>
      <c r="R64" s="103">
        <v>14</v>
      </c>
      <c r="S64" s="101" t="s">
        <v>259</v>
      </c>
      <c r="T64" s="101"/>
      <c r="U64" s="101"/>
      <c r="V64" s="101"/>
      <c r="W64" s="101" t="s">
        <v>259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41</v>
      </c>
      <c r="B65" s="102" t="s">
        <v>370</v>
      </c>
      <c r="C65" s="101" t="s">
        <v>371</v>
      </c>
      <c r="D65" s="103">
        <f>+SUM(E65,+I65)</f>
        <v>1888</v>
      </c>
      <c r="E65" s="103">
        <f>+SUM(G65,+H65)</f>
        <v>147</v>
      </c>
      <c r="F65" s="104">
        <f>IF(D65&gt;0,E65/D65*100,"-")</f>
        <v>7.7860169491525424</v>
      </c>
      <c r="G65" s="103">
        <v>147</v>
      </c>
      <c r="H65" s="103">
        <v>0</v>
      </c>
      <c r="I65" s="103">
        <f>+SUM(K65,+M65,+O65)</f>
        <v>1741</v>
      </c>
      <c r="J65" s="104">
        <f>IF(D65&gt;0,I65/D65*100,"-")</f>
        <v>92.21398305084746</v>
      </c>
      <c r="K65" s="103">
        <v>0</v>
      </c>
      <c r="L65" s="104">
        <f>IF(D65&gt;0,K65/D65*100,"-")</f>
        <v>0</v>
      </c>
      <c r="M65" s="103">
        <v>0</v>
      </c>
      <c r="N65" s="104">
        <f>IF(D65&gt;0,M65/D65*100,"-")</f>
        <v>0</v>
      </c>
      <c r="O65" s="103">
        <v>1741</v>
      </c>
      <c r="P65" s="103">
        <v>1665</v>
      </c>
      <c r="Q65" s="104">
        <f>IF(D65&gt;0,O65/D65*100,"-")</f>
        <v>92.21398305084746</v>
      </c>
      <c r="R65" s="103">
        <v>4</v>
      </c>
      <c r="S65" s="101" t="s">
        <v>259</v>
      </c>
      <c r="T65" s="101"/>
      <c r="U65" s="101"/>
      <c r="V65" s="101"/>
      <c r="W65" s="101" t="s">
        <v>259</v>
      </c>
      <c r="X65" s="101"/>
      <c r="Y65" s="101"/>
      <c r="Z65" s="101"/>
      <c r="AA65" s="189" t="s">
        <v>256</v>
      </c>
      <c r="AB65" s="190"/>
    </row>
    <row r="66" spans="1:28" s="105" customFormat="1" ht="13.5" customHeight="1">
      <c r="A66" s="101" t="s">
        <v>41</v>
      </c>
      <c r="B66" s="102" t="s">
        <v>372</v>
      </c>
      <c r="C66" s="101" t="s">
        <v>373</v>
      </c>
      <c r="D66" s="103">
        <f>+SUM(E66,+I66)</f>
        <v>2388</v>
      </c>
      <c r="E66" s="103">
        <f>+SUM(G66,+H66)</f>
        <v>1581</v>
      </c>
      <c r="F66" s="104">
        <f>IF(D66&gt;0,E66/D66*100,"-")</f>
        <v>66.206030150753776</v>
      </c>
      <c r="G66" s="103">
        <v>1581</v>
      </c>
      <c r="H66" s="103">
        <v>0</v>
      </c>
      <c r="I66" s="103">
        <f>+SUM(K66,+M66,+O66)</f>
        <v>807</v>
      </c>
      <c r="J66" s="104">
        <f>IF(D66&gt;0,I66/D66*100,"-")</f>
        <v>33.793969849246231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807</v>
      </c>
      <c r="P66" s="103">
        <v>807</v>
      </c>
      <c r="Q66" s="104">
        <f>IF(D66&gt;0,O66/D66*100,"-")</f>
        <v>33.793969849246231</v>
      </c>
      <c r="R66" s="103">
        <v>33</v>
      </c>
      <c r="S66" s="101" t="s">
        <v>259</v>
      </c>
      <c r="T66" s="101"/>
      <c r="U66" s="101"/>
      <c r="V66" s="101"/>
      <c r="W66" s="101"/>
      <c r="X66" s="101"/>
      <c r="Y66" s="101"/>
      <c r="Z66" s="101" t="s">
        <v>259</v>
      </c>
      <c r="AA66" s="189" t="s">
        <v>256</v>
      </c>
      <c r="AB66" s="190"/>
    </row>
    <row r="67" spans="1:28" s="105" customFormat="1" ht="13.5" customHeight="1">
      <c r="A67" s="101" t="s">
        <v>41</v>
      </c>
      <c r="B67" s="102" t="s">
        <v>374</v>
      </c>
      <c r="C67" s="101" t="s">
        <v>375</v>
      </c>
      <c r="D67" s="103">
        <f>+SUM(E67,+I67)</f>
        <v>311</v>
      </c>
      <c r="E67" s="103">
        <f>+SUM(G67,+H67)</f>
        <v>10</v>
      </c>
      <c r="F67" s="104">
        <f>IF(D67&gt;0,E67/D67*100,"-")</f>
        <v>3.215434083601286</v>
      </c>
      <c r="G67" s="103">
        <v>10</v>
      </c>
      <c r="H67" s="103">
        <v>0</v>
      </c>
      <c r="I67" s="103">
        <f>+SUM(K67,+M67,+O67)</f>
        <v>301</v>
      </c>
      <c r="J67" s="104">
        <f>IF(D67&gt;0,I67/D67*100,"-")</f>
        <v>96.784565916398719</v>
      </c>
      <c r="K67" s="103">
        <v>0</v>
      </c>
      <c r="L67" s="104">
        <f>IF(D67&gt;0,K67/D67*100,"-")</f>
        <v>0</v>
      </c>
      <c r="M67" s="103">
        <v>0</v>
      </c>
      <c r="N67" s="104">
        <f>IF(D67&gt;0,M67/D67*100,"-")</f>
        <v>0</v>
      </c>
      <c r="O67" s="103">
        <v>301</v>
      </c>
      <c r="P67" s="103">
        <v>165</v>
      </c>
      <c r="Q67" s="104">
        <f>IF(D67&gt;0,O67/D67*100,"-")</f>
        <v>96.784565916398719</v>
      </c>
      <c r="R67" s="103">
        <v>0</v>
      </c>
      <c r="S67" s="101"/>
      <c r="T67" s="101"/>
      <c r="U67" s="101" t="s">
        <v>259</v>
      </c>
      <c r="V67" s="101"/>
      <c r="W67" s="101"/>
      <c r="X67" s="101"/>
      <c r="Y67" s="101" t="s">
        <v>259</v>
      </c>
      <c r="Z67" s="101"/>
      <c r="AA67" s="189" t="s">
        <v>256</v>
      </c>
      <c r="AB67" s="190"/>
    </row>
    <row r="68" spans="1:28" s="105" customFormat="1" ht="13.5" customHeight="1">
      <c r="A68" s="101" t="s">
        <v>41</v>
      </c>
      <c r="B68" s="102" t="s">
        <v>376</v>
      </c>
      <c r="C68" s="101" t="s">
        <v>377</v>
      </c>
      <c r="D68" s="103">
        <f>+SUM(E68,+I68)</f>
        <v>7250</v>
      </c>
      <c r="E68" s="103">
        <f>+SUM(G68,+H68)</f>
        <v>3492</v>
      </c>
      <c r="F68" s="104">
        <f>IF(D68&gt;0,E68/D68*100,"-")</f>
        <v>48.165517241379312</v>
      </c>
      <c r="G68" s="103">
        <v>3492</v>
      </c>
      <c r="H68" s="103">
        <v>0</v>
      </c>
      <c r="I68" s="103">
        <f>+SUM(K68,+M68,+O68)</f>
        <v>3758</v>
      </c>
      <c r="J68" s="104">
        <f>IF(D68&gt;0,I68/D68*100,"-")</f>
        <v>51.834482758620695</v>
      </c>
      <c r="K68" s="103">
        <v>0</v>
      </c>
      <c r="L68" s="104">
        <f>IF(D68&gt;0,K68/D68*100,"-")</f>
        <v>0</v>
      </c>
      <c r="M68" s="103">
        <v>0</v>
      </c>
      <c r="N68" s="104">
        <f>IF(D68&gt;0,M68/D68*100,"-")</f>
        <v>0</v>
      </c>
      <c r="O68" s="103">
        <v>3758</v>
      </c>
      <c r="P68" s="103">
        <v>2934</v>
      </c>
      <c r="Q68" s="104">
        <f>IF(D68&gt;0,O68/D68*100,"-")</f>
        <v>51.834482758620695</v>
      </c>
      <c r="R68" s="103">
        <v>96</v>
      </c>
      <c r="S68" s="101" t="s">
        <v>259</v>
      </c>
      <c r="T68" s="101"/>
      <c r="U68" s="101"/>
      <c r="V68" s="101"/>
      <c r="W68" s="101" t="s">
        <v>259</v>
      </c>
      <c r="X68" s="101"/>
      <c r="Y68" s="101"/>
      <c r="Z68" s="101"/>
      <c r="AA68" s="189" t="s">
        <v>256</v>
      </c>
      <c r="AB68" s="190"/>
    </row>
    <row r="69" spans="1:28" s="105" customFormat="1" ht="13.5" customHeight="1">
      <c r="A69" s="101" t="s">
        <v>41</v>
      </c>
      <c r="B69" s="102" t="s">
        <v>378</v>
      </c>
      <c r="C69" s="101" t="s">
        <v>379</v>
      </c>
      <c r="D69" s="103">
        <f>+SUM(E69,+I69)</f>
        <v>163</v>
      </c>
      <c r="E69" s="103">
        <f>+SUM(G69,+H69)</f>
        <v>0</v>
      </c>
      <c r="F69" s="104">
        <f>IF(D69&gt;0,E69/D69*100,"-")</f>
        <v>0</v>
      </c>
      <c r="G69" s="103">
        <v>0</v>
      </c>
      <c r="H69" s="103">
        <v>0</v>
      </c>
      <c r="I69" s="103">
        <f>+SUM(K69,+M69,+O69)</f>
        <v>163</v>
      </c>
      <c r="J69" s="104">
        <f>IF(D69&gt;0,I69/D69*100,"-")</f>
        <v>100</v>
      </c>
      <c r="K69" s="103">
        <v>0</v>
      </c>
      <c r="L69" s="104">
        <f>IF(D69&gt;0,K69/D69*100,"-")</f>
        <v>0</v>
      </c>
      <c r="M69" s="103">
        <v>0</v>
      </c>
      <c r="N69" s="104">
        <f>IF(D69&gt;0,M69/D69*100,"-")</f>
        <v>0</v>
      </c>
      <c r="O69" s="103">
        <v>163</v>
      </c>
      <c r="P69" s="103">
        <v>163</v>
      </c>
      <c r="Q69" s="104">
        <f>IF(D69&gt;0,O69/D69*100,"-")</f>
        <v>100</v>
      </c>
      <c r="R69" s="103">
        <v>0</v>
      </c>
      <c r="S69" s="101"/>
      <c r="T69" s="101"/>
      <c r="U69" s="101"/>
      <c r="V69" s="101" t="s">
        <v>259</v>
      </c>
      <c r="W69" s="101"/>
      <c r="X69" s="101" t="s">
        <v>259</v>
      </c>
      <c r="Y69" s="101"/>
      <c r="Z69" s="101"/>
      <c r="AA69" s="189" t="s">
        <v>256</v>
      </c>
      <c r="AB69" s="190"/>
    </row>
    <row r="70" spans="1:28" s="105" customFormat="1" ht="13.5" customHeight="1">
      <c r="A70" s="101" t="s">
        <v>41</v>
      </c>
      <c r="B70" s="102" t="s">
        <v>380</v>
      </c>
      <c r="C70" s="101" t="s">
        <v>381</v>
      </c>
      <c r="D70" s="103">
        <f>+SUM(E70,+I70)</f>
        <v>2598</v>
      </c>
      <c r="E70" s="103">
        <f>+SUM(G70,+H70)</f>
        <v>0</v>
      </c>
      <c r="F70" s="104">
        <f>IF(D70&gt;0,E70/D70*100,"-")</f>
        <v>0</v>
      </c>
      <c r="G70" s="103">
        <v>0</v>
      </c>
      <c r="H70" s="103">
        <v>0</v>
      </c>
      <c r="I70" s="103">
        <f>+SUM(K70,+M70,+O70)</f>
        <v>2598</v>
      </c>
      <c r="J70" s="104">
        <f>IF(D70&gt;0,I70/D70*100,"-")</f>
        <v>100</v>
      </c>
      <c r="K70" s="103">
        <v>0</v>
      </c>
      <c r="L70" s="104">
        <f>IF(D70&gt;0,K70/D70*100,"-")</f>
        <v>0</v>
      </c>
      <c r="M70" s="103">
        <v>2353</v>
      </c>
      <c r="N70" s="104">
        <f>IF(D70&gt;0,M70/D70*100,"-")</f>
        <v>90.569668976135489</v>
      </c>
      <c r="O70" s="103">
        <v>245</v>
      </c>
      <c r="P70" s="103">
        <v>243</v>
      </c>
      <c r="Q70" s="104">
        <f>IF(D70&gt;0,O70/D70*100,"-")</f>
        <v>9.4303310238645111</v>
      </c>
      <c r="R70" s="103">
        <v>26</v>
      </c>
      <c r="S70" s="101" t="s">
        <v>259</v>
      </c>
      <c r="T70" s="101"/>
      <c r="U70" s="101"/>
      <c r="V70" s="101"/>
      <c r="W70" s="101" t="s">
        <v>259</v>
      </c>
      <c r="X70" s="101"/>
      <c r="Y70" s="101"/>
      <c r="Z70" s="101"/>
      <c r="AA70" s="189" t="s">
        <v>256</v>
      </c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70">
    <sortCondition ref="A8:A70"/>
    <sortCondition ref="B8:B70"/>
    <sortCondition ref="C8:C7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東京都</v>
      </c>
      <c r="B7" s="107" t="str">
        <f>水洗化人口等!B7</f>
        <v>13000</v>
      </c>
      <c r="C7" s="106" t="s">
        <v>200</v>
      </c>
      <c r="D7" s="108">
        <f>SUM(E7,+H7,+K7)</f>
        <v>76312</v>
      </c>
      <c r="E7" s="108">
        <f>SUM(F7:G7)</f>
        <v>1309</v>
      </c>
      <c r="F7" s="108">
        <f>SUM(F$8:F$207)</f>
        <v>1064</v>
      </c>
      <c r="G7" s="108">
        <f>SUM(G$8:G$207)</f>
        <v>245</v>
      </c>
      <c r="H7" s="108">
        <f>SUM(I7:J7)</f>
        <v>30898</v>
      </c>
      <c r="I7" s="108">
        <f>SUM(I$8:I$207)</f>
        <v>15645</v>
      </c>
      <c r="J7" s="108">
        <f>SUM(J$8:J$207)</f>
        <v>15253</v>
      </c>
      <c r="K7" s="108">
        <f>SUM(L7:M7)</f>
        <v>44105</v>
      </c>
      <c r="L7" s="108">
        <f>SUM(L$8:L$207)</f>
        <v>1073</v>
      </c>
      <c r="M7" s="108">
        <f>SUM(M$8:M$207)</f>
        <v>43032</v>
      </c>
      <c r="N7" s="108">
        <f>SUM(O7,+V7,+AC7)</f>
        <v>76379</v>
      </c>
      <c r="O7" s="108">
        <f>SUM(P7:U7)</f>
        <v>17782</v>
      </c>
      <c r="P7" s="108">
        <f t="shared" ref="P7:U7" si="0">SUM(P$8:P$207)</f>
        <v>16126</v>
      </c>
      <c r="Q7" s="108">
        <f t="shared" si="0"/>
        <v>0</v>
      </c>
      <c r="R7" s="108">
        <f t="shared" si="0"/>
        <v>0</v>
      </c>
      <c r="S7" s="108">
        <f t="shared" si="0"/>
        <v>1370</v>
      </c>
      <c r="T7" s="108">
        <f t="shared" si="0"/>
        <v>0</v>
      </c>
      <c r="U7" s="108">
        <f t="shared" si="0"/>
        <v>286</v>
      </c>
      <c r="V7" s="108">
        <f>SUM(W7:AB7)</f>
        <v>58530</v>
      </c>
      <c r="W7" s="108">
        <f t="shared" ref="W7:AB7" si="1">SUM(W$8:W$207)</f>
        <v>56051</v>
      </c>
      <c r="X7" s="108">
        <f t="shared" si="1"/>
        <v>0</v>
      </c>
      <c r="Y7" s="108">
        <f t="shared" si="1"/>
        <v>0</v>
      </c>
      <c r="Z7" s="108">
        <f t="shared" si="1"/>
        <v>692</v>
      </c>
      <c r="AA7" s="108">
        <f t="shared" si="1"/>
        <v>0</v>
      </c>
      <c r="AB7" s="108">
        <f t="shared" si="1"/>
        <v>1787</v>
      </c>
      <c r="AC7" s="108">
        <f>SUM(AD7:AE7)</f>
        <v>67</v>
      </c>
      <c r="AD7" s="108">
        <f>SUM(AD$8:AD$207)</f>
        <v>62</v>
      </c>
      <c r="AE7" s="108">
        <f>SUM(AE$8:AE$207)</f>
        <v>5</v>
      </c>
      <c r="AF7" s="108">
        <f>SUM(AG7:AI7)</f>
        <v>1065</v>
      </c>
      <c r="AG7" s="108">
        <f>SUM(AG$8:AG$207)</f>
        <v>1065</v>
      </c>
      <c r="AH7" s="108">
        <f>SUM(AH$8:AH$207)</f>
        <v>0</v>
      </c>
      <c r="AI7" s="108">
        <f>SUM(AI$8:AI$207)</f>
        <v>0</v>
      </c>
      <c r="AJ7" s="108">
        <f>SUM(AK7:AS7)</f>
        <v>1065</v>
      </c>
      <c r="AK7" s="108">
        <f t="shared" ref="AK7:AS7" si="2">SUM(AK$8:AK$207)</f>
        <v>0</v>
      </c>
      <c r="AL7" s="108">
        <f t="shared" si="2"/>
        <v>0</v>
      </c>
      <c r="AM7" s="108">
        <f t="shared" si="2"/>
        <v>777</v>
      </c>
      <c r="AN7" s="108">
        <f t="shared" si="2"/>
        <v>18</v>
      </c>
      <c r="AO7" s="108">
        <f t="shared" si="2"/>
        <v>0</v>
      </c>
      <c r="AP7" s="108">
        <f t="shared" si="2"/>
        <v>0</v>
      </c>
      <c r="AQ7" s="108">
        <f t="shared" si="2"/>
        <v>15</v>
      </c>
      <c r="AR7" s="108">
        <f t="shared" si="2"/>
        <v>41</v>
      </c>
      <c r="AS7" s="108">
        <f t="shared" si="2"/>
        <v>214</v>
      </c>
      <c r="AT7" s="108">
        <f>SUM(AU7:AY7)</f>
        <v>18</v>
      </c>
      <c r="AU7" s="108">
        <f>SUM(AU$8:AU$207)</f>
        <v>0</v>
      </c>
      <c r="AV7" s="108">
        <f>SUM(AV$8:AV$207)</f>
        <v>0</v>
      </c>
      <c r="AW7" s="108">
        <f>SUM(AW$8:AW$207)</f>
        <v>0</v>
      </c>
      <c r="AX7" s="108">
        <f>SUM(AX$8:AX$207)</f>
        <v>18</v>
      </c>
      <c r="AY7" s="108">
        <f>SUM(AY$8:AY$207)</f>
        <v>0</v>
      </c>
      <c r="AZ7" s="108">
        <f>SUM(BA7:BC7)</f>
        <v>1279</v>
      </c>
      <c r="BA7" s="108">
        <f>SUM(BA$8:BA$207)</f>
        <v>1279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41</v>
      </c>
      <c r="B8" s="113" t="s">
        <v>254</v>
      </c>
      <c r="C8" s="101" t="s">
        <v>255</v>
      </c>
      <c r="D8" s="103">
        <f>SUM(E8,+H8,+K8)</f>
        <v>15239</v>
      </c>
      <c r="E8" s="103">
        <f>SUM(F8:G8)</f>
        <v>1064</v>
      </c>
      <c r="F8" s="103">
        <v>1064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14175</v>
      </c>
      <c r="L8" s="103">
        <v>0</v>
      </c>
      <c r="M8" s="103">
        <v>14175</v>
      </c>
      <c r="N8" s="103">
        <f>SUM(O8,+V8,+AC8)</f>
        <v>15239</v>
      </c>
      <c r="O8" s="103">
        <f>SUM(P8:U8)</f>
        <v>1064</v>
      </c>
      <c r="P8" s="103">
        <v>1064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14175</v>
      </c>
      <c r="W8" s="103">
        <v>14175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325</v>
      </c>
      <c r="AG8" s="103">
        <v>325</v>
      </c>
      <c r="AH8" s="103">
        <v>0</v>
      </c>
      <c r="AI8" s="103">
        <v>0</v>
      </c>
      <c r="AJ8" s="103">
        <f>SUM(AK8:AS8)</f>
        <v>325</v>
      </c>
      <c r="AK8" s="103">
        <v>0</v>
      </c>
      <c r="AL8" s="103">
        <v>0</v>
      </c>
      <c r="AM8" s="103">
        <v>284</v>
      </c>
      <c r="AN8" s="103">
        <v>0</v>
      </c>
      <c r="AO8" s="103">
        <v>0</v>
      </c>
      <c r="AP8" s="103">
        <v>0</v>
      </c>
      <c r="AQ8" s="103">
        <v>0</v>
      </c>
      <c r="AR8" s="103">
        <v>41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41</v>
      </c>
      <c r="B9" s="113" t="s">
        <v>257</v>
      </c>
      <c r="C9" s="101" t="s">
        <v>258</v>
      </c>
      <c r="D9" s="103">
        <f>SUM(E9,+H9,+K9)</f>
        <v>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0</v>
      </c>
      <c r="L9" s="103">
        <v>0</v>
      </c>
      <c r="M9" s="103">
        <v>0</v>
      </c>
      <c r="N9" s="103">
        <f>SUM(O9,+V9,+AC9)</f>
        <v>0</v>
      </c>
      <c r="O9" s="103">
        <f>SUM(P9:U9)</f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41</v>
      </c>
      <c r="B10" s="113" t="s">
        <v>260</v>
      </c>
      <c r="C10" s="101" t="s">
        <v>261</v>
      </c>
      <c r="D10" s="103">
        <f>SUM(E10,+H10,+K10)</f>
        <v>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0</v>
      </c>
      <c r="L10" s="103">
        <v>0</v>
      </c>
      <c r="M10" s="103">
        <v>0</v>
      </c>
      <c r="N10" s="103">
        <f>SUM(O10,+V10,+AC10)</f>
        <v>0</v>
      </c>
      <c r="O10" s="103">
        <f>SUM(P10:U10)</f>
        <v>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41</v>
      </c>
      <c r="B11" s="113" t="s">
        <v>262</v>
      </c>
      <c r="C11" s="101" t="s">
        <v>263</v>
      </c>
      <c r="D11" s="103">
        <f>SUM(E11,+H11,+K11)</f>
        <v>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0</v>
      </c>
      <c r="L11" s="103">
        <v>0</v>
      </c>
      <c r="M11" s="103">
        <v>0</v>
      </c>
      <c r="N11" s="103">
        <f>SUM(O11,+V11,+AC11)</f>
        <v>0</v>
      </c>
      <c r="O11" s="103">
        <f>SUM(P11:U11)</f>
        <v>0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41</v>
      </c>
      <c r="B12" s="113" t="s">
        <v>264</v>
      </c>
      <c r="C12" s="101" t="s">
        <v>265</v>
      </c>
      <c r="D12" s="103">
        <f>SUM(E12,+H12,+K12)</f>
        <v>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0</v>
      </c>
      <c r="L12" s="103">
        <v>0</v>
      </c>
      <c r="M12" s="103">
        <v>0</v>
      </c>
      <c r="N12" s="103">
        <f>SUM(O12,+V12,+AC12)</f>
        <v>0</v>
      </c>
      <c r="O12" s="103">
        <f>SUM(P12:U12)</f>
        <v>0</v>
      </c>
      <c r="P12" s="103">
        <v>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0</v>
      </c>
      <c r="W12" s="103">
        <v>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41</v>
      </c>
      <c r="B13" s="113" t="s">
        <v>266</v>
      </c>
      <c r="C13" s="101" t="s">
        <v>267</v>
      </c>
      <c r="D13" s="103">
        <f>SUM(E13,+H13,+K13)</f>
        <v>0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0</v>
      </c>
      <c r="L13" s="103">
        <v>0</v>
      </c>
      <c r="M13" s="103">
        <v>0</v>
      </c>
      <c r="N13" s="103">
        <f>SUM(O13,+V13,+AC13)</f>
        <v>0</v>
      </c>
      <c r="O13" s="103">
        <f>SUM(P13:U13)</f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41</v>
      </c>
      <c r="B14" s="113" t="s">
        <v>268</v>
      </c>
      <c r="C14" s="101" t="s">
        <v>269</v>
      </c>
      <c r="D14" s="103">
        <f>SUM(E14,+H14,+K14)</f>
        <v>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0</v>
      </c>
      <c r="L14" s="103">
        <v>0</v>
      </c>
      <c r="M14" s="103">
        <v>0</v>
      </c>
      <c r="N14" s="103">
        <f>SUM(O14,+V14,+AC14)</f>
        <v>0</v>
      </c>
      <c r="O14" s="103">
        <f>SUM(P14:U14)</f>
        <v>0</v>
      </c>
      <c r="P14" s="103">
        <v>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41</v>
      </c>
      <c r="B15" s="113" t="s">
        <v>270</v>
      </c>
      <c r="C15" s="101" t="s">
        <v>271</v>
      </c>
      <c r="D15" s="103">
        <f>SUM(E15,+H15,+K15)</f>
        <v>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0</v>
      </c>
      <c r="O15" s="103">
        <f>SUM(P15:U15)</f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41</v>
      </c>
      <c r="B16" s="113" t="s">
        <v>272</v>
      </c>
      <c r="C16" s="101" t="s">
        <v>273</v>
      </c>
      <c r="D16" s="103">
        <f>SUM(E16,+H16,+K16)</f>
        <v>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0</v>
      </c>
      <c r="L16" s="103">
        <v>0</v>
      </c>
      <c r="M16" s="103">
        <v>0</v>
      </c>
      <c r="N16" s="103">
        <f>SUM(O16,+V16,+AC16)</f>
        <v>0</v>
      </c>
      <c r="O16" s="103">
        <f>SUM(P16:U16)</f>
        <v>0</v>
      </c>
      <c r="P16" s="103">
        <v>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41</v>
      </c>
      <c r="B17" s="113" t="s">
        <v>274</v>
      </c>
      <c r="C17" s="101" t="s">
        <v>275</v>
      </c>
      <c r="D17" s="103">
        <f>SUM(E17,+H17,+K17)</f>
        <v>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0</v>
      </c>
      <c r="O17" s="103">
        <f>SUM(P17:U17)</f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41</v>
      </c>
      <c r="B18" s="113" t="s">
        <v>276</v>
      </c>
      <c r="C18" s="101" t="s">
        <v>277</v>
      </c>
      <c r="D18" s="103">
        <f>SUM(E18,+H18,+K18)</f>
        <v>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0</v>
      </c>
      <c r="O18" s="103">
        <f>SUM(P18:U18)</f>
        <v>0</v>
      </c>
      <c r="P18" s="103">
        <v>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41</v>
      </c>
      <c r="B19" s="113" t="s">
        <v>278</v>
      </c>
      <c r="C19" s="101" t="s">
        <v>279</v>
      </c>
      <c r="D19" s="103">
        <f>SUM(E19,+H19,+K19)</f>
        <v>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0</v>
      </c>
      <c r="L19" s="103">
        <v>0</v>
      </c>
      <c r="M19" s="103">
        <v>0</v>
      </c>
      <c r="N19" s="103">
        <f>SUM(O19,+V19,+AC19)</f>
        <v>0</v>
      </c>
      <c r="O19" s="103">
        <f>SUM(P19:U19)</f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41</v>
      </c>
      <c r="B20" s="113" t="s">
        <v>280</v>
      </c>
      <c r="C20" s="101" t="s">
        <v>281</v>
      </c>
      <c r="D20" s="103">
        <f>SUM(E20,+H20,+K20)</f>
        <v>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0</v>
      </c>
      <c r="O20" s="103">
        <f>SUM(P20:U20)</f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41</v>
      </c>
      <c r="B21" s="113" t="s">
        <v>282</v>
      </c>
      <c r="C21" s="101" t="s">
        <v>283</v>
      </c>
      <c r="D21" s="103">
        <f>SUM(E21,+H21,+K21)</f>
        <v>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0</v>
      </c>
      <c r="L21" s="103">
        <v>0</v>
      </c>
      <c r="M21" s="103">
        <v>0</v>
      </c>
      <c r="N21" s="103">
        <f>SUM(O21,+V21,+AC21)</f>
        <v>0</v>
      </c>
      <c r="O21" s="103">
        <f>SUM(P21:U21)</f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41</v>
      </c>
      <c r="B22" s="113" t="s">
        <v>284</v>
      </c>
      <c r="C22" s="101" t="s">
        <v>285</v>
      </c>
      <c r="D22" s="103">
        <f>SUM(E22,+H22,+K22)</f>
        <v>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0</v>
      </c>
      <c r="O22" s="103">
        <f>SUM(P22:U22)</f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41</v>
      </c>
      <c r="B23" s="113" t="s">
        <v>286</v>
      </c>
      <c r="C23" s="101" t="s">
        <v>287</v>
      </c>
      <c r="D23" s="103">
        <f>SUM(E23,+H23,+K23)</f>
        <v>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0</v>
      </c>
      <c r="O23" s="103">
        <f>SUM(P23:U23)</f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41</v>
      </c>
      <c r="B24" s="113" t="s">
        <v>288</v>
      </c>
      <c r="C24" s="101" t="s">
        <v>289</v>
      </c>
      <c r="D24" s="103">
        <f>SUM(E24,+H24,+K24)</f>
        <v>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0</v>
      </c>
      <c r="O24" s="103">
        <f>SUM(P24:U24)</f>
        <v>0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41</v>
      </c>
      <c r="B25" s="113" t="s">
        <v>290</v>
      </c>
      <c r="C25" s="101" t="s">
        <v>291</v>
      </c>
      <c r="D25" s="103">
        <f>SUM(E25,+H25,+K25)</f>
        <v>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0</v>
      </c>
      <c r="L25" s="103">
        <v>0</v>
      </c>
      <c r="M25" s="103">
        <v>0</v>
      </c>
      <c r="N25" s="103">
        <f>SUM(O25,+V25,+AC25)</f>
        <v>0</v>
      </c>
      <c r="O25" s="103">
        <f>SUM(P25:U25)</f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41</v>
      </c>
      <c r="B26" s="113" t="s">
        <v>292</v>
      </c>
      <c r="C26" s="101" t="s">
        <v>293</v>
      </c>
      <c r="D26" s="103">
        <f>SUM(E26,+H26,+K26)</f>
        <v>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0</v>
      </c>
      <c r="L26" s="103">
        <v>0</v>
      </c>
      <c r="M26" s="103">
        <v>0</v>
      </c>
      <c r="N26" s="103">
        <f>SUM(O26,+V26,+AC26)</f>
        <v>0</v>
      </c>
      <c r="O26" s="103">
        <f>SUM(P26:U26)</f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41</v>
      </c>
      <c r="B27" s="113" t="s">
        <v>294</v>
      </c>
      <c r="C27" s="101" t="s">
        <v>295</v>
      </c>
      <c r="D27" s="103">
        <f>SUM(E27,+H27,+K27)</f>
        <v>0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0</v>
      </c>
      <c r="L27" s="103">
        <v>0</v>
      </c>
      <c r="M27" s="103">
        <v>0</v>
      </c>
      <c r="N27" s="103">
        <f>SUM(O27,+V27,+AC27)</f>
        <v>0</v>
      </c>
      <c r="O27" s="103">
        <f>SUM(P27:U27)</f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41</v>
      </c>
      <c r="B28" s="113" t="s">
        <v>296</v>
      </c>
      <c r="C28" s="101" t="s">
        <v>297</v>
      </c>
      <c r="D28" s="103">
        <f>SUM(E28,+H28,+K28)</f>
        <v>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0</v>
      </c>
      <c r="O28" s="103">
        <f>SUM(P28:U28)</f>
        <v>0</v>
      </c>
      <c r="P28" s="103">
        <v>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41</v>
      </c>
      <c r="B29" s="113" t="s">
        <v>298</v>
      </c>
      <c r="C29" s="101" t="s">
        <v>299</v>
      </c>
      <c r="D29" s="103">
        <f>SUM(E29,+H29,+K29)</f>
        <v>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0</v>
      </c>
      <c r="O29" s="103">
        <f>SUM(P29:U29)</f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41</v>
      </c>
      <c r="B30" s="113" t="s">
        <v>300</v>
      </c>
      <c r="C30" s="101" t="s">
        <v>301</v>
      </c>
      <c r="D30" s="103">
        <f>SUM(E30,+H30,+K30)</f>
        <v>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0</v>
      </c>
      <c r="L30" s="103">
        <v>0</v>
      </c>
      <c r="M30" s="103">
        <v>0</v>
      </c>
      <c r="N30" s="103">
        <f>SUM(O30,+V30,+AC30)</f>
        <v>0</v>
      </c>
      <c r="O30" s="103">
        <f>SUM(P30:U30)</f>
        <v>0</v>
      </c>
      <c r="P30" s="103">
        <v>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41</v>
      </c>
      <c r="B31" s="113" t="s">
        <v>302</v>
      </c>
      <c r="C31" s="101" t="s">
        <v>303</v>
      </c>
      <c r="D31" s="103">
        <f>SUM(E31,+H31,+K31)</f>
        <v>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0</v>
      </c>
      <c r="L31" s="103">
        <v>0</v>
      </c>
      <c r="M31" s="103">
        <v>0</v>
      </c>
      <c r="N31" s="103">
        <f>SUM(O31,+V31,+AC31)</f>
        <v>0</v>
      </c>
      <c r="O31" s="103">
        <f>SUM(P31:U31)</f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41</v>
      </c>
      <c r="B32" s="113" t="s">
        <v>304</v>
      </c>
      <c r="C32" s="101" t="s">
        <v>305</v>
      </c>
      <c r="D32" s="103">
        <f>SUM(E32,+H32,+K32)</f>
        <v>6608</v>
      </c>
      <c r="E32" s="103">
        <f>SUM(F32:G32)</f>
        <v>0</v>
      </c>
      <c r="F32" s="103">
        <v>0</v>
      </c>
      <c r="G32" s="103">
        <v>0</v>
      </c>
      <c r="H32" s="103">
        <f>SUM(I32:J32)</f>
        <v>742</v>
      </c>
      <c r="I32" s="103">
        <v>742</v>
      </c>
      <c r="J32" s="103">
        <v>0</v>
      </c>
      <c r="K32" s="103">
        <f>SUM(L32:M32)</f>
        <v>5866</v>
      </c>
      <c r="L32" s="103">
        <v>629</v>
      </c>
      <c r="M32" s="103">
        <v>5237</v>
      </c>
      <c r="N32" s="103">
        <f>SUM(O32,+V32,+AC32)</f>
        <v>6608</v>
      </c>
      <c r="O32" s="103">
        <f>SUM(P32:U32)</f>
        <v>1371</v>
      </c>
      <c r="P32" s="103">
        <v>1371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5237</v>
      </c>
      <c r="W32" s="103">
        <v>5237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8</v>
      </c>
      <c r="AG32" s="103">
        <v>8</v>
      </c>
      <c r="AH32" s="103">
        <v>0</v>
      </c>
      <c r="AI32" s="103">
        <v>0</v>
      </c>
      <c r="AJ32" s="103">
        <f>SUM(AK32:AS32)</f>
        <v>8</v>
      </c>
      <c r="AK32" s="103">
        <v>0</v>
      </c>
      <c r="AL32" s="103">
        <v>0</v>
      </c>
      <c r="AM32" s="103">
        <v>8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41</v>
      </c>
      <c r="B33" s="113" t="s">
        <v>306</v>
      </c>
      <c r="C33" s="101" t="s">
        <v>307</v>
      </c>
      <c r="D33" s="103">
        <f>SUM(E33,+H33,+K33)</f>
        <v>324</v>
      </c>
      <c r="E33" s="103">
        <f>SUM(F33:G33)</f>
        <v>0</v>
      </c>
      <c r="F33" s="103">
        <v>0</v>
      </c>
      <c r="G33" s="103">
        <v>0</v>
      </c>
      <c r="H33" s="103">
        <f>SUM(I33:J33)</f>
        <v>218</v>
      </c>
      <c r="I33" s="103">
        <v>218</v>
      </c>
      <c r="J33" s="103">
        <v>0</v>
      </c>
      <c r="K33" s="103">
        <f>SUM(L33:M33)</f>
        <v>106</v>
      </c>
      <c r="L33" s="103">
        <v>0</v>
      </c>
      <c r="M33" s="103">
        <v>106</v>
      </c>
      <c r="N33" s="103">
        <f>SUM(O33,+V33,+AC33)</f>
        <v>324</v>
      </c>
      <c r="O33" s="103">
        <f>SUM(P33:U33)</f>
        <v>218</v>
      </c>
      <c r="P33" s="103">
        <v>0</v>
      </c>
      <c r="Q33" s="103">
        <v>0</v>
      </c>
      <c r="R33" s="103">
        <v>0</v>
      </c>
      <c r="S33" s="103">
        <v>218</v>
      </c>
      <c r="T33" s="103">
        <v>0</v>
      </c>
      <c r="U33" s="103">
        <v>0</v>
      </c>
      <c r="V33" s="103">
        <f>SUM(W33:AB33)</f>
        <v>106</v>
      </c>
      <c r="W33" s="103">
        <v>0</v>
      </c>
      <c r="X33" s="103">
        <v>0</v>
      </c>
      <c r="Y33" s="103">
        <v>0</v>
      </c>
      <c r="Z33" s="103">
        <v>106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41</v>
      </c>
      <c r="B34" s="113" t="s">
        <v>308</v>
      </c>
      <c r="C34" s="101" t="s">
        <v>309</v>
      </c>
      <c r="D34" s="103">
        <f>SUM(E34,+H34,+K34)</f>
        <v>72</v>
      </c>
      <c r="E34" s="103">
        <f>SUM(F34:G34)</f>
        <v>0</v>
      </c>
      <c r="F34" s="103">
        <v>0</v>
      </c>
      <c r="G34" s="103">
        <v>0</v>
      </c>
      <c r="H34" s="103">
        <f>SUM(I34:J34)</f>
        <v>72</v>
      </c>
      <c r="I34" s="103">
        <v>72</v>
      </c>
      <c r="J34" s="103">
        <v>0</v>
      </c>
      <c r="K34" s="103">
        <f>SUM(L34:M34)</f>
        <v>0</v>
      </c>
      <c r="L34" s="103">
        <v>0</v>
      </c>
      <c r="M34" s="103">
        <v>0</v>
      </c>
      <c r="N34" s="103">
        <f>SUM(O34,+V34,+AC34)</f>
        <v>72</v>
      </c>
      <c r="O34" s="103">
        <f>SUM(P34:U34)</f>
        <v>72</v>
      </c>
      <c r="P34" s="103">
        <v>72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0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41</v>
      </c>
      <c r="B35" s="113" t="s">
        <v>310</v>
      </c>
      <c r="C35" s="101" t="s">
        <v>311</v>
      </c>
      <c r="D35" s="103">
        <f>SUM(E35,+H35,+K35)</f>
        <v>164</v>
      </c>
      <c r="E35" s="103">
        <f>SUM(F35:G35)</f>
        <v>0</v>
      </c>
      <c r="F35" s="103">
        <v>0</v>
      </c>
      <c r="G35" s="103">
        <v>0</v>
      </c>
      <c r="H35" s="103">
        <f>SUM(I35:J35)</f>
        <v>117</v>
      </c>
      <c r="I35" s="103">
        <v>117</v>
      </c>
      <c r="J35" s="103">
        <v>0</v>
      </c>
      <c r="K35" s="103">
        <f>SUM(L35:M35)</f>
        <v>47</v>
      </c>
      <c r="L35" s="103">
        <v>41</v>
      </c>
      <c r="M35" s="103">
        <v>6</v>
      </c>
      <c r="N35" s="103">
        <f>SUM(O35,+V35,+AC35)</f>
        <v>164</v>
      </c>
      <c r="O35" s="103">
        <f>SUM(P35:U35)</f>
        <v>158</v>
      </c>
      <c r="P35" s="103">
        <v>158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6</v>
      </c>
      <c r="W35" s="103">
        <v>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41</v>
      </c>
      <c r="B36" s="113" t="s">
        <v>312</v>
      </c>
      <c r="C36" s="101" t="s">
        <v>313</v>
      </c>
      <c r="D36" s="103">
        <f>SUM(E36,+H36,+K36)</f>
        <v>3659</v>
      </c>
      <c r="E36" s="103">
        <f>SUM(F36:G36)</f>
        <v>0</v>
      </c>
      <c r="F36" s="103">
        <v>0</v>
      </c>
      <c r="G36" s="103">
        <v>0</v>
      </c>
      <c r="H36" s="103">
        <f>SUM(I36:J36)</f>
        <v>3659</v>
      </c>
      <c r="I36" s="103">
        <v>1196</v>
      </c>
      <c r="J36" s="103">
        <v>2463</v>
      </c>
      <c r="K36" s="103">
        <f>SUM(L36:M36)</f>
        <v>0</v>
      </c>
      <c r="L36" s="103">
        <v>0</v>
      </c>
      <c r="M36" s="103">
        <v>0</v>
      </c>
      <c r="N36" s="103">
        <f>SUM(O36,+V36,+AC36)</f>
        <v>3659</v>
      </c>
      <c r="O36" s="103">
        <f>SUM(P36:U36)</f>
        <v>1196</v>
      </c>
      <c r="P36" s="103">
        <v>1196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2463</v>
      </c>
      <c r="W36" s="103">
        <v>2463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127</v>
      </c>
      <c r="AG36" s="103">
        <v>127</v>
      </c>
      <c r="AH36" s="103">
        <v>0</v>
      </c>
      <c r="AI36" s="103">
        <v>0</v>
      </c>
      <c r="AJ36" s="103">
        <f>SUM(AK36:AS36)</f>
        <v>127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127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41</v>
      </c>
      <c r="B37" s="113" t="s">
        <v>314</v>
      </c>
      <c r="C37" s="101" t="s">
        <v>315</v>
      </c>
      <c r="D37" s="103">
        <f>SUM(E37,+H37,+K37)</f>
        <v>259</v>
      </c>
      <c r="E37" s="103">
        <f>SUM(F37:G37)</f>
        <v>0</v>
      </c>
      <c r="F37" s="103">
        <v>0</v>
      </c>
      <c r="G37" s="103">
        <v>0</v>
      </c>
      <c r="H37" s="103">
        <f>SUM(I37:J37)</f>
        <v>259</v>
      </c>
      <c r="I37" s="103">
        <v>227</v>
      </c>
      <c r="J37" s="103">
        <v>32</v>
      </c>
      <c r="K37" s="103">
        <f>SUM(L37:M37)</f>
        <v>0</v>
      </c>
      <c r="L37" s="103">
        <v>0</v>
      </c>
      <c r="M37" s="103">
        <v>0</v>
      </c>
      <c r="N37" s="103">
        <f>SUM(O37,+V37,+AC37)</f>
        <v>259</v>
      </c>
      <c r="O37" s="103">
        <f>SUM(P37:U37)</f>
        <v>227</v>
      </c>
      <c r="P37" s="103">
        <v>0</v>
      </c>
      <c r="Q37" s="103">
        <v>0</v>
      </c>
      <c r="R37" s="103">
        <v>0</v>
      </c>
      <c r="S37" s="103">
        <v>227</v>
      </c>
      <c r="T37" s="103">
        <v>0</v>
      </c>
      <c r="U37" s="103">
        <v>0</v>
      </c>
      <c r="V37" s="103">
        <f>SUM(W37:AB37)</f>
        <v>32</v>
      </c>
      <c r="W37" s="103">
        <v>0</v>
      </c>
      <c r="X37" s="103">
        <v>0</v>
      </c>
      <c r="Y37" s="103">
        <v>0</v>
      </c>
      <c r="Z37" s="103">
        <v>32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41</v>
      </c>
      <c r="B38" s="113" t="s">
        <v>316</v>
      </c>
      <c r="C38" s="101" t="s">
        <v>317</v>
      </c>
      <c r="D38" s="103">
        <f>SUM(E38,+H38,+K38)</f>
        <v>603</v>
      </c>
      <c r="E38" s="103">
        <f>SUM(F38:G38)</f>
        <v>0</v>
      </c>
      <c r="F38" s="103">
        <v>0</v>
      </c>
      <c r="G38" s="103">
        <v>0</v>
      </c>
      <c r="H38" s="103">
        <f>SUM(I38:J38)</f>
        <v>603</v>
      </c>
      <c r="I38" s="103">
        <v>280</v>
      </c>
      <c r="J38" s="103">
        <v>323</v>
      </c>
      <c r="K38" s="103">
        <f>SUM(L38:M38)</f>
        <v>0</v>
      </c>
      <c r="L38" s="103">
        <v>0</v>
      </c>
      <c r="M38" s="103">
        <v>0</v>
      </c>
      <c r="N38" s="103">
        <f>SUM(O38,+V38,+AC38)</f>
        <v>603</v>
      </c>
      <c r="O38" s="103">
        <f>SUM(P38:U38)</f>
        <v>280</v>
      </c>
      <c r="P38" s="103">
        <v>0</v>
      </c>
      <c r="Q38" s="103">
        <v>0</v>
      </c>
      <c r="R38" s="103">
        <v>0</v>
      </c>
      <c r="S38" s="103">
        <v>280</v>
      </c>
      <c r="T38" s="103">
        <v>0</v>
      </c>
      <c r="U38" s="103">
        <v>0</v>
      </c>
      <c r="V38" s="103">
        <f>SUM(W38:AB38)</f>
        <v>323</v>
      </c>
      <c r="W38" s="103">
        <v>0</v>
      </c>
      <c r="X38" s="103">
        <v>0</v>
      </c>
      <c r="Y38" s="103">
        <v>0</v>
      </c>
      <c r="Z38" s="103">
        <v>323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41</v>
      </c>
      <c r="B39" s="113" t="s">
        <v>318</v>
      </c>
      <c r="C39" s="101" t="s">
        <v>319</v>
      </c>
      <c r="D39" s="103">
        <f>SUM(E39,+H39,+K39)</f>
        <v>343</v>
      </c>
      <c r="E39" s="103">
        <f>SUM(F39:G39)</f>
        <v>0</v>
      </c>
      <c r="F39" s="103">
        <v>0</v>
      </c>
      <c r="G39" s="103">
        <v>0</v>
      </c>
      <c r="H39" s="103">
        <f>SUM(I39:J39)</f>
        <v>218</v>
      </c>
      <c r="I39" s="103">
        <v>218</v>
      </c>
      <c r="J39" s="103">
        <v>0</v>
      </c>
      <c r="K39" s="103">
        <f>SUM(L39:M39)</f>
        <v>125</v>
      </c>
      <c r="L39" s="103">
        <v>68</v>
      </c>
      <c r="M39" s="103">
        <v>57</v>
      </c>
      <c r="N39" s="103">
        <f>SUM(O39,+V39,+AC39)</f>
        <v>343</v>
      </c>
      <c r="O39" s="103">
        <f>SUM(P39:U39)</f>
        <v>286</v>
      </c>
      <c r="P39" s="103">
        <v>0</v>
      </c>
      <c r="Q39" s="103">
        <v>0</v>
      </c>
      <c r="R39" s="103">
        <v>0</v>
      </c>
      <c r="S39" s="103">
        <v>286</v>
      </c>
      <c r="T39" s="103">
        <v>0</v>
      </c>
      <c r="U39" s="103">
        <v>0</v>
      </c>
      <c r="V39" s="103">
        <f>SUM(W39:AB39)</f>
        <v>57</v>
      </c>
      <c r="W39" s="103">
        <v>0</v>
      </c>
      <c r="X39" s="103">
        <v>0</v>
      </c>
      <c r="Y39" s="103">
        <v>0</v>
      </c>
      <c r="Z39" s="103">
        <v>57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41</v>
      </c>
      <c r="B40" s="113" t="s">
        <v>320</v>
      </c>
      <c r="C40" s="101" t="s">
        <v>321</v>
      </c>
      <c r="D40" s="103">
        <f>SUM(E40,+H40,+K40)</f>
        <v>6875</v>
      </c>
      <c r="E40" s="103">
        <f>SUM(F40:G40)</f>
        <v>0</v>
      </c>
      <c r="F40" s="103">
        <v>0</v>
      </c>
      <c r="G40" s="103">
        <v>0</v>
      </c>
      <c r="H40" s="103">
        <f>SUM(I40:J40)</f>
        <v>978</v>
      </c>
      <c r="I40" s="103">
        <v>978</v>
      </c>
      <c r="J40" s="103">
        <v>0</v>
      </c>
      <c r="K40" s="103">
        <f>SUM(L40:M40)</f>
        <v>5897</v>
      </c>
      <c r="L40" s="103">
        <v>0</v>
      </c>
      <c r="M40" s="103">
        <v>5897</v>
      </c>
      <c r="N40" s="103">
        <f>SUM(O40,+V40,+AC40)</f>
        <v>6875</v>
      </c>
      <c r="O40" s="103">
        <f>SUM(P40:U40)</f>
        <v>978</v>
      </c>
      <c r="P40" s="103">
        <v>978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5897</v>
      </c>
      <c r="W40" s="103">
        <v>5897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192</v>
      </c>
      <c r="BA40" s="103">
        <v>192</v>
      </c>
      <c r="BB40" s="103">
        <v>0</v>
      </c>
      <c r="BC40" s="103">
        <v>0</v>
      </c>
    </row>
    <row r="41" spans="1:55" s="105" customFormat="1" ht="13.5" customHeight="1">
      <c r="A41" s="115" t="s">
        <v>41</v>
      </c>
      <c r="B41" s="113" t="s">
        <v>322</v>
      </c>
      <c r="C41" s="101" t="s">
        <v>323</v>
      </c>
      <c r="D41" s="103">
        <f>SUM(E41,+H41,+K41)</f>
        <v>74</v>
      </c>
      <c r="E41" s="103">
        <f>SUM(F41:G41)</f>
        <v>0</v>
      </c>
      <c r="F41" s="103">
        <v>0</v>
      </c>
      <c r="G41" s="103">
        <v>0</v>
      </c>
      <c r="H41" s="103">
        <f>SUM(I41:J41)</f>
        <v>74</v>
      </c>
      <c r="I41" s="103">
        <v>69</v>
      </c>
      <c r="J41" s="103">
        <v>5</v>
      </c>
      <c r="K41" s="103">
        <f>SUM(L41:M41)</f>
        <v>0</v>
      </c>
      <c r="L41" s="103">
        <v>0</v>
      </c>
      <c r="M41" s="103">
        <v>0</v>
      </c>
      <c r="N41" s="103">
        <f>SUM(O41,+V41,+AC41)</f>
        <v>74</v>
      </c>
      <c r="O41" s="103">
        <f>SUM(P41:U41)</f>
        <v>69</v>
      </c>
      <c r="P41" s="103">
        <v>69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5</v>
      </c>
      <c r="W41" s="103">
        <v>5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41</v>
      </c>
      <c r="B42" s="113" t="s">
        <v>324</v>
      </c>
      <c r="C42" s="101" t="s">
        <v>325</v>
      </c>
      <c r="D42" s="103">
        <f>SUM(E42,+H42,+K42)</f>
        <v>228</v>
      </c>
      <c r="E42" s="103">
        <f>SUM(F42:G42)</f>
        <v>0</v>
      </c>
      <c r="F42" s="103">
        <v>0</v>
      </c>
      <c r="G42" s="103">
        <v>0</v>
      </c>
      <c r="H42" s="103">
        <f>SUM(I42:J42)</f>
        <v>125</v>
      </c>
      <c r="I42" s="103">
        <v>125</v>
      </c>
      <c r="J42" s="103">
        <v>0</v>
      </c>
      <c r="K42" s="103">
        <f>SUM(L42:M42)</f>
        <v>103</v>
      </c>
      <c r="L42" s="103">
        <v>0</v>
      </c>
      <c r="M42" s="103">
        <v>103</v>
      </c>
      <c r="N42" s="103">
        <f>SUM(O42,+V42,+AC42)</f>
        <v>228</v>
      </c>
      <c r="O42" s="103">
        <f>SUM(P42:U42)</f>
        <v>125</v>
      </c>
      <c r="P42" s="103">
        <v>125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103</v>
      </c>
      <c r="W42" s="103">
        <v>103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41</v>
      </c>
      <c r="B43" s="113" t="s">
        <v>326</v>
      </c>
      <c r="C43" s="101" t="s">
        <v>327</v>
      </c>
      <c r="D43" s="103">
        <f>SUM(E43,+H43,+K43)</f>
        <v>5642</v>
      </c>
      <c r="E43" s="103">
        <f>SUM(F43:G43)</f>
        <v>0</v>
      </c>
      <c r="F43" s="103">
        <v>0</v>
      </c>
      <c r="G43" s="103">
        <v>0</v>
      </c>
      <c r="H43" s="103">
        <f>SUM(I43:J43)</f>
        <v>899</v>
      </c>
      <c r="I43" s="103">
        <v>899</v>
      </c>
      <c r="J43" s="103">
        <v>0</v>
      </c>
      <c r="K43" s="103">
        <f>SUM(L43:M43)</f>
        <v>4743</v>
      </c>
      <c r="L43" s="103">
        <v>0</v>
      </c>
      <c r="M43" s="103">
        <v>4743</v>
      </c>
      <c r="N43" s="103">
        <f>SUM(O43,+V43,+AC43)</f>
        <v>5642</v>
      </c>
      <c r="O43" s="103">
        <f>SUM(P43:U43)</f>
        <v>899</v>
      </c>
      <c r="P43" s="103">
        <v>899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4743</v>
      </c>
      <c r="W43" s="103">
        <v>4743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136</v>
      </c>
      <c r="AG43" s="103">
        <v>136</v>
      </c>
      <c r="AH43" s="103">
        <v>0</v>
      </c>
      <c r="AI43" s="103">
        <v>0</v>
      </c>
      <c r="AJ43" s="103">
        <f>SUM(AK43:AS43)</f>
        <v>136</v>
      </c>
      <c r="AK43" s="103">
        <v>0</v>
      </c>
      <c r="AL43" s="103">
        <v>0</v>
      </c>
      <c r="AM43" s="103">
        <v>136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41</v>
      </c>
      <c r="B44" s="113" t="s">
        <v>328</v>
      </c>
      <c r="C44" s="101" t="s">
        <v>329</v>
      </c>
      <c r="D44" s="103">
        <f>SUM(E44,+H44,+K44)</f>
        <v>226</v>
      </c>
      <c r="E44" s="103">
        <f>SUM(F44:G44)</f>
        <v>0</v>
      </c>
      <c r="F44" s="103">
        <v>0</v>
      </c>
      <c r="G44" s="103">
        <v>0</v>
      </c>
      <c r="H44" s="103">
        <f>SUM(I44:J44)</f>
        <v>36</v>
      </c>
      <c r="I44" s="103">
        <v>36</v>
      </c>
      <c r="J44" s="103">
        <v>0</v>
      </c>
      <c r="K44" s="103">
        <f>SUM(L44:M44)</f>
        <v>190</v>
      </c>
      <c r="L44" s="103">
        <v>105</v>
      </c>
      <c r="M44" s="103">
        <v>85</v>
      </c>
      <c r="N44" s="103">
        <f>SUM(O44,+V44,+AC44)</f>
        <v>226</v>
      </c>
      <c r="O44" s="103">
        <f>SUM(P44:U44)</f>
        <v>141</v>
      </c>
      <c r="P44" s="103">
        <v>0</v>
      </c>
      <c r="Q44" s="103">
        <v>0</v>
      </c>
      <c r="R44" s="103">
        <v>0</v>
      </c>
      <c r="S44" s="103">
        <v>141</v>
      </c>
      <c r="T44" s="103">
        <v>0</v>
      </c>
      <c r="U44" s="103">
        <v>0</v>
      </c>
      <c r="V44" s="103">
        <f>SUM(W44:AB44)</f>
        <v>85</v>
      </c>
      <c r="W44" s="103">
        <v>0</v>
      </c>
      <c r="X44" s="103">
        <v>0</v>
      </c>
      <c r="Y44" s="103">
        <v>0</v>
      </c>
      <c r="Z44" s="103">
        <v>85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41</v>
      </c>
      <c r="B45" s="113" t="s">
        <v>330</v>
      </c>
      <c r="C45" s="101" t="s">
        <v>331</v>
      </c>
      <c r="D45" s="103">
        <f>SUM(E45,+H45,+K45)</f>
        <v>162</v>
      </c>
      <c r="E45" s="103">
        <f>SUM(F45:G45)</f>
        <v>0</v>
      </c>
      <c r="F45" s="103">
        <v>0</v>
      </c>
      <c r="G45" s="103">
        <v>0</v>
      </c>
      <c r="H45" s="103">
        <f>SUM(I45:J45)</f>
        <v>96</v>
      </c>
      <c r="I45" s="103">
        <v>96</v>
      </c>
      <c r="J45" s="103">
        <v>0</v>
      </c>
      <c r="K45" s="103">
        <f>SUM(L45:M45)</f>
        <v>66</v>
      </c>
      <c r="L45" s="103">
        <v>0</v>
      </c>
      <c r="M45" s="103">
        <v>66</v>
      </c>
      <c r="N45" s="103">
        <f>SUM(O45,+V45,+AC45)</f>
        <v>162</v>
      </c>
      <c r="O45" s="103">
        <f>SUM(P45:U45)</f>
        <v>96</v>
      </c>
      <c r="P45" s="103">
        <v>0</v>
      </c>
      <c r="Q45" s="103">
        <v>0</v>
      </c>
      <c r="R45" s="103">
        <v>0</v>
      </c>
      <c r="S45" s="103">
        <v>96</v>
      </c>
      <c r="T45" s="103">
        <v>0</v>
      </c>
      <c r="U45" s="103">
        <v>0</v>
      </c>
      <c r="V45" s="103">
        <f>SUM(W45:AB45)</f>
        <v>66</v>
      </c>
      <c r="W45" s="103">
        <v>0</v>
      </c>
      <c r="X45" s="103">
        <v>0</v>
      </c>
      <c r="Y45" s="103">
        <v>0</v>
      </c>
      <c r="Z45" s="103">
        <v>66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0</v>
      </c>
      <c r="AG45" s="103">
        <v>0</v>
      </c>
      <c r="AH45" s="103">
        <v>0</v>
      </c>
      <c r="AI45" s="103">
        <v>0</v>
      </c>
      <c r="AJ45" s="103">
        <f>SUM(AK45:AS45)</f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41</v>
      </c>
      <c r="B46" s="113" t="s">
        <v>332</v>
      </c>
      <c r="C46" s="101" t="s">
        <v>333</v>
      </c>
      <c r="D46" s="103">
        <f>SUM(E46,+H46,+K46)</f>
        <v>145</v>
      </c>
      <c r="E46" s="103">
        <f>SUM(F46:G46)</f>
        <v>0</v>
      </c>
      <c r="F46" s="103">
        <v>0</v>
      </c>
      <c r="G46" s="103">
        <v>0</v>
      </c>
      <c r="H46" s="103">
        <f>SUM(I46:J46)</f>
        <v>122</v>
      </c>
      <c r="I46" s="103">
        <v>122</v>
      </c>
      <c r="J46" s="103">
        <v>0</v>
      </c>
      <c r="K46" s="103">
        <f>SUM(L46:M46)</f>
        <v>23</v>
      </c>
      <c r="L46" s="103">
        <v>0</v>
      </c>
      <c r="M46" s="103">
        <v>23</v>
      </c>
      <c r="N46" s="103">
        <f>SUM(O46,+V46,+AC46)</f>
        <v>145</v>
      </c>
      <c r="O46" s="103">
        <f>SUM(P46:U46)</f>
        <v>122</v>
      </c>
      <c r="P46" s="103">
        <v>0</v>
      </c>
      <c r="Q46" s="103">
        <v>0</v>
      </c>
      <c r="R46" s="103">
        <v>0</v>
      </c>
      <c r="S46" s="103">
        <v>122</v>
      </c>
      <c r="T46" s="103">
        <v>0</v>
      </c>
      <c r="U46" s="103">
        <v>0</v>
      </c>
      <c r="V46" s="103">
        <f>SUM(W46:AB46)</f>
        <v>23</v>
      </c>
      <c r="W46" s="103">
        <v>0</v>
      </c>
      <c r="X46" s="103">
        <v>0</v>
      </c>
      <c r="Y46" s="103">
        <v>0</v>
      </c>
      <c r="Z46" s="103">
        <v>23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41</v>
      </c>
      <c r="B47" s="113" t="s">
        <v>334</v>
      </c>
      <c r="C47" s="101" t="s">
        <v>335</v>
      </c>
      <c r="D47" s="103">
        <f>SUM(E47,+H47,+K47)</f>
        <v>92</v>
      </c>
      <c r="E47" s="103">
        <f>SUM(F47:G47)</f>
        <v>0</v>
      </c>
      <c r="F47" s="103">
        <v>0</v>
      </c>
      <c r="G47" s="103">
        <v>0</v>
      </c>
      <c r="H47" s="103">
        <f>SUM(I47:J47)</f>
        <v>62</v>
      </c>
      <c r="I47" s="103">
        <v>62</v>
      </c>
      <c r="J47" s="103">
        <v>0</v>
      </c>
      <c r="K47" s="103">
        <f>SUM(L47:M47)</f>
        <v>30</v>
      </c>
      <c r="L47" s="103">
        <v>0</v>
      </c>
      <c r="M47" s="103">
        <v>30</v>
      </c>
      <c r="N47" s="103">
        <f>SUM(O47,+V47,+AC47)</f>
        <v>92</v>
      </c>
      <c r="O47" s="103">
        <f>SUM(P47:U47)</f>
        <v>62</v>
      </c>
      <c r="P47" s="103">
        <v>62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30</v>
      </c>
      <c r="W47" s="103">
        <v>30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3</v>
      </c>
      <c r="AG47" s="103">
        <v>3</v>
      </c>
      <c r="AH47" s="103">
        <v>0</v>
      </c>
      <c r="AI47" s="103">
        <v>0</v>
      </c>
      <c r="AJ47" s="103">
        <f>SUM(AK47:AS47)</f>
        <v>3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3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41</v>
      </c>
      <c r="B48" s="113" t="s">
        <v>336</v>
      </c>
      <c r="C48" s="101" t="s">
        <v>337</v>
      </c>
      <c r="D48" s="103">
        <f>SUM(E48,+H48,+K48)</f>
        <v>54</v>
      </c>
      <c r="E48" s="103">
        <f>SUM(F48:G48)</f>
        <v>0</v>
      </c>
      <c r="F48" s="103">
        <v>0</v>
      </c>
      <c r="G48" s="103">
        <v>0</v>
      </c>
      <c r="H48" s="103">
        <f>SUM(I48:J48)</f>
        <v>54</v>
      </c>
      <c r="I48" s="103">
        <v>54</v>
      </c>
      <c r="J48" s="103">
        <v>0</v>
      </c>
      <c r="K48" s="103">
        <f>SUM(L48:M48)</f>
        <v>0</v>
      </c>
      <c r="L48" s="103">
        <v>0</v>
      </c>
      <c r="M48" s="103">
        <v>0</v>
      </c>
      <c r="N48" s="103">
        <f>SUM(O48,+V48,+AC48)</f>
        <v>54</v>
      </c>
      <c r="O48" s="103">
        <f>SUM(P48:U48)</f>
        <v>54</v>
      </c>
      <c r="P48" s="103">
        <v>54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0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4</v>
      </c>
      <c r="AG48" s="103">
        <v>4</v>
      </c>
      <c r="AH48" s="103">
        <v>0</v>
      </c>
      <c r="AI48" s="103">
        <v>0</v>
      </c>
      <c r="AJ48" s="103">
        <f>SUM(AK48:AS48)</f>
        <v>4</v>
      </c>
      <c r="AK48" s="103">
        <v>0</v>
      </c>
      <c r="AL48" s="103">
        <v>0</v>
      </c>
      <c r="AM48" s="103">
        <v>4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41</v>
      </c>
      <c r="B49" s="113" t="s">
        <v>338</v>
      </c>
      <c r="C49" s="101" t="s">
        <v>339</v>
      </c>
      <c r="D49" s="103">
        <f>SUM(E49,+H49,+K49)</f>
        <v>243</v>
      </c>
      <c r="E49" s="103">
        <f>SUM(F49:G49)</f>
        <v>0</v>
      </c>
      <c r="F49" s="103">
        <v>0</v>
      </c>
      <c r="G49" s="103">
        <v>0</v>
      </c>
      <c r="H49" s="103">
        <f>SUM(I49:J49)</f>
        <v>243</v>
      </c>
      <c r="I49" s="103">
        <v>102</v>
      </c>
      <c r="J49" s="103">
        <v>141</v>
      </c>
      <c r="K49" s="103">
        <f>SUM(L49:M49)</f>
        <v>0</v>
      </c>
      <c r="L49" s="103">
        <v>0</v>
      </c>
      <c r="M49" s="103">
        <v>0</v>
      </c>
      <c r="N49" s="103">
        <f>SUM(O49,+V49,+AC49)</f>
        <v>243</v>
      </c>
      <c r="O49" s="103">
        <f>SUM(P49:U49)</f>
        <v>102</v>
      </c>
      <c r="P49" s="103">
        <v>102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141</v>
      </c>
      <c r="W49" s="103">
        <v>141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41</v>
      </c>
      <c r="B50" s="113" t="s">
        <v>340</v>
      </c>
      <c r="C50" s="101" t="s">
        <v>341</v>
      </c>
      <c r="D50" s="103">
        <f>SUM(E50,+H50,+K50)</f>
        <v>196</v>
      </c>
      <c r="E50" s="103">
        <f>SUM(F50:G50)</f>
        <v>0</v>
      </c>
      <c r="F50" s="103">
        <v>0</v>
      </c>
      <c r="G50" s="103">
        <v>0</v>
      </c>
      <c r="H50" s="103">
        <f>SUM(I50:J50)</f>
        <v>196</v>
      </c>
      <c r="I50" s="103">
        <v>124</v>
      </c>
      <c r="J50" s="103">
        <v>72</v>
      </c>
      <c r="K50" s="103">
        <f>SUM(L50:M50)</f>
        <v>0</v>
      </c>
      <c r="L50" s="103">
        <v>0</v>
      </c>
      <c r="M50" s="103">
        <v>0</v>
      </c>
      <c r="N50" s="103">
        <f>SUM(O50,+V50,+AC50)</f>
        <v>196</v>
      </c>
      <c r="O50" s="103">
        <f>SUM(P50:U50)</f>
        <v>124</v>
      </c>
      <c r="P50" s="103">
        <v>124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72</v>
      </c>
      <c r="W50" s="103">
        <v>72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5</v>
      </c>
      <c r="AG50" s="103">
        <v>5</v>
      </c>
      <c r="AH50" s="103">
        <v>0</v>
      </c>
      <c r="AI50" s="103">
        <v>0</v>
      </c>
      <c r="AJ50" s="103">
        <f>SUM(AK50:AS50)</f>
        <v>5</v>
      </c>
      <c r="AK50" s="103">
        <v>0</v>
      </c>
      <c r="AL50" s="103">
        <v>0</v>
      </c>
      <c r="AM50" s="103">
        <v>5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41</v>
      </c>
      <c r="B51" s="113" t="s">
        <v>342</v>
      </c>
      <c r="C51" s="101" t="s">
        <v>343</v>
      </c>
      <c r="D51" s="103">
        <f>SUM(E51,+H51,+K51)</f>
        <v>229</v>
      </c>
      <c r="E51" s="103">
        <f>SUM(F51:G51)</f>
        <v>0</v>
      </c>
      <c r="F51" s="103">
        <v>0</v>
      </c>
      <c r="G51" s="103">
        <v>0</v>
      </c>
      <c r="H51" s="103">
        <f>SUM(I51:J51)</f>
        <v>229</v>
      </c>
      <c r="I51" s="103">
        <v>146</v>
      </c>
      <c r="J51" s="103">
        <v>83</v>
      </c>
      <c r="K51" s="103">
        <f>SUM(L51:M51)</f>
        <v>0</v>
      </c>
      <c r="L51" s="103">
        <v>0</v>
      </c>
      <c r="M51" s="103">
        <v>0</v>
      </c>
      <c r="N51" s="103">
        <f>SUM(O51,+V51,+AC51)</f>
        <v>229</v>
      </c>
      <c r="O51" s="103">
        <f>SUM(P51:U51)</f>
        <v>146</v>
      </c>
      <c r="P51" s="103">
        <v>146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83</v>
      </c>
      <c r="W51" s="103">
        <v>83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6</v>
      </c>
      <c r="AG51" s="103">
        <v>6</v>
      </c>
      <c r="AH51" s="103">
        <v>0</v>
      </c>
      <c r="AI51" s="103">
        <v>0</v>
      </c>
      <c r="AJ51" s="103">
        <f>SUM(AK51:AS51)</f>
        <v>6</v>
      </c>
      <c r="AK51" s="103">
        <v>0</v>
      </c>
      <c r="AL51" s="103">
        <v>0</v>
      </c>
      <c r="AM51" s="103">
        <v>6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41</v>
      </c>
      <c r="B52" s="113" t="s">
        <v>344</v>
      </c>
      <c r="C52" s="101" t="s">
        <v>345</v>
      </c>
      <c r="D52" s="103">
        <f>SUM(E52,+H52,+K52)</f>
        <v>152</v>
      </c>
      <c r="E52" s="103">
        <f>SUM(F52:G52)</f>
        <v>0</v>
      </c>
      <c r="F52" s="103">
        <v>0</v>
      </c>
      <c r="G52" s="103">
        <v>0</v>
      </c>
      <c r="H52" s="103">
        <f>SUM(I52:J52)</f>
        <v>125</v>
      </c>
      <c r="I52" s="103">
        <v>125</v>
      </c>
      <c r="J52" s="103">
        <v>0</v>
      </c>
      <c r="K52" s="103">
        <f>SUM(L52:M52)</f>
        <v>27</v>
      </c>
      <c r="L52" s="103">
        <v>0</v>
      </c>
      <c r="M52" s="103">
        <v>27</v>
      </c>
      <c r="N52" s="103">
        <f>SUM(O52,+V52,+AC52)</f>
        <v>152</v>
      </c>
      <c r="O52" s="103">
        <f>SUM(P52:U52)</f>
        <v>125</v>
      </c>
      <c r="P52" s="103">
        <v>125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27</v>
      </c>
      <c r="W52" s="103">
        <v>27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41</v>
      </c>
      <c r="B53" s="113" t="s">
        <v>346</v>
      </c>
      <c r="C53" s="101" t="s">
        <v>347</v>
      </c>
      <c r="D53" s="103">
        <f>SUM(E53,+H53,+K53)</f>
        <v>286</v>
      </c>
      <c r="E53" s="103">
        <f>SUM(F53:G53)</f>
        <v>0</v>
      </c>
      <c r="F53" s="103">
        <v>0</v>
      </c>
      <c r="G53" s="103">
        <v>0</v>
      </c>
      <c r="H53" s="103">
        <f>SUM(I53:J53)</f>
        <v>81</v>
      </c>
      <c r="I53" s="103">
        <v>81</v>
      </c>
      <c r="J53" s="103">
        <v>0</v>
      </c>
      <c r="K53" s="103">
        <f>SUM(L53:M53)</f>
        <v>205</v>
      </c>
      <c r="L53" s="103">
        <v>82</v>
      </c>
      <c r="M53" s="103">
        <v>123</v>
      </c>
      <c r="N53" s="103">
        <f>SUM(O53,+V53,+AC53)</f>
        <v>286</v>
      </c>
      <c r="O53" s="103">
        <f>SUM(P53:U53)</f>
        <v>163</v>
      </c>
      <c r="P53" s="103">
        <v>163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123</v>
      </c>
      <c r="W53" s="103">
        <v>123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0</v>
      </c>
      <c r="AG53" s="103">
        <v>0</v>
      </c>
      <c r="AH53" s="103">
        <v>0</v>
      </c>
      <c r="AI53" s="103">
        <v>0</v>
      </c>
      <c r="AJ53" s="103">
        <f>SUM(AK53:AS53)</f>
        <v>0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41</v>
      </c>
      <c r="B54" s="113" t="s">
        <v>348</v>
      </c>
      <c r="C54" s="101" t="s">
        <v>349</v>
      </c>
      <c r="D54" s="103">
        <f>SUM(E54,+H54,+K54)</f>
        <v>1498</v>
      </c>
      <c r="E54" s="103">
        <f>SUM(F54:G54)</f>
        <v>0</v>
      </c>
      <c r="F54" s="103">
        <v>0</v>
      </c>
      <c r="G54" s="103">
        <v>0</v>
      </c>
      <c r="H54" s="103">
        <f>SUM(I54:J54)</f>
        <v>285</v>
      </c>
      <c r="I54" s="103">
        <v>285</v>
      </c>
      <c r="J54" s="103">
        <v>0</v>
      </c>
      <c r="K54" s="103">
        <f>SUM(L54:M54)</f>
        <v>1213</v>
      </c>
      <c r="L54" s="103">
        <v>0</v>
      </c>
      <c r="M54" s="103">
        <v>1213</v>
      </c>
      <c r="N54" s="103">
        <f>SUM(O54,+V54,+AC54)</f>
        <v>1498</v>
      </c>
      <c r="O54" s="103">
        <f>SUM(P54:U54)</f>
        <v>285</v>
      </c>
      <c r="P54" s="103">
        <v>285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1213</v>
      </c>
      <c r="W54" s="103">
        <v>1213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117</v>
      </c>
      <c r="AG54" s="103">
        <v>117</v>
      </c>
      <c r="AH54" s="103">
        <v>0</v>
      </c>
      <c r="AI54" s="103">
        <v>0</v>
      </c>
      <c r="AJ54" s="103">
        <f>SUM(AK54:AS54)</f>
        <v>117</v>
      </c>
      <c r="AK54" s="103">
        <v>0</v>
      </c>
      <c r="AL54" s="103">
        <v>0</v>
      </c>
      <c r="AM54" s="103">
        <v>117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41</v>
      </c>
      <c r="B55" s="113" t="s">
        <v>350</v>
      </c>
      <c r="C55" s="101" t="s">
        <v>351</v>
      </c>
      <c r="D55" s="103">
        <f>SUM(E55,+H55,+K55)</f>
        <v>534</v>
      </c>
      <c r="E55" s="103">
        <f>SUM(F55:G55)</f>
        <v>0</v>
      </c>
      <c r="F55" s="103">
        <v>0</v>
      </c>
      <c r="G55" s="103">
        <v>0</v>
      </c>
      <c r="H55" s="103">
        <f>SUM(I55:J55)</f>
        <v>46</v>
      </c>
      <c r="I55" s="103">
        <v>46</v>
      </c>
      <c r="J55" s="103">
        <v>0</v>
      </c>
      <c r="K55" s="103">
        <f>SUM(L55:M55)</f>
        <v>488</v>
      </c>
      <c r="L55" s="103">
        <v>0</v>
      </c>
      <c r="M55" s="103">
        <v>488</v>
      </c>
      <c r="N55" s="103">
        <f>SUM(O55,+V55,+AC55)</f>
        <v>534</v>
      </c>
      <c r="O55" s="103">
        <f>SUM(P55:U55)</f>
        <v>46</v>
      </c>
      <c r="P55" s="103">
        <v>46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488</v>
      </c>
      <c r="W55" s="103">
        <v>488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18</v>
      </c>
      <c r="AG55" s="103">
        <v>18</v>
      </c>
      <c r="AH55" s="103">
        <v>0</v>
      </c>
      <c r="AI55" s="103">
        <v>0</v>
      </c>
      <c r="AJ55" s="103">
        <f>SUM(AK55:AS55)</f>
        <v>18</v>
      </c>
      <c r="AK55" s="103">
        <v>0</v>
      </c>
      <c r="AL55" s="103">
        <v>0</v>
      </c>
      <c r="AM55" s="103">
        <v>0</v>
      </c>
      <c r="AN55" s="103">
        <v>18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18</v>
      </c>
      <c r="AU55" s="103">
        <v>0</v>
      </c>
      <c r="AV55" s="103">
        <v>0</v>
      </c>
      <c r="AW55" s="103">
        <v>0</v>
      </c>
      <c r="AX55" s="103">
        <v>18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41</v>
      </c>
      <c r="B56" s="113" t="s">
        <v>352</v>
      </c>
      <c r="C56" s="101" t="s">
        <v>353</v>
      </c>
      <c r="D56" s="103">
        <f>SUM(E56,+H56,+K56)</f>
        <v>4712</v>
      </c>
      <c r="E56" s="103">
        <f>SUM(F56:G56)</f>
        <v>0</v>
      </c>
      <c r="F56" s="103">
        <v>0</v>
      </c>
      <c r="G56" s="103">
        <v>0</v>
      </c>
      <c r="H56" s="103">
        <f>SUM(I56:J56)</f>
        <v>1473</v>
      </c>
      <c r="I56" s="103">
        <v>1473</v>
      </c>
      <c r="J56" s="103">
        <v>0</v>
      </c>
      <c r="K56" s="103">
        <f>SUM(L56:M56)</f>
        <v>3239</v>
      </c>
      <c r="L56" s="103">
        <v>0</v>
      </c>
      <c r="M56" s="103">
        <v>3239</v>
      </c>
      <c r="N56" s="103">
        <f>SUM(O56,+V56,+AC56)</f>
        <v>4722</v>
      </c>
      <c r="O56" s="103">
        <f>SUM(P56:U56)</f>
        <v>1473</v>
      </c>
      <c r="P56" s="103">
        <v>1473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3239</v>
      </c>
      <c r="W56" s="103">
        <v>3239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10</v>
      </c>
      <c r="AD56" s="103">
        <v>10</v>
      </c>
      <c r="AE56" s="103">
        <v>0</v>
      </c>
      <c r="AF56" s="103">
        <f>SUM(AG56:AI56)</f>
        <v>73</v>
      </c>
      <c r="AG56" s="103">
        <v>73</v>
      </c>
      <c r="AH56" s="103">
        <v>0</v>
      </c>
      <c r="AI56" s="103">
        <v>0</v>
      </c>
      <c r="AJ56" s="103">
        <f>SUM(AK56:AS56)</f>
        <v>73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73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41</v>
      </c>
      <c r="B57" s="113" t="s">
        <v>354</v>
      </c>
      <c r="C57" s="101" t="s">
        <v>355</v>
      </c>
      <c r="D57" s="103">
        <f>SUM(E57,+H57,+K57)</f>
        <v>381</v>
      </c>
      <c r="E57" s="103">
        <f>SUM(F57:G57)</f>
        <v>0</v>
      </c>
      <c r="F57" s="103">
        <v>0</v>
      </c>
      <c r="G57" s="103">
        <v>0</v>
      </c>
      <c r="H57" s="103">
        <f>SUM(I57:J57)</f>
        <v>381</v>
      </c>
      <c r="I57" s="103">
        <v>166</v>
      </c>
      <c r="J57" s="103">
        <v>215</v>
      </c>
      <c r="K57" s="103">
        <f>SUM(L57:M57)</f>
        <v>0</v>
      </c>
      <c r="L57" s="103">
        <v>0</v>
      </c>
      <c r="M57" s="103">
        <v>0</v>
      </c>
      <c r="N57" s="103">
        <f>SUM(O57,+V57,+AC57)</f>
        <v>381</v>
      </c>
      <c r="O57" s="103">
        <f>SUM(P57:U57)</f>
        <v>166</v>
      </c>
      <c r="P57" s="103">
        <v>166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215</v>
      </c>
      <c r="W57" s="103">
        <v>215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11</v>
      </c>
      <c r="AG57" s="103">
        <v>11</v>
      </c>
      <c r="AH57" s="103">
        <v>0</v>
      </c>
      <c r="AI57" s="103">
        <v>0</v>
      </c>
      <c r="AJ57" s="103">
        <f>SUM(AK57:AS57)</f>
        <v>11</v>
      </c>
      <c r="AK57" s="103">
        <v>0</v>
      </c>
      <c r="AL57" s="103">
        <v>0</v>
      </c>
      <c r="AM57" s="103">
        <v>11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41</v>
      </c>
      <c r="B58" s="113" t="s">
        <v>356</v>
      </c>
      <c r="C58" s="101" t="s">
        <v>357</v>
      </c>
      <c r="D58" s="103">
        <f>SUM(E58,+H58,+K58)</f>
        <v>1297</v>
      </c>
      <c r="E58" s="103">
        <f>SUM(F58:G58)</f>
        <v>0</v>
      </c>
      <c r="F58" s="103">
        <v>0</v>
      </c>
      <c r="G58" s="103">
        <v>0</v>
      </c>
      <c r="H58" s="103">
        <f>SUM(I58:J58)</f>
        <v>1297</v>
      </c>
      <c r="I58" s="103">
        <v>233</v>
      </c>
      <c r="J58" s="103">
        <v>1064</v>
      </c>
      <c r="K58" s="103">
        <f>SUM(L58:M58)</f>
        <v>0</v>
      </c>
      <c r="L58" s="103">
        <v>0</v>
      </c>
      <c r="M58" s="103">
        <v>0</v>
      </c>
      <c r="N58" s="103">
        <f>SUM(O58,+V58,+AC58)</f>
        <v>1297</v>
      </c>
      <c r="O58" s="103">
        <f>SUM(P58:U58)</f>
        <v>233</v>
      </c>
      <c r="P58" s="103">
        <v>233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1064</v>
      </c>
      <c r="W58" s="103">
        <v>1064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1064</v>
      </c>
      <c r="BA58" s="103">
        <v>1064</v>
      </c>
      <c r="BB58" s="103">
        <v>0</v>
      </c>
      <c r="BC58" s="103">
        <v>0</v>
      </c>
    </row>
    <row r="59" spans="1:55" s="105" customFormat="1" ht="13.5" customHeight="1">
      <c r="A59" s="115" t="s">
        <v>41</v>
      </c>
      <c r="B59" s="113" t="s">
        <v>358</v>
      </c>
      <c r="C59" s="101" t="s">
        <v>359</v>
      </c>
      <c r="D59" s="103">
        <f>SUM(E59,+H59,+K59)</f>
        <v>332</v>
      </c>
      <c r="E59" s="103">
        <f>SUM(F59:G59)</f>
        <v>0</v>
      </c>
      <c r="F59" s="103">
        <v>0</v>
      </c>
      <c r="G59" s="103">
        <v>0</v>
      </c>
      <c r="H59" s="103">
        <f>SUM(I59:J59)</f>
        <v>332</v>
      </c>
      <c r="I59" s="103">
        <v>185</v>
      </c>
      <c r="J59" s="103">
        <v>147</v>
      </c>
      <c r="K59" s="103">
        <f>SUM(L59:M59)</f>
        <v>0</v>
      </c>
      <c r="L59" s="103">
        <v>0</v>
      </c>
      <c r="M59" s="103">
        <v>0</v>
      </c>
      <c r="N59" s="103">
        <f>SUM(O59,+V59,+AC59)</f>
        <v>332</v>
      </c>
      <c r="O59" s="103">
        <f>SUM(P59:U59)</f>
        <v>185</v>
      </c>
      <c r="P59" s="103">
        <v>185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147</v>
      </c>
      <c r="W59" s="103">
        <v>147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5</v>
      </c>
      <c r="AG59" s="103">
        <v>5</v>
      </c>
      <c r="AH59" s="103">
        <v>0</v>
      </c>
      <c r="AI59" s="103">
        <v>0</v>
      </c>
      <c r="AJ59" s="103">
        <f>SUM(AK59:AS59)</f>
        <v>5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5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41</v>
      </c>
      <c r="B60" s="113" t="s">
        <v>360</v>
      </c>
      <c r="C60" s="101" t="s">
        <v>361</v>
      </c>
      <c r="D60" s="103">
        <f>SUM(E60,+H60,+K60)</f>
        <v>437</v>
      </c>
      <c r="E60" s="103">
        <f>SUM(F60:G60)</f>
        <v>0</v>
      </c>
      <c r="F60" s="103">
        <v>0</v>
      </c>
      <c r="G60" s="103">
        <v>0</v>
      </c>
      <c r="H60" s="103">
        <f>SUM(I60:J60)</f>
        <v>205</v>
      </c>
      <c r="I60" s="103">
        <v>205</v>
      </c>
      <c r="J60" s="103">
        <v>0</v>
      </c>
      <c r="K60" s="103">
        <f>SUM(L60:M60)</f>
        <v>232</v>
      </c>
      <c r="L60" s="103">
        <v>0</v>
      </c>
      <c r="M60" s="103">
        <v>232</v>
      </c>
      <c r="N60" s="103">
        <f>SUM(O60,+V60,+AC60)</f>
        <v>469</v>
      </c>
      <c r="O60" s="103">
        <f>SUM(P60:U60)</f>
        <v>205</v>
      </c>
      <c r="P60" s="103">
        <v>205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232</v>
      </c>
      <c r="W60" s="103">
        <v>232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32</v>
      </c>
      <c r="AD60" s="103">
        <v>32</v>
      </c>
      <c r="AE60" s="103">
        <v>0</v>
      </c>
      <c r="AF60" s="103">
        <f>SUM(AG60:AI60)</f>
        <v>6</v>
      </c>
      <c r="AG60" s="103">
        <v>6</v>
      </c>
      <c r="AH60" s="103">
        <v>0</v>
      </c>
      <c r="AI60" s="103">
        <v>0</v>
      </c>
      <c r="AJ60" s="103">
        <f>SUM(AK60:AS60)</f>
        <v>6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6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41</v>
      </c>
      <c r="B61" s="113" t="s">
        <v>362</v>
      </c>
      <c r="C61" s="101" t="s">
        <v>363</v>
      </c>
      <c r="D61" s="103">
        <f>SUM(E61,+H61,+K61)</f>
        <v>957</v>
      </c>
      <c r="E61" s="103">
        <f>SUM(F61:G61)</f>
        <v>0</v>
      </c>
      <c r="F61" s="103">
        <v>0</v>
      </c>
      <c r="G61" s="103">
        <v>0</v>
      </c>
      <c r="H61" s="103">
        <f>SUM(I61:J61)</f>
        <v>957</v>
      </c>
      <c r="I61" s="103">
        <v>282</v>
      </c>
      <c r="J61" s="103">
        <v>675</v>
      </c>
      <c r="K61" s="103">
        <f>SUM(L61:M61)</f>
        <v>0</v>
      </c>
      <c r="L61" s="103">
        <v>0</v>
      </c>
      <c r="M61" s="103">
        <v>0</v>
      </c>
      <c r="N61" s="103">
        <f>SUM(O61,+V61,+AC61)</f>
        <v>982</v>
      </c>
      <c r="O61" s="103">
        <f>SUM(P61:U61)</f>
        <v>282</v>
      </c>
      <c r="P61" s="103">
        <v>282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675</v>
      </c>
      <c r="W61" s="103">
        <v>675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25</v>
      </c>
      <c r="AD61" s="103">
        <v>20</v>
      </c>
      <c r="AE61" s="103">
        <v>5</v>
      </c>
      <c r="AF61" s="103">
        <f>SUM(AG61:AI61)</f>
        <v>15</v>
      </c>
      <c r="AG61" s="103">
        <v>15</v>
      </c>
      <c r="AH61" s="103">
        <v>0</v>
      </c>
      <c r="AI61" s="103">
        <v>0</v>
      </c>
      <c r="AJ61" s="103">
        <f>SUM(AK61:AS61)</f>
        <v>15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15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41</v>
      </c>
      <c r="B62" s="113" t="s">
        <v>364</v>
      </c>
      <c r="C62" s="101" t="s">
        <v>365</v>
      </c>
      <c r="D62" s="103">
        <f>SUM(E62,+H62,+K62)</f>
        <v>8861</v>
      </c>
      <c r="E62" s="103">
        <f>SUM(F62:G62)</f>
        <v>0</v>
      </c>
      <c r="F62" s="103">
        <v>0</v>
      </c>
      <c r="G62" s="103">
        <v>0</v>
      </c>
      <c r="H62" s="103">
        <f>SUM(I62:J62)</f>
        <v>8861</v>
      </c>
      <c r="I62" s="103">
        <v>859</v>
      </c>
      <c r="J62" s="103">
        <v>8002</v>
      </c>
      <c r="K62" s="103">
        <f>SUM(L62:M62)</f>
        <v>0</v>
      </c>
      <c r="L62" s="103">
        <v>0</v>
      </c>
      <c r="M62" s="103">
        <v>0</v>
      </c>
      <c r="N62" s="103">
        <f>SUM(O62,+V62,+AC62)</f>
        <v>8861</v>
      </c>
      <c r="O62" s="103">
        <f>SUM(P62:U62)</f>
        <v>859</v>
      </c>
      <c r="P62" s="103">
        <v>859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8002</v>
      </c>
      <c r="W62" s="103">
        <v>8002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102</v>
      </c>
      <c r="AG62" s="103">
        <v>102</v>
      </c>
      <c r="AH62" s="103">
        <v>0</v>
      </c>
      <c r="AI62" s="103">
        <v>0</v>
      </c>
      <c r="AJ62" s="103">
        <f>SUM(AK62:AS62)</f>
        <v>102</v>
      </c>
      <c r="AK62" s="103">
        <v>0</v>
      </c>
      <c r="AL62" s="103">
        <v>0</v>
      </c>
      <c r="AM62" s="103">
        <v>102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41</v>
      </c>
      <c r="B63" s="113" t="s">
        <v>366</v>
      </c>
      <c r="C63" s="101" t="s">
        <v>367</v>
      </c>
      <c r="D63" s="103">
        <f>SUM(E63,+H63,+K63)</f>
        <v>0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0</v>
      </c>
      <c r="L63" s="103">
        <v>0</v>
      </c>
      <c r="M63" s="103">
        <v>0</v>
      </c>
      <c r="N63" s="103">
        <f>SUM(O63,+V63,+AC63)</f>
        <v>0</v>
      </c>
      <c r="O63" s="103">
        <f>SUM(P63:U63)</f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41</v>
      </c>
      <c r="B64" s="113" t="s">
        <v>368</v>
      </c>
      <c r="C64" s="101" t="s">
        <v>369</v>
      </c>
      <c r="D64" s="103">
        <f>SUM(E64,+H64,+K64)</f>
        <v>1504</v>
      </c>
      <c r="E64" s="103">
        <f>SUM(F64:G64)</f>
        <v>0</v>
      </c>
      <c r="F64" s="103">
        <v>0</v>
      </c>
      <c r="G64" s="103">
        <v>0</v>
      </c>
      <c r="H64" s="103">
        <f>SUM(I64:J64)</f>
        <v>1504</v>
      </c>
      <c r="I64" s="103">
        <v>100</v>
      </c>
      <c r="J64" s="103">
        <v>1404</v>
      </c>
      <c r="K64" s="103">
        <f>SUM(L64:M64)</f>
        <v>0</v>
      </c>
      <c r="L64" s="103">
        <v>0</v>
      </c>
      <c r="M64" s="103">
        <v>0</v>
      </c>
      <c r="N64" s="103">
        <f>SUM(O64,+V64,+AC64)</f>
        <v>1504</v>
      </c>
      <c r="O64" s="103">
        <f>SUM(P64:U64)</f>
        <v>100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100</v>
      </c>
      <c r="V64" s="103">
        <f>SUM(W64:AB64)</f>
        <v>1404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1404</v>
      </c>
      <c r="AC64" s="103">
        <f>SUM(AD64:AE64)</f>
        <v>0</v>
      </c>
      <c r="AD64" s="103">
        <v>0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41</v>
      </c>
      <c r="B65" s="113" t="s">
        <v>370</v>
      </c>
      <c r="C65" s="101" t="s">
        <v>371</v>
      </c>
      <c r="D65" s="103">
        <f>SUM(E65,+H65,+K65)</f>
        <v>497</v>
      </c>
      <c r="E65" s="103">
        <f>SUM(F65:G65)</f>
        <v>0</v>
      </c>
      <c r="F65" s="103">
        <v>0</v>
      </c>
      <c r="G65" s="103">
        <v>0</v>
      </c>
      <c r="H65" s="103">
        <f>SUM(I65:J65)</f>
        <v>497</v>
      </c>
      <c r="I65" s="103">
        <v>245</v>
      </c>
      <c r="J65" s="103">
        <v>252</v>
      </c>
      <c r="K65" s="103">
        <f>SUM(L65:M65)</f>
        <v>0</v>
      </c>
      <c r="L65" s="103">
        <v>0</v>
      </c>
      <c r="M65" s="103">
        <v>0</v>
      </c>
      <c r="N65" s="103">
        <f>SUM(O65,+V65,+AC65)</f>
        <v>497</v>
      </c>
      <c r="O65" s="103">
        <f>SUM(P65:U65)</f>
        <v>245</v>
      </c>
      <c r="P65" s="103">
        <v>245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252</v>
      </c>
      <c r="W65" s="103">
        <v>252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82</v>
      </c>
      <c r="AG65" s="103">
        <v>82</v>
      </c>
      <c r="AH65" s="103">
        <v>0</v>
      </c>
      <c r="AI65" s="103">
        <v>0</v>
      </c>
      <c r="AJ65" s="103">
        <f>SUM(AK65:AS65)</f>
        <v>82</v>
      </c>
      <c r="AK65" s="103">
        <v>0</v>
      </c>
      <c r="AL65" s="103">
        <v>0</v>
      </c>
      <c r="AM65" s="103">
        <v>82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41</v>
      </c>
      <c r="B66" s="113" t="s">
        <v>372</v>
      </c>
      <c r="C66" s="101" t="s">
        <v>373</v>
      </c>
      <c r="D66" s="103">
        <f>SUM(E66,+H66,+K66)</f>
        <v>2234</v>
      </c>
      <c r="E66" s="103">
        <f>SUM(F66:G66)</f>
        <v>0</v>
      </c>
      <c r="F66" s="103">
        <v>0</v>
      </c>
      <c r="G66" s="103">
        <v>0</v>
      </c>
      <c r="H66" s="103">
        <f>SUM(I66:J66)</f>
        <v>600</v>
      </c>
      <c r="I66" s="103">
        <v>600</v>
      </c>
      <c r="J66" s="103">
        <v>0</v>
      </c>
      <c r="K66" s="103">
        <f>SUM(L66:M66)</f>
        <v>1634</v>
      </c>
      <c r="L66" s="103">
        <v>0</v>
      </c>
      <c r="M66" s="103">
        <v>1634</v>
      </c>
      <c r="N66" s="103">
        <f>SUM(O66,+V66,+AC66)</f>
        <v>2234</v>
      </c>
      <c r="O66" s="103">
        <f>SUM(P66:U66)</f>
        <v>600</v>
      </c>
      <c r="P66" s="103">
        <v>600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1634</v>
      </c>
      <c r="W66" s="103">
        <v>1634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19</v>
      </c>
      <c r="AG66" s="103">
        <v>19</v>
      </c>
      <c r="AH66" s="103">
        <v>0</v>
      </c>
      <c r="AI66" s="103">
        <v>0</v>
      </c>
      <c r="AJ66" s="103">
        <f>SUM(AK66:AS66)</f>
        <v>19</v>
      </c>
      <c r="AK66" s="103">
        <v>0</v>
      </c>
      <c r="AL66" s="103">
        <v>0</v>
      </c>
      <c r="AM66" s="103">
        <v>19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1</v>
      </c>
      <c r="BA66" s="103">
        <v>1</v>
      </c>
      <c r="BB66" s="103">
        <v>0</v>
      </c>
      <c r="BC66" s="103">
        <v>0</v>
      </c>
    </row>
    <row r="67" spans="1:55" s="105" customFormat="1" ht="13.5" customHeight="1">
      <c r="A67" s="115" t="s">
        <v>41</v>
      </c>
      <c r="B67" s="113" t="s">
        <v>374</v>
      </c>
      <c r="C67" s="101" t="s">
        <v>375</v>
      </c>
      <c r="D67" s="103">
        <f>SUM(E67,+H67,+K67)</f>
        <v>75</v>
      </c>
      <c r="E67" s="103">
        <f>SUM(F67:G67)</f>
        <v>0</v>
      </c>
      <c r="F67" s="103">
        <v>0</v>
      </c>
      <c r="G67" s="103">
        <v>0</v>
      </c>
      <c r="H67" s="103">
        <f>SUM(I67:J67)</f>
        <v>75</v>
      </c>
      <c r="I67" s="103">
        <v>38</v>
      </c>
      <c r="J67" s="103">
        <v>37</v>
      </c>
      <c r="K67" s="103">
        <f>SUM(L67:M67)</f>
        <v>0</v>
      </c>
      <c r="L67" s="103">
        <v>0</v>
      </c>
      <c r="M67" s="103">
        <v>0</v>
      </c>
      <c r="N67" s="103">
        <f>SUM(O67,+V67,+AC67)</f>
        <v>75</v>
      </c>
      <c r="O67" s="103">
        <f>SUM(P67:U67)</f>
        <v>38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3">
        <v>38</v>
      </c>
      <c r="V67" s="103">
        <f>SUM(W67:AB67)</f>
        <v>37</v>
      </c>
      <c r="W67" s="103">
        <v>0</v>
      </c>
      <c r="X67" s="103">
        <v>0</v>
      </c>
      <c r="Y67" s="103">
        <v>0</v>
      </c>
      <c r="Z67" s="103">
        <v>0</v>
      </c>
      <c r="AA67" s="103">
        <v>0</v>
      </c>
      <c r="AB67" s="103">
        <v>37</v>
      </c>
      <c r="AC67" s="103">
        <f>SUM(AD67:AE67)</f>
        <v>0</v>
      </c>
      <c r="AD67" s="103">
        <v>0</v>
      </c>
      <c r="AE67" s="103">
        <v>0</v>
      </c>
      <c r="AF67" s="103">
        <f>SUM(AG67:AI67)</f>
        <v>0</v>
      </c>
      <c r="AG67" s="103">
        <v>0</v>
      </c>
      <c r="AH67" s="103">
        <v>0</v>
      </c>
      <c r="AI67" s="103">
        <v>0</v>
      </c>
      <c r="AJ67" s="103">
        <f>SUM(AK67:AS67)</f>
        <v>0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41</v>
      </c>
      <c r="B68" s="113" t="s">
        <v>376</v>
      </c>
      <c r="C68" s="101" t="s">
        <v>377</v>
      </c>
      <c r="D68" s="103">
        <f>SUM(E68,+H68,+K68)</f>
        <v>10379</v>
      </c>
      <c r="E68" s="103">
        <f>SUM(F68:G68)</f>
        <v>0</v>
      </c>
      <c r="F68" s="103">
        <v>0</v>
      </c>
      <c r="G68" s="103">
        <v>0</v>
      </c>
      <c r="H68" s="103">
        <f>SUM(I68:J68)</f>
        <v>4839</v>
      </c>
      <c r="I68" s="103">
        <v>4839</v>
      </c>
      <c r="J68" s="103">
        <v>0</v>
      </c>
      <c r="K68" s="103">
        <f>SUM(L68:M68)</f>
        <v>5540</v>
      </c>
      <c r="L68" s="103">
        <v>0</v>
      </c>
      <c r="M68" s="103">
        <v>5540</v>
      </c>
      <c r="N68" s="103">
        <f>SUM(O68,+V68,+AC68)</f>
        <v>10379</v>
      </c>
      <c r="O68" s="103">
        <f>SUM(P68:U68)</f>
        <v>4839</v>
      </c>
      <c r="P68" s="103">
        <v>4839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5540</v>
      </c>
      <c r="W68" s="103">
        <v>5540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2</v>
      </c>
      <c r="AG68" s="103">
        <v>2</v>
      </c>
      <c r="AH68" s="103">
        <v>0</v>
      </c>
      <c r="AI68" s="103">
        <v>0</v>
      </c>
      <c r="AJ68" s="103">
        <f>SUM(AK68:AS68)</f>
        <v>2</v>
      </c>
      <c r="AK68" s="103">
        <v>0</v>
      </c>
      <c r="AL68" s="103">
        <v>0</v>
      </c>
      <c r="AM68" s="103">
        <v>2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22</v>
      </c>
      <c r="BA68" s="103">
        <v>22</v>
      </c>
      <c r="BB68" s="103">
        <v>0</v>
      </c>
      <c r="BC68" s="103">
        <v>0</v>
      </c>
    </row>
    <row r="69" spans="1:55" s="105" customFormat="1" ht="13.5" customHeight="1">
      <c r="A69" s="115" t="s">
        <v>41</v>
      </c>
      <c r="B69" s="113" t="s">
        <v>378</v>
      </c>
      <c r="C69" s="101" t="s">
        <v>379</v>
      </c>
      <c r="D69" s="103">
        <f>SUM(E69,+H69,+K69)</f>
        <v>245</v>
      </c>
      <c r="E69" s="103">
        <f>SUM(F69:G69)</f>
        <v>245</v>
      </c>
      <c r="F69" s="103">
        <v>0</v>
      </c>
      <c r="G69" s="103">
        <v>245</v>
      </c>
      <c r="H69" s="103">
        <f>SUM(I69:J69)</f>
        <v>0</v>
      </c>
      <c r="I69" s="103">
        <v>0</v>
      </c>
      <c r="J69" s="103">
        <v>0</v>
      </c>
      <c r="K69" s="103">
        <f>SUM(L69:M69)</f>
        <v>0</v>
      </c>
      <c r="L69" s="103">
        <v>0</v>
      </c>
      <c r="M69" s="103">
        <v>0</v>
      </c>
      <c r="N69" s="103">
        <f>SUM(O69,+V69,+AC69)</f>
        <v>245</v>
      </c>
      <c r="O69" s="103">
        <f>SUM(P69:U69)</f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245</v>
      </c>
      <c r="W69" s="103">
        <v>245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1</v>
      </c>
      <c r="AG69" s="103">
        <v>1</v>
      </c>
      <c r="AH69" s="103">
        <v>0</v>
      </c>
      <c r="AI69" s="103">
        <v>0</v>
      </c>
      <c r="AJ69" s="103">
        <f>SUM(AK69:AS69)</f>
        <v>1</v>
      </c>
      <c r="AK69" s="103">
        <v>0</v>
      </c>
      <c r="AL69" s="103">
        <v>0</v>
      </c>
      <c r="AM69" s="103">
        <v>1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41</v>
      </c>
      <c r="B70" s="113" t="s">
        <v>380</v>
      </c>
      <c r="C70" s="101" t="s">
        <v>381</v>
      </c>
      <c r="D70" s="103">
        <f>SUM(E70,+H70,+K70)</f>
        <v>494</v>
      </c>
      <c r="E70" s="103">
        <f>SUM(F70:G70)</f>
        <v>0</v>
      </c>
      <c r="F70" s="103">
        <v>0</v>
      </c>
      <c r="G70" s="103">
        <v>0</v>
      </c>
      <c r="H70" s="103">
        <f>SUM(I70:J70)</f>
        <v>338</v>
      </c>
      <c r="I70" s="103">
        <v>0</v>
      </c>
      <c r="J70" s="103">
        <v>338</v>
      </c>
      <c r="K70" s="103">
        <f>SUM(L70:M70)</f>
        <v>156</v>
      </c>
      <c r="L70" s="103">
        <v>148</v>
      </c>
      <c r="M70" s="103">
        <v>8</v>
      </c>
      <c r="N70" s="103">
        <f>SUM(O70,+V70,+AC70)</f>
        <v>494</v>
      </c>
      <c r="O70" s="103">
        <f>SUM(P70:U70)</f>
        <v>148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  <c r="U70" s="103">
        <v>148</v>
      </c>
      <c r="V70" s="103">
        <f>SUM(W70:AB70)</f>
        <v>346</v>
      </c>
      <c r="W70" s="103">
        <v>0</v>
      </c>
      <c r="X70" s="103">
        <v>0</v>
      </c>
      <c r="Y70" s="103">
        <v>0</v>
      </c>
      <c r="Z70" s="103">
        <v>0</v>
      </c>
      <c r="AA70" s="103">
        <v>0</v>
      </c>
      <c r="AB70" s="103">
        <v>346</v>
      </c>
      <c r="AC70" s="103">
        <f>SUM(AD70:AE70)</f>
        <v>0</v>
      </c>
      <c r="AD70" s="103">
        <v>0</v>
      </c>
      <c r="AE70" s="103">
        <v>0</v>
      </c>
      <c r="AF70" s="103">
        <f>SUM(AG70:AI70)</f>
        <v>0</v>
      </c>
      <c r="AG70" s="103">
        <v>0</v>
      </c>
      <c r="AH70" s="103">
        <v>0</v>
      </c>
      <c r="AI70" s="103">
        <v>0</v>
      </c>
      <c r="AJ70" s="103">
        <f>SUM(AK70:AS70)</f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70">
    <sortCondition ref="A8:A70"/>
    <sortCondition ref="B8:B70"/>
    <sortCondition ref="C8:C7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13101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13102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13103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13104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13105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13106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13107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13108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13109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13110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13111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13112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13113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13114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13115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13116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13117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13118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13119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13120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13121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13122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13123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13201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13202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13203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13204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13205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13206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13207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13208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13209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13210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13211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13212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13213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13214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13215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13218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13219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13220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13221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13222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13223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13224</v>
      </c>
      <c r="AG53" s="11">
        <v>53</v>
      </c>
    </row>
    <row r="54" spans="27:36">
      <c r="AF54" s="11" t="str">
        <f>+水洗化人口等!B54</f>
        <v>13225</v>
      </c>
      <c r="AG54" s="11">
        <v>54</v>
      </c>
    </row>
    <row r="55" spans="27:36">
      <c r="AF55" s="11" t="str">
        <f>+水洗化人口等!B55</f>
        <v>13227</v>
      </c>
      <c r="AG55" s="11">
        <v>55</v>
      </c>
    </row>
    <row r="56" spans="27:36">
      <c r="AF56" s="11" t="str">
        <f>+水洗化人口等!B56</f>
        <v>13228</v>
      </c>
      <c r="AG56" s="11">
        <v>56</v>
      </c>
    </row>
    <row r="57" spans="27:36">
      <c r="AF57" s="11" t="str">
        <f>+水洗化人口等!B57</f>
        <v>13229</v>
      </c>
      <c r="AG57" s="11">
        <v>57</v>
      </c>
    </row>
    <row r="58" spans="27:36">
      <c r="AF58" s="11" t="str">
        <f>+水洗化人口等!B58</f>
        <v>13303</v>
      </c>
      <c r="AG58" s="11">
        <v>58</v>
      </c>
    </row>
    <row r="59" spans="27:36">
      <c r="AF59" s="11" t="str">
        <f>+水洗化人口等!B59</f>
        <v>13305</v>
      </c>
      <c r="AG59" s="11">
        <v>59</v>
      </c>
    </row>
    <row r="60" spans="27:36">
      <c r="AF60" s="11" t="str">
        <f>+水洗化人口等!B60</f>
        <v>13307</v>
      </c>
      <c r="AG60" s="11">
        <v>60</v>
      </c>
    </row>
    <row r="61" spans="27:36">
      <c r="AF61" s="11" t="str">
        <f>+水洗化人口等!B61</f>
        <v>13308</v>
      </c>
      <c r="AG61" s="11">
        <v>61</v>
      </c>
    </row>
    <row r="62" spans="27:36">
      <c r="AF62" s="11" t="str">
        <f>+水洗化人口等!B62</f>
        <v>13361</v>
      </c>
      <c r="AG62" s="11">
        <v>62</v>
      </c>
    </row>
    <row r="63" spans="27:36">
      <c r="AF63" s="11" t="str">
        <f>+水洗化人口等!B63</f>
        <v>13362</v>
      </c>
      <c r="AG63" s="11">
        <v>63</v>
      </c>
    </row>
    <row r="64" spans="27:36">
      <c r="AF64" s="11" t="str">
        <f>+水洗化人口等!B64</f>
        <v>13363</v>
      </c>
      <c r="AG64" s="11">
        <v>64</v>
      </c>
    </row>
    <row r="65" spans="32:33">
      <c r="AF65" s="11" t="str">
        <f>+水洗化人口等!B65</f>
        <v>13364</v>
      </c>
      <c r="AG65" s="11">
        <v>65</v>
      </c>
    </row>
    <row r="66" spans="32:33">
      <c r="AF66" s="11" t="str">
        <f>+水洗化人口等!B66</f>
        <v>13381</v>
      </c>
      <c r="AG66" s="11">
        <v>66</v>
      </c>
    </row>
    <row r="67" spans="32:33">
      <c r="AF67" s="11" t="str">
        <f>+水洗化人口等!B67</f>
        <v>13382</v>
      </c>
      <c r="AG67" s="11">
        <v>67</v>
      </c>
    </row>
    <row r="68" spans="32:33">
      <c r="AF68" s="11" t="str">
        <f>+水洗化人口等!B68</f>
        <v>13401</v>
      </c>
      <c r="AG68" s="11">
        <v>68</v>
      </c>
    </row>
    <row r="69" spans="32:33">
      <c r="AF69" s="11" t="str">
        <f>+水洗化人口等!B69</f>
        <v>13402</v>
      </c>
      <c r="AG69" s="11">
        <v>69</v>
      </c>
    </row>
    <row r="70" spans="32:33">
      <c r="AF70" s="11" t="str">
        <f>+水洗化人口等!B70</f>
        <v>13421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2022-02-14T05:12:30Z</dcterms:modified>
</cp:coreProperties>
</file>