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1埼玉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N24" i="2" s="1"/>
  <c r="AC25" i="2"/>
  <c r="AC26" i="2"/>
  <c r="AC27" i="2"/>
  <c r="AC28" i="2"/>
  <c r="AC29" i="2"/>
  <c r="AC30" i="2"/>
  <c r="N30" i="2" s="1"/>
  <c r="AC31" i="2"/>
  <c r="AC32" i="2"/>
  <c r="AC33" i="2"/>
  <c r="AC34" i="2"/>
  <c r="AC35" i="2"/>
  <c r="AC36" i="2"/>
  <c r="N36" i="2" s="1"/>
  <c r="AC37" i="2"/>
  <c r="AC38" i="2"/>
  <c r="AC39" i="2"/>
  <c r="AC40" i="2"/>
  <c r="AC41" i="2"/>
  <c r="AC42" i="2"/>
  <c r="N42" i="2" s="1"/>
  <c r="AC43" i="2"/>
  <c r="AC44" i="2"/>
  <c r="AC45" i="2"/>
  <c r="AC46" i="2"/>
  <c r="AC47" i="2"/>
  <c r="AC48" i="2"/>
  <c r="N48" i="2" s="1"/>
  <c r="AC49" i="2"/>
  <c r="AC50" i="2"/>
  <c r="AC51" i="2"/>
  <c r="AC52" i="2"/>
  <c r="AC53" i="2"/>
  <c r="AC54" i="2"/>
  <c r="N54" i="2" s="1"/>
  <c r="AC55" i="2"/>
  <c r="AC56" i="2"/>
  <c r="AC57" i="2"/>
  <c r="AC58" i="2"/>
  <c r="AC59" i="2"/>
  <c r="AC60" i="2"/>
  <c r="N60" i="2" s="1"/>
  <c r="AC61" i="2"/>
  <c r="AC62" i="2"/>
  <c r="AC63" i="2"/>
  <c r="AC64" i="2"/>
  <c r="AC65" i="2"/>
  <c r="AC66" i="2"/>
  <c r="N66" i="2" s="1"/>
  <c r="AC67" i="2"/>
  <c r="AC68" i="2"/>
  <c r="AC69" i="2"/>
  <c r="AC70" i="2"/>
  <c r="V8" i="2"/>
  <c r="V9" i="2"/>
  <c r="V10" i="2"/>
  <c r="N10" i="2" s="1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N22" i="2" s="1"/>
  <c r="V23" i="2"/>
  <c r="V24" i="2"/>
  <c r="V25" i="2"/>
  <c r="V26" i="2"/>
  <c r="V27" i="2"/>
  <c r="V28" i="2"/>
  <c r="N28" i="2" s="1"/>
  <c r="V29" i="2"/>
  <c r="V30" i="2"/>
  <c r="V31" i="2"/>
  <c r="V32" i="2"/>
  <c r="V33" i="2"/>
  <c r="V34" i="2"/>
  <c r="N34" i="2" s="1"/>
  <c r="V35" i="2"/>
  <c r="V36" i="2"/>
  <c r="V37" i="2"/>
  <c r="V38" i="2"/>
  <c r="V39" i="2"/>
  <c r="V40" i="2"/>
  <c r="N40" i="2" s="1"/>
  <c r="V41" i="2"/>
  <c r="V42" i="2"/>
  <c r="V43" i="2"/>
  <c r="V44" i="2"/>
  <c r="V45" i="2"/>
  <c r="V46" i="2"/>
  <c r="N46" i="2" s="1"/>
  <c r="V47" i="2"/>
  <c r="V48" i="2"/>
  <c r="V49" i="2"/>
  <c r="V50" i="2"/>
  <c r="V51" i="2"/>
  <c r="V52" i="2"/>
  <c r="N52" i="2" s="1"/>
  <c r="V53" i="2"/>
  <c r="V54" i="2"/>
  <c r="V55" i="2"/>
  <c r="V56" i="2"/>
  <c r="V57" i="2"/>
  <c r="V58" i="2"/>
  <c r="N58" i="2" s="1"/>
  <c r="V59" i="2"/>
  <c r="V60" i="2"/>
  <c r="V61" i="2"/>
  <c r="V62" i="2"/>
  <c r="V63" i="2"/>
  <c r="V64" i="2"/>
  <c r="N64" i="2" s="1"/>
  <c r="V65" i="2"/>
  <c r="V66" i="2"/>
  <c r="V67" i="2"/>
  <c r="V68" i="2"/>
  <c r="V69" i="2"/>
  <c r="V70" i="2"/>
  <c r="N70" i="2" s="1"/>
  <c r="O8" i="2"/>
  <c r="N8" i="2" s="1"/>
  <c r="O9" i="2"/>
  <c r="O10" i="2"/>
  <c r="O11" i="2"/>
  <c r="O12" i="2"/>
  <c r="O13" i="2"/>
  <c r="O14" i="2"/>
  <c r="N14" i="2" s="1"/>
  <c r="O15" i="2"/>
  <c r="O16" i="2"/>
  <c r="O17" i="2"/>
  <c r="O18" i="2"/>
  <c r="O19" i="2"/>
  <c r="O20" i="2"/>
  <c r="N20" i="2" s="1"/>
  <c r="O21" i="2"/>
  <c r="O22" i="2"/>
  <c r="O23" i="2"/>
  <c r="O24" i="2"/>
  <c r="O25" i="2"/>
  <c r="O26" i="2"/>
  <c r="N26" i="2" s="1"/>
  <c r="O27" i="2"/>
  <c r="O28" i="2"/>
  <c r="O29" i="2"/>
  <c r="O30" i="2"/>
  <c r="O31" i="2"/>
  <c r="O32" i="2"/>
  <c r="N32" i="2" s="1"/>
  <c r="O33" i="2"/>
  <c r="O34" i="2"/>
  <c r="O35" i="2"/>
  <c r="O36" i="2"/>
  <c r="O37" i="2"/>
  <c r="O38" i="2"/>
  <c r="N38" i="2" s="1"/>
  <c r="O39" i="2"/>
  <c r="O40" i="2"/>
  <c r="O41" i="2"/>
  <c r="O42" i="2"/>
  <c r="O43" i="2"/>
  <c r="O44" i="2"/>
  <c r="N44" i="2" s="1"/>
  <c r="O45" i="2"/>
  <c r="O46" i="2"/>
  <c r="O47" i="2"/>
  <c r="O48" i="2"/>
  <c r="O49" i="2"/>
  <c r="O50" i="2"/>
  <c r="N50" i="2" s="1"/>
  <c r="O51" i="2"/>
  <c r="O52" i="2"/>
  <c r="O53" i="2"/>
  <c r="O54" i="2"/>
  <c r="O55" i="2"/>
  <c r="O56" i="2"/>
  <c r="N56" i="2" s="1"/>
  <c r="O57" i="2"/>
  <c r="O58" i="2"/>
  <c r="O59" i="2"/>
  <c r="O60" i="2"/>
  <c r="O61" i="2"/>
  <c r="O62" i="2"/>
  <c r="N62" i="2" s="1"/>
  <c r="O63" i="2"/>
  <c r="O64" i="2"/>
  <c r="O65" i="2"/>
  <c r="O66" i="2"/>
  <c r="O67" i="2"/>
  <c r="O68" i="2"/>
  <c r="N68" i="2" s="1"/>
  <c r="O69" i="2"/>
  <c r="O70" i="2"/>
  <c r="N9" i="2"/>
  <c r="N11" i="2"/>
  <c r="N15" i="2"/>
  <c r="N17" i="2"/>
  <c r="N21" i="2"/>
  <c r="N23" i="2"/>
  <c r="N27" i="2"/>
  <c r="N29" i="2"/>
  <c r="N33" i="2"/>
  <c r="N35" i="2"/>
  <c r="N39" i="2"/>
  <c r="N41" i="2"/>
  <c r="N45" i="2"/>
  <c r="N47" i="2"/>
  <c r="N51" i="2"/>
  <c r="N53" i="2"/>
  <c r="N57" i="2"/>
  <c r="N59" i="2"/>
  <c r="N63" i="2"/>
  <c r="N65" i="2"/>
  <c r="N69" i="2"/>
  <c r="K8" i="2"/>
  <c r="K9" i="2"/>
  <c r="K10" i="2"/>
  <c r="K11" i="2"/>
  <c r="K12" i="2"/>
  <c r="D12" i="2" s="1"/>
  <c r="K13" i="2"/>
  <c r="K14" i="2"/>
  <c r="K15" i="2"/>
  <c r="K16" i="2"/>
  <c r="K17" i="2"/>
  <c r="K18" i="2"/>
  <c r="D18" i="2" s="1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D30" i="2" s="1"/>
  <c r="K31" i="2"/>
  <c r="K32" i="2"/>
  <c r="K33" i="2"/>
  <c r="K34" i="2"/>
  <c r="K35" i="2"/>
  <c r="K36" i="2"/>
  <c r="D36" i="2" s="1"/>
  <c r="K37" i="2"/>
  <c r="K38" i="2"/>
  <c r="K39" i="2"/>
  <c r="K40" i="2"/>
  <c r="K41" i="2"/>
  <c r="K42" i="2"/>
  <c r="D42" i="2" s="1"/>
  <c r="K43" i="2"/>
  <c r="K44" i="2"/>
  <c r="K45" i="2"/>
  <c r="K46" i="2"/>
  <c r="K47" i="2"/>
  <c r="K48" i="2"/>
  <c r="D48" i="2" s="1"/>
  <c r="K49" i="2"/>
  <c r="K50" i="2"/>
  <c r="K51" i="2"/>
  <c r="K52" i="2"/>
  <c r="K53" i="2"/>
  <c r="K54" i="2"/>
  <c r="D54" i="2" s="1"/>
  <c r="K55" i="2"/>
  <c r="K56" i="2"/>
  <c r="K57" i="2"/>
  <c r="K58" i="2"/>
  <c r="K59" i="2"/>
  <c r="K60" i="2"/>
  <c r="D60" i="2" s="1"/>
  <c r="K61" i="2"/>
  <c r="K62" i="2"/>
  <c r="K63" i="2"/>
  <c r="K64" i="2"/>
  <c r="K65" i="2"/>
  <c r="K66" i="2"/>
  <c r="D66" i="2" s="1"/>
  <c r="K67" i="2"/>
  <c r="K68" i="2"/>
  <c r="K69" i="2"/>
  <c r="K70" i="2"/>
  <c r="H8" i="2"/>
  <c r="H9" i="2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H41" i="2"/>
  <c r="H42" i="2"/>
  <c r="H43" i="2"/>
  <c r="H44" i="2"/>
  <c r="H45" i="2"/>
  <c r="H46" i="2"/>
  <c r="D46" i="2" s="1"/>
  <c r="H47" i="2"/>
  <c r="H48" i="2"/>
  <c r="H49" i="2"/>
  <c r="H50" i="2"/>
  <c r="H51" i="2"/>
  <c r="H52" i="2"/>
  <c r="H53" i="2"/>
  <c r="H54" i="2"/>
  <c r="H55" i="2"/>
  <c r="H56" i="2"/>
  <c r="H57" i="2"/>
  <c r="H58" i="2"/>
  <c r="D58" i="2" s="1"/>
  <c r="H59" i="2"/>
  <c r="H60" i="2"/>
  <c r="H61" i="2"/>
  <c r="H62" i="2"/>
  <c r="H63" i="2"/>
  <c r="H64" i="2"/>
  <c r="H65" i="2"/>
  <c r="H66" i="2"/>
  <c r="H67" i="2"/>
  <c r="H68" i="2"/>
  <c r="H69" i="2"/>
  <c r="H70" i="2"/>
  <c r="D70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D38" i="2" s="1"/>
  <c r="E39" i="2"/>
  <c r="E40" i="2"/>
  <c r="E41" i="2"/>
  <c r="E42" i="2"/>
  <c r="E43" i="2"/>
  <c r="E44" i="2"/>
  <c r="D44" i="2" s="1"/>
  <c r="E45" i="2"/>
  <c r="E46" i="2"/>
  <c r="E47" i="2"/>
  <c r="E48" i="2"/>
  <c r="E49" i="2"/>
  <c r="E50" i="2"/>
  <c r="D50" i="2" s="1"/>
  <c r="E51" i="2"/>
  <c r="E52" i="2"/>
  <c r="E53" i="2"/>
  <c r="E54" i="2"/>
  <c r="E55" i="2"/>
  <c r="E56" i="2"/>
  <c r="D56" i="2" s="1"/>
  <c r="E57" i="2"/>
  <c r="E58" i="2"/>
  <c r="E59" i="2"/>
  <c r="E60" i="2"/>
  <c r="E61" i="2"/>
  <c r="E62" i="2"/>
  <c r="D62" i="2" s="1"/>
  <c r="E63" i="2"/>
  <c r="E64" i="2"/>
  <c r="E65" i="2"/>
  <c r="E66" i="2"/>
  <c r="E67" i="2"/>
  <c r="E68" i="2"/>
  <c r="D68" i="2" s="1"/>
  <c r="E69" i="2"/>
  <c r="E70" i="2"/>
  <c r="D9" i="2"/>
  <c r="D11" i="2"/>
  <c r="D15" i="2"/>
  <c r="D16" i="2"/>
  <c r="D17" i="2"/>
  <c r="D21" i="2"/>
  <c r="D23" i="2"/>
  <c r="D27" i="2"/>
  <c r="D28" i="2"/>
  <c r="D29" i="2"/>
  <c r="D33" i="2"/>
  <c r="D35" i="2"/>
  <c r="D39" i="2"/>
  <c r="D40" i="2"/>
  <c r="D41" i="2"/>
  <c r="D45" i="2"/>
  <c r="D47" i="2"/>
  <c r="D51" i="2"/>
  <c r="D52" i="2"/>
  <c r="D53" i="2"/>
  <c r="D57" i="2"/>
  <c r="D59" i="2"/>
  <c r="D63" i="2"/>
  <c r="D64" i="2"/>
  <c r="D65" i="2"/>
  <c r="D69" i="2"/>
  <c r="N27" i="1"/>
  <c r="N28" i="1"/>
  <c r="N45" i="1"/>
  <c r="N46" i="1"/>
  <c r="N63" i="1"/>
  <c r="N64" i="1"/>
  <c r="J9" i="1"/>
  <c r="J10" i="1"/>
  <c r="J27" i="1"/>
  <c r="J28" i="1"/>
  <c r="J45" i="1"/>
  <c r="J46" i="1"/>
  <c r="J63" i="1"/>
  <c r="J6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F9" i="1"/>
  <c r="F27" i="1"/>
  <c r="F45" i="1"/>
  <c r="F6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8" i="1"/>
  <c r="Q8" i="1" s="1"/>
  <c r="D9" i="1"/>
  <c r="D10" i="1"/>
  <c r="D11" i="1"/>
  <c r="N11" i="1" s="1"/>
  <c r="D14" i="1"/>
  <c r="Q14" i="1" s="1"/>
  <c r="D15" i="1"/>
  <c r="D16" i="1"/>
  <c r="J16" i="1" s="1"/>
  <c r="D17" i="1"/>
  <c r="N17" i="1" s="1"/>
  <c r="D20" i="1"/>
  <c r="Q20" i="1" s="1"/>
  <c r="D21" i="1"/>
  <c r="F21" i="1" s="1"/>
  <c r="D22" i="1"/>
  <c r="D23" i="1"/>
  <c r="N23" i="1" s="1"/>
  <c r="D26" i="1"/>
  <c r="Q26" i="1" s="1"/>
  <c r="D27" i="1"/>
  <c r="D28" i="1"/>
  <c r="D29" i="1"/>
  <c r="N29" i="1" s="1"/>
  <c r="D32" i="1"/>
  <c r="Q32" i="1" s="1"/>
  <c r="D33" i="1"/>
  <c r="D34" i="1"/>
  <c r="N34" i="1" s="1"/>
  <c r="D35" i="1"/>
  <c r="N35" i="1" s="1"/>
  <c r="D38" i="1"/>
  <c r="Q38" i="1" s="1"/>
  <c r="D39" i="1"/>
  <c r="N39" i="1" s="1"/>
  <c r="D40" i="1"/>
  <c r="N40" i="1" s="1"/>
  <c r="D41" i="1"/>
  <c r="N41" i="1" s="1"/>
  <c r="D44" i="1"/>
  <c r="Q44" i="1" s="1"/>
  <c r="D45" i="1"/>
  <c r="D46" i="1"/>
  <c r="D47" i="1"/>
  <c r="N47" i="1" s="1"/>
  <c r="D50" i="1"/>
  <c r="Q50" i="1" s="1"/>
  <c r="D51" i="1"/>
  <c r="D52" i="1"/>
  <c r="N52" i="1" s="1"/>
  <c r="D53" i="1"/>
  <c r="N53" i="1" s="1"/>
  <c r="D56" i="1"/>
  <c r="Q56" i="1" s="1"/>
  <c r="D57" i="1"/>
  <c r="D58" i="1"/>
  <c r="N58" i="1" s="1"/>
  <c r="D59" i="1"/>
  <c r="N59" i="1" s="1"/>
  <c r="D62" i="1"/>
  <c r="Q62" i="1" s="1"/>
  <c r="D63" i="1"/>
  <c r="D64" i="1"/>
  <c r="D65" i="1"/>
  <c r="N65" i="1" s="1"/>
  <c r="D68" i="1"/>
  <c r="Q68" i="1" s="1"/>
  <c r="D69" i="1"/>
  <c r="D70" i="1"/>
  <c r="N70" i="1" s="1"/>
  <c r="Q51" i="1" l="1"/>
  <c r="L51" i="1"/>
  <c r="Q22" i="1"/>
  <c r="L22" i="1"/>
  <c r="F58" i="1"/>
  <c r="N43" i="2"/>
  <c r="N19" i="2"/>
  <c r="J58" i="1"/>
  <c r="J40" i="1"/>
  <c r="J22" i="1"/>
  <c r="N22" i="1"/>
  <c r="D67" i="2"/>
  <c r="D61" i="2"/>
  <c r="D55" i="2"/>
  <c r="D49" i="2"/>
  <c r="D43" i="2"/>
  <c r="D37" i="2"/>
  <c r="D31" i="2"/>
  <c r="D25" i="2"/>
  <c r="D19" i="2"/>
  <c r="D13" i="2"/>
  <c r="Q69" i="1"/>
  <c r="L69" i="1"/>
  <c r="Q33" i="1"/>
  <c r="L33" i="1"/>
  <c r="Q40" i="1"/>
  <c r="L40" i="1"/>
  <c r="F40" i="1"/>
  <c r="N55" i="2"/>
  <c r="N31" i="2"/>
  <c r="Q57" i="1"/>
  <c r="L57" i="1"/>
  <c r="Q21" i="1"/>
  <c r="L21" i="1"/>
  <c r="N21" i="1"/>
  <c r="F39" i="1"/>
  <c r="Q64" i="1"/>
  <c r="L64" i="1"/>
  <c r="Q46" i="1"/>
  <c r="L46" i="1"/>
  <c r="Q28" i="1"/>
  <c r="L28" i="1"/>
  <c r="Q10" i="1"/>
  <c r="L10" i="1"/>
  <c r="F70" i="1"/>
  <c r="F52" i="1"/>
  <c r="F34" i="1"/>
  <c r="F16" i="1"/>
  <c r="J57" i="1"/>
  <c r="J39" i="1"/>
  <c r="J21" i="1"/>
  <c r="N57" i="1"/>
  <c r="N16" i="1"/>
  <c r="N15" i="1"/>
  <c r="Q15" i="1"/>
  <c r="L15" i="1"/>
  <c r="Q58" i="1"/>
  <c r="L58" i="1"/>
  <c r="F22" i="1"/>
  <c r="N61" i="2"/>
  <c r="N37" i="2"/>
  <c r="N13" i="2"/>
  <c r="Q39" i="1"/>
  <c r="L39" i="1"/>
  <c r="Q9" i="1"/>
  <c r="L9" i="1"/>
  <c r="N9" i="1"/>
  <c r="F69" i="1"/>
  <c r="F51" i="1"/>
  <c r="F33" i="1"/>
  <c r="F15" i="1"/>
  <c r="D67" i="1"/>
  <c r="D61" i="1"/>
  <c r="D55" i="1"/>
  <c r="D49" i="1"/>
  <c r="D43" i="1"/>
  <c r="D37" i="1"/>
  <c r="D31" i="1"/>
  <c r="D25" i="1"/>
  <c r="D19" i="1"/>
  <c r="D13" i="1"/>
  <c r="J70" i="1"/>
  <c r="J52" i="1"/>
  <c r="J34" i="1"/>
  <c r="N10" i="1"/>
  <c r="N67" i="2"/>
  <c r="N49" i="2"/>
  <c r="N25" i="2"/>
  <c r="F57" i="1"/>
  <c r="Q63" i="1"/>
  <c r="L63" i="1"/>
  <c r="Q45" i="1"/>
  <c r="L45" i="1"/>
  <c r="Q27" i="1"/>
  <c r="L27" i="1"/>
  <c r="Q70" i="1"/>
  <c r="L70" i="1"/>
  <c r="Q52" i="1"/>
  <c r="L52" i="1"/>
  <c r="Q34" i="1"/>
  <c r="L34" i="1"/>
  <c r="Q16" i="1"/>
  <c r="L16" i="1"/>
  <c r="F64" i="1"/>
  <c r="F46" i="1"/>
  <c r="F28" i="1"/>
  <c r="F10" i="1"/>
  <c r="D66" i="1"/>
  <c r="D60" i="1"/>
  <c r="D54" i="1"/>
  <c r="D48" i="1"/>
  <c r="D42" i="1"/>
  <c r="D36" i="1"/>
  <c r="D30" i="1"/>
  <c r="D24" i="1"/>
  <c r="D18" i="1"/>
  <c r="D12" i="1"/>
  <c r="J69" i="1"/>
  <c r="J51" i="1"/>
  <c r="J33" i="1"/>
  <c r="J15" i="1"/>
  <c r="N69" i="1"/>
  <c r="N51" i="1"/>
  <c r="N33" i="1"/>
  <c r="F68" i="1"/>
  <c r="F62" i="1"/>
  <c r="F56" i="1"/>
  <c r="F50" i="1"/>
  <c r="F44" i="1"/>
  <c r="F38" i="1"/>
  <c r="F32" i="1"/>
  <c r="F26" i="1"/>
  <c r="F20" i="1"/>
  <c r="F14" i="1"/>
  <c r="F8" i="1"/>
  <c r="J68" i="1"/>
  <c r="J62" i="1"/>
  <c r="J56" i="1"/>
  <c r="J50" i="1"/>
  <c r="J44" i="1"/>
  <c r="J38" i="1"/>
  <c r="J32" i="1"/>
  <c r="J26" i="1"/>
  <c r="J20" i="1"/>
  <c r="J14" i="1"/>
  <c r="J8" i="1"/>
  <c r="L65" i="1"/>
  <c r="L59" i="1"/>
  <c r="L53" i="1"/>
  <c r="L47" i="1"/>
  <c r="L41" i="1"/>
  <c r="L35" i="1"/>
  <c r="L29" i="1"/>
  <c r="L23" i="1"/>
  <c r="L17" i="1"/>
  <c r="L11" i="1"/>
  <c r="N68" i="1"/>
  <c r="N62" i="1"/>
  <c r="N56" i="1"/>
  <c r="N50" i="1"/>
  <c r="N44" i="1"/>
  <c r="N38" i="1"/>
  <c r="N32" i="1"/>
  <c r="N26" i="1"/>
  <c r="N20" i="1"/>
  <c r="N14" i="1"/>
  <c r="N8" i="1"/>
  <c r="Q65" i="1"/>
  <c r="Q59" i="1"/>
  <c r="Q53" i="1"/>
  <c r="Q47" i="1"/>
  <c r="Q41" i="1"/>
  <c r="Q35" i="1"/>
  <c r="Q29" i="1"/>
  <c r="Q23" i="1"/>
  <c r="Q17" i="1"/>
  <c r="Q11" i="1"/>
  <c r="F65" i="1"/>
  <c r="F59" i="1"/>
  <c r="F53" i="1"/>
  <c r="F47" i="1"/>
  <c r="F41" i="1"/>
  <c r="F35" i="1"/>
  <c r="F29" i="1"/>
  <c r="F23" i="1"/>
  <c r="F17" i="1"/>
  <c r="F11" i="1"/>
  <c r="J65" i="1"/>
  <c r="J59" i="1"/>
  <c r="J53" i="1"/>
  <c r="J47" i="1"/>
  <c r="J41" i="1"/>
  <c r="J35" i="1"/>
  <c r="J29" i="1"/>
  <c r="J23" i="1"/>
  <c r="J17" i="1"/>
  <c r="J11" i="1"/>
  <c r="L68" i="1"/>
  <c r="L62" i="1"/>
  <c r="L56" i="1"/>
  <c r="L50" i="1"/>
  <c r="L44" i="1"/>
  <c r="L38" i="1"/>
  <c r="L32" i="1"/>
  <c r="L26" i="1"/>
  <c r="L20" i="1"/>
  <c r="L14" i="1"/>
  <c r="L8" i="1"/>
  <c r="A7" i="2"/>
  <c r="N60" i="1" l="1"/>
  <c r="J60" i="1"/>
  <c r="F60" i="1"/>
  <c r="Q60" i="1"/>
  <c r="L60" i="1"/>
  <c r="N61" i="1"/>
  <c r="J61" i="1"/>
  <c r="F61" i="1"/>
  <c r="Q61" i="1"/>
  <c r="L61" i="1"/>
  <c r="N30" i="1"/>
  <c r="J30" i="1"/>
  <c r="F30" i="1"/>
  <c r="Q30" i="1"/>
  <c r="L30" i="1"/>
  <c r="N66" i="1"/>
  <c r="J66" i="1"/>
  <c r="F66" i="1"/>
  <c r="Q66" i="1"/>
  <c r="L66" i="1"/>
  <c r="N31" i="1"/>
  <c r="J31" i="1"/>
  <c r="F31" i="1"/>
  <c r="Q31" i="1"/>
  <c r="L31" i="1"/>
  <c r="N67" i="1"/>
  <c r="J67" i="1"/>
  <c r="F67" i="1"/>
  <c r="Q67" i="1"/>
  <c r="L67" i="1"/>
  <c r="N36" i="1"/>
  <c r="J36" i="1"/>
  <c r="F36" i="1"/>
  <c r="Q36" i="1"/>
  <c r="L36" i="1"/>
  <c r="N37" i="1"/>
  <c r="J37" i="1"/>
  <c r="F37" i="1"/>
  <c r="L37" i="1"/>
  <c r="Q37" i="1"/>
  <c r="N42" i="1"/>
  <c r="J42" i="1"/>
  <c r="F42" i="1"/>
  <c r="Q42" i="1"/>
  <c r="L42" i="1"/>
  <c r="N43" i="1"/>
  <c r="J43" i="1"/>
  <c r="F43" i="1"/>
  <c r="L43" i="1"/>
  <c r="Q43" i="1"/>
  <c r="N12" i="1"/>
  <c r="J12" i="1"/>
  <c r="F12" i="1"/>
  <c r="Q12" i="1"/>
  <c r="L12" i="1"/>
  <c r="N48" i="1"/>
  <c r="J48" i="1"/>
  <c r="F48" i="1"/>
  <c r="Q48" i="1"/>
  <c r="L48" i="1"/>
  <c r="N13" i="1"/>
  <c r="J13" i="1"/>
  <c r="F13" i="1"/>
  <c r="Q13" i="1"/>
  <c r="L13" i="1"/>
  <c r="N49" i="1"/>
  <c r="J49" i="1"/>
  <c r="F49" i="1"/>
  <c r="Q49" i="1"/>
  <c r="L49" i="1"/>
  <c r="N18" i="1"/>
  <c r="J18" i="1"/>
  <c r="F18" i="1"/>
  <c r="Q18" i="1"/>
  <c r="L18" i="1"/>
  <c r="Q54" i="1"/>
  <c r="N54" i="1"/>
  <c r="J54" i="1"/>
  <c r="F54" i="1"/>
  <c r="L54" i="1"/>
  <c r="N19" i="1"/>
  <c r="J19" i="1"/>
  <c r="F19" i="1"/>
  <c r="L19" i="1"/>
  <c r="Q19" i="1"/>
  <c r="N55" i="1"/>
  <c r="J55" i="1"/>
  <c r="F55" i="1"/>
  <c r="L55" i="1"/>
  <c r="Q55" i="1"/>
  <c r="Q24" i="1"/>
  <c r="N24" i="1"/>
  <c r="J24" i="1"/>
  <c r="F24" i="1"/>
  <c r="L24" i="1"/>
  <c r="N25" i="1"/>
  <c r="J25" i="1"/>
  <c r="F25" i="1"/>
  <c r="Q25" i="1"/>
  <c r="L25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<sst xmlns="http://schemas.openxmlformats.org/spreadsheetml/2006/main" count="1051" uniqueCount="382">
  <si>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</si>
  <si>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</si>
  <si>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</si>
  <si>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</si>
  <si>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</si>
  <si>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</si>
  <si>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</si>
  <si>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</si>
  <si>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</si>
  <si>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</si>
  <si>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</si>
  <si>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</si>
  <si>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</si>
  <si>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</si>
  <si>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</si>
  <si>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</si>
  <si>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</si>
  <si>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</si>
  <si>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</si>
  <si>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</si>
  <si>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</si>
  <si>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</si>
  <si>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</si>
  <si>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</si>
  <si>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</si>
  <si>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</si>
  <si>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</si>
  <si>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</si>
  <si>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</si>
  <si>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</si>
  <si>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</si>
  <si>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</si>
  <si>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</si>
  <si>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</si>
  <si>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</si>
  <si>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</si>
  <si>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</si>
  <si>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</si>
  <si>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</si>
  <si>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</si>
  <si>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</si>
  <si>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</si>
  <si>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</si>
  <si>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</si>
  <si>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</si>
  <si>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</si>
  <si>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</si>
  <si>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</si>
  <si>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</si>
  <si>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</si>
  <si>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</si>
  <si>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</si>
  <si>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</si>
  <si>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</si>
  <si>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</si>
  <si>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</si>
  <si>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</si>
  <si>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</si>
  <si>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</si>
  <si>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</si>
  <si>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</si>
  <si>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</si>
  <si>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</si>
  <si>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</si>
  <si>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</si>
  <si>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</si>
  <si>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</si>
  <si>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</si>
  <si>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</si>
  <si>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</si>
  <si>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</si>
  <si>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</si>
  <si>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</si>
  <si>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</si>
  <si>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</si>
  <si>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</si>
  <si>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</si>
  <si>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</si>
  <si>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</si>
  <si>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</si>
  <si>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</si>
  <si>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</si>
  <si>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</si>
  <si>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</si>
  <si>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</si>
  <si>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</si>
  <si>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</si>
  <si>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</si>
  <si>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</si>
  <si>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</si>
  <si>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</si>
  <si>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</si>
  <si>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</si>
  <si>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</si>
  <si>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</si>
  <si>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</si>
  <si>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</si>
  <si>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</si>
  <si>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</si>
  <si>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</si>
  <si>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</si>
  <si>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</si>
  <si>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</si>
  <si>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</si>
  <si>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</si>
  <si>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</si>
  <si>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</si>
  <si>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</si>
  <si>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</si>
  <si>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</si>
  <si>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</si>
  <si>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</si>
  <si>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</si>
  <si>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</si>
  <si>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</si>
  <si>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</si>
  <si>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</si>
  <si>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</si>
  <si>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</si>
  <si>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</si>
  <si>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</si>
  <si>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</si>
  <si>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</si>
  <si>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</si>
  <si>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</si>
  <si>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</si>
  <si>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</si>
  <si>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</si>
  <si>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</si>
  <si>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</si>
  <si>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</si>
  <si>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</si>
  <si>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</si>
  <si>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</si>
  <si>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</si>
  <si>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</si>
  <si>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</si>
  <si>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</si>
  <si>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</si>
  <si>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</si>
  <si>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</si>
  <si>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</si>
  <si>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</si>
  <si>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</si>
  <si>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</si>
  <si>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</si>
  <si>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</si>
  <si>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</si>
  <si>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</si>
  <si>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</si>
  <si>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</si>
  <si>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</si>
  <si>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</si>
  <si>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</si>
  <si>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</si>
  <si>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</si>
  <si>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</si>
  <si>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</si>
  <si>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</si>
  <si>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</si>
  <si>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</si>
  <si>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</si>
  <si>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</si>
  <si>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</si>
  <si>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</si>
  <si>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</si>
  <si>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</si>
  <si>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</si>
  <si>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</si>
  <si>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</si>
  <si>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</si>
  <si>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</si>
  <si>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</si>
  <si>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</si>
  <si>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</si>
  <si>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</si>
  <si>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</si>
  <si>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</si>
  <si>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</si>
  <si>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</si>
  <si>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</si>
  <si>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</si>
  <si>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</si>
  <si>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</si>
  <si>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</si>
  <si>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</si>
  <si>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</si>
  <si>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</si>
  <si>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</si>
  <si>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</si>
  <si>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</si>
  <si>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</si>
  <si>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</si>
  <si>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</si>
  <si>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</si>
  <si>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</si>
  <si>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</si>
  <si>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</si>
  <si>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</si>
  <si>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</si>
  <si>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</si>
  <si>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</si>
  <si>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</si>
  <si>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</si>
  <si>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</si>
  <si>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</si>
  <si>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</si>
  <si>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</si>
  <si>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</si>
  <si>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</si>
  <si>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</si>
  <si>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</si>
  <si>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</si>
  <si>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</si>
  <si>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</si>
  <si>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</si>
  <si>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</si>
  <si>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</si>
  <si>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</si>
  <si>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</si>
  <si>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</si>
  <si>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</si>
  <si>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</si>
  <si>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</si>
  <si>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</si>
  <si>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</si>
  <si>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</si>
  <si>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</si>
  <si>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</si>
  <si>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</si>
  <si>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</si>
  <si>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</si>
  <si>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</si>
  <si>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</si>
  <si>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</si>
  <si>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</si>
  <si>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</si>
  <si>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</si>
  <si>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</si>
  <si>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</si>
  <si>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</si>
  <si>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</si>
  <si>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</si>
  <si>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</si>
  <si>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</si>
  <si>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</si>
  <si>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</si>
  <si>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</si>
  <si>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</si>
  <si>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</si>
  <si>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</si>
  <si>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11000</t>
  </si>
  <si>
    <t>水洗化人口等（令和2年度実績）</t>
    <phoneticPr fontId="3"/>
  </si>
  <si>
    <t>し尿処理の状況（令和2年度実績）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</si>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</sst>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43</v>
      </c>
      <c r="B7" s="116" t="s">
        <v>251</v>
      </c>
      <c r="C7" s="109" t="s">
        <v>200</v>
      </c>
      <c r="D7" s="110">
        <f>+SUM(E7,+I7)</f>
        <v>7394501</v>
      </c>
      <c r="E7" s="110">
        <f>+SUM(G7,+H7)</f>
        <v>76556</v>
      </c>
      <c r="F7" s="111">
        <f>IF(D7&gt;0,E7/D7*100,"-")</f>
        <v>1.0353098877125042</v>
      </c>
      <c r="G7" s="108">
        <f>SUM(G$8:G$207)</f>
        <v>76326</v>
      </c>
      <c r="H7" s="108">
        <f>SUM(H$8:H$207)</f>
        <v>230</v>
      </c>
      <c r="I7" s="110">
        <f>+SUM(K7,+M7,+O7)</f>
        <v>7317945</v>
      </c>
      <c r="J7" s="111">
        <f>IF(D7&gt;0,I7/D7*100,"-")</f>
        <v>98.964690112287499</v>
      </c>
      <c r="K7" s="108">
        <f>SUM(K$8:K$207)</f>
        <v>5874606</v>
      </c>
      <c r="L7" s="111">
        <f>IF(D7&gt;0,K7/D7*100,"-")</f>
        <v>79.445604240232043</v>
      </c>
      <c r="M7" s="108">
        <f>SUM(M$8:M$207)</f>
        <v>905</v>
      </c>
      <c r="N7" s="111">
        <f>IF(D7&gt;0,M7/D7*100,"-")</f>
        <v>1.2238824499448983E-2</v>
      </c>
      <c r="O7" s="108">
        <f>SUM(O$8:O$207)</f>
        <v>1442434</v>
      </c>
      <c r="P7" s="108">
        <f>SUM(P$8:P$207)</f>
        <v>819527</v>
      </c>
      <c r="Q7" s="111">
        <f>IF(D7&gt;0,O7/D7*100,"-")</f>
        <v>19.506847047556015</v>
      </c>
      <c r="R7" s="108">
        <f>SUM(R$8:R$207)</f>
        <v>192630</v>
      </c>
      <c r="S7" s="112">
        <f t="shared" ref="S7:Z7" si="0">COUNTIF(S$8:S$207,"○")</f>
        <v>16</v>
      </c>
      <c r="T7" s="112">
        <f t="shared" si="0"/>
        <v>26</v>
      </c>
      <c r="U7" s="112">
        <f t="shared" si="0"/>
        <v>0</v>
      </c>
      <c r="V7" s="112">
        <f t="shared" si="0"/>
        <v>21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51</v>
      </c>
      <c r="AA7" s="188"/>
      <c r="AB7" s="188"/>
    </row>
    <row r="8" spans="1:28" s="105" customFormat="1" ht="13.5" customHeight="1">
      <c r="A8" s="101" t="s">
        <v>43</v>
      </c>
      <c r="B8" s="102" t="s">
        <v>254</v>
      </c>
      <c r="C8" s="101" t="s">
        <v>255</v>
      </c>
      <c r="D8" s="103">
        <f>+SUM(E8,+I8)</f>
        <v>1323110</v>
      </c>
      <c r="E8" s="103">
        <f>+SUM(G8,+H8)</f>
        <v>3249</v>
      </c>
      <c r="F8" s="104">
        <f>IF(D8&gt;0,E8/D8*100,"-")</f>
        <v>0.24555781454300851</v>
      </c>
      <c r="G8" s="103">
        <v>3249</v>
      </c>
      <c r="H8" s="103">
        <v>0</v>
      </c>
      <c r="I8" s="103">
        <f>+SUM(K8,+M8,+O8)</f>
        <v>1319861</v>
      </c>
      <c r="J8" s="104">
        <f>IF(D8&gt;0,I8/D8*100,"-")</f>
        <v>99.754442185456995</v>
      </c>
      <c r="K8" s="103">
        <v>1216827</v>
      </c>
      <c r="L8" s="104">
        <f>IF(D8&gt;0,K8/D8*100,"-")</f>
        <v>91.967183378555077</v>
      </c>
      <c r="M8" s="103">
        <v>905</v>
      </c>
      <c r="N8" s="104">
        <f>IF(D8&gt;0,M8/D8*100,"-")</f>
        <v>6.8399452804377564E-2</v>
      </c>
      <c r="O8" s="103">
        <v>102129</v>
      </c>
      <c r="P8" s="103">
        <v>49632</v>
      </c>
      <c r="Q8" s="104">
        <f>IF(D8&gt;0,O8/D8*100,"-")</f>
        <v>7.7188593540975434</v>
      </c>
      <c r="R8" s="103">
        <v>26715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43</v>
      </c>
      <c r="B9" s="102" t="s">
        <v>258</v>
      </c>
      <c r="C9" s="101" t="s">
        <v>259</v>
      </c>
      <c r="D9" s="103">
        <f>+SUM(E9,+I9)</f>
        <v>353238</v>
      </c>
      <c r="E9" s="103">
        <f>+SUM(G9,+H9)</f>
        <v>1594</v>
      </c>
      <c r="F9" s="104">
        <f>IF(D9&gt;0,E9/D9*100,"-")</f>
        <v>0.45125382886325938</v>
      </c>
      <c r="G9" s="103">
        <v>1583</v>
      </c>
      <c r="H9" s="103">
        <v>11</v>
      </c>
      <c r="I9" s="103">
        <f>+SUM(K9,+M9,+O9)</f>
        <v>351644</v>
      </c>
      <c r="J9" s="104">
        <f>IF(D9&gt;0,I9/D9*100,"-")</f>
        <v>99.548746171136742</v>
      </c>
      <c r="K9" s="103">
        <v>301049</v>
      </c>
      <c r="L9" s="104">
        <f>IF(D9&gt;0,K9/D9*100,"-")</f>
        <v>85.225541985856552</v>
      </c>
      <c r="M9" s="103">
        <v>0</v>
      </c>
      <c r="N9" s="104">
        <f>IF(D9&gt;0,M9/D9*100,"-")</f>
        <v>0</v>
      </c>
      <c r="O9" s="103">
        <v>50595</v>
      </c>
      <c r="P9" s="103">
        <v>31657</v>
      </c>
      <c r="Q9" s="104">
        <f>IF(D9&gt;0,O9/D9*100,"-")</f>
        <v>14.323204185280181</v>
      </c>
      <c r="R9" s="103">
        <v>8730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43</v>
      </c>
      <c r="B10" s="102" t="s">
        <v>260</v>
      </c>
      <c r="C10" s="101" t="s">
        <v>261</v>
      </c>
      <c r="D10" s="103">
        <f>+SUM(E10,+I10)</f>
        <v>195814</v>
      </c>
      <c r="E10" s="103">
        <f>+SUM(G10,+H10)</f>
        <v>8132</v>
      </c>
      <c r="F10" s="104">
        <f>IF(D10&gt;0,E10/D10*100,"-")</f>
        <v>4.1529206287599454</v>
      </c>
      <c r="G10" s="103">
        <v>8132</v>
      </c>
      <c r="H10" s="103">
        <v>0</v>
      </c>
      <c r="I10" s="103">
        <f>+SUM(K10,+M10,+O10)</f>
        <v>187682</v>
      </c>
      <c r="J10" s="104">
        <f>IF(D10&gt;0,I10/D10*100,"-")</f>
        <v>95.847079371240056</v>
      </c>
      <c r="K10" s="103">
        <v>85879</v>
      </c>
      <c r="L10" s="104">
        <f>IF(D10&gt;0,K10/D10*100,"-")</f>
        <v>43.857436138376215</v>
      </c>
      <c r="M10" s="103">
        <v>0</v>
      </c>
      <c r="N10" s="104">
        <f>IF(D10&gt;0,M10/D10*100,"-")</f>
        <v>0</v>
      </c>
      <c r="O10" s="103">
        <v>101803</v>
      </c>
      <c r="P10" s="103">
        <v>62082</v>
      </c>
      <c r="Q10" s="104">
        <f>IF(D10&gt;0,O10/D10*100,"-")</f>
        <v>51.989643232863834</v>
      </c>
      <c r="R10" s="103">
        <v>3517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43</v>
      </c>
      <c r="B11" s="102" t="s">
        <v>262</v>
      </c>
      <c r="C11" s="101" t="s">
        <v>263</v>
      </c>
      <c r="D11" s="103">
        <f>+SUM(E11,+I11)</f>
        <v>607585</v>
      </c>
      <c r="E11" s="103">
        <f>+SUM(G11,+H11)</f>
        <v>1717</v>
      </c>
      <c r="F11" s="104">
        <f>IF(D11&gt;0,E11/D11*100,"-")</f>
        <v>0.28259420492605974</v>
      </c>
      <c r="G11" s="103">
        <v>1717</v>
      </c>
      <c r="H11" s="103">
        <v>0</v>
      </c>
      <c r="I11" s="103">
        <f>+SUM(K11,+M11,+O11)</f>
        <v>605868</v>
      </c>
      <c r="J11" s="104">
        <f>IF(D11&gt;0,I11/D11*100,"-")</f>
        <v>99.717405795073944</v>
      </c>
      <c r="K11" s="103">
        <v>502976</v>
      </c>
      <c r="L11" s="104">
        <f>IF(D11&gt;0,K11/D11*100,"-")</f>
        <v>82.782820510710437</v>
      </c>
      <c r="M11" s="103">
        <v>0</v>
      </c>
      <c r="N11" s="104">
        <f>IF(D11&gt;0,M11/D11*100,"-")</f>
        <v>0</v>
      </c>
      <c r="O11" s="103">
        <v>102892</v>
      </c>
      <c r="P11" s="103">
        <v>50161</v>
      </c>
      <c r="Q11" s="104">
        <f>IF(D11&gt;0,O11/D11*100,"-")</f>
        <v>16.934585284363504</v>
      </c>
      <c r="R11" s="103">
        <v>38560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43</v>
      </c>
      <c r="B12" s="102" t="s">
        <v>264</v>
      </c>
      <c r="C12" s="101" t="s">
        <v>265</v>
      </c>
      <c r="D12" s="103">
        <f>+SUM(E12,+I12)</f>
        <v>80341</v>
      </c>
      <c r="E12" s="103">
        <f>+SUM(G12,+H12)</f>
        <v>3441</v>
      </c>
      <c r="F12" s="104">
        <f>IF(D12&gt;0,E12/D12*100,"-")</f>
        <v>4.2829937391867166</v>
      </c>
      <c r="G12" s="103">
        <v>3441</v>
      </c>
      <c r="H12" s="103">
        <v>0</v>
      </c>
      <c r="I12" s="103">
        <f>+SUM(K12,+M12,+O12)</f>
        <v>76900</v>
      </c>
      <c r="J12" s="104">
        <f>IF(D12&gt;0,I12/D12*100,"-")</f>
        <v>95.717006260813292</v>
      </c>
      <c r="K12" s="103">
        <v>45087</v>
      </c>
      <c r="L12" s="104">
        <f>IF(D12&gt;0,K12/D12*100,"-")</f>
        <v>56.11954045879439</v>
      </c>
      <c r="M12" s="103">
        <v>0</v>
      </c>
      <c r="N12" s="104">
        <f>IF(D12&gt;0,M12/D12*100,"-")</f>
        <v>0</v>
      </c>
      <c r="O12" s="103">
        <v>31813</v>
      </c>
      <c r="P12" s="103">
        <v>22099</v>
      </c>
      <c r="Q12" s="104">
        <f>IF(D12&gt;0,O12/D12*100,"-")</f>
        <v>39.597465802018895</v>
      </c>
      <c r="R12" s="103">
        <v>1715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43</v>
      </c>
      <c r="B13" s="102" t="s">
        <v>266</v>
      </c>
      <c r="C13" s="101" t="s">
        <v>267</v>
      </c>
      <c r="D13" s="103">
        <f>+SUM(E13,+I13)</f>
        <v>61340</v>
      </c>
      <c r="E13" s="103">
        <f>+SUM(G13,+H13)</f>
        <v>1837</v>
      </c>
      <c r="F13" s="104">
        <f>IF(D13&gt;0,E13/D13*100,"-")</f>
        <v>2.9947831757417673</v>
      </c>
      <c r="G13" s="103">
        <v>1837</v>
      </c>
      <c r="H13" s="103">
        <v>0</v>
      </c>
      <c r="I13" s="103">
        <f>+SUM(K13,+M13,+O13)</f>
        <v>59503</v>
      </c>
      <c r="J13" s="104">
        <f>IF(D13&gt;0,I13/D13*100,"-")</f>
        <v>97.005216824258227</v>
      </c>
      <c r="K13" s="103">
        <v>33820</v>
      </c>
      <c r="L13" s="104">
        <f>IF(D13&gt;0,K13/D13*100,"-")</f>
        <v>55.135311379197915</v>
      </c>
      <c r="M13" s="103">
        <v>0</v>
      </c>
      <c r="N13" s="104">
        <f>IF(D13&gt;0,M13/D13*100,"-")</f>
        <v>0</v>
      </c>
      <c r="O13" s="103">
        <v>25683</v>
      </c>
      <c r="P13" s="103">
        <v>18231</v>
      </c>
      <c r="Q13" s="104">
        <f>IF(D13&gt;0,O13/D13*100,"-")</f>
        <v>41.869905445060319</v>
      </c>
      <c r="R13" s="103">
        <v>600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43</v>
      </c>
      <c r="B14" s="102" t="s">
        <v>268</v>
      </c>
      <c r="C14" s="101" t="s">
        <v>269</v>
      </c>
      <c r="D14" s="103">
        <f>+SUM(E14,+I14)</f>
        <v>344317</v>
      </c>
      <c r="E14" s="103">
        <f>+SUM(G14,+H14)</f>
        <v>398</v>
      </c>
      <c r="F14" s="104">
        <f>IF(D14&gt;0,E14/D14*100,"-")</f>
        <v>0.11559115582442923</v>
      </c>
      <c r="G14" s="103">
        <v>398</v>
      </c>
      <c r="H14" s="103">
        <v>0</v>
      </c>
      <c r="I14" s="103">
        <f>+SUM(K14,+M14,+O14)</f>
        <v>343919</v>
      </c>
      <c r="J14" s="104">
        <f>IF(D14&gt;0,I14/D14*100,"-")</f>
        <v>99.884408844175582</v>
      </c>
      <c r="K14" s="103">
        <v>323494</v>
      </c>
      <c r="L14" s="104">
        <f>IF(D14&gt;0,K14/D14*100,"-")</f>
        <v>93.952375282080183</v>
      </c>
      <c r="M14" s="103">
        <v>0</v>
      </c>
      <c r="N14" s="104">
        <f>IF(D14&gt;0,M14/D14*100,"-")</f>
        <v>0</v>
      </c>
      <c r="O14" s="103">
        <v>20425</v>
      </c>
      <c r="P14" s="103">
        <v>5044</v>
      </c>
      <c r="Q14" s="104">
        <f>IF(D14&gt;0,O14/D14*100,"-")</f>
        <v>5.9320335620953948</v>
      </c>
      <c r="R14" s="103">
        <v>6108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43</v>
      </c>
      <c r="B15" s="102" t="s">
        <v>270</v>
      </c>
      <c r="C15" s="101" t="s">
        <v>271</v>
      </c>
      <c r="D15" s="103">
        <f>+SUM(E15,+I15)</f>
        <v>79246</v>
      </c>
      <c r="E15" s="103">
        <f>+SUM(G15,+H15)</f>
        <v>2321</v>
      </c>
      <c r="F15" s="104">
        <f>IF(D15&gt;0,E15/D15*100,"-")</f>
        <v>2.9288544532216134</v>
      </c>
      <c r="G15" s="103">
        <v>2321</v>
      </c>
      <c r="H15" s="103">
        <v>0</v>
      </c>
      <c r="I15" s="103">
        <f>+SUM(K15,+M15,+O15)</f>
        <v>76925</v>
      </c>
      <c r="J15" s="104">
        <f>IF(D15&gt;0,I15/D15*100,"-")</f>
        <v>97.071145546778382</v>
      </c>
      <c r="K15" s="103">
        <v>53755</v>
      </c>
      <c r="L15" s="104">
        <f>IF(D15&gt;0,K15/D15*100,"-")</f>
        <v>67.833076748353221</v>
      </c>
      <c r="M15" s="103">
        <v>0</v>
      </c>
      <c r="N15" s="104">
        <f>IF(D15&gt;0,M15/D15*100,"-")</f>
        <v>0</v>
      </c>
      <c r="O15" s="103">
        <v>23170</v>
      </c>
      <c r="P15" s="103">
        <v>16219</v>
      </c>
      <c r="Q15" s="104">
        <f>IF(D15&gt;0,O15/D15*100,"-")</f>
        <v>29.238068798425161</v>
      </c>
      <c r="R15" s="103">
        <v>985</v>
      </c>
      <c r="S15" s="101"/>
      <c r="T15" s="101" t="s">
        <v>257</v>
      </c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43</v>
      </c>
      <c r="B16" s="102" t="s">
        <v>272</v>
      </c>
      <c r="C16" s="101" t="s">
        <v>273</v>
      </c>
      <c r="D16" s="103">
        <f>+SUM(E16,+I16)</f>
        <v>112852</v>
      </c>
      <c r="E16" s="103">
        <f>+SUM(G16,+H16)</f>
        <v>8255</v>
      </c>
      <c r="F16" s="104">
        <f>IF(D16&gt;0,E16/D16*100,"-")</f>
        <v>7.3148902987984261</v>
      </c>
      <c r="G16" s="103">
        <v>8255</v>
      </c>
      <c r="H16" s="103">
        <v>0</v>
      </c>
      <c r="I16" s="103">
        <f>+SUM(K16,+M16,+O16)</f>
        <v>104597</v>
      </c>
      <c r="J16" s="104">
        <f>IF(D16&gt;0,I16/D16*100,"-")</f>
        <v>92.685109701201569</v>
      </c>
      <c r="K16" s="103">
        <v>48511</v>
      </c>
      <c r="L16" s="104">
        <f>IF(D16&gt;0,K16/D16*100,"-")</f>
        <v>42.986389253181159</v>
      </c>
      <c r="M16" s="103">
        <v>0</v>
      </c>
      <c r="N16" s="104">
        <f>IF(D16&gt;0,M16/D16*100,"-")</f>
        <v>0</v>
      </c>
      <c r="O16" s="103">
        <v>56086</v>
      </c>
      <c r="P16" s="103">
        <v>24449</v>
      </c>
      <c r="Q16" s="104">
        <f>IF(D16&gt;0,O16/D16*100,"-")</f>
        <v>49.698720448020417</v>
      </c>
      <c r="R16" s="103">
        <v>2402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43</v>
      </c>
      <c r="B17" s="102" t="s">
        <v>274</v>
      </c>
      <c r="C17" s="101" t="s">
        <v>275</v>
      </c>
      <c r="D17" s="103">
        <f>+SUM(E17,+I17)</f>
        <v>77893</v>
      </c>
      <c r="E17" s="103">
        <f>+SUM(G17,+H17)</f>
        <v>3341</v>
      </c>
      <c r="F17" s="104">
        <f>IF(D17&gt;0,E17/D17*100,"-")</f>
        <v>4.2892172595740314</v>
      </c>
      <c r="G17" s="103">
        <v>3341</v>
      </c>
      <c r="H17" s="103">
        <v>0</v>
      </c>
      <c r="I17" s="103">
        <f>+SUM(K17,+M17,+O17)</f>
        <v>74552</v>
      </c>
      <c r="J17" s="104">
        <f>IF(D17&gt;0,I17/D17*100,"-")</f>
        <v>95.710782740425969</v>
      </c>
      <c r="K17" s="103">
        <v>40901</v>
      </c>
      <c r="L17" s="104">
        <f>IF(D17&gt;0,K17/D17*100,"-")</f>
        <v>52.509211354036943</v>
      </c>
      <c r="M17" s="103">
        <v>0</v>
      </c>
      <c r="N17" s="104">
        <f>IF(D17&gt;0,M17/D17*100,"-")</f>
        <v>0</v>
      </c>
      <c r="O17" s="103">
        <v>33651</v>
      </c>
      <c r="P17" s="103">
        <v>23714</v>
      </c>
      <c r="Q17" s="104">
        <f>IF(D17&gt;0,O17/D17*100,"-")</f>
        <v>43.20157138638902</v>
      </c>
      <c r="R17" s="103">
        <v>2509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43</v>
      </c>
      <c r="B18" s="102" t="s">
        <v>276</v>
      </c>
      <c r="C18" s="101" t="s">
        <v>277</v>
      </c>
      <c r="D18" s="103">
        <f>+SUM(E18,+I18)</f>
        <v>90407</v>
      </c>
      <c r="E18" s="103">
        <f>+SUM(G18,+H18)</f>
        <v>1551</v>
      </c>
      <c r="F18" s="104">
        <f>IF(D18&gt;0,E18/D18*100,"-")</f>
        <v>1.7155751213954671</v>
      </c>
      <c r="G18" s="103">
        <v>1551</v>
      </c>
      <c r="H18" s="103">
        <v>0</v>
      </c>
      <c r="I18" s="103">
        <f>+SUM(K18,+M18,+O18)</f>
        <v>88856</v>
      </c>
      <c r="J18" s="104">
        <f>IF(D18&gt;0,I18/D18*100,"-")</f>
        <v>98.28442487860454</v>
      </c>
      <c r="K18" s="103">
        <v>46177</v>
      </c>
      <c r="L18" s="104">
        <f>IF(D18&gt;0,K18/D18*100,"-")</f>
        <v>51.076797150663111</v>
      </c>
      <c r="M18" s="103">
        <v>0</v>
      </c>
      <c r="N18" s="104">
        <f>IF(D18&gt;0,M18/D18*100,"-")</f>
        <v>0</v>
      </c>
      <c r="O18" s="103">
        <v>42679</v>
      </c>
      <c r="P18" s="103">
        <v>40610</v>
      </c>
      <c r="Q18" s="104">
        <f>IF(D18&gt;0,O18/D18*100,"-")</f>
        <v>47.207627727941421</v>
      </c>
      <c r="R18" s="103">
        <v>2685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43</v>
      </c>
      <c r="B19" s="102" t="s">
        <v>278</v>
      </c>
      <c r="C19" s="101" t="s">
        <v>279</v>
      </c>
      <c r="D19" s="103">
        <f>+SUM(E19,+I19)</f>
        <v>233558</v>
      </c>
      <c r="E19" s="103">
        <f>+SUM(G19,+H19)</f>
        <v>1274</v>
      </c>
      <c r="F19" s="104">
        <f>IF(D19&gt;0,E19/D19*100,"-")</f>
        <v>0.54547478570633412</v>
      </c>
      <c r="G19" s="103">
        <v>1274</v>
      </c>
      <c r="H19" s="103">
        <v>0</v>
      </c>
      <c r="I19" s="103">
        <f>+SUM(K19,+M19,+O19)</f>
        <v>232284</v>
      </c>
      <c r="J19" s="104">
        <f>IF(D19&gt;0,I19/D19*100,"-")</f>
        <v>99.454525214293668</v>
      </c>
      <c r="K19" s="103">
        <v>203230</v>
      </c>
      <c r="L19" s="104">
        <f>IF(D19&gt;0,K19/D19*100,"-")</f>
        <v>87.014788617816563</v>
      </c>
      <c r="M19" s="103">
        <v>0</v>
      </c>
      <c r="N19" s="104">
        <f>IF(D19&gt;0,M19/D19*100,"-")</f>
        <v>0</v>
      </c>
      <c r="O19" s="103">
        <v>29054</v>
      </c>
      <c r="P19" s="103">
        <v>23839</v>
      </c>
      <c r="Q19" s="104">
        <f>IF(D19&gt;0,O19/D19*100,"-")</f>
        <v>12.439736596477106</v>
      </c>
      <c r="R19" s="103">
        <v>4281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43</v>
      </c>
      <c r="B20" s="102" t="s">
        <v>280</v>
      </c>
      <c r="C20" s="101" t="s">
        <v>281</v>
      </c>
      <c r="D20" s="103">
        <f>+SUM(E20,+I20)</f>
        <v>150049</v>
      </c>
      <c r="E20" s="103">
        <f>+SUM(G20,+H20)</f>
        <v>298</v>
      </c>
      <c r="F20" s="104">
        <f>IF(D20&gt;0,E20/D20*100,"-")</f>
        <v>0.19860179008190657</v>
      </c>
      <c r="G20" s="103">
        <v>298</v>
      </c>
      <c r="H20" s="103">
        <v>0</v>
      </c>
      <c r="I20" s="103">
        <f>+SUM(K20,+M20,+O20)</f>
        <v>149751</v>
      </c>
      <c r="J20" s="104">
        <f>IF(D20&gt;0,I20/D20*100,"-")</f>
        <v>99.801398209918091</v>
      </c>
      <c r="K20" s="103">
        <v>143145</v>
      </c>
      <c r="L20" s="104">
        <f>IF(D20&gt;0,K20/D20*100,"-")</f>
        <v>95.398836380115824</v>
      </c>
      <c r="M20" s="103">
        <v>0</v>
      </c>
      <c r="N20" s="104">
        <f>IF(D20&gt;0,M20/D20*100,"-")</f>
        <v>0</v>
      </c>
      <c r="O20" s="103">
        <v>6606</v>
      </c>
      <c r="P20" s="103">
        <v>2446</v>
      </c>
      <c r="Q20" s="104">
        <f>IF(D20&gt;0,O20/D20*100,"-")</f>
        <v>4.4025618298022646</v>
      </c>
      <c r="R20" s="103">
        <v>2709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43</v>
      </c>
      <c r="B21" s="102" t="s">
        <v>282</v>
      </c>
      <c r="C21" s="101" t="s">
        <v>283</v>
      </c>
      <c r="D21" s="103">
        <f>+SUM(E21,+I21)</f>
        <v>54416</v>
      </c>
      <c r="E21" s="103">
        <f>+SUM(G21,+H21)</f>
        <v>2684</v>
      </c>
      <c r="F21" s="104">
        <f>IF(D21&gt;0,E21/D21*100,"-")</f>
        <v>4.9323728315201407</v>
      </c>
      <c r="G21" s="103">
        <v>2684</v>
      </c>
      <c r="H21" s="103">
        <v>0</v>
      </c>
      <c r="I21" s="103">
        <f>+SUM(K21,+M21,+O21)</f>
        <v>51732</v>
      </c>
      <c r="J21" s="104">
        <f>IF(D21&gt;0,I21/D21*100,"-")</f>
        <v>95.067627168479859</v>
      </c>
      <c r="K21" s="103">
        <v>17838</v>
      </c>
      <c r="L21" s="104">
        <f>IF(D21&gt;0,K21/D21*100,"-")</f>
        <v>32.780799764775068</v>
      </c>
      <c r="M21" s="103">
        <v>0</v>
      </c>
      <c r="N21" s="104">
        <f>IF(D21&gt;0,M21/D21*100,"-")</f>
        <v>0</v>
      </c>
      <c r="O21" s="103">
        <v>33894</v>
      </c>
      <c r="P21" s="103">
        <v>27425</v>
      </c>
      <c r="Q21" s="104">
        <f>IF(D21&gt;0,O21/D21*100,"-")</f>
        <v>62.286827403704791</v>
      </c>
      <c r="R21" s="103">
        <v>1807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43</v>
      </c>
      <c r="B22" s="102" t="s">
        <v>284</v>
      </c>
      <c r="C22" s="101" t="s">
        <v>285</v>
      </c>
      <c r="D22" s="103">
        <f>+SUM(E22,+I22)</f>
        <v>118042</v>
      </c>
      <c r="E22" s="103">
        <f>+SUM(G22,+H22)</f>
        <v>1007</v>
      </c>
      <c r="F22" s="104">
        <f>IF(D22&gt;0,E22/D22*100,"-")</f>
        <v>0.85308618966130689</v>
      </c>
      <c r="G22" s="103">
        <v>1007</v>
      </c>
      <c r="H22" s="103">
        <v>0</v>
      </c>
      <c r="I22" s="103">
        <f>+SUM(K22,+M22,+O22)</f>
        <v>117035</v>
      </c>
      <c r="J22" s="104">
        <f>IF(D22&gt;0,I22/D22*100,"-")</f>
        <v>99.146913810338688</v>
      </c>
      <c r="K22" s="103">
        <v>89611</v>
      </c>
      <c r="L22" s="104">
        <f>IF(D22&gt;0,K22/D22*100,"-")</f>
        <v>75.914505006692536</v>
      </c>
      <c r="M22" s="103">
        <v>0</v>
      </c>
      <c r="N22" s="104">
        <f>IF(D22&gt;0,M22/D22*100,"-")</f>
        <v>0</v>
      </c>
      <c r="O22" s="103">
        <v>27424</v>
      </c>
      <c r="P22" s="103">
        <v>12564</v>
      </c>
      <c r="Q22" s="104">
        <f>IF(D22&gt;0,O22/D22*100,"-")</f>
        <v>23.232408803646159</v>
      </c>
      <c r="R22" s="103">
        <v>1803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43</v>
      </c>
      <c r="B23" s="102" t="s">
        <v>286</v>
      </c>
      <c r="C23" s="101" t="s">
        <v>287</v>
      </c>
      <c r="D23" s="103">
        <f>+SUM(E23,+I23)</f>
        <v>142966</v>
      </c>
      <c r="E23" s="103">
        <f>+SUM(G23,+H23)</f>
        <v>5518</v>
      </c>
      <c r="F23" s="104">
        <f>IF(D23&gt;0,E23/D23*100,"-")</f>
        <v>3.8596589398878054</v>
      </c>
      <c r="G23" s="103">
        <v>5518</v>
      </c>
      <c r="H23" s="103">
        <v>0</v>
      </c>
      <c r="I23" s="103">
        <f>+SUM(K23,+M23,+O23)</f>
        <v>137448</v>
      </c>
      <c r="J23" s="104">
        <f>IF(D23&gt;0,I23/D23*100,"-")</f>
        <v>96.140341060112206</v>
      </c>
      <c r="K23" s="103">
        <v>75034</v>
      </c>
      <c r="L23" s="104">
        <f>IF(D23&gt;0,K23/D23*100,"-")</f>
        <v>52.483807338807829</v>
      </c>
      <c r="M23" s="103">
        <v>0</v>
      </c>
      <c r="N23" s="104">
        <f>IF(D23&gt;0,M23/D23*100,"-")</f>
        <v>0</v>
      </c>
      <c r="O23" s="103">
        <v>62414</v>
      </c>
      <c r="P23" s="103">
        <v>35252</v>
      </c>
      <c r="Q23" s="104">
        <f>IF(D23&gt;0,O23/D23*100,"-")</f>
        <v>43.656533721304363</v>
      </c>
      <c r="R23" s="103">
        <v>3046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43</v>
      </c>
      <c r="B24" s="102" t="s">
        <v>288</v>
      </c>
      <c r="C24" s="101" t="s">
        <v>289</v>
      </c>
      <c r="D24" s="103">
        <f>+SUM(E24,+I24)</f>
        <v>229265</v>
      </c>
      <c r="E24" s="103">
        <f>+SUM(G24,+H24)</f>
        <v>696</v>
      </c>
      <c r="F24" s="104">
        <f>IF(D24&gt;0,E24/D24*100,"-")</f>
        <v>0.30357882799380631</v>
      </c>
      <c r="G24" s="103">
        <v>696</v>
      </c>
      <c r="H24" s="103">
        <v>0</v>
      </c>
      <c r="I24" s="103">
        <f>+SUM(K24,+M24,+O24)</f>
        <v>228569</v>
      </c>
      <c r="J24" s="104">
        <f>IF(D24&gt;0,I24/D24*100,"-")</f>
        <v>99.696421172006183</v>
      </c>
      <c r="K24" s="103">
        <v>191120</v>
      </c>
      <c r="L24" s="104">
        <f>IF(D24&gt;0,K24/D24*100,"-")</f>
        <v>83.362048284736005</v>
      </c>
      <c r="M24" s="103">
        <v>0</v>
      </c>
      <c r="N24" s="104">
        <f>IF(D24&gt;0,M24/D24*100,"-")</f>
        <v>0</v>
      </c>
      <c r="O24" s="103">
        <v>37449</v>
      </c>
      <c r="P24" s="103">
        <v>13669</v>
      </c>
      <c r="Q24" s="104">
        <f>IF(D24&gt;0,O24/D24*100,"-")</f>
        <v>16.334372887270192</v>
      </c>
      <c r="R24" s="103">
        <v>3803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43</v>
      </c>
      <c r="B25" s="102" t="s">
        <v>290</v>
      </c>
      <c r="C25" s="101" t="s">
        <v>291</v>
      </c>
      <c r="D25" s="103">
        <f>+SUM(E25,+I25)</f>
        <v>250251</v>
      </c>
      <c r="E25" s="103">
        <f>+SUM(G25,+H25)</f>
        <v>911</v>
      </c>
      <c r="F25" s="104">
        <f>IF(D25&gt;0,E25/D25*100,"-")</f>
        <v>0.36403450935260995</v>
      </c>
      <c r="G25" s="103">
        <v>911</v>
      </c>
      <c r="H25" s="103">
        <v>0</v>
      </c>
      <c r="I25" s="103">
        <f>+SUM(K25,+M25,+O25)</f>
        <v>249340</v>
      </c>
      <c r="J25" s="104">
        <f>IF(D25&gt;0,I25/D25*100,"-")</f>
        <v>99.635965490647393</v>
      </c>
      <c r="K25" s="103">
        <v>230954</v>
      </c>
      <c r="L25" s="104">
        <f>IF(D25&gt;0,K25/D25*100,"-")</f>
        <v>92.288941902330052</v>
      </c>
      <c r="M25" s="103">
        <v>0</v>
      </c>
      <c r="N25" s="104">
        <f>IF(D25&gt;0,M25/D25*100,"-")</f>
        <v>0</v>
      </c>
      <c r="O25" s="103">
        <v>18386</v>
      </c>
      <c r="P25" s="103">
        <v>3255</v>
      </c>
      <c r="Q25" s="104">
        <f>IF(D25&gt;0,O25/D25*100,"-")</f>
        <v>7.3470235883173292</v>
      </c>
      <c r="R25" s="103">
        <v>7706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43</v>
      </c>
      <c r="B26" s="102" t="s">
        <v>292</v>
      </c>
      <c r="C26" s="101" t="s">
        <v>293</v>
      </c>
      <c r="D26" s="103">
        <f>+SUM(E26,+I26)</f>
        <v>345217</v>
      </c>
      <c r="E26" s="103">
        <f>+SUM(G26,+H26)</f>
        <v>2114</v>
      </c>
      <c r="F26" s="104">
        <f>IF(D26&gt;0,E26/D26*100,"-")</f>
        <v>0.61236845230680992</v>
      </c>
      <c r="G26" s="103">
        <v>2114</v>
      </c>
      <c r="H26" s="103">
        <v>0</v>
      </c>
      <c r="I26" s="103">
        <f>+SUM(K26,+M26,+O26)</f>
        <v>343103</v>
      </c>
      <c r="J26" s="104">
        <f>IF(D26&gt;0,I26/D26*100,"-")</f>
        <v>99.387631547693189</v>
      </c>
      <c r="K26" s="103">
        <v>280134</v>
      </c>
      <c r="L26" s="104">
        <f>IF(D26&gt;0,K26/D26*100,"-")</f>
        <v>81.147220443952634</v>
      </c>
      <c r="M26" s="103">
        <v>0</v>
      </c>
      <c r="N26" s="104">
        <f>IF(D26&gt;0,M26/D26*100,"-")</f>
        <v>0</v>
      </c>
      <c r="O26" s="103">
        <v>62969</v>
      </c>
      <c r="P26" s="103">
        <v>23091</v>
      </c>
      <c r="Q26" s="104">
        <f>IF(D26&gt;0,O26/D26*100,"-")</f>
        <v>18.240411103740545</v>
      </c>
      <c r="R26" s="103">
        <v>7145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43</v>
      </c>
      <c r="B27" s="102" t="s">
        <v>294</v>
      </c>
      <c r="C27" s="101" t="s">
        <v>295</v>
      </c>
      <c r="D27" s="103">
        <f>+SUM(E27,+I27)</f>
        <v>75704</v>
      </c>
      <c r="E27" s="103">
        <f>+SUM(G27,+H27)</f>
        <v>168</v>
      </c>
      <c r="F27" s="104">
        <f>IF(D27&gt;0,E27/D27*100,"-")</f>
        <v>0.22191693965972736</v>
      </c>
      <c r="G27" s="103">
        <v>168</v>
      </c>
      <c r="H27" s="103">
        <v>0</v>
      </c>
      <c r="I27" s="103">
        <f>+SUM(K27,+M27,+O27)</f>
        <v>75536</v>
      </c>
      <c r="J27" s="104">
        <f>IF(D27&gt;0,I27/D27*100,"-")</f>
        <v>99.778083060340279</v>
      </c>
      <c r="K27" s="103">
        <v>72635</v>
      </c>
      <c r="L27" s="104">
        <f>IF(D27&gt;0,K27/D27*100,"-")</f>
        <v>95.946053048716053</v>
      </c>
      <c r="M27" s="103">
        <v>0</v>
      </c>
      <c r="N27" s="104">
        <f>IF(D27&gt;0,M27/D27*100,"-")</f>
        <v>0</v>
      </c>
      <c r="O27" s="103">
        <v>2901</v>
      </c>
      <c r="P27" s="103">
        <v>732</v>
      </c>
      <c r="Q27" s="104">
        <f>IF(D27&gt;0,O27/D27*100,"-")</f>
        <v>3.8320300116242203</v>
      </c>
      <c r="R27" s="103">
        <v>7330</v>
      </c>
      <c r="S27" s="101"/>
      <c r="T27" s="101" t="s">
        <v>257</v>
      </c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43</v>
      </c>
      <c r="B28" s="102" t="s">
        <v>296</v>
      </c>
      <c r="C28" s="101" t="s">
        <v>297</v>
      </c>
      <c r="D28" s="103">
        <f>+SUM(E28,+I28)</f>
        <v>140756</v>
      </c>
      <c r="E28" s="103">
        <f>+SUM(G28,+H28)</f>
        <v>189</v>
      </c>
      <c r="F28" s="104">
        <f>IF(D28&gt;0,E28/D28*100,"-")</f>
        <v>0.13427491545653472</v>
      </c>
      <c r="G28" s="103">
        <v>189</v>
      </c>
      <c r="H28" s="103">
        <v>0</v>
      </c>
      <c r="I28" s="103">
        <f>+SUM(K28,+M28,+O28)</f>
        <v>140567</v>
      </c>
      <c r="J28" s="104">
        <f>IF(D28&gt;0,I28/D28*100,"-")</f>
        <v>99.86572508454347</v>
      </c>
      <c r="K28" s="103">
        <v>128434</v>
      </c>
      <c r="L28" s="104">
        <f>IF(D28&gt;0,K28/D28*100,"-")</f>
        <v>91.245843871664448</v>
      </c>
      <c r="M28" s="103">
        <v>0</v>
      </c>
      <c r="N28" s="104">
        <f>IF(D28&gt;0,M28/D28*100,"-")</f>
        <v>0</v>
      </c>
      <c r="O28" s="103">
        <v>12133</v>
      </c>
      <c r="P28" s="103">
        <v>10633</v>
      </c>
      <c r="Q28" s="104">
        <f>IF(D28&gt;0,O28/D28*100,"-")</f>
        <v>8.6198812128790241</v>
      </c>
      <c r="R28" s="103">
        <v>7399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43</v>
      </c>
      <c r="B29" s="102" t="s">
        <v>298</v>
      </c>
      <c r="C29" s="101" t="s">
        <v>299</v>
      </c>
      <c r="D29" s="103">
        <f>+SUM(E29,+I29)</f>
        <v>147312</v>
      </c>
      <c r="E29" s="103">
        <f>+SUM(G29,+H29)</f>
        <v>504</v>
      </c>
      <c r="F29" s="104">
        <f>IF(D29&gt;0,E29/D29*100,"-")</f>
        <v>0.34213098729227759</v>
      </c>
      <c r="G29" s="103">
        <v>504</v>
      </c>
      <c r="H29" s="103">
        <v>0</v>
      </c>
      <c r="I29" s="103">
        <f>+SUM(K29,+M29,+O29)</f>
        <v>146808</v>
      </c>
      <c r="J29" s="104">
        <f>IF(D29&gt;0,I29/D29*100,"-")</f>
        <v>99.657869012707721</v>
      </c>
      <c r="K29" s="103">
        <v>128431</v>
      </c>
      <c r="L29" s="104">
        <f>IF(D29&gt;0,K29/D29*100,"-")</f>
        <v>87.182985771695456</v>
      </c>
      <c r="M29" s="103">
        <v>0</v>
      </c>
      <c r="N29" s="104">
        <f>IF(D29&gt;0,M29/D29*100,"-")</f>
        <v>0</v>
      </c>
      <c r="O29" s="103">
        <v>18377</v>
      </c>
      <c r="P29" s="103">
        <v>12082</v>
      </c>
      <c r="Q29" s="104">
        <f>IF(D29&gt;0,O29/D29*100,"-")</f>
        <v>12.474883241012273</v>
      </c>
      <c r="R29" s="103">
        <v>2261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43</v>
      </c>
      <c r="B30" s="102" t="s">
        <v>300</v>
      </c>
      <c r="C30" s="101" t="s">
        <v>301</v>
      </c>
      <c r="D30" s="103">
        <f>+SUM(E30,+I30)</f>
        <v>143063</v>
      </c>
      <c r="E30" s="103">
        <f>+SUM(G30,+H30)</f>
        <v>188</v>
      </c>
      <c r="F30" s="104">
        <f>IF(D30&gt;0,E30/D30*100,"-")</f>
        <v>0.13141063727169147</v>
      </c>
      <c r="G30" s="103">
        <v>188</v>
      </c>
      <c r="H30" s="103">
        <v>0</v>
      </c>
      <c r="I30" s="103">
        <f>+SUM(K30,+M30,+O30)</f>
        <v>142875</v>
      </c>
      <c r="J30" s="104">
        <f>IF(D30&gt;0,I30/D30*100,"-")</f>
        <v>99.868589362728315</v>
      </c>
      <c r="K30" s="103">
        <v>139750</v>
      </c>
      <c r="L30" s="104">
        <f>IF(D30&gt;0,K30/D30*100,"-")</f>
        <v>97.684237014462155</v>
      </c>
      <c r="M30" s="103">
        <v>0</v>
      </c>
      <c r="N30" s="104">
        <f>IF(D30&gt;0,M30/D30*100,"-")</f>
        <v>0</v>
      </c>
      <c r="O30" s="103">
        <v>3125</v>
      </c>
      <c r="P30" s="103">
        <v>724</v>
      </c>
      <c r="Q30" s="104">
        <f>IF(D30&gt;0,O30/D30*100,"-")</f>
        <v>2.1843523482661484</v>
      </c>
      <c r="R30" s="103">
        <v>4142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43</v>
      </c>
      <c r="B31" s="102" t="s">
        <v>302</v>
      </c>
      <c r="C31" s="101" t="s">
        <v>303</v>
      </c>
      <c r="D31" s="103">
        <f>+SUM(E31,+I31)</f>
        <v>76454</v>
      </c>
      <c r="E31" s="103">
        <f>+SUM(G31,+H31)</f>
        <v>129</v>
      </c>
      <c r="F31" s="104">
        <f>IF(D31&gt;0,E31/D31*100,"-")</f>
        <v>0.1687289088863892</v>
      </c>
      <c r="G31" s="103">
        <v>129</v>
      </c>
      <c r="H31" s="103">
        <v>0</v>
      </c>
      <c r="I31" s="103">
        <f>+SUM(K31,+M31,+O31)</f>
        <v>76325</v>
      </c>
      <c r="J31" s="104">
        <f>IF(D31&gt;0,I31/D31*100,"-")</f>
        <v>99.831271091113621</v>
      </c>
      <c r="K31" s="103">
        <v>75212</v>
      </c>
      <c r="L31" s="104">
        <f>IF(D31&gt;0,K31/D31*100,"-")</f>
        <v>98.375493760954299</v>
      </c>
      <c r="M31" s="103">
        <v>0</v>
      </c>
      <c r="N31" s="104">
        <f>IF(D31&gt;0,M31/D31*100,"-")</f>
        <v>0</v>
      </c>
      <c r="O31" s="103">
        <v>1113</v>
      </c>
      <c r="P31" s="103">
        <v>33</v>
      </c>
      <c r="Q31" s="104">
        <f>IF(D31&gt;0,O31/D31*100,"-")</f>
        <v>1.4557773301593115</v>
      </c>
      <c r="R31" s="103">
        <v>1905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43</v>
      </c>
      <c r="B32" s="102" t="s">
        <v>304</v>
      </c>
      <c r="C32" s="101" t="s">
        <v>305</v>
      </c>
      <c r="D32" s="103">
        <f>+SUM(E32,+I32)</f>
        <v>84248</v>
      </c>
      <c r="E32" s="103">
        <f>+SUM(G32,+H32)</f>
        <v>95</v>
      </c>
      <c r="F32" s="104">
        <f>IF(D32&gt;0,E32/D32*100,"-")</f>
        <v>0.11276232076725856</v>
      </c>
      <c r="G32" s="103">
        <v>95</v>
      </c>
      <c r="H32" s="103">
        <v>0</v>
      </c>
      <c r="I32" s="103">
        <f>+SUM(K32,+M32,+O32)</f>
        <v>84153</v>
      </c>
      <c r="J32" s="104">
        <f>IF(D32&gt;0,I32/D32*100,"-")</f>
        <v>99.88723767923274</v>
      </c>
      <c r="K32" s="103">
        <v>81344</v>
      </c>
      <c r="L32" s="104">
        <f>IF(D32&gt;0,K32/D32*100,"-")</f>
        <v>96.553033899914539</v>
      </c>
      <c r="M32" s="103">
        <v>0</v>
      </c>
      <c r="N32" s="104">
        <f>IF(D32&gt;0,M32/D32*100,"-")</f>
        <v>0</v>
      </c>
      <c r="O32" s="103">
        <v>2809</v>
      </c>
      <c r="P32" s="103">
        <v>1936</v>
      </c>
      <c r="Q32" s="104">
        <f>IF(D32&gt;0,O32/D32*100,"-")</f>
        <v>3.3342037793182033</v>
      </c>
      <c r="R32" s="103">
        <v>2521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43</v>
      </c>
      <c r="B33" s="102" t="s">
        <v>306</v>
      </c>
      <c r="C33" s="101" t="s">
        <v>307</v>
      </c>
      <c r="D33" s="103">
        <f>+SUM(E33,+I33)</f>
        <v>166220</v>
      </c>
      <c r="E33" s="103">
        <f>+SUM(G33,+H33)</f>
        <v>102</v>
      </c>
      <c r="F33" s="104">
        <f>IF(D33&gt;0,E33/D33*100,"-")</f>
        <v>6.136445674407412E-2</v>
      </c>
      <c r="G33" s="103">
        <v>102</v>
      </c>
      <c r="H33" s="103">
        <v>0</v>
      </c>
      <c r="I33" s="103">
        <f>+SUM(K33,+M33,+O33)</f>
        <v>166118</v>
      </c>
      <c r="J33" s="104">
        <f>IF(D33&gt;0,I33/D33*100,"-")</f>
        <v>99.938635543255927</v>
      </c>
      <c r="K33" s="103">
        <v>159231</v>
      </c>
      <c r="L33" s="104">
        <f>IF(D33&gt;0,K33/D33*100,"-")</f>
        <v>95.795331488388882</v>
      </c>
      <c r="M33" s="103">
        <v>0</v>
      </c>
      <c r="N33" s="104">
        <f>IF(D33&gt;0,M33/D33*100,"-")</f>
        <v>0</v>
      </c>
      <c r="O33" s="103">
        <v>6887</v>
      </c>
      <c r="P33" s="103">
        <v>1779</v>
      </c>
      <c r="Q33" s="104">
        <f>IF(D33&gt;0,O33/D33*100,"-")</f>
        <v>4.1433040548670439</v>
      </c>
      <c r="R33" s="103">
        <v>3648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43</v>
      </c>
      <c r="B34" s="102" t="s">
        <v>308</v>
      </c>
      <c r="C34" s="101" t="s">
        <v>309</v>
      </c>
      <c r="D34" s="103">
        <f>+SUM(E34,+I34)</f>
        <v>75234</v>
      </c>
      <c r="E34" s="103">
        <f>+SUM(G34,+H34)</f>
        <v>488</v>
      </c>
      <c r="F34" s="104">
        <f>IF(D34&gt;0,E34/D34*100,"-")</f>
        <v>0.64864290081612042</v>
      </c>
      <c r="G34" s="103">
        <v>488</v>
      </c>
      <c r="H34" s="103">
        <v>0</v>
      </c>
      <c r="I34" s="103">
        <f>+SUM(K34,+M34,+O34)</f>
        <v>74746</v>
      </c>
      <c r="J34" s="104">
        <f>IF(D34&gt;0,I34/D34*100,"-")</f>
        <v>99.351357099183872</v>
      </c>
      <c r="K34" s="103">
        <v>57682</v>
      </c>
      <c r="L34" s="104">
        <f>IF(D34&gt;0,K34/D34*100,"-")</f>
        <v>76.670122550974298</v>
      </c>
      <c r="M34" s="103">
        <v>0</v>
      </c>
      <c r="N34" s="104">
        <f>IF(D34&gt;0,M34/D34*100,"-")</f>
        <v>0</v>
      </c>
      <c r="O34" s="103">
        <v>17064</v>
      </c>
      <c r="P34" s="103">
        <v>16035</v>
      </c>
      <c r="Q34" s="104">
        <f>IF(D34&gt;0,O34/D34*100,"-")</f>
        <v>22.681234548209588</v>
      </c>
      <c r="R34" s="103">
        <v>828</v>
      </c>
      <c r="S34" s="101"/>
      <c r="T34" s="101" t="s">
        <v>257</v>
      </c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43</v>
      </c>
      <c r="B35" s="102" t="s">
        <v>310</v>
      </c>
      <c r="C35" s="101" t="s">
        <v>311</v>
      </c>
      <c r="D35" s="103">
        <f>+SUM(E35,+I35)</f>
        <v>152704</v>
      </c>
      <c r="E35" s="103">
        <f>+SUM(G35,+H35)</f>
        <v>1526</v>
      </c>
      <c r="F35" s="104">
        <f>IF(D35&gt;0,E35/D35*100,"-")</f>
        <v>0.99931894383906117</v>
      </c>
      <c r="G35" s="103">
        <v>1526</v>
      </c>
      <c r="H35" s="103">
        <v>0</v>
      </c>
      <c r="I35" s="103">
        <f>+SUM(K35,+M35,+O35)</f>
        <v>151178</v>
      </c>
      <c r="J35" s="104">
        <f>IF(D35&gt;0,I35/D35*100,"-")</f>
        <v>99.000681056160943</v>
      </c>
      <c r="K35" s="103">
        <v>99258</v>
      </c>
      <c r="L35" s="104">
        <f>IF(D35&gt;0,K35/D35*100,"-")</f>
        <v>65.000261944677291</v>
      </c>
      <c r="M35" s="103">
        <v>0</v>
      </c>
      <c r="N35" s="104">
        <f>IF(D35&gt;0,M35/D35*100,"-")</f>
        <v>0</v>
      </c>
      <c r="O35" s="103">
        <v>51920</v>
      </c>
      <c r="P35" s="103">
        <v>22906</v>
      </c>
      <c r="Q35" s="104">
        <f>IF(D35&gt;0,O35/D35*100,"-")</f>
        <v>34.000419111483652</v>
      </c>
      <c r="R35" s="103">
        <v>3140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43</v>
      </c>
      <c r="B36" s="102" t="s">
        <v>312</v>
      </c>
      <c r="C36" s="101" t="s">
        <v>313</v>
      </c>
      <c r="D36" s="103">
        <f>+SUM(E36,+I36)</f>
        <v>66097</v>
      </c>
      <c r="E36" s="103">
        <f>+SUM(G36,+H36)</f>
        <v>187</v>
      </c>
      <c r="F36" s="104">
        <f>IF(D36&gt;0,E36/D36*100,"-")</f>
        <v>0.28291753029638261</v>
      </c>
      <c r="G36" s="103">
        <v>187</v>
      </c>
      <c r="H36" s="103">
        <v>0</v>
      </c>
      <c r="I36" s="103">
        <f>+SUM(K36,+M36,+O36)</f>
        <v>65910</v>
      </c>
      <c r="J36" s="104">
        <f>IF(D36&gt;0,I36/D36*100,"-")</f>
        <v>99.717082469703627</v>
      </c>
      <c r="K36" s="103">
        <v>53377</v>
      </c>
      <c r="L36" s="104">
        <f>IF(D36&gt;0,K36/D36*100,"-")</f>
        <v>80.755556227967986</v>
      </c>
      <c r="M36" s="103">
        <v>0</v>
      </c>
      <c r="N36" s="104">
        <f>IF(D36&gt;0,M36/D36*100,"-")</f>
        <v>0</v>
      </c>
      <c r="O36" s="103">
        <v>12533</v>
      </c>
      <c r="P36" s="103">
        <v>4703</v>
      </c>
      <c r="Q36" s="104">
        <f>IF(D36&gt;0,O36/D36*100,"-")</f>
        <v>18.961526241735633</v>
      </c>
      <c r="R36" s="103">
        <v>625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43</v>
      </c>
      <c r="B37" s="102" t="s">
        <v>314</v>
      </c>
      <c r="C37" s="101" t="s">
        <v>315</v>
      </c>
      <c r="D37" s="103">
        <f>+SUM(E37,+I37)</f>
        <v>92412</v>
      </c>
      <c r="E37" s="103">
        <f>+SUM(G37,+H37)</f>
        <v>732</v>
      </c>
      <c r="F37" s="104">
        <f>IF(D37&gt;0,E37/D37*100,"-")</f>
        <v>0.79210492143877409</v>
      </c>
      <c r="G37" s="103">
        <v>732</v>
      </c>
      <c r="H37" s="103">
        <v>0</v>
      </c>
      <c r="I37" s="103">
        <f>+SUM(K37,+M37,+O37)</f>
        <v>91680</v>
      </c>
      <c r="J37" s="104">
        <f>IF(D37&gt;0,I37/D37*100,"-")</f>
        <v>99.207895078561222</v>
      </c>
      <c r="K37" s="103">
        <v>66173</v>
      </c>
      <c r="L37" s="104">
        <f>IF(D37&gt;0,K37/D37*100,"-")</f>
        <v>71.606501320174871</v>
      </c>
      <c r="M37" s="103">
        <v>0</v>
      </c>
      <c r="N37" s="104">
        <f>IF(D37&gt;0,M37/D37*100,"-")</f>
        <v>0</v>
      </c>
      <c r="O37" s="103">
        <v>25507</v>
      </c>
      <c r="P37" s="103">
        <v>14914</v>
      </c>
      <c r="Q37" s="104">
        <f>IF(D37&gt;0,O37/D37*100,"-")</f>
        <v>27.601393758386354</v>
      </c>
      <c r="R37" s="103">
        <v>3951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43</v>
      </c>
      <c r="B38" s="102" t="s">
        <v>316</v>
      </c>
      <c r="C38" s="101" t="s">
        <v>317</v>
      </c>
      <c r="D38" s="103">
        <f>+SUM(E38,+I38)</f>
        <v>112127</v>
      </c>
      <c r="E38" s="103">
        <f>+SUM(G38,+H38)</f>
        <v>269</v>
      </c>
      <c r="F38" s="104">
        <f>IF(D38&gt;0,E38/D38*100,"-")</f>
        <v>0.23990653455456759</v>
      </c>
      <c r="G38" s="103">
        <v>269</v>
      </c>
      <c r="H38" s="103">
        <v>0</v>
      </c>
      <c r="I38" s="103">
        <f>+SUM(K38,+M38,+O38)</f>
        <v>111858</v>
      </c>
      <c r="J38" s="104">
        <f>IF(D38&gt;0,I38/D38*100,"-")</f>
        <v>99.760093465445436</v>
      </c>
      <c r="K38" s="103">
        <v>109672</v>
      </c>
      <c r="L38" s="104">
        <f>IF(D38&gt;0,K38/D38*100,"-")</f>
        <v>97.810518429994559</v>
      </c>
      <c r="M38" s="103">
        <v>0</v>
      </c>
      <c r="N38" s="104">
        <f>IF(D38&gt;0,M38/D38*100,"-")</f>
        <v>0</v>
      </c>
      <c r="O38" s="103">
        <v>2186</v>
      </c>
      <c r="P38" s="103">
        <v>435</v>
      </c>
      <c r="Q38" s="104">
        <f>IF(D38&gt;0,O38/D38*100,"-")</f>
        <v>1.9495750354508727</v>
      </c>
      <c r="R38" s="103">
        <v>2654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43</v>
      </c>
      <c r="B39" s="102" t="s">
        <v>318</v>
      </c>
      <c r="C39" s="101" t="s">
        <v>319</v>
      </c>
      <c r="D39" s="103">
        <f>+SUM(E39,+I39)</f>
        <v>142837</v>
      </c>
      <c r="E39" s="103">
        <f>+SUM(G39,+H39)</f>
        <v>2272</v>
      </c>
      <c r="F39" s="104">
        <f>IF(D39&gt;0,E39/D39*100,"-")</f>
        <v>1.5906242780232012</v>
      </c>
      <c r="G39" s="103">
        <v>2272</v>
      </c>
      <c r="H39" s="103">
        <v>0</v>
      </c>
      <c r="I39" s="103">
        <f>+SUM(K39,+M39,+O39)</f>
        <v>140565</v>
      </c>
      <c r="J39" s="104">
        <f>IF(D39&gt;0,I39/D39*100,"-")</f>
        <v>98.409375721976801</v>
      </c>
      <c r="K39" s="103">
        <v>105895</v>
      </c>
      <c r="L39" s="104">
        <f>IF(D39&gt;0,K39/D39*100,"-")</f>
        <v>74.136953310416772</v>
      </c>
      <c r="M39" s="103">
        <v>0</v>
      </c>
      <c r="N39" s="104">
        <f>IF(D39&gt;0,M39/D39*100,"-")</f>
        <v>0</v>
      </c>
      <c r="O39" s="103">
        <v>34670</v>
      </c>
      <c r="P39" s="103">
        <v>10467</v>
      </c>
      <c r="Q39" s="104">
        <f>IF(D39&gt;0,O39/D39*100,"-")</f>
        <v>24.272422411560029</v>
      </c>
      <c r="R39" s="103">
        <v>4779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43</v>
      </c>
      <c r="B40" s="102" t="s">
        <v>320</v>
      </c>
      <c r="C40" s="101" t="s">
        <v>321</v>
      </c>
      <c r="D40" s="103">
        <f>+SUM(E40,+I40)</f>
        <v>61600</v>
      </c>
      <c r="E40" s="103">
        <f>+SUM(G40,+H40)</f>
        <v>585</v>
      </c>
      <c r="F40" s="104">
        <f>IF(D40&gt;0,E40/D40*100,"-")</f>
        <v>0.94967532467532467</v>
      </c>
      <c r="G40" s="103">
        <v>585</v>
      </c>
      <c r="H40" s="103">
        <v>0</v>
      </c>
      <c r="I40" s="103">
        <f>+SUM(K40,+M40,+O40)</f>
        <v>61015</v>
      </c>
      <c r="J40" s="104">
        <f>IF(D40&gt;0,I40/D40*100,"-")</f>
        <v>99.050324675324674</v>
      </c>
      <c r="K40" s="103">
        <v>44697</v>
      </c>
      <c r="L40" s="104">
        <f>IF(D40&gt;0,K40/D40*100,"-")</f>
        <v>72.560064935064943</v>
      </c>
      <c r="M40" s="103">
        <v>0</v>
      </c>
      <c r="N40" s="104">
        <f>IF(D40&gt;0,M40/D40*100,"-")</f>
        <v>0</v>
      </c>
      <c r="O40" s="103">
        <v>16318</v>
      </c>
      <c r="P40" s="103">
        <v>6639</v>
      </c>
      <c r="Q40" s="104">
        <f>IF(D40&gt;0,O40/D40*100,"-")</f>
        <v>26.490259740259742</v>
      </c>
      <c r="R40" s="103">
        <v>674</v>
      </c>
      <c r="S40" s="101"/>
      <c r="T40" s="101" t="s">
        <v>257</v>
      </c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43</v>
      </c>
      <c r="B41" s="102" t="s">
        <v>322</v>
      </c>
      <c r="C41" s="101" t="s">
        <v>323</v>
      </c>
      <c r="D41" s="103">
        <f>+SUM(E41,+I41)</f>
        <v>100487</v>
      </c>
      <c r="E41" s="103">
        <f>+SUM(G41,+H41)</f>
        <v>658</v>
      </c>
      <c r="F41" s="104">
        <f>IF(D41&gt;0,E41/D41*100,"-")</f>
        <v>0.65481107008866823</v>
      </c>
      <c r="G41" s="103">
        <v>658</v>
      </c>
      <c r="H41" s="103">
        <v>0</v>
      </c>
      <c r="I41" s="103">
        <f>+SUM(K41,+M41,+O41)</f>
        <v>99829</v>
      </c>
      <c r="J41" s="104">
        <f>IF(D41&gt;0,I41/D41*100,"-")</f>
        <v>99.34518892991133</v>
      </c>
      <c r="K41" s="103">
        <v>71334</v>
      </c>
      <c r="L41" s="104">
        <f>IF(D41&gt;0,K41/D41*100,"-")</f>
        <v>70.988287042104943</v>
      </c>
      <c r="M41" s="103">
        <v>0</v>
      </c>
      <c r="N41" s="104">
        <f>IF(D41&gt;0,M41/D41*100,"-")</f>
        <v>0</v>
      </c>
      <c r="O41" s="103">
        <v>28495</v>
      </c>
      <c r="P41" s="103">
        <v>18806</v>
      </c>
      <c r="Q41" s="104">
        <f>IF(D41&gt;0,O41/D41*100,"-")</f>
        <v>28.356901887806384</v>
      </c>
      <c r="R41" s="103">
        <v>2777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43</v>
      </c>
      <c r="B42" s="102" t="s">
        <v>324</v>
      </c>
      <c r="C42" s="101" t="s">
        <v>325</v>
      </c>
      <c r="D42" s="103">
        <f>+SUM(E42,+I42)</f>
        <v>50389</v>
      </c>
      <c r="E42" s="103">
        <f>+SUM(G42,+H42)</f>
        <v>917</v>
      </c>
      <c r="F42" s="104">
        <f>IF(D42&gt;0,E42/D42*100,"-")</f>
        <v>1.8198416321022446</v>
      </c>
      <c r="G42" s="103">
        <v>917</v>
      </c>
      <c r="H42" s="103">
        <v>0</v>
      </c>
      <c r="I42" s="103">
        <f>+SUM(K42,+M42,+O42)</f>
        <v>49472</v>
      </c>
      <c r="J42" s="104">
        <f>IF(D42&gt;0,I42/D42*100,"-")</f>
        <v>98.180158367897747</v>
      </c>
      <c r="K42" s="103">
        <v>19092</v>
      </c>
      <c r="L42" s="104">
        <f>IF(D42&gt;0,K42/D42*100,"-")</f>
        <v>37.889221853976068</v>
      </c>
      <c r="M42" s="103">
        <v>0</v>
      </c>
      <c r="N42" s="104">
        <f>IF(D42&gt;0,M42/D42*100,"-")</f>
        <v>0</v>
      </c>
      <c r="O42" s="103">
        <v>30380</v>
      </c>
      <c r="P42" s="103">
        <v>17695</v>
      </c>
      <c r="Q42" s="104">
        <f>IF(D42&gt;0,O42/D42*100,"-")</f>
        <v>60.290936513921686</v>
      </c>
      <c r="R42" s="103">
        <v>1056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43</v>
      </c>
      <c r="B43" s="102" t="s">
        <v>326</v>
      </c>
      <c r="C43" s="101" t="s">
        <v>327</v>
      </c>
      <c r="D43" s="103">
        <f>+SUM(E43,+I43)</f>
        <v>69918</v>
      </c>
      <c r="E43" s="103">
        <f>+SUM(G43,+H43)</f>
        <v>361</v>
      </c>
      <c r="F43" s="104">
        <f>IF(D43&gt;0,E43/D43*100,"-")</f>
        <v>0.51631911667953889</v>
      </c>
      <c r="G43" s="103">
        <v>361</v>
      </c>
      <c r="H43" s="103">
        <v>0</v>
      </c>
      <c r="I43" s="103">
        <f>+SUM(K43,+M43,+O43)</f>
        <v>69557</v>
      </c>
      <c r="J43" s="104">
        <f>IF(D43&gt;0,I43/D43*100,"-")</f>
        <v>99.48368088332046</v>
      </c>
      <c r="K43" s="103">
        <v>59965</v>
      </c>
      <c r="L43" s="104">
        <f>IF(D43&gt;0,K43/D43*100,"-")</f>
        <v>85.764752996367179</v>
      </c>
      <c r="M43" s="103">
        <v>0</v>
      </c>
      <c r="N43" s="104">
        <f>IF(D43&gt;0,M43/D43*100,"-")</f>
        <v>0</v>
      </c>
      <c r="O43" s="103">
        <v>9592</v>
      </c>
      <c r="P43" s="103">
        <v>5212</v>
      </c>
      <c r="Q43" s="104">
        <f>IF(D43&gt;0,O43/D43*100,"-")</f>
        <v>13.718927886953288</v>
      </c>
      <c r="R43" s="103">
        <v>1366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43</v>
      </c>
      <c r="B44" s="102" t="s">
        <v>328</v>
      </c>
      <c r="C44" s="101" t="s">
        <v>329</v>
      </c>
      <c r="D44" s="103">
        <f>+SUM(E44,+I44)</f>
        <v>55408</v>
      </c>
      <c r="E44" s="103">
        <f>+SUM(G44,+H44)</f>
        <v>298</v>
      </c>
      <c r="F44" s="104">
        <f>IF(D44&gt;0,E44/D44*100,"-")</f>
        <v>0.53782847242275478</v>
      </c>
      <c r="G44" s="103">
        <v>298</v>
      </c>
      <c r="H44" s="103">
        <v>0</v>
      </c>
      <c r="I44" s="103">
        <f>+SUM(K44,+M44,+O44)</f>
        <v>55110</v>
      </c>
      <c r="J44" s="104">
        <f>IF(D44&gt;0,I44/D44*100,"-")</f>
        <v>99.462171527577254</v>
      </c>
      <c r="K44" s="103">
        <v>32140</v>
      </c>
      <c r="L44" s="104">
        <f>IF(D44&gt;0,K44/D44*100,"-")</f>
        <v>58.006064106266244</v>
      </c>
      <c r="M44" s="103">
        <v>0</v>
      </c>
      <c r="N44" s="104">
        <f>IF(D44&gt;0,M44/D44*100,"-")</f>
        <v>0</v>
      </c>
      <c r="O44" s="103">
        <v>22970</v>
      </c>
      <c r="P44" s="103">
        <v>18774</v>
      </c>
      <c r="Q44" s="104">
        <f>IF(D44&gt;0,O44/D44*100,"-")</f>
        <v>41.456107421311003</v>
      </c>
      <c r="R44" s="103">
        <v>883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43</v>
      </c>
      <c r="B45" s="102" t="s">
        <v>330</v>
      </c>
      <c r="C45" s="101" t="s">
        <v>331</v>
      </c>
      <c r="D45" s="103">
        <f>+SUM(E45,+I45)</f>
        <v>73226</v>
      </c>
      <c r="E45" s="103">
        <f>+SUM(G45,+H45)</f>
        <v>380</v>
      </c>
      <c r="F45" s="104">
        <f>IF(D45&gt;0,E45/D45*100,"-")</f>
        <v>0.51894135962636223</v>
      </c>
      <c r="G45" s="103">
        <v>380</v>
      </c>
      <c r="H45" s="103">
        <v>0</v>
      </c>
      <c r="I45" s="103">
        <f>+SUM(K45,+M45,+O45)</f>
        <v>72846</v>
      </c>
      <c r="J45" s="104">
        <f>IF(D45&gt;0,I45/D45*100,"-")</f>
        <v>99.481058640373647</v>
      </c>
      <c r="K45" s="103">
        <v>58622</v>
      </c>
      <c r="L45" s="104">
        <f>IF(D45&gt;0,K45/D45*100,"-")</f>
        <v>80.05626416846475</v>
      </c>
      <c r="M45" s="103">
        <v>0</v>
      </c>
      <c r="N45" s="104">
        <f>IF(D45&gt;0,M45/D45*100,"-")</f>
        <v>0</v>
      </c>
      <c r="O45" s="103">
        <v>14224</v>
      </c>
      <c r="P45" s="103">
        <v>6828</v>
      </c>
      <c r="Q45" s="104">
        <f>IF(D45&gt;0,O45/D45*100,"-")</f>
        <v>19.424794471908886</v>
      </c>
      <c r="R45" s="103">
        <v>1732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43</v>
      </c>
      <c r="B46" s="102" t="s">
        <v>332</v>
      </c>
      <c r="C46" s="101" t="s">
        <v>333</v>
      </c>
      <c r="D46" s="103">
        <f>+SUM(E46,+I46)</f>
        <v>114558</v>
      </c>
      <c r="E46" s="103">
        <f>+SUM(G46,+H46)</f>
        <v>247</v>
      </c>
      <c r="F46" s="104">
        <f>IF(D46&gt;0,E46/D46*100,"-")</f>
        <v>0.2156113060633042</v>
      </c>
      <c r="G46" s="103">
        <v>247</v>
      </c>
      <c r="H46" s="103">
        <v>0</v>
      </c>
      <c r="I46" s="103">
        <f>+SUM(K46,+M46,+O46)</f>
        <v>114311</v>
      </c>
      <c r="J46" s="104">
        <f>IF(D46&gt;0,I46/D46*100,"-")</f>
        <v>99.784388693936705</v>
      </c>
      <c r="K46" s="103">
        <v>104431</v>
      </c>
      <c r="L46" s="104">
        <f>IF(D46&gt;0,K46/D46*100,"-")</f>
        <v>91.159936451404533</v>
      </c>
      <c r="M46" s="103">
        <v>0</v>
      </c>
      <c r="N46" s="104">
        <f>IF(D46&gt;0,M46/D46*100,"-")</f>
        <v>0</v>
      </c>
      <c r="O46" s="103">
        <v>9880</v>
      </c>
      <c r="P46" s="103">
        <v>3687</v>
      </c>
      <c r="Q46" s="104">
        <f>IF(D46&gt;0,O46/D46*100,"-")</f>
        <v>8.6244522425321666</v>
      </c>
      <c r="R46" s="103">
        <v>3039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43</v>
      </c>
      <c r="B47" s="102" t="s">
        <v>334</v>
      </c>
      <c r="C47" s="101" t="s">
        <v>335</v>
      </c>
      <c r="D47" s="103">
        <f>+SUM(E47,+I47)</f>
        <v>52425</v>
      </c>
      <c r="E47" s="103">
        <f>+SUM(G47,+H47)</f>
        <v>808</v>
      </c>
      <c r="F47" s="104">
        <f>IF(D47&gt;0,E47/D47*100,"-")</f>
        <v>1.5412494039103481</v>
      </c>
      <c r="G47" s="103">
        <v>808</v>
      </c>
      <c r="H47" s="103">
        <v>0</v>
      </c>
      <c r="I47" s="103">
        <f>+SUM(K47,+M47,+O47)</f>
        <v>51617</v>
      </c>
      <c r="J47" s="104">
        <f>IF(D47&gt;0,I47/D47*100,"-")</f>
        <v>98.458750596089644</v>
      </c>
      <c r="K47" s="103">
        <v>34912</v>
      </c>
      <c r="L47" s="104">
        <f>IF(D47&gt;0,K47/D47*100,"-")</f>
        <v>66.594182164997619</v>
      </c>
      <c r="M47" s="103">
        <v>0</v>
      </c>
      <c r="N47" s="104">
        <f>IF(D47&gt;0,M47/D47*100,"-")</f>
        <v>0</v>
      </c>
      <c r="O47" s="103">
        <v>16705</v>
      </c>
      <c r="P47" s="103">
        <v>6348</v>
      </c>
      <c r="Q47" s="104">
        <f>IF(D47&gt;0,O47/D47*100,"-")</f>
        <v>31.864568431092039</v>
      </c>
      <c r="R47" s="103">
        <v>584</v>
      </c>
      <c r="S47" s="101"/>
      <c r="T47" s="101" t="s">
        <v>257</v>
      </c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43</v>
      </c>
      <c r="B48" s="102" t="s">
        <v>336</v>
      </c>
      <c r="C48" s="101" t="s">
        <v>337</v>
      </c>
      <c r="D48" s="103">
        <f>+SUM(E48,+I48)</f>
        <v>44907</v>
      </c>
      <c r="E48" s="103">
        <f>+SUM(G48,+H48)</f>
        <v>527</v>
      </c>
      <c r="F48" s="104">
        <f>IF(D48&gt;0,E48/D48*100,"-")</f>
        <v>1.173536419711849</v>
      </c>
      <c r="G48" s="103">
        <v>527</v>
      </c>
      <c r="H48" s="103">
        <v>0</v>
      </c>
      <c r="I48" s="103">
        <f>+SUM(K48,+M48,+O48)</f>
        <v>44380</v>
      </c>
      <c r="J48" s="104">
        <f>IF(D48&gt;0,I48/D48*100,"-")</f>
        <v>98.826463580288149</v>
      </c>
      <c r="K48" s="103">
        <v>32085</v>
      </c>
      <c r="L48" s="104">
        <f>IF(D48&gt;0,K48/D48*100,"-")</f>
        <v>71.447658494221386</v>
      </c>
      <c r="M48" s="103">
        <v>0</v>
      </c>
      <c r="N48" s="104">
        <f>IF(D48&gt;0,M48/D48*100,"-")</f>
        <v>0</v>
      </c>
      <c r="O48" s="103">
        <v>12295</v>
      </c>
      <c r="P48" s="103">
        <v>5597</v>
      </c>
      <c r="Q48" s="104">
        <f>IF(D48&gt;0,O48/D48*100,"-")</f>
        <v>27.378805086066759</v>
      </c>
      <c r="R48" s="103">
        <v>469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43</v>
      </c>
      <c r="B49" s="102" t="s">
        <v>338</v>
      </c>
      <c r="C49" s="101" t="s">
        <v>339</v>
      </c>
      <c r="D49" s="103">
        <f>+SUM(E49,+I49)</f>
        <v>38180</v>
      </c>
      <c r="E49" s="103">
        <f>+SUM(G49,+H49)</f>
        <v>69</v>
      </c>
      <c r="F49" s="104">
        <f>IF(D49&gt;0,E49/D49*100,"-")</f>
        <v>0.18072289156626506</v>
      </c>
      <c r="G49" s="103">
        <v>69</v>
      </c>
      <c r="H49" s="103">
        <v>0</v>
      </c>
      <c r="I49" s="103">
        <f>+SUM(K49,+M49,+O49)</f>
        <v>38111</v>
      </c>
      <c r="J49" s="104">
        <f>IF(D49&gt;0,I49/D49*100,"-")</f>
        <v>99.819277108433738</v>
      </c>
      <c r="K49" s="103">
        <v>35847</v>
      </c>
      <c r="L49" s="104">
        <f>IF(D49&gt;0,K49/D49*100,"-")</f>
        <v>93.88947092718702</v>
      </c>
      <c r="M49" s="103">
        <v>0</v>
      </c>
      <c r="N49" s="104">
        <f>IF(D49&gt;0,M49/D49*100,"-")</f>
        <v>0</v>
      </c>
      <c r="O49" s="103">
        <v>2264</v>
      </c>
      <c r="P49" s="103">
        <v>658</v>
      </c>
      <c r="Q49" s="104">
        <f>IF(D49&gt;0,O49/D49*100,"-")</f>
        <v>5.9298061812467262</v>
      </c>
      <c r="R49" s="103">
        <v>811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43</v>
      </c>
      <c r="B50" s="102" t="s">
        <v>340</v>
      </c>
      <c r="C50" s="101" t="s">
        <v>341</v>
      </c>
      <c r="D50" s="103">
        <f>+SUM(E50,+I50)</f>
        <v>33256</v>
      </c>
      <c r="E50" s="103">
        <f>+SUM(G50,+H50)</f>
        <v>685</v>
      </c>
      <c r="F50" s="104">
        <f>IF(D50&gt;0,E50/D50*100,"-")</f>
        <v>2.0597786865528023</v>
      </c>
      <c r="G50" s="103">
        <v>685</v>
      </c>
      <c r="H50" s="103">
        <v>0</v>
      </c>
      <c r="I50" s="103">
        <f>+SUM(K50,+M50,+O50)</f>
        <v>32571</v>
      </c>
      <c r="J50" s="104">
        <f>IF(D50&gt;0,I50/D50*100,"-")</f>
        <v>97.940221313447196</v>
      </c>
      <c r="K50" s="103">
        <v>20211</v>
      </c>
      <c r="L50" s="104">
        <f>IF(D50&gt;0,K50/D50*100,"-")</f>
        <v>60.773995669954296</v>
      </c>
      <c r="M50" s="103">
        <v>0</v>
      </c>
      <c r="N50" s="104">
        <f>IF(D50&gt;0,M50/D50*100,"-")</f>
        <v>0</v>
      </c>
      <c r="O50" s="103">
        <v>12360</v>
      </c>
      <c r="P50" s="103">
        <v>9183</v>
      </c>
      <c r="Q50" s="104">
        <f>IF(D50&gt;0,O50/D50*100,"-")</f>
        <v>37.166225643492908</v>
      </c>
      <c r="R50" s="103">
        <v>586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43</v>
      </c>
      <c r="B51" s="102" t="s">
        <v>342</v>
      </c>
      <c r="C51" s="101" t="s">
        <v>343</v>
      </c>
      <c r="D51" s="103">
        <f>+SUM(E51,+I51)</f>
        <v>11384</v>
      </c>
      <c r="E51" s="103">
        <f>+SUM(G51,+H51)</f>
        <v>192</v>
      </c>
      <c r="F51" s="104">
        <f>IF(D51&gt;0,E51/D51*100,"-")</f>
        <v>1.6865776528460996</v>
      </c>
      <c r="G51" s="103">
        <v>192</v>
      </c>
      <c r="H51" s="103">
        <v>0</v>
      </c>
      <c r="I51" s="103">
        <f>+SUM(K51,+M51,+O51)</f>
        <v>11192</v>
      </c>
      <c r="J51" s="104">
        <f>IF(D51&gt;0,I51/D51*100,"-")</f>
        <v>98.313422347153903</v>
      </c>
      <c r="K51" s="103">
        <v>4879</v>
      </c>
      <c r="L51" s="104">
        <f>IF(D51&gt;0,K51/D51*100,"-")</f>
        <v>42.858397751229802</v>
      </c>
      <c r="M51" s="103">
        <v>0</v>
      </c>
      <c r="N51" s="104">
        <f>IF(D51&gt;0,M51/D51*100,"-")</f>
        <v>0</v>
      </c>
      <c r="O51" s="103">
        <v>6313</v>
      </c>
      <c r="P51" s="103">
        <v>4481</v>
      </c>
      <c r="Q51" s="104">
        <f>IF(D51&gt;0,O51/D51*100,"-")</f>
        <v>55.455024595924108</v>
      </c>
      <c r="R51" s="103">
        <v>148</v>
      </c>
      <c r="S51" s="101"/>
      <c r="T51" s="101"/>
      <c r="U51" s="101"/>
      <c r="V51" s="101" t="s">
        <v>257</v>
      </c>
      <c r="W51" s="101"/>
      <c r="X51" s="101"/>
      <c r="Y51" s="101"/>
      <c r="Z51" s="101" t="s">
        <v>257</v>
      </c>
      <c r="AA51" s="189" t="s">
        <v>256</v>
      </c>
      <c r="AB51" s="190"/>
    </row>
    <row r="52" spans="1:28" s="105" customFormat="1" ht="13.5" customHeight="1">
      <c r="A52" s="101" t="s">
        <v>43</v>
      </c>
      <c r="B52" s="102" t="s">
        <v>344</v>
      </c>
      <c r="C52" s="101" t="s">
        <v>345</v>
      </c>
      <c r="D52" s="103">
        <f>+SUM(E52,+I52)</f>
        <v>19452</v>
      </c>
      <c r="E52" s="103">
        <f>+SUM(G52,+H52)</f>
        <v>595</v>
      </c>
      <c r="F52" s="104">
        <f>IF(D52&gt;0,E52/D52*100,"-")</f>
        <v>3.058811433271643</v>
      </c>
      <c r="G52" s="103">
        <v>595</v>
      </c>
      <c r="H52" s="103">
        <v>0</v>
      </c>
      <c r="I52" s="103">
        <f>+SUM(K52,+M52,+O52)</f>
        <v>18857</v>
      </c>
      <c r="J52" s="104">
        <f>IF(D52&gt;0,I52/D52*100,"-")</f>
        <v>96.941188566728357</v>
      </c>
      <c r="K52" s="103">
        <v>11891</v>
      </c>
      <c r="L52" s="104">
        <f>IF(D52&gt;0,K52/D52*100,"-")</f>
        <v>61.129960929467408</v>
      </c>
      <c r="M52" s="103">
        <v>0</v>
      </c>
      <c r="N52" s="104">
        <f>IF(D52&gt;0,M52/D52*100,"-")</f>
        <v>0</v>
      </c>
      <c r="O52" s="103">
        <v>6966</v>
      </c>
      <c r="P52" s="103">
        <v>5610</v>
      </c>
      <c r="Q52" s="104">
        <f>IF(D52&gt;0,O52/D52*100,"-")</f>
        <v>35.811227637260949</v>
      </c>
      <c r="R52" s="103">
        <v>580</v>
      </c>
      <c r="S52" s="101" t="s">
        <v>257</v>
      </c>
      <c r="T52" s="101"/>
      <c r="U52" s="101"/>
      <c r="V52" s="101"/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43</v>
      </c>
      <c r="B53" s="102" t="s">
        <v>346</v>
      </c>
      <c r="C53" s="101" t="s">
        <v>347</v>
      </c>
      <c r="D53" s="103">
        <f>+SUM(E53,+I53)</f>
        <v>17753</v>
      </c>
      <c r="E53" s="103">
        <f>+SUM(G53,+H53)</f>
        <v>314</v>
      </c>
      <c r="F53" s="104">
        <f>IF(D53&gt;0,E53/D53*100,"-")</f>
        <v>1.7687151467357629</v>
      </c>
      <c r="G53" s="103">
        <v>314</v>
      </c>
      <c r="H53" s="103">
        <v>0</v>
      </c>
      <c r="I53" s="103">
        <f>+SUM(K53,+M53,+O53)</f>
        <v>17439</v>
      </c>
      <c r="J53" s="104">
        <f>IF(D53&gt;0,I53/D53*100,"-")</f>
        <v>98.231284853264228</v>
      </c>
      <c r="K53" s="103">
        <v>10804</v>
      </c>
      <c r="L53" s="104">
        <f>IF(D53&gt;0,K53/D53*100,"-")</f>
        <v>60.857319889596127</v>
      </c>
      <c r="M53" s="103">
        <v>0</v>
      </c>
      <c r="N53" s="104">
        <f>IF(D53&gt;0,M53/D53*100,"-")</f>
        <v>0</v>
      </c>
      <c r="O53" s="103">
        <v>6635</v>
      </c>
      <c r="P53" s="103">
        <v>4375</v>
      </c>
      <c r="Q53" s="104">
        <f>IF(D53&gt;0,O53/D53*100,"-")</f>
        <v>37.373964963668108</v>
      </c>
      <c r="R53" s="103">
        <v>594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43</v>
      </c>
      <c r="B54" s="102" t="s">
        <v>348</v>
      </c>
      <c r="C54" s="101" t="s">
        <v>349</v>
      </c>
      <c r="D54" s="103">
        <f>+SUM(E54,+I54)</f>
        <v>29227</v>
      </c>
      <c r="E54" s="103">
        <f>+SUM(G54,+H54)</f>
        <v>3605</v>
      </c>
      <c r="F54" s="104">
        <f>IF(D54&gt;0,E54/D54*100,"-")</f>
        <v>12.334485236254149</v>
      </c>
      <c r="G54" s="103">
        <v>3605</v>
      </c>
      <c r="H54" s="103">
        <v>0</v>
      </c>
      <c r="I54" s="103">
        <f>+SUM(K54,+M54,+O54)</f>
        <v>25622</v>
      </c>
      <c r="J54" s="104">
        <f>IF(D54&gt;0,I54/D54*100,"-")</f>
        <v>87.665514763745861</v>
      </c>
      <c r="K54" s="103">
        <v>12661</v>
      </c>
      <c r="L54" s="104">
        <f>IF(D54&gt;0,K54/D54*100,"-")</f>
        <v>43.319533308242377</v>
      </c>
      <c r="M54" s="103">
        <v>0</v>
      </c>
      <c r="N54" s="104">
        <f>IF(D54&gt;0,M54/D54*100,"-")</f>
        <v>0</v>
      </c>
      <c r="O54" s="103">
        <v>12961</v>
      </c>
      <c r="P54" s="103">
        <v>7066</v>
      </c>
      <c r="Q54" s="104">
        <f>IF(D54&gt;0,O54/D54*100,"-")</f>
        <v>44.345981455503477</v>
      </c>
      <c r="R54" s="103">
        <v>305</v>
      </c>
      <c r="S54" s="101" t="s">
        <v>257</v>
      </c>
      <c r="T54" s="101"/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43</v>
      </c>
      <c r="B55" s="102" t="s">
        <v>350</v>
      </c>
      <c r="C55" s="101" t="s">
        <v>351</v>
      </c>
      <c r="D55" s="103">
        <f>+SUM(E55,+I55)</f>
        <v>19751</v>
      </c>
      <c r="E55" s="103">
        <f>+SUM(G55,+H55)</f>
        <v>220</v>
      </c>
      <c r="F55" s="104">
        <f>IF(D55&gt;0,E55/D55*100,"-")</f>
        <v>1.1138676522707711</v>
      </c>
      <c r="G55" s="103">
        <v>220</v>
      </c>
      <c r="H55" s="103">
        <v>0</v>
      </c>
      <c r="I55" s="103">
        <f>+SUM(K55,+M55,+O55)</f>
        <v>19531</v>
      </c>
      <c r="J55" s="104">
        <f>IF(D55&gt;0,I55/D55*100,"-")</f>
        <v>98.88613234772923</v>
      </c>
      <c r="K55" s="103">
        <v>9872</v>
      </c>
      <c r="L55" s="104">
        <f>IF(D55&gt;0,K55/D55*100,"-")</f>
        <v>49.982279378259328</v>
      </c>
      <c r="M55" s="103">
        <v>0</v>
      </c>
      <c r="N55" s="104">
        <f>IF(D55&gt;0,M55/D55*100,"-")</f>
        <v>0</v>
      </c>
      <c r="O55" s="103">
        <v>9659</v>
      </c>
      <c r="P55" s="103">
        <v>7300</v>
      </c>
      <c r="Q55" s="104">
        <f>IF(D55&gt;0,O55/D55*100,"-")</f>
        <v>48.903852969469902</v>
      </c>
      <c r="R55" s="103">
        <v>373</v>
      </c>
      <c r="S55" s="101"/>
      <c r="T55" s="101" t="s">
        <v>257</v>
      </c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43</v>
      </c>
      <c r="B56" s="102" t="s">
        <v>352</v>
      </c>
      <c r="C56" s="101" t="s">
        <v>353</v>
      </c>
      <c r="D56" s="103">
        <f>+SUM(E56,+I56)</f>
        <v>18693</v>
      </c>
      <c r="E56" s="103">
        <f>+SUM(G56,+H56)</f>
        <v>380</v>
      </c>
      <c r="F56" s="104">
        <f>IF(D56&gt;0,E56/D56*100,"-")</f>
        <v>2.032846520087733</v>
      </c>
      <c r="G56" s="103">
        <v>380</v>
      </c>
      <c r="H56" s="103">
        <v>0</v>
      </c>
      <c r="I56" s="103">
        <f>+SUM(K56,+M56,+O56)</f>
        <v>18313</v>
      </c>
      <c r="J56" s="104">
        <f>IF(D56&gt;0,I56/D56*100,"-")</f>
        <v>97.967153479912255</v>
      </c>
      <c r="K56" s="103">
        <v>4089</v>
      </c>
      <c r="L56" s="104">
        <f>IF(D56&gt;0,K56/D56*100,"-")</f>
        <v>21.874498475365108</v>
      </c>
      <c r="M56" s="103">
        <v>0</v>
      </c>
      <c r="N56" s="104">
        <f>IF(D56&gt;0,M56/D56*100,"-")</f>
        <v>0</v>
      </c>
      <c r="O56" s="103">
        <v>14224</v>
      </c>
      <c r="P56" s="103">
        <v>10860</v>
      </c>
      <c r="Q56" s="104">
        <f>IF(D56&gt;0,O56/D56*100,"-")</f>
        <v>76.092655004547154</v>
      </c>
      <c r="R56" s="103">
        <v>172</v>
      </c>
      <c r="S56" s="101"/>
      <c r="T56" s="101"/>
      <c r="U56" s="101"/>
      <c r="V56" s="101" t="s">
        <v>257</v>
      </c>
      <c r="W56" s="101"/>
      <c r="X56" s="101"/>
      <c r="Y56" s="101"/>
      <c r="Z56" s="101" t="s">
        <v>257</v>
      </c>
      <c r="AA56" s="189" t="s">
        <v>256</v>
      </c>
      <c r="AB56" s="190"/>
    </row>
    <row r="57" spans="1:28" s="105" customFormat="1" ht="13.5" customHeight="1">
      <c r="A57" s="101" t="s">
        <v>43</v>
      </c>
      <c r="B57" s="102" t="s">
        <v>354</v>
      </c>
      <c r="C57" s="101" t="s">
        <v>355</v>
      </c>
      <c r="D57" s="103">
        <f>+SUM(E57,+I57)</f>
        <v>13506</v>
      </c>
      <c r="E57" s="103">
        <f>+SUM(G57,+H57)</f>
        <v>274</v>
      </c>
      <c r="F57" s="104">
        <f>IF(D57&gt;0,E57/D57*100,"-")</f>
        <v>2.0287279727528507</v>
      </c>
      <c r="G57" s="103">
        <v>274</v>
      </c>
      <c r="H57" s="103">
        <v>0</v>
      </c>
      <c r="I57" s="103">
        <f>+SUM(K57,+M57,+O57)</f>
        <v>13232</v>
      </c>
      <c r="J57" s="104">
        <f>IF(D57&gt;0,I57/D57*100,"-")</f>
        <v>97.971272027247153</v>
      </c>
      <c r="K57" s="103">
        <v>8684</v>
      </c>
      <c r="L57" s="104">
        <f>IF(D57&gt;0,K57/D57*100,"-")</f>
        <v>64.297349326225387</v>
      </c>
      <c r="M57" s="103">
        <v>0</v>
      </c>
      <c r="N57" s="104">
        <f>IF(D57&gt;0,M57/D57*100,"-")</f>
        <v>0</v>
      </c>
      <c r="O57" s="103">
        <v>4548</v>
      </c>
      <c r="P57" s="103">
        <v>3101</v>
      </c>
      <c r="Q57" s="104">
        <f>IF(D57&gt;0,O57/D57*100,"-")</f>
        <v>33.673922701021766</v>
      </c>
      <c r="R57" s="103">
        <v>136</v>
      </c>
      <c r="S57" s="101"/>
      <c r="T57" s="101"/>
      <c r="U57" s="101"/>
      <c r="V57" s="101" t="s">
        <v>257</v>
      </c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43</v>
      </c>
      <c r="B58" s="102" t="s">
        <v>356</v>
      </c>
      <c r="C58" s="101" t="s">
        <v>357</v>
      </c>
      <c r="D58" s="103">
        <f>+SUM(E58,+I58)</f>
        <v>10914</v>
      </c>
      <c r="E58" s="103">
        <f>+SUM(G58,+H58)</f>
        <v>788</v>
      </c>
      <c r="F58" s="104">
        <f>IF(D58&gt;0,E58/D58*100,"-")</f>
        <v>7.2200842954004028</v>
      </c>
      <c r="G58" s="103">
        <v>788</v>
      </c>
      <c r="H58" s="103">
        <v>0</v>
      </c>
      <c r="I58" s="103">
        <f>+SUM(K58,+M58,+O58)</f>
        <v>10126</v>
      </c>
      <c r="J58" s="104">
        <f>IF(D58&gt;0,I58/D58*100,"-")</f>
        <v>92.779915704599588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10126</v>
      </c>
      <c r="P58" s="103">
        <v>8230</v>
      </c>
      <c r="Q58" s="104">
        <f>IF(D58&gt;0,O58/D58*100,"-")</f>
        <v>92.779915704599588</v>
      </c>
      <c r="R58" s="103">
        <v>201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43</v>
      </c>
      <c r="B59" s="102" t="s">
        <v>358</v>
      </c>
      <c r="C59" s="101" t="s">
        <v>359</v>
      </c>
      <c r="D59" s="103">
        <f>+SUM(E59,+I59)</f>
        <v>8140</v>
      </c>
      <c r="E59" s="103">
        <f>+SUM(G59,+H59)</f>
        <v>258</v>
      </c>
      <c r="F59" s="104">
        <f>IF(D59&gt;0,E59/D59*100,"-")</f>
        <v>3.1695331695331697</v>
      </c>
      <c r="G59" s="103">
        <v>257</v>
      </c>
      <c r="H59" s="103">
        <v>1</v>
      </c>
      <c r="I59" s="103">
        <f>+SUM(K59,+M59,+O59)</f>
        <v>7882</v>
      </c>
      <c r="J59" s="104">
        <f>IF(D59&gt;0,I59/D59*100,"-")</f>
        <v>96.830466830466833</v>
      </c>
      <c r="K59" s="103">
        <v>2733</v>
      </c>
      <c r="L59" s="104">
        <f>IF(D59&gt;0,K59/D59*100,"-")</f>
        <v>33.574938574938571</v>
      </c>
      <c r="M59" s="103">
        <v>0</v>
      </c>
      <c r="N59" s="104">
        <f>IF(D59&gt;0,M59/D59*100,"-")</f>
        <v>0</v>
      </c>
      <c r="O59" s="103">
        <v>5149</v>
      </c>
      <c r="P59" s="103">
        <v>3675</v>
      </c>
      <c r="Q59" s="104">
        <f>IF(D59&gt;0,O59/D59*100,"-")</f>
        <v>63.255528255528262</v>
      </c>
      <c r="R59" s="103">
        <v>75</v>
      </c>
      <c r="S59" s="101" t="s">
        <v>257</v>
      </c>
      <c r="T59" s="101"/>
      <c r="U59" s="101"/>
      <c r="V59" s="101"/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43</v>
      </c>
      <c r="B60" s="102" t="s">
        <v>360</v>
      </c>
      <c r="C60" s="101" t="s">
        <v>361</v>
      </c>
      <c r="D60" s="103">
        <f>+SUM(E60,+I60)</f>
        <v>9536</v>
      </c>
      <c r="E60" s="103">
        <f>+SUM(G60,+H60)</f>
        <v>179</v>
      </c>
      <c r="F60" s="104">
        <f>IF(D60&gt;0,E60/D60*100,"-")</f>
        <v>1.8770973154362416</v>
      </c>
      <c r="G60" s="103">
        <v>179</v>
      </c>
      <c r="H60" s="103">
        <v>0</v>
      </c>
      <c r="I60" s="103">
        <f>+SUM(K60,+M60,+O60)</f>
        <v>9357</v>
      </c>
      <c r="J60" s="104">
        <f>IF(D60&gt;0,I60/D60*100,"-")</f>
        <v>98.122902684563769</v>
      </c>
      <c r="K60" s="103">
        <v>4812</v>
      </c>
      <c r="L60" s="104">
        <f>IF(D60&gt;0,K60/D60*100,"-")</f>
        <v>50.461409395973156</v>
      </c>
      <c r="M60" s="103">
        <v>0</v>
      </c>
      <c r="N60" s="104">
        <f>IF(D60&gt;0,M60/D60*100,"-")</f>
        <v>0</v>
      </c>
      <c r="O60" s="103">
        <v>4545</v>
      </c>
      <c r="P60" s="103">
        <v>1920</v>
      </c>
      <c r="Q60" s="104">
        <f>IF(D60&gt;0,O60/D60*100,"-")</f>
        <v>47.661493288590606</v>
      </c>
      <c r="R60" s="103">
        <v>78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43</v>
      </c>
      <c r="B61" s="102" t="s">
        <v>362</v>
      </c>
      <c r="C61" s="101" t="s">
        <v>363</v>
      </c>
      <c r="D61" s="103">
        <f>+SUM(E61,+I61)</f>
        <v>6892</v>
      </c>
      <c r="E61" s="103">
        <f>+SUM(G61,+H61)</f>
        <v>39</v>
      </c>
      <c r="F61" s="104">
        <f>IF(D61&gt;0,E61/D61*100,"-")</f>
        <v>0.56587347649448638</v>
      </c>
      <c r="G61" s="103">
        <v>39</v>
      </c>
      <c r="H61" s="103">
        <v>0</v>
      </c>
      <c r="I61" s="103">
        <f>+SUM(K61,+M61,+O61)</f>
        <v>6853</v>
      </c>
      <c r="J61" s="104">
        <f>IF(D61&gt;0,I61/D61*100,"-")</f>
        <v>99.434126523505512</v>
      </c>
      <c r="K61" s="103">
        <v>4630</v>
      </c>
      <c r="L61" s="104">
        <f>IF(D61&gt;0,K61/D61*100,"-")</f>
        <v>67.1793383633198</v>
      </c>
      <c r="M61" s="103">
        <v>0</v>
      </c>
      <c r="N61" s="104">
        <f>IF(D61&gt;0,M61/D61*100,"-")</f>
        <v>0</v>
      </c>
      <c r="O61" s="103">
        <v>2223</v>
      </c>
      <c r="P61" s="103">
        <v>1500</v>
      </c>
      <c r="Q61" s="104">
        <f>IF(D61&gt;0,O61/D61*100,"-")</f>
        <v>32.254788160185718</v>
      </c>
      <c r="R61" s="103">
        <v>29</v>
      </c>
      <c r="S61" s="101" t="s">
        <v>257</v>
      </c>
      <c r="T61" s="101"/>
      <c r="U61" s="101"/>
      <c r="V61" s="101"/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 t="s">
        <v>43</v>
      </c>
      <c r="B62" s="102" t="s">
        <v>364</v>
      </c>
      <c r="C62" s="101" t="s">
        <v>365</v>
      </c>
      <c r="D62" s="103">
        <f>+SUM(E62,+I62)</f>
        <v>11251</v>
      </c>
      <c r="E62" s="103">
        <f>+SUM(G62,+H62)</f>
        <v>630</v>
      </c>
      <c r="F62" s="104">
        <f>IF(D62&gt;0,E62/D62*100,"-")</f>
        <v>5.599502266465203</v>
      </c>
      <c r="G62" s="103">
        <v>456</v>
      </c>
      <c r="H62" s="103">
        <v>174</v>
      </c>
      <c r="I62" s="103">
        <f>+SUM(K62,+M62,+O62)</f>
        <v>10621</v>
      </c>
      <c r="J62" s="104">
        <f>IF(D62&gt;0,I62/D62*100,"-")</f>
        <v>94.400497733534792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10621</v>
      </c>
      <c r="P62" s="103">
        <v>7843</v>
      </c>
      <c r="Q62" s="104">
        <f>IF(D62&gt;0,O62/D62*100,"-")</f>
        <v>94.400497733534792</v>
      </c>
      <c r="R62" s="103">
        <v>118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43</v>
      </c>
      <c r="B63" s="102" t="s">
        <v>366</v>
      </c>
      <c r="C63" s="101" t="s">
        <v>367</v>
      </c>
      <c r="D63" s="103">
        <f>+SUM(E63,+I63)</f>
        <v>2736</v>
      </c>
      <c r="E63" s="103">
        <f>+SUM(G63,+H63)</f>
        <v>220</v>
      </c>
      <c r="F63" s="104">
        <f>IF(D63&gt;0,E63/D63*100,"-")</f>
        <v>8.0409356725146193</v>
      </c>
      <c r="G63" s="103">
        <v>176</v>
      </c>
      <c r="H63" s="103">
        <v>44</v>
      </c>
      <c r="I63" s="103">
        <f>+SUM(K63,+M63,+O63)</f>
        <v>2516</v>
      </c>
      <c r="J63" s="104">
        <f>IF(D63&gt;0,I63/D63*100,"-")</f>
        <v>91.959064327485379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2516</v>
      </c>
      <c r="P63" s="103">
        <v>1490</v>
      </c>
      <c r="Q63" s="104">
        <f>IF(D63&gt;0,O63/D63*100,"-")</f>
        <v>91.959064327485379</v>
      </c>
      <c r="R63" s="103">
        <v>11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43</v>
      </c>
      <c r="B64" s="102" t="s">
        <v>368</v>
      </c>
      <c r="C64" s="101" t="s">
        <v>369</v>
      </c>
      <c r="D64" s="103">
        <f>+SUM(E64,+I64)</f>
        <v>11114</v>
      </c>
      <c r="E64" s="103">
        <f>+SUM(G64,+H64)</f>
        <v>418</v>
      </c>
      <c r="F64" s="104">
        <f>IF(D64&gt;0,E64/D64*100,"-")</f>
        <v>3.7610221342450965</v>
      </c>
      <c r="G64" s="103">
        <v>418</v>
      </c>
      <c r="H64" s="103">
        <v>0</v>
      </c>
      <c r="I64" s="103">
        <f>+SUM(K64,+M64,+O64)</f>
        <v>10696</v>
      </c>
      <c r="J64" s="104">
        <f>IF(D64&gt;0,I64/D64*100,"-")</f>
        <v>96.238977865754904</v>
      </c>
      <c r="K64" s="103">
        <v>223</v>
      </c>
      <c r="L64" s="104">
        <f>IF(D64&gt;0,K64/D64*100,"-")</f>
        <v>2.0064783156379344</v>
      </c>
      <c r="M64" s="103">
        <v>0</v>
      </c>
      <c r="N64" s="104">
        <f>IF(D64&gt;0,M64/D64*100,"-")</f>
        <v>0</v>
      </c>
      <c r="O64" s="103">
        <v>10473</v>
      </c>
      <c r="P64" s="103">
        <v>7563</v>
      </c>
      <c r="Q64" s="104">
        <f>IF(D64&gt;0,O64/D64*100,"-")</f>
        <v>94.23249955011697</v>
      </c>
      <c r="R64" s="103">
        <v>174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43</v>
      </c>
      <c r="B65" s="102" t="s">
        <v>370</v>
      </c>
      <c r="C65" s="101" t="s">
        <v>371</v>
      </c>
      <c r="D65" s="103">
        <f>+SUM(E65,+I65)</f>
        <v>13412</v>
      </c>
      <c r="E65" s="103">
        <f>+SUM(G65,+H65)</f>
        <v>778</v>
      </c>
      <c r="F65" s="104">
        <f>IF(D65&gt;0,E65/D65*100,"-")</f>
        <v>5.8007754249925441</v>
      </c>
      <c r="G65" s="103">
        <v>778</v>
      </c>
      <c r="H65" s="103">
        <v>0</v>
      </c>
      <c r="I65" s="103">
        <f>+SUM(K65,+M65,+O65)</f>
        <v>12634</v>
      </c>
      <c r="J65" s="104">
        <f>IF(D65&gt;0,I65/D65*100,"-")</f>
        <v>94.199224575007463</v>
      </c>
      <c r="K65" s="103">
        <v>966</v>
      </c>
      <c r="L65" s="104">
        <f>IF(D65&gt;0,K65/D65*100,"-")</f>
        <v>7.2025052192066799</v>
      </c>
      <c r="M65" s="103">
        <v>0</v>
      </c>
      <c r="N65" s="104">
        <f>IF(D65&gt;0,M65/D65*100,"-")</f>
        <v>0</v>
      </c>
      <c r="O65" s="103">
        <v>11668</v>
      </c>
      <c r="P65" s="103">
        <v>8559</v>
      </c>
      <c r="Q65" s="104">
        <f>IF(D65&gt;0,O65/D65*100,"-")</f>
        <v>86.996719355800778</v>
      </c>
      <c r="R65" s="103">
        <v>407</v>
      </c>
      <c r="S65" s="101" t="s">
        <v>257</v>
      </c>
      <c r="T65" s="101"/>
      <c r="U65" s="101"/>
      <c r="V65" s="101"/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43</v>
      </c>
      <c r="B66" s="102" t="s">
        <v>372</v>
      </c>
      <c r="C66" s="101" t="s">
        <v>373</v>
      </c>
      <c r="D66" s="103">
        <f>+SUM(E66,+I66)</f>
        <v>30893</v>
      </c>
      <c r="E66" s="103">
        <f>+SUM(G66,+H66)</f>
        <v>1566</v>
      </c>
      <c r="F66" s="104">
        <f>IF(D66&gt;0,E66/D66*100,"-")</f>
        <v>5.0691095070080596</v>
      </c>
      <c r="G66" s="103">
        <v>1566</v>
      </c>
      <c r="H66" s="103">
        <v>0</v>
      </c>
      <c r="I66" s="103">
        <f>+SUM(K66,+M66,+O66)</f>
        <v>29327</v>
      </c>
      <c r="J66" s="104">
        <f>IF(D66&gt;0,I66/D66*100,"-")</f>
        <v>94.930890492991935</v>
      </c>
      <c r="K66" s="103">
        <v>2263</v>
      </c>
      <c r="L66" s="104">
        <f>IF(D66&gt;0,K66/D66*100,"-")</f>
        <v>7.3252840449292718</v>
      </c>
      <c r="M66" s="103">
        <v>0</v>
      </c>
      <c r="N66" s="104">
        <f>IF(D66&gt;0,M66/D66*100,"-")</f>
        <v>0</v>
      </c>
      <c r="O66" s="103">
        <v>27064</v>
      </c>
      <c r="P66" s="103">
        <v>19893</v>
      </c>
      <c r="Q66" s="104">
        <f>IF(D66&gt;0,O66/D66*100,"-")</f>
        <v>87.605606448062673</v>
      </c>
      <c r="R66" s="103">
        <v>1193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43</v>
      </c>
      <c r="B67" s="102" t="s">
        <v>374</v>
      </c>
      <c r="C67" s="101" t="s">
        <v>375</v>
      </c>
      <c r="D67" s="103">
        <f>+SUM(E67,+I67)</f>
        <v>33059</v>
      </c>
      <c r="E67" s="103">
        <f>+SUM(G67,+H67)</f>
        <v>1661</v>
      </c>
      <c r="F67" s="104">
        <f>IF(D67&gt;0,E67/D67*100,"-")</f>
        <v>5.0243504038234672</v>
      </c>
      <c r="G67" s="103">
        <v>1661</v>
      </c>
      <c r="H67" s="103">
        <v>0</v>
      </c>
      <c r="I67" s="103">
        <f>+SUM(K67,+M67,+O67)</f>
        <v>31398</v>
      </c>
      <c r="J67" s="104">
        <f>IF(D67&gt;0,I67/D67*100,"-")</f>
        <v>94.975649596176538</v>
      </c>
      <c r="K67" s="103">
        <v>7148</v>
      </c>
      <c r="L67" s="104">
        <f>IF(D67&gt;0,K67/D67*100,"-")</f>
        <v>21.621948637284856</v>
      </c>
      <c r="M67" s="103">
        <v>0</v>
      </c>
      <c r="N67" s="104">
        <f>IF(D67&gt;0,M67/D67*100,"-")</f>
        <v>0</v>
      </c>
      <c r="O67" s="103">
        <v>24250</v>
      </c>
      <c r="P67" s="103">
        <v>16698</v>
      </c>
      <c r="Q67" s="104">
        <f>IF(D67&gt;0,O67/D67*100,"-")</f>
        <v>73.353700958891679</v>
      </c>
      <c r="R67" s="103">
        <v>577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43</v>
      </c>
      <c r="B68" s="102" t="s">
        <v>376</v>
      </c>
      <c r="C68" s="101" t="s">
        <v>377</v>
      </c>
      <c r="D68" s="103">
        <f>+SUM(E68,+I68)</f>
        <v>33874</v>
      </c>
      <c r="E68" s="103">
        <f>+SUM(G68,+H68)</f>
        <v>508</v>
      </c>
      <c r="F68" s="104">
        <f>IF(D68&gt;0,E68/D68*100,"-")</f>
        <v>1.4996752671665585</v>
      </c>
      <c r="G68" s="103">
        <v>508</v>
      </c>
      <c r="H68" s="103">
        <v>0</v>
      </c>
      <c r="I68" s="103">
        <f>+SUM(K68,+M68,+O68)</f>
        <v>33366</v>
      </c>
      <c r="J68" s="104">
        <f>IF(D68&gt;0,I68/D68*100,"-")</f>
        <v>98.500324732833448</v>
      </c>
      <c r="K68" s="103">
        <v>23509</v>
      </c>
      <c r="L68" s="104">
        <f>IF(D68&gt;0,K68/D68*100,"-")</f>
        <v>69.401310739800437</v>
      </c>
      <c r="M68" s="103">
        <v>0</v>
      </c>
      <c r="N68" s="104">
        <f>IF(D68&gt;0,M68/D68*100,"-")</f>
        <v>0</v>
      </c>
      <c r="O68" s="103">
        <v>9857</v>
      </c>
      <c r="P68" s="103">
        <v>4742</v>
      </c>
      <c r="Q68" s="104">
        <f>IF(D68&gt;0,O68/D68*100,"-")</f>
        <v>29.099013993033008</v>
      </c>
      <c r="R68" s="103">
        <v>450</v>
      </c>
      <c r="S68" s="101"/>
      <c r="T68" s="101" t="s">
        <v>257</v>
      </c>
      <c r="U68" s="101"/>
      <c r="V68" s="101"/>
      <c r="W68" s="101"/>
      <c r="X68" s="101"/>
      <c r="Y68" s="101"/>
      <c r="Z68" s="101" t="s">
        <v>257</v>
      </c>
      <c r="AA68" s="189" t="s">
        <v>256</v>
      </c>
      <c r="AB68" s="190"/>
    </row>
    <row r="69" spans="1:28" s="105" customFormat="1" ht="13.5" customHeight="1">
      <c r="A69" s="101" t="s">
        <v>43</v>
      </c>
      <c r="B69" s="102" t="s">
        <v>378</v>
      </c>
      <c r="C69" s="101" t="s">
        <v>379</v>
      </c>
      <c r="D69" s="103">
        <f>+SUM(E69,+I69)</f>
        <v>44538</v>
      </c>
      <c r="E69" s="103">
        <f>+SUM(G69,+H69)</f>
        <v>328</v>
      </c>
      <c r="F69" s="104">
        <f>IF(D69&gt;0,E69/D69*100,"-")</f>
        <v>0.73644977322735639</v>
      </c>
      <c r="G69" s="103">
        <v>328</v>
      </c>
      <c r="H69" s="103">
        <v>0</v>
      </c>
      <c r="I69" s="103">
        <f>+SUM(K69,+M69,+O69)</f>
        <v>44210</v>
      </c>
      <c r="J69" s="104">
        <f>IF(D69&gt;0,I69/D69*100,"-")</f>
        <v>99.263550226772651</v>
      </c>
      <c r="K69" s="103">
        <v>28556</v>
      </c>
      <c r="L69" s="104">
        <f>IF(D69&gt;0,K69/D69*100,"-")</f>
        <v>64.116035744757284</v>
      </c>
      <c r="M69" s="103">
        <v>0</v>
      </c>
      <c r="N69" s="104">
        <f>IF(D69&gt;0,M69/D69*100,"-")</f>
        <v>0</v>
      </c>
      <c r="O69" s="103">
        <v>15654</v>
      </c>
      <c r="P69" s="103">
        <v>8280</v>
      </c>
      <c r="Q69" s="104">
        <f>IF(D69&gt;0,O69/D69*100,"-")</f>
        <v>35.14751448201536</v>
      </c>
      <c r="R69" s="103">
        <v>611</v>
      </c>
      <c r="S69" s="101"/>
      <c r="T69" s="101" t="s">
        <v>257</v>
      </c>
      <c r="U69" s="101"/>
      <c r="V69" s="101"/>
      <c r="W69" s="101"/>
      <c r="X69" s="101"/>
      <c r="Y69" s="101"/>
      <c r="Z69" s="101" t="s">
        <v>257</v>
      </c>
      <c r="AA69" s="189" t="s">
        <v>256</v>
      </c>
      <c r="AB69" s="190"/>
    </row>
    <row r="70" spans="1:28" s="105" customFormat="1" ht="13.5" customHeight="1">
      <c r="A70" s="101" t="s">
        <v>43</v>
      </c>
      <c r="B70" s="102" t="s">
        <v>380</v>
      </c>
      <c r="C70" s="101" t="s">
        <v>381</v>
      </c>
      <c r="D70" s="103">
        <f>+SUM(E70,+I70)</f>
        <v>28947</v>
      </c>
      <c r="E70" s="103">
        <f>+SUM(G70,+H70)</f>
        <v>881</v>
      </c>
      <c r="F70" s="104">
        <f>IF(D70&gt;0,E70/D70*100,"-")</f>
        <v>3.043493280823574</v>
      </c>
      <c r="G70" s="103">
        <v>881</v>
      </c>
      <c r="H70" s="103">
        <v>0</v>
      </c>
      <c r="I70" s="103">
        <f>+SUM(K70,+M70,+O70)</f>
        <v>28066</v>
      </c>
      <c r="J70" s="104">
        <f>IF(D70&gt;0,I70/D70*100,"-")</f>
        <v>96.956506719176431</v>
      </c>
      <c r="K70" s="103">
        <v>16914</v>
      </c>
      <c r="L70" s="104">
        <f>IF(D70&gt;0,K70/D70*100,"-")</f>
        <v>58.430925484506169</v>
      </c>
      <c r="M70" s="103">
        <v>0</v>
      </c>
      <c r="N70" s="104">
        <f>IF(D70&gt;0,M70/D70*100,"-")</f>
        <v>0</v>
      </c>
      <c r="O70" s="103">
        <v>11152</v>
      </c>
      <c r="P70" s="103">
        <v>4096</v>
      </c>
      <c r="Q70" s="104">
        <f>IF(D70&gt;0,O70/D70*100,"-")</f>
        <v>38.525581234670256</v>
      </c>
      <c r="R70" s="103">
        <v>412</v>
      </c>
      <c r="S70" s="101" t="s">
        <v>257</v>
      </c>
      <c r="T70" s="101"/>
      <c r="U70" s="101"/>
      <c r="V70" s="101"/>
      <c r="W70" s="101"/>
      <c r="X70" s="101"/>
      <c r="Y70" s="101"/>
      <c r="Z70" s="101" t="s">
        <v>257</v>
      </c>
      <c r="AA70" s="189" t="s">
        <v>256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埼玉県</v>
      </c>
      <c r="B7" s="107" t="str">
        <f>水洗化人口等!B7</f>
        <v>11000</v>
      </c>
      <c r="C7" s="106" t="s">
        <v>200</v>
      </c>
      <c r="D7" s="108">
        <f>SUM(E7,+H7,+K7)</f>
        <v>790403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53049</v>
      </c>
      <c r="I7" s="108">
        <f>SUM(I$8:I$207)</f>
        <v>38740</v>
      </c>
      <c r="J7" s="108">
        <f>SUM(J$8:J$207)</f>
        <v>14309</v>
      </c>
      <c r="K7" s="108">
        <f>SUM(L7:M7)</f>
        <v>737354</v>
      </c>
      <c r="L7" s="108">
        <f>SUM(L$8:L$207)</f>
        <v>48170</v>
      </c>
      <c r="M7" s="108">
        <f>SUM(M$8:M$207)</f>
        <v>689184</v>
      </c>
      <c r="N7" s="108">
        <f>SUM(O7,+V7,+AC7)</f>
        <v>790814</v>
      </c>
      <c r="O7" s="108">
        <f>SUM(P7:U7)</f>
        <v>86910</v>
      </c>
      <c r="P7" s="108">
        <f t="shared" ref="P7:U7" si="0">SUM(P$8:P$207)</f>
        <v>86910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703493</v>
      </c>
      <c r="W7" s="108">
        <f t="shared" ref="W7:AB7" si="1">SUM(W$8:W$207)</f>
        <v>703493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411</v>
      </c>
      <c r="AD7" s="108">
        <f>SUM(AD$8:AD$207)</f>
        <v>410</v>
      </c>
      <c r="AE7" s="108">
        <f>SUM(AE$8:AE$207)</f>
        <v>1</v>
      </c>
      <c r="AF7" s="108">
        <f>SUM(AG7:AI7)</f>
        <v>20841</v>
      </c>
      <c r="AG7" s="108">
        <f>SUM(AG$8:AG$207)</f>
        <v>20841</v>
      </c>
      <c r="AH7" s="108">
        <f>SUM(AH$8:AH$207)</f>
        <v>0</v>
      </c>
      <c r="AI7" s="108">
        <f>SUM(AI$8:AI$207)</f>
        <v>0</v>
      </c>
      <c r="AJ7" s="108">
        <f>SUM(AK7:AS7)</f>
        <v>24564</v>
      </c>
      <c r="AK7" s="108">
        <f t="shared" ref="AK7:AS7" si="2">SUM(AK$8:AK$207)</f>
        <v>3835</v>
      </c>
      <c r="AL7" s="108">
        <f t="shared" si="2"/>
        <v>104</v>
      </c>
      <c r="AM7" s="108">
        <f t="shared" si="2"/>
        <v>8285</v>
      </c>
      <c r="AN7" s="108">
        <f t="shared" si="2"/>
        <v>5588</v>
      </c>
      <c r="AO7" s="108">
        <f t="shared" si="2"/>
        <v>0</v>
      </c>
      <c r="AP7" s="108">
        <f t="shared" si="2"/>
        <v>0</v>
      </c>
      <c r="AQ7" s="108">
        <f t="shared" si="2"/>
        <v>1061</v>
      </c>
      <c r="AR7" s="108">
        <f t="shared" si="2"/>
        <v>132</v>
      </c>
      <c r="AS7" s="108">
        <f t="shared" si="2"/>
        <v>5559</v>
      </c>
      <c r="AT7" s="108">
        <f>SUM(AU7:AY7)</f>
        <v>222</v>
      </c>
      <c r="AU7" s="108">
        <f>SUM(AU$8:AU$207)</f>
        <v>216</v>
      </c>
      <c r="AV7" s="108">
        <f>SUM(AV$8:AV$207)</f>
        <v>0</v>
      </c>
      <c r="AW7" s="108">
        <f>SUM(AW$8:AW$207)</f>
        <v>6</v>
      </c>
      <c r="AX7" s="108">
        <f>SUM(AX$8:AX$207)</f>
        <v>0</v>
      </c>
      <c r="AY7" s="108">
        <f>SUM(AY$8:AY$207)</f>
        <v>0</v>
      </c>
      <c r="AZ7" s="108">
        <f>SUM(BA7:BC7)</f>
        <v>765</v>
      </c>
      <c r="BA7" s="108">
        <f>SUM(BA$8:BA$207)</f>
        <v>765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43</v>
      </c>
      <c r="B8" s="113" t="s">
        <v>254</v>
      </c>
      <c r="C8" s="101" t="s">
        <v>255</v>
      </c>
      <c r="D8" s="103">
        <f>SUM(E8,+H8,+K8)</f>
        <v>49714</v>
      </c>
      <c r="E8" s="103">
        <f>SUM(F8:G8)</f>
        <v>0</v>
      </c>
      <c r="F8" s="103">
        <v>0</v>
      </c>
      <c r="G8" s="103">
        <v>0</v>
      </c>
      <c r="H8" s="103">
        <f>SUM(I8:J8)</f>
        <v>7324</v>
      </c>
      <c r="I8" s="103">
        <v>7324</v>
      </c>
      <c r="J8" s="103">
        <v>0</v>
      </c>
      <c r="K8" s="103">
        <f>SUM(L8:M8)</f>
        <v>42390</v>
      </c>
      <c r="L8" s="103">
        <v>0</v>
      </c>
      <c r="M8" s="103">
        <v>42390</v>
      </c>
      <c r="N8" s="103">
        <f>SUM(O8,+V8,+AC8)</f>
        <v>49714</v>
      </c>
      <c r="O8" s="103">
        <f>SUM(P8:U8)</f>
        <v>7324</v>
      </c>
      <c r="P8" s="103">
        <v>7324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42390</v>
      </c>
      <c r="W8" s="103">
        <v>42390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1554</v>
      </c>
      <c r="AG8" s="103">
        <v>1554</v>
      </c>
      <c r="AH8" s="103">
        <v>0</v>
      </c>
      <c r="AI8" s="103">
        <v>0</v>
      </c>
      <c r="AJ8" s="103">
        <f>SUM(AK8:AS8)</f>
        <v>1638</v>
      </c>
      <c r="AK8" s="103">
        <v>0</v>
      </c>
      <c r="AL8" s="103">
        <v>84</v>
      </c>
      <c r="AM8" s="103">
        <v>1554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84</v>
      </c>
      <c r="BA8" s="103">
        <v>84</v>
      </c>
      <c r="BB8" s="103">
        <v>0</v>
      </c>
      <c r="BC8" s="103">
        <v>0</v>
      </c>
    </row>
    <row r="9" spans="1:55" s="105" customFormat="1" ht="13.5" customHeight="1">
      <c r="A9" s="115" t="s">
        <v>43</v>
      </c>
      <c r="B9" s="113" t="s">
        <v>258</v>
      </c>
      <c r="C9" s="101" t="s">
        <v>259</v>
      </c>
      <c r="D9" s="103">
        <f>SUM(E9,+H9,+K9)</f>
        <v>36419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36419</v>
      </c>
      <c r="L9" s="103">
        <v>2395</v>
      </c>
      <c r="M9" s="103">
        <v>34024</v>
      </c>
      <c r="N9" s="103">
        <f>SUM(O9,+V9,+AC9)</f>
        <v>36433</v>
      </c>
      <c r="O9" s="103">
        <f>SUM(P9:U9)</f>
        <v>2395</v>
      </c>
      <c r="P9" s="103">
        <v>2395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34024</v>
      </c>
      <c r="W9" s="103">
        <v>34024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14</v>
      </c>
      <c r="AD9" s="103">
        <v>14</v>
      </c>
      <c r="AE9" s="103">
        <v>0</v>
      </c>
      <c r="AF9" s="103">
        <f>SUM(AG9:AI9)</f>
        <v>957</v>
      </c>
      <c r="AG9" s="103">
        <v>957</v>
      </c>
      <c r="AH9" s="103">
        <v>0</v>
      </c>
      <c r="AI9" s="103">
        <v>0</v>
      </c>
      <c r="AJ9" s="103">
        <f>SUM(AK9:AS9)</f>
        <v>957</v>
      </c>
      <c r="AK9" s="103">
        <v>0</v>
      </c>
      <c r="AL9" s="103">
        <v>0</v>
      </c>
      <c r="AM9" s="103">
        <v>957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43</v>
      </c>
      <c r="B10" s="113" t="s">
        <v>260</v>
      </c>
      <c r="C10" s="101" t="s">
        <v>261</v>
      </c>
      <c r="D10" s="103">
        <f>SUM(E10,+H10,+K10)</f>
        <v>79922</v>
      </c>
      <c r="E10" s="103">
        <f>SUM(F10:G10)</f>
        <v>0</v>
      </c>
      <c r="F10" s="103">
        <v>0</v>
      </c>
      <c r="G10" s="103">
        <v>0</v>
      </c>
      <c r="H10" s="103">
        <f>SUM(I10:J10)</f>
        <v>27</v>
      </c>
      <c r="I10" s="103">
        <v>27</v>
      </c>
      <c r="J10" s="103">
        <v>0</v>
      </c>
      <c r="K10" s="103">
        <f>SUM(L10:M10)</f>
        <v>79895</v>
      </c>
      <c r="L10" s="103">
        <v>20001</v>
      </c>
      <c r="M10" s="103">
        <v>59894</v>
      </c>
      <c r="N10" s="103">
        <f>SUM(O10,+V10,+AC10)</f>
        <v>79922</v>
      </c>
      <c r="O10" s="103">
        <f>SUM(P10:U10)</f>
        <v>20028</v>
      </c>
      <c r="P10" s="103">
        <v>20028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59894</v>
      </c>
      <c r="W10" s="103">
        <v>59894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1313</v>
      </c>
      <c r="AG10" s="103">
        <v>1313</v>
      </c>
      <c r="AH10" s="103">
        <v>0</v>
      </c>
      <c r="AI10" s="103">
        <v>0</v>
      </c>
      <c r="AJ10" s="103">
        <f>SUM(AK10:AS10)</f>
        <v>1691</v>
      </c>
      <c r="AK10" s="103">
        <v>358</v>
      </c>
      <c r="AL10" s="103">
        <v>20</v>
      </c>
      <c r="AM10" s="103">
        <v>28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1285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20</v>
      </c>
      <c r="BA10" s="103">
        <v>20</v>
      </c>
      <c r="BB10" s="103">
        <v>0</v>
      </c>
      <c r="BC10" s="103">
        <v>0</v>
      </c>
    </row>
    <row r="11" spans="1:55" s="105" customFormat="1" ht="13.5" customHeight="1">
      <c r="A11" s="115" t="s">
        <v>43</v>
      </c>
      <c r="B11" s="113" t="s">
        <v>262</v>
      </c>
      <c r="C11" s="101" t="s">
        <v>263</v>
      </c>
      <c r="D11" s="103">
        <f>SUM(E11,+H11,+K11)</f>
        <v>36498</v>
      </c>
      <c r="E11" s="103">
        <f>SUM(F11:G11)</f>
        <v>0</v>
      </c>
      <c r="F11" s="103">
        <v>0</v>
      </c>
      <c r="G11" s="103">
        <v>0</v>
      </c>
      <c r="H11" s="103">
        <f>SUM(I11:J11)</f>
        <v>833</v>
      </c>
      <c r="I11" s="103">
        <v>833</v>
      </c>
      <c r="J11" s="103">
        <v>0</v>
      </c>
      <c r="K11" s="103">
        <f>SUM(L11:M11)</f>
        <v>35665</v>
      </c>
      <c r="L11" s="103">
        <v>2703</v>
      </c>
      <c r="M11" s="103">
        <v>32962</v>
      </c>
      <c r="N11" s="103">
        <f>SUM(O11,+V11,+AC11)</f>
        <v>36498</v>
      </c>
      <c r="O11" s="103">
        <f>SUM(P11:U11)</f>
        <v>3536</v>
      </c>
      <c r="P11" s="103">
        <v>3536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32962</v>
      </c>
      <c r="W11" s="103">
        <v>32962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987</v>
      </c>
      <c r="AG11" s="103">
        <v>987</v>
      </c>
      <c r="AH11" s="103">
        <v>0</v>
      </c>
      <c r="AI11" s="103">
        <v>0</v>
      </c>
      <c r="AJ11" s="103">
        <f>SUM(AK11:AS11)</f>
        <v>987</v>
      </c>
      <c r="AK11" s="103">
        <v>0</v>
      </c>
      <c r="AL11" s="103">
        <v>0</v>
      </c>
      <c r="AM11" s="103">
        <v>40</v>
      </c>
      <c r="AN11" s="103">
        <v>867</v>
      </c>
      <c r="AO11" s="103">
        <v>0</v>
      </c>
      <c r="AP11" s="103">
        <v>0</v>
      </c>
      <c r="AQ11" s="103">
        <v>0</v>
      </c>
      <c r="AR11" s="103">
        <v>0</v>
      </c>
      <c r="AS11" s="103">
        <v>80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43</v>
      </c>
      <c r="B12" s="113" t="s">
        <v>264</v>
      </c>
      <c r="C12" s="101" t="s">
        <v>265</v>
      </c>
      <c r="D12" s="103">
        <f>SUM(E12,+H12,+K12)</f>
        <v>20775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20775</v>
      </c>
      <c r="L12" s="103">
        <v>1498</v>
      </c>
      <c r="M12" s="103">
        <v>19277</v>
      </c>
      <c r="N12" s="103">
        <f>SUM(O12,+V12,+AC12)</f>
        <v>20775</v>
      </c>
      <c r="O12" s="103">
        <f>SUM(P12:U12)</f>
        <v>1498</v>
      </c>
      <c r="P12" s="103">
        <v>1498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19277</v>
      </c>
      <c r="W12" s="103">
        <v>19277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23</v>
      </c>
      <c r="AG12" s="103">
        <v>23</v>
      </c>
      <c r="AH12" s="103">
        <v>0</v>
      </c>
      <c r="AI12" s="103">
        <v>0</v>
      </c>
      <c r="AJ12" s="103">
        <f>SUM(AK12:AS12)</f>
        <v>23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23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43</v>
      </c>
      <c r="B13" s="113" t="s">
        <v>266</v>
      </c>
      <c r="C13" s="101" t="s">
        <v>267</v>
      </c>
      <c r="D13" s="103">
        <f>SUM(E13,+H13,+K13)</f>
        <v>9362</v>
      </c>
      <c r="E13" s="103">
        <f>SUM(F13:G13)</f>
        <v>0</v>
      </c>
      <c r="F13" s="103">
        <v>0</v>
      </c>
      <c r="G13" s="103">
        <v>0</v>
      </c>
      <c r="H13" s="103">
        <f>SUM(I13:J13)</f>
        <v>1119</v>
      </c>
      <c r="I13" s="103">
        <v>1119</v>
      </c>
      <c r="J13" s="103">
        <v>0</v>
      </c>
      <c r="K13" s="103">
        <f>SUM(L13:M13)</f>
        <v>8243</v>
      </c>
      <c r="L13" s="103">
        <v>0</v>
      </c>
      <c r="M13" s="103">
        <v>8243</v>
      </c>
      <c r="N13" s="103">
        <f>SUM(O13,+V13,+AC13)</f>
        <v>9362</v>
      </c>
      <c r="O13" s="103">
        <f>SUM(P13:U13)</f>
        <v>1119</v>
      </c>
      <c r="P13" s="103">
        <v>1119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8243</v>
      </c>
      <c r="W13" s="103">
        <v>8243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12</v>
      </c>
      <c r="AG13" s="103">
        <v>12</v>
      </c>
      <c r="AH13" s="103">
        <v>0</v>
      </c>
      <c r="AI13" s="103">
        <v>0</v>
      </c>
      <c r="AJ13" s="103">
        <f>SUM(AK13:AS13)</f>
        <v>12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12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99</v>
      </c>
      <c r="BA13" s="103">
        <v>99</v>
      </c>
      <c r="BB13" s="103">
        <v>0</v>
      </c>
      <c r="BC13" s="103">
        <v>0</v>
      </c>
    </row>
    <row r="14" spans="1:55" s="105" customFormat="1" ht="13.5" customHeight="1">
      <c r="A14" s="115" t="s">
        <v>43</v>
      </c>
      <c r="B14" s="113" t="s">
        <v>268</v>
      </c>
      <c r="C14" s="101" t="s">
        <v>269</v>
      </c>
      <c r="D14" s="103">
        <f>SUM(E14,+H14,+K14)</f>
        <v>18986</v>
      </c>
      <c r="E14" s="103">
        <f>SUM(F14:G14)</f>
        <v>0</v>
      </c>
      <c r="F14" s="103">
        <v>0</v>
      </c>
      <c r="G14" s="103">
        <v>0</v>
      </c>
      <c r="H14" s="103">
        <f>SUM(I14:J14)</f>
        <v>701</v>
      </c>
      <c r="I14" s="103">
        <v>701</v>
      </c>
      <c r="J14" s="103">
        <v>0</v>
      </c>
      <c r="K14" s="103">
        <f>SUM(L14:M14)</f>
        <v>18285</v>
      </c>
      <c r="L14" s="103">
        <v>877</v>
      </c>
      <c r="M14" s="103">
        <v>17408</v>
      </c>
      <c r="N14" s="103">
        <f>SUM(O14,+V14,+AC14)</f>
        <v>18986</v>
      </c>
      <c r="O14" s="103">
        <f>SUM(P14:U14)</f>
        <v>1578</v>
      </c>
      <c r="P14" s="103">
        <v>1578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17408</v>
      </c>
      <c r="W14" s="103">
        <v>17408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321</v>
      </c>
      <c r="AG14" s="103">
        <v>321</v>
      </c>
      <c r="AH14" s="103">
        <v>0</v>
      </c>
      <c r="AI14" s="103">
        <v>0</v>
      </c>
      <c r="AJ14" s="103">
        <f>SUM(AK14:AS14)</f>
        <v>321</v>
      </c>
      <c r="AK14" s="103">
        <v>0</v>
      </c>
      <c r="AL14" s="103">
        <v>0</v>
      </c>
      <c r="AM14" s="103">
        <v>321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43</v>
      </c>
      <c r="B15" s="113" t="s">
        <v>270</v>
      </c>
      <c r="C15" s="101" t="s">
        <v>271</v>
      </c>
      <c r="D15" s="103">
        <f>SUM(E15,+H15,+K15)</f>
        <v>22512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22512</v>
      </c>
      <c r="L15" s="103">
        <v>2546</v>
      </c>
      <c r="M15" s="103">
        <v>19966</v>
      </c>
      <c r="N15" s="103">
        <f>SUM(O15,+V15,+AC15)</f>
        <v>22512</v>
      </c>
      <c r="O15" s="103">
        <f>SUM(P15:U15)</f>
        <v>2546</v>
      </c>
      <c r="P15" s="103">
        <v>2546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19966</v>
      </c>
      <c r="W15" s="103">
        <v>19966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554</v>
      </c>
      <c r="AG15" s="103">
        <v>554</v>
      </c>
      <c r="AH15" s="103">
        <v>0</v>
      </c>
      <c r="AI15" s="103">
        <v>0</v>
      </c>
      <c r="AJ15" s="103">
        <f>SUM(AK15:AS15)</f>
        <v>554</v>
      </c>
      <c r="AK15" s="103">
        <v>0</v>
      </c>
      <c r="AL15" s="103">
        <v>0</v>
      </c>
      <c r="AM15" s="103">
        <v>19</v>
      </c>
      <c r="AN15" s="103">
        <v>532</v>
      </c>
      <c r="AO15" s="103">
        <v>0</v>
      </c>
      <c r="AP15" s="103">
        <v>0</v>
      </c>
      <c r="AQ15" s="103">
        <v>0</v>
      </c>
      <c r="AR15" s="103">
        <v>3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43</v>
      </c>
      <c r="B16" s="113" t="s">
        <v>272</v>
      </c>
      <c r="C16" s="101" t="s">
        <v>273</v>
      </c>
      <c r="D16" s="103">
        <f>SUM(E16,+H16,+K16)</f>
        <v>32728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32728</v>
      </c>
      <c r="L16" s="103">
        <v>1162</v>
      </c>
      <c r="M16" s="103">
        <v>31566</v>
      </c>
      <c r="N16" s="103">
        <f>SUM(O16,+V16,+AC16)</f>
        <v>32728</v>
      </c>
      <c r="O16" s="103">
        <f>SUM(P16:U16)</f>
        <v>1162</v>
      </c>
      <c r="P16" s="103">
        <v>1162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31566</v>
      </c>
      <c r="W16" s="103">
        <v>31566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85</v>
      </c>
      <c r="AG16" s="103">
        <v>85</v>
      </c>
      <c r="AH16" s="103">
        <v>0</v>
      </c>
      <c r="AI16" s="103">
        <v>0</v>
      </c>
      <c r="AJ16" s="103">
        <f>SUM(AK16:AS16)</f>
        <v>1645</v>
      </c>
      <c r="AK16" s="103">
        <v>1560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85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43</v>
      </c>
      <c r="B17" s="113" t="s">
        <v>274</v>
      </c>
      <c r="C17" s="101" t="s">
        <v>275</v>
      </c>
      <c r="D17" s="103">
        <f>SUM(E17,+H17,+K17)</f>
        <v>17336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17336</v>
      </c>
      <c r="L17" s="103">
        <v>1343</v>
      </c>
      <c r="M17" s="103">
        <v>15993</v>
      </c>
      <c r="N17" s="103">
        <f>SUM(O17,+V17,+AC17)</f>
        <v>17336</v>
      </c>
      <c r="O17" s="103">
        <f>SUM(P17:U17)</f>
        <v>1343</v>
      </c>
      <c r="P17" s="103">
        <v>1343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15993</v>
      </c>
      <c r="W17" s="103">
        <v>15993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120</v>
      </c>
      <c r="AG17" s="103">
        <v>120</v>
      </c>
      <c r="AH17" s="103">
        <v>0</v>
      </c>
      <c r="AI17" s="103">
        <v>0</v>
      </c>
      <c r="AJ17" s="103">
        <f>SUM(AK17:AS17)</f>
        <v>919</v>
      </c>
      <c r="AK17" s="103">
        <v>882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37</v>
      </c>
      <c r="AT17" s="103">
        <f>SUM(AU17:AY17)</f>
        <v>83</v>
      </c>
      <c r="AU17" s="103">
        <v>83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43</v>
      </c>
      <c r="B18" s="113" t="s">
        <v>276</v>
      </c>
      <c r="C18" s="101" t="s">
        <v>277</v>
      </c>
      <c r="D18" s="103">
        <f>SUM(E18,+H18,+K18)</f>
        <v>19388</v>
      </c>
      <c r="E18" s="103">
        <f>SUM(F18:G18)</f>
        <v>0</v>
      </c>
      <c r="F18" s="103">
        <v>0</v>
      </c>
      <c r="G18" s="103">
        <v>0</v>
      </c>
      <c r="H18" s="103">
        <f>SUM(I18:J18)</f>
        <v>1226</v>
      </c>
      <c r="I18" s="103">
        <v>1226</v>
      </c>
      <c r="J18" s="103">
        <v>0</v>
      </c>
      <c r="K18" s="103">
        <f>SUM(L18:M18)</f>
        <v>18162</v>
      </c>
      <c r="L18" s="103">
        <v>0</v>
      </c>
      <c r="M18" s="103">
        <v>18162</v>
      </c>
      <c r="N18" s="103">
        <f>SUM(O18,+V18,+AC18)</f>
        <v>19388</v>
      </c>
      <c r="O18" s="103">
        <f>SUM(P18:U18)</f>
        <v>1226</v>
      </c>
      <c r="P18" s="103">
        <v>1226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18162</v>
      </c>
      <c r="W18" s="103">
        <v>18162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568</v>
      </c>
      <c r="AG18" s="103">
        <v>568</v>
      </c>
      <c r="AH18" s="103">
        <v>0</v>
      </c>
      <c r="AI18" s="103">
        <v>0</v>
      </c>
      <c r="AJ18" s="103">
        <f>SUM(AK18:AS18)</f>
        <v>568</v>
      </c>
      <c r="AK18" s="103">
        <v>0</v>
      </c>
      <c r="AL18" s="103">
        <v>0</v>
      </c>
      <c r="AM18" s="103">
        <v>18</v>
      </c>
      <c r="AN18" s="103">
        <v>548</v>
      </c>
      <c r="AO18" s="103">
        <v>0</v>
      </c>
      <c r="AP18" s="103">
        <v>0</v>
      </c>
      <c r="AQ18" s="103">
        <v>0</v>
      </c>
      <c r="AR18" s="103">
        <v>2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43</v>
      </c>
      <c r="B19" s="113" t="s">
        <v>278</v>
      </c>
      <c r="C19" s="101" t="s">
        <v>279</v>
      </c>
      <c r="D19" s="103">
        <f>SUM(E19,+H19,+K19)</f>
        <v>20590</v>
      </c>
      <c r="E19" s="103">
        <f>SUM(F19:G19)</f>
        <v>0</v>
      </c>
      <c r="F19" s="103">
        <v>0</v>
      </c>
      <c r="G19" s="103">
        <v>0</v>
      </c>
      <c r="H19" s="103">
        <f>SUM(I19:J19)</f>
        <v>1734</v>
      </c>
      <c r="I19" s="103">
        <v>1734</v>
      </c>
      <c r="J19" s="103">
        <v>0</v>
      </c>
      <c r="K19" s="103">
        <f>SUM(L19:M19)</f>
        <v>18856</v>
      </c>
      <c r="L19" s="103">
        <v>629</v>
      </c>
      <c r="M19" s="103">
        <v>18227</v>
      </c>
      <c r="N19" s="103">
        <f>SUM(O19,+V19,+AC19)</f>
        <v>20590</v>
      </c>
      <c r="O19" s="103">
        <f>SUM(P19:U19)</f>
        <v>2363</v>
      </c>
      <c r="P19" s="103">
        <v>2363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18227</v>
      </c>
      <c r="W19" s="103">
        <v>18227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679</v>
      </c>
      <c r="AG19" s="103">
        <v>679</v>
      </c>
      <c r="AH19" s="103">
        <v>0</v>
      </c>
      <c r="AI19" s="103">
        <v>0</v>
      </c>
      <c r="AJ19" s="103">
        <f>SUM(AK19:AS19)</f>
        <v>679</v>
      </c>
      <c r="AK19" s="103">
        <v>0</v>
      </c>
      <c r="AL19" s="103">
        <v>0</v>
      </c>
      <c r="AM19" s="103">
        <v>679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43</v>
      </c>
      <c r="B20" s="113" t="s">
        <v>280</v>
      </c>
      <c r="C20" s="101" t="s">
        <v>281</v>
      </c>
      <c r="D20" s="103">
        <f>SUM(E20,+H20,+K20)</f>
        <v>8004</v>
      </c>
      <c r="E20" s="103">
        <f>SUM(F20:G20)</f>
        <v>0</v>
      </c>
      <c r="F20" s="103">
        <v>0</v>
      </c>
      <c r="G20" s="103">
        <v>0</v>
      </c>
      <c r="H20" s="103">
        <f>SUM(I20:J20)</f>
        <v>337</v>
      </c>
      <c r="I20" s="103">
        <v>337</v>
      </c>
      <c r="J20" s="103">
        <v>0</v>
      </c>
      <c r="K20" s="103">
        <f>SUM(L20:M20)</f>
        <v>7667</v>
      </c>
      <c r="L20" s="103">
        <v>637</v>
      </c>
      <c r="M20" s="103">
        <v>7030</v>
      </c>
      <c r="N20" s="103">
        <f>SUM(O20,+V20,+AC20)</f>
        <v>8004</v>
      </c>
      <c r="O20" s="103">
        <f>SUM(P20:U20)</f>
        <v>974</v>
      </c>
      <c r="P20" s="103">
        <v>974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7030</v>
      </c>
      <c r="W20" s="103">
        <v>7030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311</v>
      </c>
      <c r="AG20" s="103">
        <v>311</v>
      </c>
      <c r="AH20" s="103">
        <v>0</v>
      </c>
      <c r="AI20" s="103">
        <v>0</v>
      </c>
      <c r="AJ20" s="103">
        <f>SUM(AK20:AS20)</f>
        <v>311</v>
      </c>
      <c r="AK20" s="103">
        <v>0</v>
      </c>
      <c r="AL20" s="103">
        <v>0</v>
      </c>
      <c r="AM20" s="103">
        <v>91</v>
      </c>
      <c r="AN20" s="103">
        <v>220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43</v>
      </c>
      <c r="B21" s="113" t="s">
        <v>282</v>
      </c>
      <c r="C21" s="101" t="s">
        <v>283</v>
      </c>
      <c r="D21" s="103">
        <f>SUM(E21,+H21,+K21)</f>
        <v>18610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18610</v>
      </c>
      <c r="L21" s="103">
        <v>1991</v>
      </c>
      <c r="M21" s="103">
        <v>16619</v>
      </c>
      <c r="N21" s="103">
        <f>SUM(O21,+V21,+AC21)</f>
        <v>18610</v>
      </c>
      <c r="O21" s="103">
        <f>SUM(P21:U21)</f>
        <v>1991</v>
      </c>
      <c r="P21" s="103">
        <v>1991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16619</v>
      </c>
      <c r="W21" s="103">
        <v>16619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</v>
      </c>
      <c r="AG21" s="103">
        <v>13</v>
      </c>
      <c r="AH21" s="103">
        <v>0</v>
      </c>
      <c r="AI21" s="103">
        <v>0</v>
      </c>
      <c r="AJ21" s="103">
        <f>SUM(AK21:AS21)</f>
        <v>13</v>
      </c>
      <c r="AK21" s="103">
        <v>0</v>
      </c>
      <c r="AL21" s="103">
        <v>0</v>
      </c>
      <c r="AM21" s="103">
        <v>13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43</v>
      </c>
      <c r="B22" s="113" t="s">
        <v>284</v>
      </c>
      <c r="C22" s="101" t="s">
        <v>285</v>
      </c>
      <c r="D22" s="103">
        <f>SUM(E22,+H22,+K22)</f>
        <v>11114</v>
      </c>
      <c r="E22" s="103">
        <f>SUM(F22:G22)</f>
        <v>0</v>
      </c>
      <c r="F22" s="103">
        <v>0</v>
      </c>
      <c r="G22" s="103">
        <v>0</v>
      </c>
      <c r="H22" s="103">
        <f>SUM(I22:J22)</f>
        <v>1323</v>
      </c>
      <c r="I22" s="103">
        <v>1323</v>
      </c>
      <c r="J22" s="103">
        <v>0</v>
      </c>
      <c r="K22" s="103">
        <f>SUM(L22:M22)</f>
        <v>9791</v>
      </c>
      <c r="L22" s="103">
        <v>0</v>
      </c>
      <c r="M22" s="103">
        <v>9791</v>
      </c>
      <c r="N22" s="103">
        <f>SUM(O22,+V22,+AC22)</f>
        <v>11114</v>
      </c>
      <c r="O22" s="103">
        <f>SUM(P22:U22)</f>
        <v>1323</v>
      </c>
      <c r="P22" s="103">
        <v>1323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9791</v>
      </c>
      <c r="W22" s="103">
        <v>9791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696</v>
      </c>
      <c r="AG22" s="103">
        <v>696</v>
      </c>
      <c r="AH22" s="103">
        <v>0</v>
      </c>
      <c r="AI22" s="103">
        <v>0</v>
      </c>
      <c r="AJ22" s="103">
        <f>SUM(AK22:AS22)</f>
        <v>696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655</v>
      </c>
      <c r="AR22" s="103">
        <v>0</v>
      </c>
      <c r="AS22" s="103">
        <v>41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43</v>
      </c>
      <c r="B23" s="113" t="s">
        <v>286</v>
      </c>
      <c r="C23" s="101" t="s">
        <v>287</v>
      </c>
      <c r="D23" s="103">
        <f>SUM(E23,+H23,+K23)</f>
        <v>37417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37417</v>
      </c>
      <c r="L23" s="103">
        <v>3155</v>
      </c>
      <c r="M23" s="103">
        <v>34262</v>
      </c>
      <c r="N23" s="103">
        <f>SUM(O23,+V23,+AC23)</f>
        <v>37417</v>
      </c>
      <c r="O23" s="103">
        <f>SUM(P23:U23)</f>
        <v>3155</v>
      </c>
      <c r="P23" s="103">
        <v>3155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34262</v>
      </c>
      <c r="W23" s="103">
        <v>34262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1482</v>
      </c>
      <c r="AG23" s="103">
        <v>1482</v>
      </c>
      <c r="AH23" s="103">
        <v>0</v>
      </c>
      <c r="AI23" s="103">
        <v>0</v>
      </c>
      <c r="AJ23" s="103">
        <f>SUM(AK23:AS23)</f>
        <v>1482</v>
      </c>
      <c r="AK23" s="103">
        <v>0</v>
      </c>
      <c r="AL23" s="103">
        <v>0</v>
      </c>
      <c r="AM23" s="103">
        <v>59</v>
      </c>
      <c r="AN23" s="103">
        <v>1423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43</v>
      </c>
      <c r="B24" s="113" t="s">
        <v>288</v>
      </c>
      <c r="C24" s="101" t="s">
        <v>289</v>
      </c>
      <c r="D24" s="103">
        <f>SUM(E24,+H24,+K24)</f>
        <v>15621</v>
      </c>
      <c r="E24" s="103">
        <f>SUM(F24:G24)</f>
        <v>0</v>
      </c>
      <c r="F24" s="103">
        <v>0</v>
      </c>
      <c r="G24" s="103">
        <v>0</v>
      </c>
      <c r="H24" s="103">
        <f>SUM(I24:J24)</f>
        <v>1135</v>
      </c>
      <c r="I24" s="103">
        <v>1135</v>
      </c>
      <c r="J24" s="103">
        <v>0</v>
      </c>
      <c r="K24" s="103">
        <f>SUM(L24:M24)</f>
        <v>14486</v>
      </c>
      <c r="L24" s="103">
        <v>0</v>
      </c>
      <c r="M24" s="103">
        <v>14486</v>
      </c>
      <c r="N24" s="103">
        <f>SUM(O24,+V24,+AC24)</f>
        <v>15621</v>
      </c>
      <c r="O24" s="103">
        <f>SUM(P24:U24)</f>
        <v>1135</v>
      </c>
      <c r="P24" s="103">
        <v>1135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14486</v>
      </c>
      <c r="W24" s="103">
        <v>14486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717</v>
      </c>
      <c r="AG24" s="103">
        <v>717</v>
      </c>
      <c r="AH24" s="103">
        <v>0</v>
      </c>
      <c r="AI24" s="103">
        <v>0</v>
      </c>
      <c r="AJ24" s="103">
        <f>SUM(AK24:AS24)</f>
        <v>717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54</v>
      </c>
      <c r="AS24" s="103">
        <v>663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43</v>
      </c>
      <c r="B25" s="113" t="s">
        <v>290</v>
      </c>
      <c r="C25" s="101" t="s">
        <v>291</v>
      </c>
      <c r="D25" s="103">
        <f>SUM(E25,+H25,+K25)</f>
        <v>7061</v>
      </c>
      <c r="E25" s="103">
        <f>SUM(F25:G25)</f>
        <v>0</v>
      </c>
      <c r="F25" s="103">
        <v>0</v>
      </c>
      <c r="G25" s="103">
        <v>0</v>
      </c>
      <c r="H25" s="103">
        <f>SUM(I25:J25)</f>
        <v>1154</v>
      </c>
      <c r="I25" s="103">
        <v>1154</v>
      </c>
      <c r="J25" s="103">
        <v>0</v>
      </c>
      <c r="K25" s="103">
        <f>SUM(L25:M25)</f>
        <v>5907</v>
      </c>
      <c r="L25" s="103">
        <v>0</v>
      </c>
      <c r="M25" s="103">
        <v>5907</v>
      </c>
      <c r="N25" s="103">
        <f>SUM(O25,+V25,+AC25)</f>
        <v>7061</v>
      </c>
      <c r="O25" s="103">
        <f>SUM(P25:U25)</f>
        <v>1154</v>
      </c>
      <c r="P25" s="103">
        <v>1154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5907</v>
      </c>
      <c r="W25" s="103">
        <v>5907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423</v>
      </c>
      <c r="AG25" s="103">
        <v>423</v>
      </c>
      <c r="AH25" s="103">
        <v>0</v>
      </c>
      <c r="AI25" s="103">
        <v>0</v>
      </c>
      <c r="AJ25" s="103">
        <f>SUM(AK25:AS25)</f>
        <v>423</v>
      </c>
      <c r="AK25" s="103">
        <v>0</v>
      </c>
      <c r="AL25" s="103">
        <v>0</v>
      </c>
      <c r="AM25" s="103">
        <v>423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43</v>
      </c>
      <c r="B26" s="113" t="s">
        <v>292</v>
      </c>
      <c r="C26" s="101" t="s">
        <v>293</v>
      </c>
      <c r="D26" s="103">
        <f>SUM(E26,+H26,+K26)</f>
        <v>27990</v>
      </c>
      <c r="E26" s="103">
        <f>SUM(F26:G26)</f>
        <v>0</v>
      </c>
      <c r="F26" s="103">
        <v>0</v>
      </c>
      <c r="G26" s="103">
        <v>0</v>
      </c>
      <c r="H26" s="103">
        <f>SUM(I26:J26)</f>
        <v>5077</v>
      </c>
      <c r="I26" s="103">
        <v>5077</v>
      </c>
      <c r="J26" s="103">
        <v>0</v>
      </c>
      <c r="K26" s="103">
        <f>SUM(L26:M26)</f>
        <v>22913</v>
      </c>
      <c r="L26" s="103">
        <v>0</v>
      </c>
      <c r="M26" s="103">
        <v>22913</v>
      </c>
      <c r="N26" s="103">
        <f>SUM(O26,+V26,+AC26)</f>
        <v>27990</v>
      </c>
      <c r="O26" s="103">
        <f>SUM(P26:U26)</f>
        <v>5077</v>
      </c>
      <c r="P26" s="103">
        <v>5077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22913</v>
      </c>
      <c r="W26" s="103">
        <v>22913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1234</v>
      </c>
      <c r="AG26" s="103">
        <v>1234</v>
      </c>
      <c r="AH26" s="103">
        <v>0</v>
      </c>
      <c r="AI26" s="103">
        <v>0</v>
      </c>
      <c r="AJ26" s="103">
        <f>SUM(AK26:AS26)</f>
        <v>1234</v>
      </c>
      <c r="AK26" s="103">
        <v>0</v>
      </c>
      <c r="AL26" s="103">
        <v>0</v>
      </c>
      <c r="AM26" s="103">
        <v>1234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43</v>
      </c>
      <c r="B27" s="113" t="s">
        <v>294</v>
      </c>
      <c r="C27" s="101" t="s">
        <v>295</v>
      </c>
      <c r="D27" s="103">
        <f>SUM(E27,+H27,+K27)</f>
        <v>813</v>
      </c>
      <c r="E27" s="103">
        <f>SUM(F27:G27)</f>
        <v>0</v>
      </c>
      <c r="F27" s="103">
        <v>0</v>
      </c>
      <c r="G27" s="103">
        <v>0</v>
      </c>
      <c r="H27" s="103">
        <f>SUM(I27:J27)</f>
        <v>245</v>
      </c>
      <c r="I27" s="103">
        <v>245</v>
      </c>
      <c r="J27" s="103">
        <v>0</v>
      </c>
      <c r="K27" s="103">
        <f>SUM(L27:M27)</f>
        <v>568</v>
      </c>
      <c r="L27" s="103">
        <v>0</v>
      </c>
      <c r="M27" s="103">
        <v>568</v>
      </c>
      <c r="N27" s="103">
        <f>SUM(O27,+V27,+AC27)</f>
        <v>813</v>
      </c>
      <c r="O27" s="103">
        <f>SUM(P27:U27)</f>
        <v>245</v>
      </c>
      <c r="P27" s="103">
        <v>245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568</v>
      </c>
      <c r="W27" s="103">
        <v>568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29</v>
      </c>
      <c r="AG27" s="103">
        <v>29</v>
      </c>
      <c r="AH27" s="103">
        <v>0</v>
      </c>
      <c r="AI27" s="103">
        <v>0</v>
      </c>
      <c r="AJ27" s="103">
        <f>SUM(AK27:AS27)</f>
        <v>29</v>
      </c>
      <c r="AK27" s="103">
        <v>0</v>
      </c>
      <c r="AL27" s="103">
        <v>0</v>
      </c>
      <c r="AM27" s="103">
        <v>29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43</v>
      </c>
      <c r="B28" s="113" t="s">
        <v>296</v>
      </c>
      <c r="C28" s="101" t="s">
        <v>297</v>
      </c>
      <c r="D28" s="103">
        <f>SUM(E28,+H28,+K28)</f>
        <v>5675</v>
      </c>
      <c r="E28" s="103">
        <f>SUM(F28:G28)</f>
        <v>0</v>
      </c>
      <c r="F28" s="103">
        <v>0</v>
      </c>
      <c r="G28" s="103">
        <v>0</v>
      </c>
      <c r="H28" s="103">
        <f>SUM(I28:J28)</f>
        <v>258</v>
      </c>
      <c r="I28" s="103">
        <v>258</v>
      </c>
      <c r="J28" s="103">
        <v>0</v>
      </c>
      <c r="K28" s="103">
        <f>SUM(L28:M28)</f>
        <v>5417</v>
      </c>
      <c r="L28" s="103">
        <v>0</v>
      </c>
      <c r="M28" s="103">
        <v>5417</v>
      </c>
      <c r="N28" s="103">
        <f>SUM(O28,+V28,+AC28)</f>
        <v>5675</v>
      </c>
      <c r="O28" s="103">
        <f>SUM(P28:U28)</f>
        <v>258</v>
      </c>
      <c r="P28" s="103">
        <v>258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5417</v>
      </c>
      <c r="W28" s="103">
        <v>5417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201</v>
      </c>
      <c r="AG28" s="103">
        <v>201</v>
      </c>
      <c r="AH28" s="103">
        <v>0</v>
      </c>
      <c r="AI28" s="103">
        <v>0</v>
      </c>
      <c r="AJ28" s="103">
        <f>SUM(AK28:AS28)</f>
        <v>201</v>
      </c>
      <c r="AK28" s="103">
        <v>0</v>
      </c>
      <c r="AL28" s="103">
        <v>0</v>
      </c>
      <c r="AM28" s="103">
        <v>201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43</v>
      </c>
      <c r="B29" s="113" t="s">
        <v>298</v>
      </c>
      <c r="C29" s="101" t="s">
        <v>299</v>
      </c>
      <c r="D29" s="103">
        <f>SUM(E29,+H29,+K29)</f>
        <v>12907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12907</v>
      </c>
      <c r="L29" s="103">
        <v>877</v>
      </c>
      <c r="M29" s="103">
        <v>12030</v>
      </c>
      <c r="N29" s="103">
        <f>SUM(O29,+V29,+AC29)</f>
        <v>12907</v>
      </c>
      <c r="O29" s="103">
        <f>SUM(P29:U29)</f>
        <v>877</v>
      </c>
      <c r="P29" s="103">
        <v>877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12030</v>
      </c>
      <c r="W29" s="103">
        <v>12030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592</v>
      </c>
      <c r="AG29" s="103">
        <v>592</v>
      </c>
      <c r="AH29" s="103">
        <v>0</v>
      </c>
      <c r="AI29" s="103">
        <v>0</v>
      </c>
      <c r="AJ29" s="103">
        <f>SUM(AK29:AS29)</f>
        <v>592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592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43</v>
      </c>
      <c r="B30" s="113" t="s">
        <v>300</v>
      </c>
      <c r="C30" s="101" t="s">
        <v>301</v>
      </c>
      <c r="D30" s="103">
        <f>SUM(E30,+H30,+K30)</f>
        <v>3157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3157</v>
      </c>
      <c r="L30" s="103">
        <v>500</v>
      </c>
      <c r="M30" s="103">
        <v>2657</v>
      </c>
      <c r="N30" s="103">
        <f>SUM(O30,+V30,+AC30)</f>
        <v>3157</v>
      </c>
      <c r="O30" s="103">
        <f>SUM(P30:U30)</f>
        <v>500</v>
      </c>
      <c r="P30" s="103">
        <v>500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2657</v>
      </c>
      <c r="W30" s="103">
        <v>2657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</v>
      </c>
      <c r="AG30" s="103">
        <v>2</v>
      </c>
      <c r="AH30" s="103">
        <v>0</v>
      </c>
      <c r="AI30" s="103">
        <v>0</v>
      </c>
      <c r="AJ30" s="103">
        <f>SUM(AK30:AS30)</f>
        <v>2</v>
      </c>
      <c r="AK30" s="103">
        <v>0</v>
      </c>
      <c r="AL30" s="103">
        <v>0</v>
      </c>
      <c r="AM30" s="103">
        <v>2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43</v>
      </c>
      <c r="B31" s="113" t="s">
        <v>302</v>
      </c>
      <c r="C31" s="101" t="s">
        <v>303</v>
      </c>
      <c r="D31" s="103">
        <f>SUM(E31,+H31,+K31)</f>
        <v>769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769</v>
      </c>
      <c r="L31" s="103">
        <v>120</v>
      </c>
      <c r="M31" s="103">
        <v>649</v>
      </c>
      <c r="N31" s="103">
        <f>SUM(O31,+V31,+AC31)</f>
        <v>769</v>
      </c>
      <c r="O31" s="103">
        <f>SUM(P31:U31)</f>
        <v>120</v>
      </c>
      <c r="P31" s="103">
        <v>120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649</v>
      </c>
      <c r="W31" s="103">
        <v>649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43</v>
      </c>
      <c r="B32" s="113" t="s">
        <v>304</v>
      </c>
      <c r="C32" s="101" t="s">
        <v>305</v>
      </c>
      <c r="D32" s="103">
        <f>SUM(E32,+H32,+K32)</f>
        <v>2143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2143</v>
      </c>
      <c r="L32" s="103">
        <v>341</v>
      </c>
      <c r="M32" s="103">
        <v>1802</v>
      </c>
      <c r="N32" s="103">
        <f>SUM(O32,+V32,+AC32)</f>
        <v>2143</v>
      </c>
      <c r="O32" s="103">
        <f>SUM(P32:U32)</f>
        <v>341</v>
      </c>
      <c r="P32" s="103">
        <v>341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1802</v>
      </c>
      <c r="W32" s="103">
        <v>1802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1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43</v>
      </c>
      <c r="B33" s="113" t="s">
        <v>306</v>
      </c>
      <c r="C33" s="101" t="s">
        <v>307</v>
      </c>
      <c r="D33" s="103">
        <f>SUM(E33,+H33,+K33)</f>
        <v>4052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4052</v>
      </c>
      <c r="L33" s="103">
        <v>643</v>
      </c>
      <c r="M33" s="103">
        <v>3409</v>
      </c>
      <c r="N33" s="103">
        <f>SUM(O33,+V33,+AC33)</f>
        <v>4052</v>
      </c>
      <c r="O33" s="103">
        <f>SUM(P33:U33)</f>
        <v>643</v>
      </c>
      <c r="P33" s="103">
        <v>643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3409</v>
      </c>
      <c r="W33" s="103">
        <v>3409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</v>
      </c>
      <c r="AG33" s="103">
        <v>2</v>
      </c>
      <c r="AH33" s="103">
        <v>0</v>
      </c>
      <c r="AI33" s="103">
        <v>0</v>
      </c>
      <c r="AJ33" s="103">
        <f>SUM(AK33:AS33)</f>
        <v>2</v>
      </c>
      <c r="AK33" s="103">
        <v>0</v>
      </c>
      <c r="AL33" s="103">
        <v>0</v>
      </c>
      <c r="AM33" s="103">
        <v>2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43</v>
      </c>
      <c r="B34" s="113" t="s">
        <v>308</v>
      </c>
      <c r="C34" s="101" t="s">
        <v>309</v>
      </c>
      <c r="D34" s="103">
        <f>SUM(E34,+H34,+K34)</f>
        <v>6606</v>
      </c>
      <c r="E34" s="103">
        <f>SUM(F34:G34)</f>
        <v>0</v>
      </c>
      <c r="F34" s="103">
        <v>0</v>
      </c>
      <c r="G34" s="103">
        <v>0</v>
      </c>
      <c r="H34" s="103">
        <f>SUM(I34:J34)</f>
        <v>610</v>
      </c>
      <c r="I34" s="103">
        <v>610</v>
      </c>
      <c r="J34" s="103">
        <v>0</v>
      </c>
      <c r="K34" s="103">
        <f>SUM(L34:M34)</f>
        <v>5996</v>
      </c>
      <c r="L34" s="103">
        <v>0</v>
      </c>
      <c r="M34" s="103">
        <v>5996</v>
      </c>
      <c r="N34" s="103">
        <f>SUM(O34,+V34,+AC34)</f>
        <v>6606</v>
      </c>
      <c r="O34" s="103">
        <f>SUM(P34:U34)</f>
        <v>610</v>
      </c>
      <c r="P34" s="103">
        <v>610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5996</v>
      </c>
      <c r="W34" s="103">
        <v>5996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305</v>
      </c>
      <c r="AG34" s="103">
        <v>305</v>
      </c>
      <c r="AH34" s="103">
        <v>0</v>
      </c>
      <c r="AI34" s="103">
        <v>0</v>
      </c>
      <c r="AJ34" s="103">
        <f>SUM(AK34:AS34)</f>
        <v>305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23</v>
      </c>
      <c r="AS34" s="103">
        <v>282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43</v>
      </c>
      <c r="B35" s="113" t="s">
        <v>310</v>
      </c>
      <c r="C35" s="101" t="s">
        <v>311</v>
      </c>
      <c r="D35" s="103">
        <f>SUM(E35,+H35,+K35)</f>
        <v>22805</v>
      </c>
      <c r="E35" s="103">
        <f>SUM(F35:G35)</f>
        <v>0</v>
      </c>
      <c r="F35" s="103">
        <v>0</v>
      </c>
      <c r="G35" s="103">
        <v>0</v>
      </c>
      <c r="H35" s="103">
        <f>SUM(I35:J35)</f>
        <v>818</v>
      </c>
      <c r="I35" s="103">
        <v>818</v>
      </c>
      <c r="J35" s="103">
        <v>0</v>
      </c>
      <c r="K35" s="103">
        <f>SUM(L35:M35)</f>
        <v>21987</v>
      </c>
      <c r="L35" s="103">
        <v>281</v>
      </c>
      <c r="M35" s="103">
        <v>21706</v>
      </c>
      <c r="N35" s="103">
        <f>SUM(O35,+V35,+AC35)</f>
        <v>22805</v>
      </c>
      <c r="O35" s="103">
        <f>SUM(P35:U35)</f>
        <v>1099</v>
      </c>
      <c r="P35" s="103">
        <v>1099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21706</v>
      </c>
      <c r="W35" s="103">
        <v>21706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572</v>
      </c>
      <c r="AG35" s="103">
        <v>572</v>
      </c>
      <c r="AH35" s="103">
        <v>0</v>
      </c>
      <c r="AI35" s="103">
        <v>0</v>
      </c>
      <c r="AJ35" s="103">
        <f>SUM(AK35:AS35)</f>
        <v>547</v>
      </c>
      <c r="AK35" s="103">
        <v>0</v>
      </c>
      <c r="AL35" s="103">
        <v>0</v>
      </c>
      <c r="AM35" s="103">
        <v>0</v>
      </c>
      <c r="AN35" s="103">
        <v>531</v>
      </c>
      <c r="AO35" s="103">
        <v>0</v>
      </c>
      <c r="AP35" s="103">
        <v>0</v>
      </c>
      <c r="AQ35" s="103">
        <v>0</v>
      </c>
      <c r="AR35" s="103">
        <v>0</v>
      </c>
      <c r="AS35" s="103">
        <v>16</v>
      </c>
      <c r="AT35" s="103">
        <f>SUM(AU35:AY35)</f>
        <v>25</v>
      </c>
      <c r="AU35" s="103">
        <v>25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531</v>
      </c>
      <c r="BA35" s="103">
        <v>531</v>
      </c>
      <c r="BB35" s="103">
        <v>0</v>
      </c>
      <c r="BC35" s="103">
        <v>0</v>
      </c>
    </row>
    <row r="36" spans="1:55" s="105" customFormat="1" ht="13.5" customHeight="1">
      <c r="A36" s="115" t="s">
        <v>43</v>
      </c>
      <c r="B36" s="113" t="s">
        <v>312</v>
      </c>
      <c r="C36" s="101" t="s">
        <v>313</v>
      </c>
      <c r="D36" s="103">
        <f>SUM(E36,+H36,+K36)</f>
        <v>5351</v>
      </c>
      <c r="E36" s="103">
        <f>SUM(F36:G36)</f>
        <v>0</v>
      </c>
      <c r="F36" s="103">
        <v>0</v>
      </c>
      <c r="G36" s="103">
        <v>0</v>
      </c>
      <c r="H36" s="103">
        <f>SUM(I36:J36)</f>
        <v>322</v>
      </c>
      <c r="I36" s="103">
        <v>322</v>
      </c>
      <c r="J36" s="103">
        <v>0</v>
      </c>
      <c r="K36" s="103">
        <f>SUM(L36:M36)</f>
        <v>5029</v>
      </c>
      <c r="L36" s="103">
        <v>0</v>
      </c>
      <c r="M36" s="103">
        <v>5029</v>
      </c>
      <c r="N36" s="103">
        <f>SUM(O36,+V36,+AC36)</f>
        <v>5351</v>
      </c>
      <c r="O36" s="103">
        <f>SUM(P36:U36)</f>
        <v>322</v>
      </c>
      <c r="P36" s="103">
        <v>322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5029</v>
      </c>
      <c r="W36" s="103">
        <v>5029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321</v>
      </c>
      <c r="AG36" s="103">
        <v>321</v>
      </c>
      <c r="AH36" s="103">
        <v>0</v>
      </c>
      <c r="AI36" s="103">
        <v>0</v>
      </c>
      <c r="AJ36" s="103">
        <f>SUM(AK36:AS36)</f>
        <v>321</v>
      </c>
      <c r="AK36" s="103">
        <v>0</v>
      </c>
      <c r="AL36" s="103">
        <v>0</v>
      </c>
      <c r="AM36" s="103">
        <v>0</v>
      </c>
      <c r="AN36" s="103">
        <v>302</v>
      </c>
      <c r="AO36" s="103">
        <v>0</v>
      </c>
      <c r="AP36" s="103">
        <v>0</v>
      </c>
      <c r="AQ36" s="103">
        <v>0</v>
      </c>
      <c r="AR36" s="103">
        <v>0</v>
      </c>
      <c r="AS36" s="103">
        <v>19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43</v>
      </c>
      <c r="B37" s="113" t="s">
        <v>314</v>
      </c>
      <c r="C37" s="101" t="s">
        <v>315</v>
      </c>
      <c r="D37" s="103">
        <f>SUM(E37,+H37,+K37)</f>
        <v>13654</v>
      </c>
      <c r="E37" s="103">
        <f>SUM(F37:G37)</f>
        <v>0</v>
      </c>
      <c r="F37" s="103">
        <v>0</v>
      </c>
      <c r="G37" s="103">
        <v>0</v>
      </c>
      <c r="H37" s="103">
        <f>SUM(I37:J37)</f>
        <v>1563</v>
      </c>
      <c r="I37" s="103">
        <v>1563</v>
      </c>
      <c r="J37" s="103">
        <v>0</v>
      </c>
      <c r="K37" s="103">
        <f>SUM(L37:M37)</f>
        <v>12091</v>
      </c>
      <c r="L37" s="103">
        <v>0</v>
      </c>
      <c r="M37" s="103">
        <v>12091</v>
      </c>
      <c r="N37" s="103">
        <f>SUM(O37,+V37,+AC37)</f>
        <v>13654</v>
      </c>
      <c r="O37" s="103">
        <f>SUM(P37:U37)</f>
        <v>1563</v>
      </c>
      <c r="P37" s="103">
        <v>1563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12091</v>
      </c>
      <c r="W37" s="103">
        <v>12091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502</v>
      </c>
      <c r="AG37" s="103">
        <v>502</v>
      </c>
      <c r="AH37" s="103">
        <v>0</v>
      </c>
      <c r="AI37" s="103">
        <v>0</v>
      </c>
      <c r="AJ37" s="103">
        <f>SUM(AK37:AS37)</f>
        <v>502</v>
      </c>
      <c r="AK37" s="103">
        <v>0</v>
      </c>
      <c r="AL37" s="103">
        <v>0</v>
      </c>
      <c r="AM37" s="103">
        <v>502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43</v>
      </c>
      <c r="B38" s="113" t="s">
        <v>316</v>
      </c>
      <c r="C38" s="101" t="s">
        <v>317</v>
      </c>
      <c r="D38" s="103">
        <f>SUM(E38,+H38,+K38)</f>
        <v>2388</v>
      </c>
      <c r="E38" s="103">
        <f>SUM(F38:G38)</f>
        <v>0</v>
      </c>
      <c r="F38" s="103">
        <v>0</v>
      </c>
      <c r="G38" s="103">
        <v>0</v>
      </c>
      <c r="H38" s="103">
        <f>SUM(I38:J38)</f>
        <v>310</v>
      </c>
      <c r="I38" s="103">
        <v>310</v>
      </c>
      <c r="J38" s="103">
        <v>0</v>
      </c>
      <c r="K38" s="103">
        <f>SUM(L38:M38)</f>
        <v>2078</v>
      </c>
      <c r="L38" s="103">
        <v>331</v>
      </c>
      <c r="M38" s="103">
        <v>1747</v>
      </c>
      <c r="N38" s="103">
        <f>SUM(O38,+V38,+AC38)</f>
        <v>2388</v>
      </c>
      <c r="O38" s="103">
        <f>SUM(P38:U38)</f>
        <v>641</v>
      </c>
      <c r="P38" s="103">
        <v>641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1747</v>
      </c>
      <c r="W38" s="103">
        <v>1747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7</v>
      </c>
      <c r="AG38" s="103">
        <v>7</v>
      </c>
      <c r="AH38" s="103">
        <v>0</v>
      </c>
      <c r="AI38" s="103">
        <v>0</v>
      </c>
      <c r="AJ38" s="103">
        <f>SUM(AK38:AS38)</f>
        <v>7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7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43</v>
      </c>
      <c r="B39" s="113" t="s">
        <v>318</v>
      </c>
      <c r="C39" s="101" t="s">
        <v>319</v>
      </c>
      <c r="D39" s="103">
        <f>SUM(E39,+H39,+K39)</f>
        <v>15076</v>
      </c>
      <c r="E39" s="103">
        <f>SUM(F39:G39)</f>
        <v>0</v>
      </c>
      <c r="F39" s="103">
        <v>0</v>
      </c>
      <c r="G39" s="103">
        <v>0</v>
      </c>
      <c r="H39" s="103">
        <f>SUM(I39:J39)</f>
        <v>2106</v>
      </c>
      <c r="I39" s="103">
        <v>2106</v>
      </c>
      <c r="J39" s="103">
        <v>0</v>
      </c>
      <c r="K39" s="103">
        <f>SUM(L39:M39)</f>
        <v>12970</v>
      </c>
      <c r="L39" s="103">
        <v>0</v>
      </c>
      <c r="M39" s="103">
        <v>12970</v>
      </c>
      <c r="N39" s="103">
        <f>SUM(O39,+V39,+AC39)</f>
        <v>15076</v>
      </c>
      <c r="O39" s="103">
        <f>SUM(P39:U39)</f>
        <v>2106</v>
      </c>
      <c r="P39" s="103">
        <v>2106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12970</v>
      </c>
      <c r="W39" s="103">
        <v>12970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665</v>
      </c>
      <c r="AG39" s="103">
        <v>665</v>
      </c>
      <c r="AH39" s="103">
        <v>0</v>
      </c>
      <c r="AI39" s="103">
        <v>0</v>
      </c>
      <c r="AJ39" s="103">
        <f>SUM(AK39:AS39)</f>
        <v>665</v>
      </c>
      <c r="AK39" s="103">
        <v>0</v>
      </c>
      <c r="AL39" s="103">
        <v>0</v>
      </c>
      <c r="AM39" s="103">
        <v>665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43</v>
      </c>
      <c r="B40" s="113" t="s">
        <v>320</v>
      </c>
      <c r="C40" s="101" t="s">
        <v>321</v>
      </c>
      <c r="D40" s="103">
        <f>SUM(E40,+H40,+K40)</f>
        <v>9109</v>
      </c>
      <c r="E40" s="103">
        <f>SUM(F40:G40)</f>
        <v>0</v>
      </c>
      <c r="F40" s="103">
        <v>0</v>
      </c>
      <c r="G40" s="103">
        <v>0</v>
      </c>
      <c r="H40" s="103">
        <f>SUM(I40:J40)</f>
        <v>815</v>
      </c>
      <c r="I40" s="103">
        <v>815</v>
      </c>
      <c r="J40" s="103">
        <v>0</v>
      </c>
      <c r="K40" s="103">
        <f>SUM(L40:M40)</f>
        <v>8294</v>
      </c>
      <c r="L40" s="103">
        <v>0</v>
      </c>
      <c r="M40" s="103">
        <v>8294</v>
      </c>
      <c r="N40" s="103">
        <f>SUM(O40,+V40,+AC40)</f>
        <v>9109</v>
      </c>
      <c r="O40" s="103">
        <f>SUM(P40:U40)</f>
        <v>815</v>
      </c>
      <c r="P40" s="103">
        <v>815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8294</v>
      </c>
      <c r="W40" s="103">
        <v>8294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526</v>
      </c>
      <c r="AG40" s="103">
        <v>526</v>
      </c>
      <c r="AH40" s="103">
        <v>0</v>
      </c>
      <c r="AI40" s="103">
        <v>0</v>
      </c>
      <c r="AJ40" s="103">
        <f>SUM(AK40:AS40)</f>
        <v>526</v>
      </c>
      <c r="AK40" s="103">
        <v>0</v>
      </c>
      <c r="AL40" s="103">
        <v>0</v>
      </c>
      <c r="AM40" s="103">
        <v>0</v>
      </c>
      <c r="AN40" s="103">
        <v>526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43</v>
      </c>
      <c r="B41" s="113" t="s">
        <v>322</v>
      </c>
      <c r="C41" s="101" t="s">
        <v>323</v>
      </c>
      <c r="D41" s="103">
        <f>SUM(E41,+H41,+K41)</f>
        <v>16848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16848</v>
      </c>
      <c r="L41" s="103">
        <v>1236</v>
      </c>
      <c r="M41" s="103">
        <v>15612</v>
      </c>
      <c r="N41" s="103">
        <f>SUM(O41,+V41,+AC41)</f>
        <v>16848</v>
      </c>
      <c r="O41" s="103">
        <f>SUM(P41:U41)</f>
        <v>1236</v>
      </c>
      <c r="P41" s="103">
        <v>1236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15612</v>
      </c>
      <c r="W41" s="103">
        <v>15612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43</v>
      </c>
      <c r="B42" s="113" t="s">
        <v>324</v>
      </c>
      <c r="C42" s="101" t="s">
        <v>325</v>
      </c>
      <c r="D42" s="103">
        <f>SUM(E42,+H42,+K42)</f>
        <v>14005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14005</v>
      </c>
      <c r="L42" s="103">
        <v>282</v>
      </c>
      <c r="M42" s="103">
        <v>13723</v>
      </c>
      <c r="N42" s="103">
        <f>SUM(O42,+V42,+AC42)</f>
        <v>14005</v>
      </c>
      <c r="O42" s="103">
        <f>SUM(P42:U42)</f>
        <v>282</v>
      </c>
      <c r="P42" s="103">
        <v>282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13723</v>
      </c>
      <c r="W42" s="103">
        <v>13723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456</v>
      </c>
      <c r="AG42" s="103">
        <v>456</v>
      </c>
      <c r="AH42" s="103">
        <v>0</v>
      </c>
      <c r="AI42" s="103">
        <v>0</v>
      </c>
      <c r="AJ42" s="103">
        <f>SUM(AK42:AS42)</f>
        <v>456</v>
      </c>
      <c r="AK42" s="103">
        <v>0</v>
      </c>
      <c r="AL42" s="103">
        <v>0</v>
      </c>
      <c r="AM42" s="103">
        <v>14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442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43</v>
      </c>
      <c r="B43" s="113" t="s">
        <v>326</v>
      </c>
      <c r="C43" s="101" t="s">
        <v>327</v>
      </c>
      <c r="D43" s="103">
        <f>SUM(E43,+H43,+K43)</f>
        <v>9094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9094</v>
      </c>
      <c r="L43" s="103">
        <v>479</v>
      </c>
      <c r="M43" s="103">
        <v>8615</v>
      </c>
      <c r="N43" s="103">
        <f>SUM(O43,+V43,+AC43)</f>
        <v>9094</v>
      </c>
      <c r="O43" s="103">
        <f>SUM(P43:U43)</f>
        <v>479</v>
      </c>
      <c r="P43" s="103">
        <v>479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8615</v>
      </c>
      <c r="W43" s="103">
        <v>8615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43</v>
      </c>
      <c r="B44" s="113" t="s">
        <v>328</v>
      </c>
      <c r="C44" s="101" t="s">
        <v>329</v>
      </c>
      <c r="D44" s="103">
        <f>SUM(E44,+H44,+K44)</f>
        <v>11491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11491</v>
      </c>
      <c r="L44" s="103">
        <v>931</v>
      </c>
      <c r="M44" s="103">
        <v>10560</v>
      </c>
      <c r="N44" s="103">
        <f>SUM(O44,+V44,+AC44)</f>
        <v>11491</v>
      </c>
      <c r="O44" s="103">
        <f>SUM(P44:U44)</f>
        <v>931</v>
      </c>
      <c r="P44" s="103">
        <v>931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10560</v>
      </c>
      <c r="W44" s="103">
        <v>10560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524</v>
      </c>
      <c r="AG44" s="103">
        <v>524</v>
      </c>
      <c r="AH44" s="103">
        <v>0</v>
      </c>
      <c r="AI44" s="103">
        <v>0</v>
      </c>
      <c r="AJ44" s="103">
        <f>SUM(AK44:AS44)</f>
        <v>524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524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43</v>
      </c>
      <c r="B45" s="113" t="s">
        <v>330</v>
      </c>
      <c r="C45" s="101" t="s">
        <v>331</v>
      </c>
      <c r="D45" s="103">
        <f>SUM(E45,+H45,+K45)</f>
        <v>6536</v>
      </c>
      <c r="E45" s="103">
        <f>SUM(F45:G45)</f>
        <v>0</v>
      </c>
      <c r="F45" s="103">
        <v>0</v>
      </c>
      <c r="G45" s="103">
        <v>0</v>
      </c>
      <c r="H45" s="103">
        <f>SUM(I45:J45)</f>
        <v>654</v>
      </c>
      <c r="I45" s="103">
        <v>654</v>
      </c>
      <c r="J45" s="103">
        <v>0</v>
      </c>
      <c r="K45" s="103">
        <f>SUM(L45:M45)</f>
        <v>5882</v>
      </c>
      <c r="L45" s="103">
        <v>0</v>
      </c>
      <c r="M45" s="103">
        <v>5882</v>
      </c>
      <c r="N45" s="103">
        <f>SUM(O45,+V45,+AC45)</f>
        <v>6536</v>
      </c>
      <c r="O45" s="103">
        <f>SUM(P45:U45)</f>
        <v>654</v>
      </c>
      <c r="P45" s="103">
        <v>654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5882</v>
      </c>
      <c r="W45" s="103">
        <v>5882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288</v>
      </c>
      <c r="AG45" s="103">
        <v>288</v>
      </c>
      <c r="AH45" s="103">
        <v>0</v>
      </c>
      <c r="AI45" s="103">
        <v>0</v>
      </c>
      <c r="AJ45" s="103">
        <f>SUM(AK45:AS45)</f>
        <v>288</v>
      </c>
      <c r="AK45" s="103">
        <v>0</v>
      </c>
      <c r="AL45" s="103">
        <v>0</v>
      </c>
      <c r="AM45" s="103">
        <v>288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43</v>
      </c>
      <c r="B46" s="113" t="s">
        <v>332</v>
      </c>
      <c r="C46" s="101" t="s">
        <v>333</v>
      </c>
      <c r="D46" s="103">
        <f>SUM(E46,+H46,+K46)</f>
        <v>3576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3576</v>
      </c>
      <c r="L46" s="103">
        <v>361</v>
      </c>
      <c r="M46" s="103">
        <v>3215</v>
      </c>
      <c r="N46" s="103">
        <f>SUM(O46,+V46,+AC46)</f>
        <v>3576</v>
      </c>
      <c r="O46" s="103">
        <f>SUM(P46:U46)</f>
        <v>361</v>
      </c>
      <c r="P46" s="103">
        <v>361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3215</v>
      </c>
      <c r="W46" s="103">
        <v>3215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25</v>
      </c>
      <c r="AG46" s="103">
        <v>25</v>
      </c>
      <c r="AH46" s="103">
        <v>0</v>
      </c>
      <c r="AI46" s="103">
        <v>0</v>
      </c>
      <c r="AJ46" s="103">
        <f>SUM(AK46:AS46)</f>
        <v>25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25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43</v>
      </c>
      <c r="B47" s="113" t="s">
        <v>334</v>
      </c>
      <c r="C47" s="101" t="s">
        <v>335</v>
      </c>
      <c r="D47" s="103">
        <f>SUM(E47,+H47,+K47)</f>
        <v>7068</v>
      </c>
      <c r="E47" s="103">
        <f>SUM(F47:G47)</f>
        <v>0</v>
      </c>
      <c r="F47" s="103">
        <v>0</v>
      </c>
      <c r="G47" s="103">
        <v>0</v>
      </c>
      <c r="H47" s="103">
        <f>SUM(I47:J47)</f>
        <v>674</v>
      </c>
      <c r="I47" s="103">
        <v>674</v>
      </c>
      <c r="J47" s="103">
        <v>0</v>
      </c>
      <c r="K47" s="103">
        <f>SUM(L47:M47)</f>
        <v>6394</v>
      </c>
      <c r="L47" s="103">
        <v>0</v>
      </c>
      <c r="M47" s="103">
        <v>6394</v>
      </c>
      <c r="N47" s="103">
        <f>SUM(O47,+V47,+AC47)</f>
        <v>7068</v>
      </c>
      <c r="O47" s="103">
        <f>SUM(P47:U47)</f>
        <v>674</v>
      </c>
      <c r="P47" s="103">
        <v>674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6394</v>
      </c>
      <c r="W47" s="103">
        <v>6394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414</v>
      </c>
      <c r="AG47" s="103">
        <v>414</v>
      </c>
      <c r="AH47" s="103">
        <v>0</v>
      </c>
      <c r="AI47" s="103">
        <v>0</v>
      </c>
      <c r="AJ47" s="103">
        <f>SUM(AK47:AS47)</f>
        <v>414</v>
      </c>
      <c r="AK47" s="103">
        <v>0</v>
      </c>
      <c r="AL47" s="103">
        <v>0</v>
      </c>
      <c r="AM47" s="103">
        <v>0</v>
      </c>
      <c r="AN47" s="103">
        <v>414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43</v>
      </c>
      <c r="B48" s="113" t="s">
        <v>336</v>
      </c>
      <c r="C48" s="101" t="s">
        <v>337</v>
      </c>
      <c r="D48" s="103">
        <f>SUM(E48,+H48,+K48)</f>
        <v>4337</v>
      </c>
      <c r="E48" s="103">
        <f>SUM(F48:G48)</f>
        <v>0</v>
      </c>
      <c r="F48" s="103">
        <v>0</v>
      </c>
      <c r="G48" s="103">
        <v>0</v>
      </c>
      <c r="H48" s="103">
        <f>SUM(I48:J48)</f>
        <v>552</v>
      </c>
      <c r="I48" s="103">
        <v>552</v>
      </c>
      <c r="J48" s="103">
        <v>0</v>
      </c>
      <c r="K48" s="103">
        <f>SUM(L48:M48)</f>
        <v>3785</v>
      </c>
      <c r="L48" s="103">
        <v>0</v>
      </c>
      <c r="M48" s="103">
        <v>3785</v>
      </c>
      <c r="N48" s="103">
        <f>SUM(O48,+V48,+AC48)</f>
        <v>4337</v>
      </c>
      <c r="O48" s="103">
        <f>SUM(P48:U48)</f>
        <v>552</v>
      </c>
      <c r="P48" s="103">
        <v>552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3785</v>
      </c>
      <c r="W48" s="103">
        <v>3785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199</v>
      </c>
      <c r="AG48" s="103">
        <v>199</v>
      </c>
      <c r="AH48" s="103">
        <v>0</v>
      </c>
      <c r="AI48" s="103">
        <v>0</v>
      </c>
      <c r="AJ48" s="103">
        <f>SUM(AK48:AS48)</f>
        <v>199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15</v>
      </c>
      <c r="AS48" s="103">
        <v>184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43</v>
      </c>
      <c r="B49" s="113" t="s">
        <v>338</v>
      </c>
      <c r="C49" s="101" t="s">
        <v>339</v>
      </c>
      <c r="D49" s="103">
        <f>SUM(E49,+H49,+K49)</f>
        <v>2781</v>
      </c>
      <c r="E49" s="103">
        <f>SUM(F49:G49)</f>
        <v>0</v>
      </c>
      <c r="F49" s="103">
        <v>0</v>
      </c>
      <c r="G49" s="103">
        <v>0</v>
      </c>
      <c r="H49" s="103">
        <f>SUM(I49:J49)</f>
        <v>27</v>
      </c>
      <c r="I49" s="103">
        <v>27</v>
      </c>
      <c r="J49" s="103">
        <v>0</v>
      </c>
      <c r="K49" s="103">
        <f>SUM(L49:M49)</f>
        <v>2754</v>
      </c>
      <c r="L49" s="103">
        <v>119</v>
      </c>
      <c r="M49" s="103">
        <v>2635</v>
      </c>
      <c r="N49" s="103">
        <f>SUM(O49,+V49,+AC49)</f>
        <v>2781</v>
      </c>
      <c r="O49" s="103">
        <f>SUM(P49:U49)</f>
        <v>146</v>
      </c>
      <c r="P49" s="103">
        <v>146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2635</v>
      </c>
      <c r="W49" s="103">
        <v>2635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6</v>
      </c>
      <c r="AG49" s="103">
        <v>6</v>
      </c>
      <c r="AH49" s="103">
        <v>0</v>
      </c>
      <c r="AI49" s="103">
        <v>0</v>
      </c>
      <c r="AJ49" s="103">
        <f>SUM(AK49:AS49)</f>
        <v>6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43</v>
      </c>
      <c r="B50" s="113" t="s">
        <v>340</v>
      </c>
      <c r="C50" s="101" t="s">
        <v>341</v>
      </c>
      <c r="D50" s="103">
        <f>SUM(E50,+H50,+K50)</f>
        <v>7171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7171</v>
      </c>
      <c r="L50" s="103">
        <v>610</v>
      </c>
      <c r="M50" s="103">
        <v>6561</v>
      </c>
      <c r="N50" s="103">
        <f>SUM(O50,+V50,+AC50)</f>
        <v>7171</v>
      </c>
      <c r="O50" s="103">
        <f>SUM(P50:U50)</f>
        <v>610</v>
      </c>
      <c r="P50" s="103">
        <v>610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6561</v>
      </c>
      <c r="W50" s="103">
        <v>6561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0</v>
      </c>
      <c r="AG50" s="103">
        <v>0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43</v>
      </c>
      <c r="B51" s="113" t="s">
        <v>342</v>
      </c>
      <c r="C51" s="101" t="s">
        <v>343</v>
      </c>
      <c r="D51" s="103">
        <f>SUM(E51,+H51,+K51)</f>
        <v>3118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3118</v>
      </c>
      <c r="L51" s="103">
        <v>177</v>
      </c>
      <c r="M51" s="103">
        <v>2941</v>
      </c>
      <c r="N51" s="103">
        <f>SUM(O51,+V51,+AC51)</f>
        <v>3118</v>
      </c>
      <c r="O51" s="103">
        <f>SUM(P51:U51)</f>
        <v>177</v>
      </c>
      <c r="P51" s="103">
        <v>177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2941</v>
      </c>
      <c r="W51" s="103">
        <v>2941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0</v>
      </c>
      <c r="AG51" s="103">
        <v>0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43</v>
      </c>
      <c r="B52" s="113" t="s">
        <v>344</v>
      </c>
      <c r="C52" s="101" t="s">
        <v>345</v>
      </c>
      <c r="D52" s="103">
        <f>SUM(E52,+H52,+K52)</f>
        <v>5292</v>
      </c>
      <c r="E52" s="103">
        <f>SUM(F52:G52)</f>
        <v>0</v>
      </c>
      <c r="F52" s="103">
        <v>0</v>
      </c>
      <c r="G52" s="103">
        <v>0</v>
      </c>
      <c r="H52" s="103">
        <f>SUM(I52:J52)</f>
        <v>272</v>
      </c>
      <c r="I52" s="103">
        <v>272</v>
      </c>
      <c r="J52" s="103">
        <v>0</v>
      </c>
      <c r="K52" s="103">
        <f>SUM(L52:M52)</f>
        <v>5020</v>
      </c>
      <c r="L52" s="103">
        <v>0</v>
      </c>
      <c r="M52" s="103">
        <v>5020</v>
      </c>
      <c r="N52" s="103">
        <f>SUM(O52,+V52,+AC52)</f>
        <v>5292</v>
      </c>
      <c r="O52" s="103">
        <f>SUM(P52:U52)</f>
        <v>272</v>
      </c>
      <c r="P52" s="103">
        <v>272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5020</v>
      </c>
      <c r="W52" s="103">
        <v>5020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160</v>
      </c>
      <c r="AG52" s="103">
        <v>160</v>
      </c>
      <c r="AH52" s="103">
        <v>0</v>
      </c>
      <c r="AI52" s="103">
        <v>0</v>
      </c>
      <c r="AJ52" s="103">
        <f>SUM(AK52:AS52)</f>
        <v>160</v>
      </c>
      <c r="AK52" s="103">
        <v>0</v>
      </c>
      <c r="AL52" s="103">
        <v>0</v>
      </c>
      <c r="AM52" s="103">
        <v>158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43</v>
      </c>
      <c r="B53" s="113" t="s">
        <v>346</v>
      </c>
      <c r="C53" s="101" t="s">
        <v>347</v>
      </c>
      <c r="D53" s="103">
        <f>SUM(E53,+H53,+K53)</f>
        <v>5565</v>
      </c>
      <c r="E53" s="103">
        <f>SUM(F53:G53)</f>
        <v>0</v>
      </c>
      <c r="F53" s="103">
        <v>0</v>
      </c>
      <c r="G53" s="103">
        <v>0</v>
      </c>
      <c r="H53" s="103">
        <f>SUM(I53:J53)</f>
        <v>292</v>
      </c>
      <c r="I53" s="103">
        <v>292</v>
      </c>
      <c r="J53" s="103">
        <v>0</v>
      </c>
      <c r="K53" s="103">
        <f>SUM(L53:M53)</f>
        <v>5273</v>
      </c>
      <c r="L53" s="103">
        <v>0</v>
      </c>
      <c r="M53" s="103">
        <v>5273</v>
      </c>
      <c r="N53" s="103">
        <f>SUM(O53,+V53,+AC53)</f>
        <v>5565</v>
      </c>
      <c r="O53" s="103">
        <f>SUM(P53:U53)</f>
        <v>292</v>
      </c>
      <c r="P53" s="103">
        <v>292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5273</v>
      </c>
      <c r="W53" s="103">
        <v>5273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168</v>
      </c>
      <c r="AG53" s="103">
        <v>168</v>
      </c>
      <c r="AH53" s="103">
        <v>0</v>
      </c>
      <c r="AI53" s="103">
        <v>0</v>
      </c>
      <c r="AJ53" s="103">
        <f>SUM(AK53:AS53)</f>
        <v>168</v>
      </c>
      <c r="AK53" s="103">
        <v>0</v>
      </c>
      <c r="AL53" s="103">
        <v>0</v>
      </c>
      <c r="AM53" s="103">
        <v>166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2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43</v>
      </c>
      <c r="B54" s="113" t="s">
        <v>348</v>
      </c>
      <c r="C54" s="101" t="s">
        <v>349</v>
      </c>
      <c r="D54" s="103">
        <f>SUM(E54,+H54,+K54)</f>
        <v>9128</v>
      </c>
      <c r="E54" s="103">
        <f>SUM(F54:G54)</f>
        <v>0</v>
      </c>
      <c r="F54" s="103">
        <v>0</v>
      </c>
      <c r="G54" s="103">
        <v>0</v>
      </c>
      <c r="H54" s="103">
        <f>SUM(I54:J54)</f>
        <v>832</v>
      </c>
      <c r="I54" s="103">
        <v>832</v>
      </c>
      <c r="J54" s="103">
        <v>0</v>
      </c>
      <c r="K54" s="103">
        <f>SUM(L54:M54)</f>
        <v>8296</v>
      </c>
      <c r="L54" s="103">
        <v>0</v>
      </c>
      <c r="M54" s="103">
        <v>8296</v>
      </c>
      <c r="N54" s="103">
        <f>SUM(O54,+V54,+AC54)</f>
        <v>9128</v>
      </c>
      <c r="O54" s="103">
        <f>SUM(P54:U54)</f>
        <v>832</v>
      </c>
      <c r="P54" s="103">
        <v>832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8296</v>
      </c>
      <c r="W54" s="103">
        <v>8296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276</v>
      </c>
      <c r="AG54" s="103">
        <v>276</v>
      </c>
      <c r="AH54" s="103">
        <v>0</v>
      </c>
      <c r="AI54" s="103">
        <v>0</v>
      </c>
      <c r="AJ54" s="103">
        <f>SUM(AK54:AS54)</f>
        <v>276</v>
      </c>
      <c r="AK54" s="103">
        <v>0</v>
      </c>
      <c r="AL54" s="103">
        <v>0</v>
      </c>
      <c r="AM54" s="103">
        <v>272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4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43</v>
      </c>
      <c r="B55" s="113" t="s">
        <v>350</v>
      </c>
      <c r="C55" s="101" t="s">
        <v>351</v>
      </c>
      <c r="D55" s="103">
        <f>SUM(E55,+H55,+K55)</f>
        <v>5625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5625</v>
      </c>
      <c r="L55" s="103">
        <v>202</v>
      </c>
      <c r="M55" s="103">
        <v>5423</v>
      </c>
      <c r="N55" s="103">
        <f>SUM(O55,+V55,+AC55)</f>
        <v>5625</v>
      </c>
      <c r="O55" s="103">
        <f>SUM(P55:U55)</f>
        <v>202</v>
      </c>
      <c r="P55" s="103">
        <v>202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5423</v>
      </c>
      <c r="W55" s="103">
        <v>5423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4</v>
      </c>
      <c r="AG55" s="103">
        <v>4</v>
      </c>
      <c r="AH55" s="103">
        <v>0</v>
      </c>
      <c r="AI55" s="103">
        <v>0</v>
      </c>
      <c r="AJ55" s="103">
        <f>SUM(AK55:AS55)</f>
        <v>4</v>
      </c>
      <c r="AK55" s="103">
        <v>0</v>
      </c>
      <c r="AL55" s="103">
        <v>0</v>
      </c>
      <c r="AM55" s="103">
        <v>4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43</v>
      </c>
      <c r="B56" s="113" t="s">
        <v>352</v>
      </c>
      <c r="C56" s="101" t="s">
        <v>353</v>
      </c>
      <c r="D56" s="103">
        <f>SUM(E56,+H56,+K56)</f>
        <v>5631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5631</v>
      </c>
      <c r="L56" s="103">
        <v>597</v>
      </c>
      <c r="M56" s="103">
        <v>5034</v>
      </c>
      <c r="N56" s="103">
        <f>SUM(O56,+V56,+AC56)</f>
        <v>5631</v>
      </c>
      <c r="O56" s="103">
        <f>SUM(P56:U56)</f>
        <v>597</v>
      </c>
      <c r="P56" s="103">
        <v>597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5034</v>
      </c>
      <c r="W56" s="103">
        <v>5034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338</v>
      </c>
      <c r="AG56" s="103">
        <v>338</v>
      </c>
      <c r="AH56" s="103">
        <v>0</v>
      </c>
      <c r="AI56" s="103">
        <v>0</v>
      </c>
      <c r="AJ56" s="103">
        <f>SUM(AK56:AS56)</f>
        <v>338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318</v>
      </c>
      <c r="AR56" s="103">
        <v>0</v>
      </c>
      <c r="AS56" s="103">
        <v>20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43</v>
      </c>
      <c r="B57" s="113" t="s">
        <v>354</v>
      </c>
      <c r="C57" s="101" t="s">
        <v>355</v>
      </c>
      <c r="D57" s="103">
        <f>SUM(E57,+H57,+K57)</f>
        <v>4687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4687</v>
      </c>
      <c r="L57" s="103">
        <v>571</v>
      </c>
      <c r="M57" s="103">
        <v>4116</v>
      </c>
      <c r="N57" s="103">
        <f>SUM(O57,+V57,+AC57)</f>
        <v>4687</v>
      </c>
      <c r="O57" s="103">
        <f>SUM(P57:U57)</f>
        <v>571</v>
      </c>
      <c r="P57" s="103">
        <v>571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4116</v>
      </c>
      <c r="W57" s="103">
        <v>4116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43</v>
      </c>
      <c r="B58" s="113" t="s">
        <v>356</v>
      </c>
      <c r="C58" s="101" t="s">
        <v>357</v>
      </c>
      <c r="D58" s="103">
        <f>SUM(E58,+H58,+K58)</f>
        <v>7290</v>
      </c>
      <c r="E58" s="103">
        <f>SUM(F58:G58)</f>
        <v>0</v>
      </c>
      <c r="F58" s="103">
        <v>0</v>
      </c>
      <c r="G58" s="103">
        <v>0</v>
      </c>
      <c r="H58" s="103">
        <f>SUM(I58:J58)</f>
        <v>583</v>
      </c>
      <c r="I58" s="103">
        <v>583</v>
      </c>
      <c r="J58" s="103">
        <v>0</v>
      </c>
      <c r="K58" s="103">
        <f>SUM(L58:M58)</f>
        <v>6707</v>
      </c>
      <c r="L58" s="103">
        <v>0</v>
      </c>
      <c r="M58" s="103">
        <v>6707</v>
      </c>
      <c r="N58" s="103">
        <f>SUM(O58,+V58,+AC58)</f>
        <v>7290</v>
      </c>
      <c r="O58" s="103">
        <f>SUM(P58:U58)</f>
        <v>583</v>
      </c>
      <c r="P58" s="103">
        <v>583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6707</v>
      </c>
      <c r="W58" s="103">
        <v>6707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219</v>
      </c>
      <c r="AG58" s="103">
        <v>219</v>
      </c>
      <c r="AH58" s="103">
        <v>0</v>
      </c>
      <c r="AI58" s="103">
        <v>0</v>
      </c>
      <c r="AJ58" s="103">
        <f>SUM(AK58:AS58)</f>
        <v>219</v>
      </c>
      <c r="AK58" s="103">
        <v>0</v>
      </c>
      <c r="AL58" s="103">
        <v>0</v>
      </c>
      <c r="AM58" s="103">
        <v>216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3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43</v>
      </c>
      <c r="B59" s="113" t="s">
        <v>358</v>
      </c>
      <c r="C59" s="101" t="s">
        <v>359</v>
      </c>
      <c r="D59" s="103">
        <f>SUM(E59,+H59,+K59)</f>
        <v>1800</v>
      </c>
      <c r="E59" s="103">
        <f>SUM(F59:G59)</f>
        <v>0</v>
      </c>
      <c r="F59" s="103">
        <v>0</v>
      </c>
      <c r="G59" s="103">
        <v>0</v>
      </c>
      <c r="H59" s="103">
        <f>SUM(I59:J59)</f>
        <v>215</v>
      </c>
      <c r="I59" s="103">
        <v>215</v>
      </c>
      <c r="J59" s="103">
        <v>0</v>
      </c>
      <c r="K59" s="103">
        <f>SUM(L59:M59)</f>
        <v>1585</v>
      </c>
      <c r="L59" s="103">
        <v>0</v>
      </c>
      <c r="M59" s="103">
        <v>1585</v>
      </c>
      <c r="N59" s="103">
        <f>SUM(O59,+V59,+AC59)</f>
        <v>1802</v>
      </c>
      <c r="O59" s="103">
        <f>SUM(P59:U59)</f>
        <v>215</v>
      </c>
      <c r="P59" s="103">
        <v>215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1585</v>
      </c>
      <c r="W59" s="103">
        <v>1585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2</v>
      </c>
      <c r="AD59" s="103">
        <v>1</v>
      </c>
      <c r="AE59" s="103">
        <v>1</v>
      </c>
      <c r="AF59" s="103">
        <f>SUM(AG59:AI59)</f>
        <v>2</v>
      </c>
      <c r="AG59" s="103">
        <v>2</v>
      </c>
      <c r="AH59" s="103">
        <v>0</v>
      </c>
      <c r="AI59" s="103">
        <v>0</v>
      </c>
      <c r="AJ59" s="103">
        <f>SUM(AK59:AS59)</f>
        <v>2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2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19</v>
      </c>
      <c r="BA59" s="103">
        <v>19</v>
      </c>
      <c r="BB59" s="103">
        <v>0</v>
      </c>
      <c r="BC59" s="103">
        <v>0</v>
      </c>
    </row>
    <row r="60" spans="1:55" s="105" customFormat="1" ht="13.5" customHeight="1">
      <c r="A60" s="115" t="s">
        <v>43</v>
      </c>
      <c r="B60" s="113" t="s">
        <v>360</v>
      </c>
      <c r="C60" s="101" t="s">
        <v>361</v>
      </c>
      <c r="D60" s="103">
        <f>SUM(E60,+H60,+K60)</f>
        <v>1932</v>
      </c>
      <c r="E60" s="103">
        <f>SUM(F60:G60)</f>
        <v>0</v>
      </c>
      <c r="F60" s="103">
        <v>0</v>
      </c>
      <c r="G60" s="103">
        <v>0</v>
      </c>
      <c r="H60" s="103">
        <f>SUM(I60:J60)</f>
        <v>459</v>
      </c>
      <c r="I60" s="103">
        <v>459</v>
      </c>
      <c r="J60" s="103">
        <v>0</v>
      </c>
      <c r="K60" s="103">
        <f>SUM(L60:M60)</f>
        <v>1473</v>
      </c>
      <c r="L60" s="103">
        <v>0</v>
      </c>
      <c r="M60" s="103">
        <v>1473</v>
      </c>
      <c r="N60" s="103">
        <f>SUM(O60,+V60,+AC60)</f>
        <v>1932</v>
      </c>
      <c r="O60" s="103">
        <f>SUM(P60:U60)</f>
        <v>459</v>
      </c>
      <c r="P60" s="103">
        <v>459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1473</v>
      </c>
      <c r="W60" s="103">
        <v>1473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99</v>
      </c>
      <c r="AG60" s="103">
        <v>99</v>
      </c>
      <c r="AH60" s="103">
        <v>0</v>
      </c>
      <c r="AI60" s="103">
        <v>0</v>
      </c>
      <c r="AJ60" s="103">
        <f>SUM(AK60:AS60)</f>
        <v>99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50</v>
      </c>
      <c r="AR60" s="103">
        <v>0</v>
      </c>
      <c r="AS60" s="103">
        <v>49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43</v>
      </c>
      <c r="B61" s="113" t="s">
        <v>362</v>
      </c>
      <c r="C61" s="101" t="s">
        <v>363</v>
      </c>
      <c r="D61" s="103">
        <f>SUM(E61,+H61,+K61)</f>
        <v>1439</v>
      </c>
      <c r="E61" s="103">
        <f>SUM(F61:G61)</f>
        <v>0</v>
      </c>
      <c r="F61" s="103">
        <v>0</v>
      </c>
      <c r="G61" s="103">
        <v>0</v>
      </c>
      <c r="H61" s="103">
        <f>SUM(I61:J61)</f>
        <v>288</v>
      </c>
      <c r="I61" s="103">
        <v>288</v>
      </c>
      <c r="J61" s="103">
        <v>0</v>
      </c>
      <c r="K61" s="103">
        <f>SUM(L61:M61)</f>
        <v>1151</v>
      </c>
      <c r="L61" s="103">
        <v>0</v>
      </c>
      <c r="M61" s="103">
        <v>1151</v>
      </c>
      <c r="N61" s="103">
        <f>SUM(O61,+V61,+AC61)</f>
        <v>1439</v>
      </c>
      <c r="O61" s="103">
        <f>SUM(P61:U61)</f>
        <v>288</v>
      </c>
      <c r="P61" s="103">
        <v>288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1151</v>
      </c>
      <c r="W61" s="103">
        <v>1151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75</v>
      </c>
      <c r="AG61" s="103">
        <v>75</v>
      </c>
      <c r="AH61" s="103">
        <v>0</v>
      </c>
      <c r="AI61" s="103">
        <v>0</v>
      </c>
      <c r="AJ61" s="103">
        <f>SUM(AK61:AS61)</f>
        <v>75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38</v>
      </c>
      <c r="AR61" s="103">
        <v>0</v>
      </c>
      <c r="AS61" s="103">
        <v>37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43</v>
      </c>
      <c r="B62" s="113" t="s">
        <v>364</v>
      </c>
      <c r="C62" s="101" t="s">
        <v>365</v>
      </c>
      <c r="D62" s="103">
        <f>SUM(E62,+H62,+K62)</f>
        <v>5163</v>
      </c>
      <c r="E62" s="103">
        <f>SUM(F62:G62)</f>
        <v>0</v>
      </c>
      <c r="F62" s="103">
        <v>0</v>
      </c>
      <c r="G62" s="103">
        <v>0</v>
      </c>
      <c r="H62" s="103">
        <f>SUM(I62:J62)</f>
        <v>918</v>
      </c>
      <c r="I62" s="103">
        <v>918</v>
      </c>
      <c r="J62" s="103">
        <v>0</v>
      </c>
      <c r="K62" s="103">
        <f>SUM(L62:M62)</f>
        <v>4245</v>
      </c>
      <c r="L62" s="103">
        <v>0</v>
      </c>
      <c r="M62" s="103">
        <v>4245</v>
      </c>
      <c r="N62" s="103">
        <f>SUM(O62,+V62,+AC62)</f>
        <v>5514</v>
      </c>
      <c r="O62" s="103">
        <f>SUM(P62:U62)</f>
        <v>918</v>
      </c>
      <c r="P62" s="103">
        <v>918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4245</v>
      </c>
      <c r="W62" s="103">
        <v>4245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351</v>
      </c>
      <c r="AD62" s="103">
        <v>351</v>
      </c>
      <c r="AE62" s="103">
        <v>0</v>
      </c>
      <c r="AF62" s="103">
        <f>SUM(AG62:AI62)</f>
        <v>12</v>
      </c>
      <c r="AG62" s="103">
        <v>12</v>
      </c>
      <c r="AH62" s="103">
        <v>0</v>
      </c>
      <c r="AI62" s="103">
        <v>0</v>
      </c>
      <c r="AJ62" s="103">
        <f>SUM(AK62:AS62)</f>
        <v>12</v>
      </c>
      <c r="AK62" s="103">
        <v>12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12</v>
      </c>
      <c r="AU62" s="103">
        <v>12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12</v>
      </c>
      <c r="BA62" s="103">
        <v>12</v>
      </c>
      <c r="BB62" s="103">
        <v>0</v>
      </c>
      <c r="BC62" s="103">
        <v>0</v>
      </c>
    </row>
    <row r="63" spans="1:55" s="105" customFormat="1" ht="13.5" customHeight="1">
      <c r="A63" s="115" t="s">
        <v>43</v>
      </c>
      <c r="B63" s="113" t="s">
        <v>366</v>
      </c>
      <c r="C63" s="101" t="s">
        <v>367</v>
      </c>
      <c r="D63" s="103">
        <f>SUM(E63,+H63,+K63)</f>
        <v>2175</v>
      </c>
      <c r="E63" s="103">
        <f>SUM(F63:G63)</f>
        <v>0</v>
      </c>
      <c r="F63" s="103">
        <v>0</v>
      </c>
      <c r="G63" s="103">
        <v>0</v>
      </c>
      <c r="H63" s="103">
        <f>SUM(I63:J63)</f>
        <v>117</v>
      </c>
      <c r="I63" s="103">
        <v>117</v>
      </c>
      <c r="J63" s="103">
        <v>0</v>
      </c>
      <c r="K63" s="103">
        <f>SUM(L63:M63)</f>
        <v>2058</v>
      </c>
      <c r="L63" s="103">
        <v>0</v>
      </c>
      <c r="M63" s="103">
        <v>2058</v>
      </c>
      <c r="N63" s="103">
        <f>SUM(O63,+V63,+AC63)</f>
        <v>2219</v>
      </c>
      <c r="O63" s="103">
        <f>SUM(P63:U63)</f>
        <v>117</v>
      </c>
      <c r="P63" s="103">
        <v>117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2058</v>
      </c>
      <c r="W63" s="103">
        <v>2058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44</v>
      </c>
      <c r="AD63" s="103">
        <v>44</v>
      </c>
      <c r="AE63" s="103">
        <v>0</v>
      </c>
      <c r="AF63" s="103">
        <f>SUM(AG63:AI63)</f>
        <v>66</v>
      </c>
      <c r="AG63" s="103">
        <v>66</v>
      </c>
      <c r="AH63" s="103">
        <v>0</v>
      </c>
      <c r="AI63" s="103">
        <v>0</v>
      </c>
      <c r="AJ63" s="103">
        <f>SUM(AK63:AS63)</f>
        <v>66</v>
      </c>
      <c r="AK63" s="103">
        <v>0</v>
      </c>
      <c r="AL63" s="103">
        <v>0</v>
      </c>
      <c r="AM63" s="103">
        <v>65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1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43</v>
      </c>
      <c r="B64" s="113" t="s">
        <v>368</v>
      </c>
      <c r="C64" s="101" t="s">
        <v>369</v>
      </c>
      <c r="D64" s="103">
        <f>SUM(E64,+H64,+K64)</f>
        <v>3632</v>
      </c>
      <c r="E64" s="103">
        <f>SUM(F64:G64)</f>
        <v>0</v>
      </c>
      <c r="F64" s="103">
        <v>0</v>
      </c>
      <c r="G64" s="103">
        <v>0</v>
      </c>
      <c r="H64" s="103">
        <f>SUM(I64:J64)</f>
        <v>120</v>
      </c>
      <c r="I64" s="103">
        <v>120</v>
      </c>
      <c r="J64" s="103">
        <v>0</v>
      </c>
      <c r="K64" s="103">
        <f>SUM(L64:M64)</f>
        <v>3512</v>
      </c>
      <c r="L64" s="103">
        <v>0</v>
      </c>
      <c r="M64" s="103">
        <v>3512</v>
      </c>
      <c r="N64" s="103">
        <f>SUM(O64,+V64,+AC64)</f>
        <v>3632</v>
      </c>
      <c r="O64" s="103">
        <f>SUM(P64:U64)</f>
        <v>120</v>
      </c>
      <c r="P64" s="103">
        <v>120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3512</v>
      </c>
      <c r="W64" s="103">
        <v>3512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25</v>
      </c>
      <c r="AG64" s="103">
        <v>25</v>
      </c>
      <c r="AH64" s="103">
        <v>0</v>
      </c>
      <c r="AI64" s="103">
        <v>0</v>
      </c>
      <c r="AJ64" s="103">
        <f>SUM(AK64:AS64)</f>
        <v>193</v>
      </c>
      <c r="AK64" s="103">
        <v>185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8</v>
      </c>
      <c r="AT64" s="103">
        <f>SUM(AU64:AY64)</f>
        <v>17</v>
      </c>
      <c r="AU64" s="103">
        <v>17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43</v>
      </c>
      <c r="B65" s="113" t="s">
        <v>370</v>
      </c>
      <c r="C65" s="101" t="s">
        <v>371</v>
      </c>
      <c r="D65" s="103">
        <f>SUM(E65,+H65,+K65)</f>
        <v>4600</v>
      </c>
      <c r="E65" s="103">
        <f>SUM(F65:G65)</f>
        <v>0</v>
      </c>
      <c r="F65" s="103">
        <v>0</v>
      </c>
      <c r="G65" s="103">
        <v>0</v>
      </c>
      <c r="H65" s="103">
        <f>SUM(I65:J65)</f>
        <v>146</v>
      </c>
      <c r="I65" s="103">
        <v>146</v>
      </c>
      <c r="J65" s="103">
        <v>0</v>
      </c>
      <c r="K65" s="103">
        <f>SUM(L65:M65)</f>
        <v>4454</v>
      </c>
      <c r="L65" s="103">
        <v>0</v>
      </c>
      <c r="M65" s="103">
        <v>4454</v>
      </c>
      <c r="N65" s="103">
        <f>SUM(O65,+V65,+AC65)</f>
        <v>4600</v>
      </c>
      <c r="O65" s="103">
        <f>SUM(P65:U65)</f>
        <v>146</v>
      </c>
      <c r="P65" s="103">
        <v>146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4454</v>
      </c>
      <c r="W65" s="103">
        <v>4454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32</v>
      </c>
      <c r="AG65" s="103">
        <v>32</v>
      </c>
      <c r="AH65" s="103">
        <v>0</v>
      </c>
      <c r="AI65" s="103">
        <v>0</v>
      </c>
      <c r="AJ65" s="103">
        <f>SUM(AK65:AS65)</f>
        <v>244</v>
      </c>
      <c r="AK65" s="103">
        <v>234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10</v>
      </c>
      <c r="AT65" s="103">
        <f>SUM(AU65:AY65)</f>
        <v>22</v>
      </c>
      <c r="AU65" s="103">
        <v>22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43</v>
      </c>
      <c r="B66" s="113" t="s">
        <v>372</v>
      </c>
      <c r="C66" s="101" t="s">
        <v>373</v>
      </c>
      <c r="D66" s="103">
        <f>SUM(E66,+H66,+K66)</f>
        <v>11880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11880</v>
      </c>
      <c r="L66" s="103">
        <v>575</v>
      </c>
      <c r="M66" s="103">
        <v>11305</v>
      </c>
      <c r="N66" s="103">
        <f>SUM(O66,+V66,+AC66)</f>
        <v>11880</v>
      </c>
      <c r="O66" s="103">
        <f>SUM(P66:U66)</f>
        <v>575</v>
      </c>
      <c r="P66" s="103">
        <v>575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11305</v>
      </c>
      <c r="W66" s="103">
        <v>11305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83</v>
      </c>
      <c r="AG66" s="103">
        <v>83</v>
      </c>
      <c r="AH66" s="103">
        <v>0</v>
      </c>
      <c r="AI66" s="103">
        <v>0</v>
      </c>
      <c r="AJ66" s="103">
        <f>SUM(AK66:AS66)</f>
        <v>630</v>
      </c>
      <c r="AK66" s="103">
        <v>604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26</v>
      </c>
      <c r="AT66" s="103">
        <f>SUM(AU66:AY66)</f>
        <v>57</v>
      </c>
      <c r="AU66" s="103">
        <v>57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43</v>
      </c>
      <c r="B67" s="113" t="s">
        <v>374</v>
      </c>
      <c r="C67" s="101" t="s">
        <v>375</v>
      </c>
      <c r="D67" s="103">
        <f>SUM(E67,+H67,+K67)</f>
        <v>16135</v>
      </c>
      <c r="E67" s="103">
        <f>SUM(F67:G67)</f>
        <v>0</v>
      </c>
      <c r="F67" s="103">
        <v>0</v>
      </c>
      <c r="G67" s="103">
        <v>0</v>
      </c>
      <c r="H67" s="103">
        <f>SUM(I67:J67)</f>
        <v>16135</v>
      </c>
      <c r="I67" s="103">
        <v>1826</v>
      </c>
      <c r="J67" s="103">
        <v>14309</v>
      </c>
      <c r="K67" s="103">
        <f>SUM(L67:M67)</f>
        <v>0</v>
      </c>
      <c r="L67" s="103">
        <v>0</v>
      </c>
      <c r="M67" s="103">
        <v>0</v>
      </c>
      <c r="N67" s="103">
        <f>SUM(O67,+V67,+AC67)</f>
        <v>16135</v>
      </c>
      <c r="O67" s="103">
        <f>SUM(P67:U67)</f>
        <v>1826</v>
      </c>
      <c r="P67" s="103">
        <v>1826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14309</v>
      </c>
      <c r="W67" s="103">
        <v>14309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827</v>
      </c>
      <c r="AG67" s="103">
        <v>827</v>
      </c>
      <c r="AH67" s="103">
        <v>0</v>
      </c>
      <c r="AI67" s="103">
        <v>0</v>
      </c>
      <c r="AJ67" s="103">
        <f>SUM(AK67:AS67)</f>
        <v>827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827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43</v>
      </c>
      <c r="B68" s="113" t="s">
        <v>376</v>
      </c>
      <c r="C68" s="101" t="s">
        <v>377</v>
      </c>
      <c r="D68" s="103">
        <f>SUM(E68,+H68,+K68)</f>
        <v>4309</v>
      </c>
      <c r="E68" s="103">
        <f>SUM(F68:G68)</f>
        <v>0</v>
      </c>
      <c r="F68" s="103">
        <v>0</v>
      </c>
      <c r="G68" s="103">
        <v>0</v>
      </c>
      <c r="H68" s="103">
        <f>SUM(I68:J68)</f>
        <v>424</v>
      </c>
      <c r="I68" s="103">
        <v>424</v>
      </c>
      <c r="J68" s="103">
        <v>0</v>
      </c>
      <c r="K68" s="103">
        <f>SUM(L68:M68)</f>
        <v>3885</v>
      </c>
      <c r="L68" s="103">
        <v>0</v>
      </c>
      <c r="M68" s="103">
        <v>3885</v>
      </c>
      <c r="N68" s="103">
        <f>SUM(O68,+V68,+AC68)</f>
        <v>4309</v>
      </c>
      <c r="O68" s="103">
        <f>SUM(P68:U68)</f>
        <v>424</v>
      </c>
      <c r="P68" s="103">
        <v>424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3885</v>
      </c>
      <c r="W68" s="103">
        <v>3885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260</v>
      </c>
      <c r="AG68" s="103">
        <v>260</v>
      </c>
      <c r="AH68" s="103">
        <v>0</v>
      </c>
      <c r="AI68" s="103">
        <v>0</v>
      </c>
      <c r="AJ68" s="103">
        <f>SUM(AK68:AS68)</f>
        <v>260</v>
      </c>
      <c r="AK68" s="103">
        <v>0</v>
      </c>
      <c r="AL68" s="103">
        <v>0</v>
      </c>
      <c r="AM68" s="103">
        <v>0</v>
      </c>
      <c r="AN68" s="103">
        <v>225</v>
      </c>
      <c r="AO68" s="103">
        <v>0</v>
      </c>
      <c r="AP68" s="103">
        <v>0</v>
      </c>
      <c r="AQ68" s="103">
        <v>0</v>
      </c>
      <c r="AR68" s="103">
        <v>35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43</v>
      </c>
      <c r="B69" s="113" t="s">
        <v>378</v>
      </c>
      <c r="C69" s="101" t="s">
        <v>379</v>
      </c>
      <c r="D69" s="103">
        <f>SUM(E69,+H69,+K69)</f>
        <v>7779</v>
      </c>
      <c r="E69" s="103">
        <f>SUM(F69:G69)</f>
        <v>0</v>
      </c>
      <c r="F69" s="103">
        <v>0</v>
      </c>
      <c r="G69" s="103">
        <v>0</v>
      </c>
      <c r="H69" s="103">
        <f>SUM(I69:J69)</f>
        <v>515</v>
      </c>
      <c r="I69" s="103">
        <v>515</v>
      </c>
      <c r="J69" s="103">
        <v>0</v>
      </c>
      <c r="K69" s="103">
        <f>SUM(L69:M69)</f>
        <v>7264</v>
      </c>
      <c r="L69" s="103">
        <v>0</v>
      </c>
      <c r="M69" s="103">
        <v>7264</v>
      </c>
      <c r="N69" s="103">
        <f>SUM(O69,+V69,+AC69)</f>
        <v>7779</v>
      </c>
      <c r="O69" s="103">
        <f>SUM(P69:U69)</f>
        <v>515</v>
      </c>
      <c r="P69" s="103">
        <v>515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7264</v>
      </c>
      <c r="W69" s="103">
        <v>7264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253</v>
      </c>
      <c r="AG69" s="103">
        <v>253</v>
      </c>
      <c r="AH69" s="103">
        <v>0</v>
      </c>
      <c r="AI69" s="103">
        <v>0</v>
      </c>
      <c r="AJ69" s="103">
        <f>SUM(AK69:AS69)</f>
        <v>253</v>
      </c>
      <c r="AK69" s="103">
        <v>0</v>
      </c>
      <c r="AL69" s="103">
        <v>0</v>
      </c>
      <c r="AM69" s="103">
        <v>8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245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43</v>
      </c>
      <c r="B70" s="113" t="s">
        <v>380</v>
      </c>
      <c r="C70" s="101" t="s">
        <v>381</v>
      </c>
      <c r="D70" s="103">
        <f>SUM(E70,+H70,+K70)</f>
        <v>5764</v>
      </c>
      <c r="E70" s="103">
        <f>SUM(F70:G70)</f>
        <v>0</v>
      </c>
      <c r="F70" s="103">
        <v>0</v>
      </c>
      <c r="G70" s="103">
        <v>0</v>
      </c>
      <c r="H70" s="103">
        <f>SUM(I70:J70)</f>
        <v>789</v>
      </c>
      <c r="I70" s="103">
        <v>789</v>
      </c>
      <c r="J70" s="103">
        <v>0</v>
      </c>
      <c r="K70" s="103">
        <f>SUM(L70:M70)</f>
        <v>4975</v>
      </c>
      <c r="L70" s="103">
        <v>0</v>
      </c>
      <c r="M70" s="103">
        <v>4975</v>
      </c>
      <c r="N70" s="103">
        <f>SUM(O70,+V70,+AC70)</f>
        <v>5764</v>
      </c>
      <c r="O70" s="103">
        <f>SUM(P70:U70)</f>
        <v>789</v>
      </c>
      <c r="P70" s="103">
        <v>789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4975</v>
      </c>
      <c r="W70" s="103">
        <v>4975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255</v>
      </c>
      <c r="AG70" s="103">
        <v>255</v>
      </c>
      <c r="AH70" s="103">
        <v>0</v>
      </c>
      <c r="AI70" s="103">
        <v>0</v>
      </c>
      <c r="AJ70" s="103">
        <f>SUM(AK70:AS70)</f>
        <v>255</v>
      </c>
      <c r="AK70" s="103">
        <v>0</v>
      </c>
      <c r="AL70" s="103">
        <v>0</v>
      </c>
      <c r="AM70" s="103">
        <v>255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11100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11201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11202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11203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11206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11207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11208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11209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11210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11211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11212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11214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11215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11216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11217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11218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11219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11221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11222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11223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11224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11225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11227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11228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11229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11230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11231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11232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11233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11234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11235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11237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11238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11239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11240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11241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11242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11243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11245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11246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11301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11324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11326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11327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11341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11342</v>
      </c>
      <c r="AG53" s="11">
        <v>53</v>
      </c>
    </row>
    <row r="54" spans="27:36">
      <c r="AF54" s="11" t="str">
        <f>+水洗化人口等!B54</f>
        <v>11343</v>
      </c>
      <c r="AG54" s="11">
        <v>54</v>
      </c>
    </row>
    <row r="55" spans="27:36">
      <c r="AF55" s="11" t="str">
        <f>+水洗化人口等!B55</f>
        <v>11346</v>
      </c>
      <c r="AG55" s="11">
        <v>55</v>
      </c>
    </row>
    <row r="56" spans="27:36">
      <c r="AF56" s="11" t="str">
        <f>+水洗化人口等!B56</f>
        <v>11347</v>
      </c>
      <c r="AG56" s="11">
        <v>56</v>
      </c>
    </row>
    <row r="57" spans="27:36">
      <c r="AF57" s="11" t="str">
        <f>+水洗化人口等!B57</f>
        <v>11348</v>
      </c>
      <c r="AG57" s="11">
        <v>57</v>
      </c>
    </row>
    <row r="58" spans="27:36">
      <c r="AF58" s="11" t="str">
        <f>+水洗化人口等!B58</f>
        <v>11349</v>
      </c>
      <c r="AG58" s="11">
        <v>58</v>
      </c>
    </row>
    <row r="59" spans="27:36">
      <c r="AF59" s="11" t="str">
        <f>+水洗化人口等!B59</f>
        <v>11361</v>
      </c>
      <c r="AG59" s="11">
        <v>59</v>
      </c>
    </row>
    <row r="60" spans="27:36">
      <c r="AF60" s="11" t="str">
        <f>+水洗化人口等!B60</f>
        <v>11362</v>
      </c>
      <c r="AG60" s="11">
        <v>60</v>
      </c>
    </row>
    <row r="61" spans="27:36">
      <c r="AF61" s="11" t="str">
        <f>+水洗化人口等!B61</f>
        <v>11363</v>
      </c>
      <c r="AG61" s="11">
        <v>61</v>
      </c>
    </row>
    <row r="62" spans="27:36">
      <c r="AF62" s="11" t="str">
        <f>+水洗化人口等!B62</f>
        <v>11365</v>
      </c>
      <c r="AG62" s="11">
        <v>62</v>
      </c>
    </row>
    <row r="63" spans="27:36">
      <c r="AF63" s="11" t="str">
        <f>+水洗化人口等!B63</f>
        <v>11369</v>
      </c>
      <c r="AG63" s="11">
        <v>63</v>
      </c>
    </row>
    <row r="64" spans="27:36">
      <c r="AF64" s="11" t="str">
        <f>+水洗化人口等!B64</f>
        <v>11381</v>
      </c>
      <c r="AG64" s="11">
        <v>64</v>
      </c>
    </row>
    <row r="65" spans="32:33">
      <c r="AF65" s="11" t="str">
        <f>+水洗化人口等!B65</f>
        <v>11383</v>
      </c>
      <c r="AG65" s="11">
        <v>65</v>
      </c>
    </row>
    <row r="66" spans="32:33">
      <c r="AF66" s="11" t="str">
        <f>+水洗化人口等!B66</f>
        <v>11385</v>
      </c>
      <c r="AG66" s="11">
        <v>66</v>
      </c>
    </row>
    <row r="67" spans="32:33">
      <c r="AF67" s="11" t="str">
        <f>+水洗化人口等!B67</f>
        <v>11408</v>
      </c>
      <c r="AG67" s="11">
        <v>67</v>
      </c>
    </row>
    <row r="68" spans="32:33">
      <c r="AF68" s="11" t="str">
        <f>+水洗化人口等!B68</f>
        <v>11442</v>
      </c>
      <c r="AG68" s="11">
        <v>68</v>
      </c>
    </row>
    <row r="69" spans="32:33">
      <c r="AF69" s="11" t="str">
        <f>+水洗化人口等!B69</f>
        <v>11464</v>
      </c>
      <c r="AG69" s="11">
        <v>69</v>
      </c>
    </row>
    <row r="70" spans="32:33">
      <c r="AF70" s="11" t="str">
        <f>+水洗化人口等!B70</f>
        <v>11465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2022-01-27T01:52:50Z</dcterms:modified>
</cp:coreProperties>
</file>