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6山形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C20" i="1"/>
  <c r="O20" i="3"/>
  <c r="AD20" i="3"/>
  <c r="AB20" i="3" s="1"/>
  <c r="S20" i="3"/>
  <c r="Q20" i="3" s="1"/>
  <c r="N20" i="1"/>
  <c r="I20" i="1"/>
  <c r="K20" i="1"/>
  <c r="J20" i="1"/>
  <c r="H20" i="1"/>
  <c r="E20" i="3"/>
  <c r="E20" i="1" s="1"/>
  <c r="CL20" i="34"/>
  <c r="AF20" i="34" s="1"/>
  <c r="CI20" i="34"/>
  <c r="AC20" i="34" s="1"/>
  <c r="CF20" i="34"/>
  <c r="Z20" i="34" s="1"/>
  <c r="CE20" i="34"/>
  <c r="Y20" i="34" s="1"/>
  <c r="CA20" i="34"/>
  <c r="U20" i="34" s="1"/>
  <c r="BZ20" i="34"/>
  <c r="T20" i="34" s="1"/>
  <c r="BY20" i="34"/>
  <c r="S20" i="34" s="1"/>
  <c r="BU20" i="34"/>
  <c r="O20" i="34" s="1"/>
  <c r="BT20" i="34"/>
  <c r="N20" i="34" s="1"/>
  <c r="BS20" i="34"/>
  <c r="M20" i="34" s="1"/>
  <c r="BQ20" i="34"/>
  <c r="K20" i="34" s="1"/>
  <c r="D20" i="32"/>
  <c r="CK20" i="34"/>
  <c r="AE20" i="34" s="1"/>
  <c r="CJ20" i="34"/>
  <c r="AD20" i="34" s="1"/>
  <c r="CD20" i="34"/>
  <c r="X20" i="34" s="1"/>
  <c r="CC20" i="34"/>
  <c r="W20" i="34" s="1"/>
  <c r="CB20" i="34"/>
  <c r="V20" i="34" s="1"/>
  <c r="BX20" i="34"/>
  <c r="R20" i="34" s="1"/>
  <c r="BV20" i="34"/>
  <c r="P20" i="34" s="1"/>
  <c r="BW20" i="34"/>
  <c r="Q20" i="34" s="1"/>
  <c r="BM20" i="34"/>
  <c r="G20" i="34" s="1"/>
  <c r="BL20" i="34"/>
  <c r="F20" i="34" s="1"/>
  <c r="D20" i="30"/>
  <c r="W20" i="1" s="1"/>
  <c r="CH20" i="34"/>
  <c r="AB20" i="34" s="1"/>
  <c r="BP20" i="34"/>
  <c r="J20" i="34" s="1"/>
  <c r="BN20" i="34"/>
  <c r="H20" i="34" s="1"/>
  <c r="D20" i="29"/>
  <c r="V20" i="1" s="1"/>
  <c r="BR20" i="34"/>
  <c r="L20" i="34" s="1"/>
  <c r="D20" i="28"/>
  <c r="U20" i="1" s="1"/>
  <c r="BO20" i="34"/>
  <c r="D20" i="27"/>
  <c r="T20" i="1" s="1"/>
  <c r="D20" i="26"/>
  <c r="S20" i="1" s="1"/>
  <c r="CG20" i="34"/>
  <c r="AA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13"/>
  <c r="D20" i="8"/>
  <c r="M20" i="1"/>
  <c r="L20" i="1"/>
  <c r="AY19" i="3"/>
  <c r="AP19" i="3"/>
  <c r="AD19" i="3"/>
  <c r="AB19" i="3" s="1"/>
  <c r="S19" i="3"/>
  <c r="Q19" i="3" s="1"/>
  <c r="P19" i="3"/>
  <c r="O19" i="3"/>
  <c r="F19" i="1" s="1"/>
  <c r="I19" i="1"/>
  <c r="L19" i="1"/>
  <c r="K19" i="1"/>
  <c r="J19" i="1"/>
  <c r="F19" i="3"/>
  <c r="E19" i="3"/>
  <c r="CL19" i="34"/>
  <c r="AF19" i="34" s="1"/>
  <c r="CJ19" i="34"/>
  <c r="AD19" i="34" s="1"/>
  <c r="CI19" i="34"/>
  <c r="AC19" i="34" s="1"/>
  <c r="CH19" i="34"/>
  <c r="AB19" i="34" s="1"/>
  <c r="CE19" i="34"/>
  <c r="Y19" i="34" s="1"/>
  <c r="CB19" i="34"/>
  <c r="V19" i="34" s="1"/>
  <c r="BY19" i="34"/>
  <c r="S19" i="34" s="1"/>
  <c r="BW19" i="34"/>
  <c r="BV19" i="34"/>
  <c r="P19" i="34" s="1"/>
  <c r="BM19" i="34"/>
  <c r="G19" i="34" s="1"/>
  <c r="BL19" i="34"/>
  <c r="F19" i="34" s="1"/>
  <c r="D19" i="32"/>
  <c r="CG19" i="34"/>
  <c r="AA19" i="34" s="1"/>
  <c r="CF19" i="34"/>
  <c r="Z19" i="34" s="1"/>
  <c r="CC19" i="34"/>
  <c r="W19" i="34" s="1"/>
  <c r="BZ19" i="34"/>
  <c r="T19" i="34" s="1"/>
  <c r="BQ19" i="34"/>
  <c r="K19" i="34" s="1"/>
  <c r="BP19" i="34"/>
  <c r="J19" i="34" s="1"/>
  <c r="BK19" i="34"/>
  <c r="E19" i="34" s="1"/>
  <c r="D19" i="31"/>
  <c r="BU19" i="34"/>
  <c r="O19" i="34" s="1"/>
  <c r="BR19" i="34"/>
  <c r="L19" i="34" s="1"/>
  <c r="BO19" i="34"/>
  <c r="D19" i="30"/>
  <c r="W19" i="1" s="1"/>
  <c r="D19" i="29"/>
  <c r="V19" i="1" s="1"/>
  <c r="D19" i="28"/>
  <c r="U19" i="1" s="1"/>
  <c r="CK19" i="34"/>
  <c r="AE19" i="34" s="1"/>
  <c r="BS19" i="34"/>
  <c r="M19" i="34" s="1"/>
  <c r="D19" i="26"/>
  <c r="S19" i="1" s="1"/>
  <c r="BT19" i="34"/>
  <c r="N19" i="34" s="1"/>
  <c r="CA19" i="34"/>
  <c r="U19" i="34" s="1"/>
  <c r="BX19" i="34"/>
  <c r="R19" i="34" s="1"/>
  <c r="BN19" i="34"/>
  <c r="H19" i="34" s="1"/>
  <c r="AG19" i="34"/>
  <c r="O19" i="1" s="1"/>
  <c r="AF19" i="33"/>
  <c r="D19" i="22"/>
  <c r="D19" i="21"/>
  <c r="D19" i="20"/>
  <c r="D19" i="19"/>
  <c r="D19" i="18"/>
  <c r="D19" i="17"/>
  <c r="D19" i="16"/>
  <c r="AH19" i="33"/>
  <c r="D19" i="14"/>
  <c r="D19" i="13"/>
  <c r="D19" i="8"/>
  <c r="AC19" i="1"/>
  <c r="AB19" i="1"/>
  <c r="N19" i="1"/>
  <c r="M19" i="1"/>
  <c r="H19" i="1"/>
  <c r="E19" i="1"/>
  <c r="AY18" i="3"/>
  <c r="AP18" i="3"/>
  <c r="AC18" i="1"/>
  <c r="AD18" i="3"/>
  <c r="AB18" i="3" s="1"/>
  <c r="S18" i="3"/>
  <c r="Q18" i="3" s="1"/>
  <c r="P18" i="3"/>
  <c r="O18" i="3"/>
  <c r="AB18" i="1" s="1"/>
  <c r="N18" i="1"/>
  <c r="I18" i="1"/>
  <c r="J18" i="1"/>
  <c r="F18" i="3"/>
  <c r="E18" i="3"/>
  <c r="E18" i="1" s="1"/>
  <c r="CL18" i="34"/>
  <c r="AF18" i="34" s="1"/>
  <c r="CK18" i="34"/>
  <c r="AE18" i="34" s="1"/>
  <c r="CJ18" i="34"/>
  <c r="AD18" i="34" s="1"/>
  <c r="CI18" i="34"/>
  <c r="AC18" i="34" s="1"/>
  <c r="CD18" i="34"/>
  <c r="X18" i="34" s="1"/>
  <c r="CB18" i="34"/>
  <c r="V18" i="34" s="1"/>
  <c r="BY18" i="34"/>
  <c r="S18" i="34" s="1"/>
  <c r="BW18" i="34"/>
  <c r="Q18" i="34" s="1"/>
  <c r="BV18" i="34"/>
  <c r="P18" i="34" s="1"/>
  <c r="BS18" i="34"/>
  <c r="M18" i="34" s="1"/>
  <c r="BR18" i="34"/>
  <c r="L18" i="34" s="1"/>
  <c r="BQ18" i="34"/>
  <c r="K18" i="34" s="1"/>
  <c r="BP18" i="34"/>
  <c r="J18" i="34" s="1"/>
  <c r="BM18" i="34"/>
  <c r="G18" i="34" s="1"/>
  <c r="D18" i="32"/>
  <c r="D18" i="31"/>
  <c r="BZ18" i="34"/>
  <c r="T18" i="34" s="1"/>
  <c r="BT18" i="34"/>
  <c r="N18" i="34" s="1"/>
  <c r="BL18" i="34"/>
  <c r="F18" i="34" s="1"/>
  <c r="CH18" i="34"/>
  <c r="AB18" i="34" s="1"/>
  <c r="D18" i="30"/>
  <c r="W18" i="1" s="1"/>
  <c r="CE18" i="34"/>
  <c r="Y18" i="34" s="1"/>
  <c r="D18" i="29"/>
  <c r="V18" i="1" s="1"/>
  <c r="CF18" i="34"/>
  <c r="Z18" i="34" s="1"/>
  <c r="D18" i="28"/>
  <c r="U18" i="1" s="1"/>
  <c r="BX18" i="34"/>
  <c r="R18" i="34" s="1"/>
  <c r="D18" i="27"/>
  <c r="T18" i="1" s="1"/>
  <c r="D18" i="25"/>
  <c r="R18" i="1" s="1"/>
  <c r="BN18" i="34"/>
  <c r="H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D18" i="20"/>
  <c r="AH18" i="33"/>
  <c r="D18" i="19"/>
  <c r="D18" i="18"/>
  <c r="D18" i="17"/>
  <c r="D18" i="16"/>
  <c r="D18" i="15"/>
  <c r="D18" i="14"/>
  <c r="D18" i="13"/>
  <c r="D18" i="8"/>
  <c r="M18" i="1"/>
  <c r="L18" i="1"/>
  <c r="K18" i="1"/>
  <c r="AY17" i="3"/>
  <c r="AP17" i="3"/>
  <c r="AC17" i="1"/>
  <c r="AD17" i="3"/>
  <c r="AB17" i="3" s="1"/>
  <c r="S17" i="3"/>
  <c r="Q17" i="3" s="1"/>
  <c r="O17" i="3"/>
  <c r="AB17" i="1" s="1"/>
  <c r="N17" i="1"/>
  <c r="I17" i="1"/>
  <c r="K17" i="1"/>
  <c r="J17" i="1"/>
  <c r="H17" i="1"/>
  <c r="E17" i="3"/>
  <c r="CJ17" i="34"/>
  <c r="AD17" i="34" s="1"/>
  <c r="CI17" i="34"/>
  <c r="AC17" i="34" s="1"/>
  <c r="CH17" i="34"/>
  <c r="AB17" i="34" s="1"/>
  <c r="CE17" i="34"/>
  <c r="Y17" i="34" s="1"/>
  <c r="CD17" i="34"/>
  <c r="X17" i="34" s="1"/>
  <c r="BX17" i="34"/>
  <c r="R17" i="34" s="1"/>
  <c r="BV17" i="34"/>
  <c r="P17" i="34" s="1"/>
  <c r="BT17" i="34"/>
  <c r="N17" i="34" s="1"/>
  <c r="BR17" i="34"/>
  <c r="L17" i="34" s="1"/>
  <c r="BQ17" i="34"/>
  <c r="BP17" i="34"/>
  <c r="J17" i="34" s="1"/>
  <c r="D17" i="32"/>
  <c r="CF17" i="34"/>
  <c r="Z17" i="34" s="1"/>
  <c r="CC17" i="34"/>
  <c r="W17" i="34" s="1"/>
  <c r="D17" i="31"/>
  <c r="BM17" i="34"/>
  <c r="G17" i="34" s="1"/>
  <c r="BL17" i="34"/>
  <c r="F17" i="34" s="1"/>
  <c r="BK17" i="34"/>
  <c r="E17" i="34" s="1"/>
  <c r="BO17" i="34"/>
  <c r="CK17" i="34"/>
  <c r="AE17" i="34" s="1"/>
  <c r="CB17" i="34"/>
  <c r="V17" i="34" s="1"/>
  <c r="BS17" i="34"/>
  <c r="M17" i="34" s="1"/>
  <c r="D17" i="29"/>
  <c r="V17" i="1" s="1"/>
  <c r="D17" i="28"/>
  <c r="U17" i="1" s="1"/>
  <c r="CL17" i="34"/>
  <c r="AF17" i="34" s="1"/>
  <c r="D17" i="27"/>
  <c r="T17" i="1" s="1"/>
  <c r="D17" i="26"/>
  <c r="S17" i="1" s="1"/>
  <c r="BZ17" i="34"/>
  <c r="T17" i="34" s="1"/>
  <c r="BY17" i="34"/>
  <c r="S17" i="34" s="1"/>
  <c r="D17" i="25"/>
  <c r="R17" i="1" s="1"/>
  <c r="BN17" i="34"/>
  <c r="H17" i="34" s="1"/>
  <c r="CG17" i="34"/>
  <c r="AA17" i="34" s="1"/>
  <c r="CA17" i="34"/>
  <c r="U17" i="34" s="1"/>
  <c r="BU17" i="34"/>
  <c r="O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M17" i="1"/>
  <c r="L17" i="1"/>
  <c r="F17" i="1"/>
  <c r="E17" i="1"/>
  <c r="AY16" i="3"/>
  <c r="AP16" i="3"/>
  <c r="AD16" i="3"/>
  <c r="AB16" i="3" s="1"/>
  <c r="S16" i="3"/>
  <c r="Q16" i="3" s="1"/>
  <c r="O16" i="3"/>
  <c r="AB16" i="1" s="1"/>
  <c r="N16" i="1"/>
  <c r="I16" i="1"/>
  <c r="F16" i="3"/>
  <c r="E16" i="3"/>
  <c r="CK16" i="34"/>
  <c r="AE16" i="34" s="1"/>
  <c r="CJ16" i="34"/>
  <c r="AD16" i="34" s="1"/>
  <c r="CI16" i="34"/>
  <c r="AC16" i="34" s="1"/>
  <c r="CH16" i="34"/>
  <c r="AB16" i="34" s="1"/>
  <c r="CE16" i="34"/>
  <c r="Y16" i="34" s="1"/>
  <c r="CD16" i="34"/>
  <c r="X16" i="34" s="1"/>
  <c r="CC16" i="34"/>
  <c r="W16" i="34" s="1"/>
  <c r="BZ16" i="34"/>
  <c r="T16" i="34" s="1"/>
  <c r="BX16" i="34"/>
  <c r="R16" i="34" s="1"/>
  <c r="D16" i="32"/>
  <c r="BV16" i="34"/>
  <c r="P16" i="34" s="1"/>
  <c r="BQ16" i="34"/>
  <c r="K16" i="34" s="1"/>
  <c r="BP16" i="34"/>
  <c r="J16" i="34" s="1"/>
  <c r="BN16" i="34"/>
  <c r="H16" i="34" s="1"/>
  <c r="BM16" i="34"/>
  <c r="G16" i="34" s="1"/>
  <c r="BL16" i="34"/>
  <c r="F16" i="34" s="1"/>
  <c r="CB16" i="34"/>
  <c r="V16" i="34" s="1"/>
  <c r="BS16" i="34"/>
  <c r="M16" i="34" s="1"/>
  <c r="BR16" i="34"/>
  <c r="L16" i="34" s="1"/>
  <c r="D16" i="31"/>
  <c r="BY16" i="34"/>
  <c r="S16" i="34" s="1"/>
  <c r="D16" i="30"/>
  <c r="W16" i="1" s="1"/>
  <c r="D16" i="29"/>
  <c r="V16" i="1" s="1"/>
  <c r="BU16" i="34"/>
  <c r="O16" i="34" s="1"/>
  <c r="D16" i="28"/>
  <c r="U16" i="1" s="1"/>
  <c r="CG16" i="34"/>
  <c r="AA16" i="34" s="1"/>
  <c r="CA16" i="34"/>
  <c r="U16" i="34" s="1"/>
  <c r="D16" i="27"/>
  <c r="T16" i="1" s="1"/>
  <c r="CL16" i="34"/>
  <c r="AF16" i="34" s="1"/>
  <c r="D16" i="26"/>
  <c r="S16" i="1" s="1"/>
  <c r="CF16" i="34"/>
  <c r="Z16" i="34" s="1"/>
  <c r="BT16" i="34"/>
  <c r="N16" i="34" s="1"/>
  <c r="D16" i="25"/>
  <c r="R16" i="1" s="1"/>
  <c r="AG16" i="34"/>
  <c r="O16" i="1" s="1"/>
  <c r="AH16" i="33"/>
  <c r="D16" i="22"/>
  <c r="AF16" i="33"/>
  <c r="D16" i="21"/>
  <c r="D16" i="20"/>
  <c r="D16" i="19"/>
  <c r="D16" i="18"/>
  <c r="D16" i="17"/>
  <c r="D16" i="16"/>
  <c r="D16" i="15"/>
  <c r="D16" i="14"/>
  <c r="D16" i="13"/>
  <c r="AC16" i="1"/>
  <c r="M16" i="1"/>
  <c r="L16" i="1"/>
  <c r="K16" i="1"/>
  <c r="J16" i="1"/>
  <c r="E16" i="1"/>
  <c r="AY15" i="3"/>
  <c r="AP15" i="3"/>
  <c r="AD15" i="3"/>
  <c r="AB15" i="3" s="1"/>
  <c r="S15" i="3"/>
  <c r="Q15" i="3" s="1"/>
  <c r="O15" i="3"/>
  <c r="F15" i="1" s="1"/>
  <c r="I15" i="1"/>
  <c r="L15" i="1"/>
  <c r="K15" i="1"/>
  <c r="J15" i="1"/>
  <c r="H15" i="1"/>
  <c r="E15" i="3"/>
  <c r="CI15" i="34"/>
  <c r="AC15" i="34" s="1"/>
  <c r="CG15" i="34"/>
  <c r="AA15" i="34" s="1"/>
  <c r="CC15" i="34"/>
  <c r="W15" i="34" s="1"/>
  <c r="CA15" i="34"/>
  <c r="U15" i="34" s="1"/>
  <c r="BV15" i="34"/>
  <c r="P15" i="34" s="1"/>
  <c r="BU15" i="34"/>
  <c r="O15" i="34" s="1"/>
  <c r="BP15" i="34"/>
  <c r="J15" i="34" s="1"/>
  <c r="BO15" i="34"/>
  <c r="I15" i="34" s="1"/>
  <c r="BK15" i="34"/>
  <c r="E15" i="34" s="1"/>
  <c r="CL15" i="34"/>
  <c r="AF15" i="34" s="1"/>
  <c r="BW15" i="34"/>
  <c r="Q15" i="34" s="1"/>
  <c r="BT15" i="34"/>
  <c r="N15" i="34" s="1"/>
  <c r="BQ15" i="34"/>
  <c r="K15" i="34" s="1"/>
  <c r="BN15" i="34"/>
  <c r="H15" i="34" s="1"/>
  <c r="D15" i="31"/>
  <c r="CK15" i="34"/>
  <c r="AE15" i="34" s="1"/>
  <c r="CH15" i="34"/>
  <c r="AB15" i="34" s="1"/>
  <c r="CD15" i="34"/>
  <c r="X15" i="34" s="1"/>
  <c r="CB15" i="34"/>
  <c r="V15" i="34" s="1"/>
  <c r="BX15" i="34"/>
  <c r="R15" i="34" s="1"/>
  <c r="D15" i="30"/>
  <c r="W15" i="1" s="1"/>
  <c r="CF15" i="34"/>
  <c r="Z15" i="34" s="1"/>
  <c r="CE15" i="34"/>
  <c r="Y15" i="34" s="1"/>
  <c r="BZ15" i="34"/>
  <c r="T15" i="34" s="1"/>
  <c r="BY15" i="34"/>
  <c r="S15" i="34" s="1"/>
  <c r="BS15" i="34"/>
  <c r="M15" i="34" s="1"/>
  <c r="BM15" i="34"/>
  <c r="CJ15" i="34"/>
  <c r="AD15" i="34" s="1"/>
  <c r="BL15" i="34"/>
  <c r="F15" i="34" s="1"/>
  <c r="D15" i="28"/>
  <c r="U15" i="1" s="1"/>
  <c r="BR15" i="34"/>
  <c r="L15" i="34" s="1"/>
  <c r="D15" i="27"/>
  <c r="T15" i="1" s="1"/>
  <c r="D15" i="26"/>
  <c r="S15" i="1" s="1"/>
  <c r="D15" i="25"/>
  <c r="R15" i="1" s="1"/>
  <c r="AG15" i="34"/>
  <c r="O15" i="1" s="1"/>
  <c r="AF15" i="33"/>
  <c r="D15" i="22"/>
  <c r="D15" i="21"/>
  <c r="D15" i="20"/>
  <c r="AH15" i="33"/>
  <c r="D15" i="19"/>
  <c r="D15" i="18"/>
  <c r="D15" i="15"/>
  <c r="AC15" i="1"/>
  <c r="N15" i="1"/>
  <c r="M15" i="1"/>
  <c r="E15" i="1"/>
  <c r="AY14" i="3"/>
  <c r="AP14" i="3"/>
  <c r="O14" i="3"/>
  <c r="AD14" i="3"/>
  <c r="AB14" i="3" s="1"/>
  <c r="S14" i="3"/>
  <c r="Q14" i="3" s="1"/>
  <c r="P14" i="3"/>
  <c r="M14" i="1"/>
  <c r="L14" i="1"/>
  <c r="K14" i="1"/>
  <c r="J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H14" i="34"/>
  <c r="AB14" i="34" s="1"/>
  <c r="CC14" i="34"/>
  <c r="W14" i="34" s="1"/>
  <c r="BW14" i="34"/>
  <c r="Q14" i="34" s="1"/>
  <c r="BV14" i="34"/>
  <c r="P14" i="34" s="1"/>
  <c r="D14" i="32"/>
  <c r="BL14" i="34"/>
  <c r="F14" i="34" s="1"/>
  <c r="CE14" i="34"/>
  <c r="Y14" i="34" s="1"/>
  <c r="CD14" i="34"/>
  <c r="X14" i="34" s="1"/>
  <c r="BT14" i="34"/>
  <c r="N14" i="34" s="1"/>
  <c r="BS14" i="34"/>
  <c r="M14" i="34" s="1"/>
  <c r="BR14" i="34"/>
  <c r="L14" i="34" s="1"/>
  <c r="BQ14" i="34"/>
  <c r="K14" i="34" s="1"/>
  <c r="D14" i="31"/>
  <c r="BY14" i="34"/>
  <c r="S14" i="34" s="1"/>
  <c r="BX14" i="34"/>
  <c r="R14" i="34" s="1"/>
  <c r="BP14" i="34"/>
  <c r="J14" i="34" s="1"/>
  <c r="D14" i="30"/>
  <c r="W14" i="1" s="1"/>
  <c r="BZ14" i="34"/>
  <c r="T14" i="34" s="1"/>
  <c r="BU14" i="34"/>
  <c r="O14" i="34" s="1"/>
  <c r="D14" i="29"/>
  <c r="V14" i="1" s="1"/>
  <c r="D14" i="28"/>
  <c r="U14" i="1" s="1"/>
  <c r="BM14" i="34"/>
  <c r="G14" i="34" s="1"/>
  <c r="D14" i="27"/>
  <c r="T14" i="1" s="1"/>
  <c r="D14" i="26"/>
  <c r="S14" i="1" s="1"/>
  <c r="CF14" i="34"/>
  <c r="Z14" i="34" s="1"/>
  <c r="BN14" i="34"/>
  <c r="H14" i="34" s="1"/>
  <c r="D14" i="25"/>
  <c r="R14" i="1" s="1"/>
  <c r="CG14" i="34"/>
  <c r="AA14" i="34" s="1"/>
  <c r="CA14" i="34"/>
  <c r="U14" i="34" s="1"/>
  <c r="BO14" i="34"/>
  <c r="AG14" i="34"/>
  <c r="O14" i="1" s="1"/>
  <c r="D14" i="22"/>
  <c r="AH14" i="33"/>
  <c r="AF14" i="33"/>
  <c r="D14" i="21"/>
  <c r="D14" i="20"/>
  <c r="D14" i="19"/>
  <c r="D14" i="18"/>
  <c r="D14" i="17"/>
  <c r="D14" i="16"/>
  <c r="D14" i="15"/>
  <c r="D14" i="14"/>
  <c r="AC14" i="1"/>
  <c r="N14" i="1"/>
  <c r="I14" i="1"/>
  <c r="H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K13" i="34"/>
  <c r="AE13" i="34" s="1"/>
  <c r="CJ13" i="34"/>
  <c r="AD13" i="34" s="1"/>
  <c r="CI13" i="34"/>
  <c r="AC13" i="34" s="1"/>
  <c r="CH13" i="34"/>
  <c r="AB13" i="34" s="1"/>
  <c r="CC13" i="34"/>
  <c r="W13" i="34" s="1"/>
  <c r="CB13" i="34"/>
  <c r="V13" i="34" s="1"/>
  <c r="BY13" i="34"/>
  <c r="S13" i="34" s="1"/>
  <c r="BX13" i="34"/>
  <c r="R13" i="34" s="1"/>
  <c r="BV13" i="34"/>
  <c r="BT13" i="34"/>
  <c r="N13" i="34" s="1"/>
  <c r="BS13" i="34"/>
  <c r="M13" i="34" s="1"/>
  <c r="BR13" i="34"/>
  <c r="L13" i="34" s="1"/>
  <c r="BQ13" i="34"/>
  <c r="K13" i="34" s="1"/>
  <c r="BP13" i="34"/>
  <c r="J13" i="34" s="1"/>
  <c r="D13" i="32"/>
  <c r="BW13" i="34"/>
  <c r="Q13" i="34" s="1"/>
  <c r="BN13" i="34"/>
  <c r="H13" i="34" s="1"/>
  <c r="D13" i="31"/>
  <c r="CE13" i="34"/>
  <c r="Y13" i="34" s="1"/>
  <c r="CD13" i="34"/>
  <c r="X13" i="34" s="1"/>
  <c r="D13" i="30"/>
  <c r="W13" i="1" s="1"/>
  <c r="CG13" i="34"/>
  <c r="AA13" i="34" s="1"/>
  <c r="BM13" i="34"/>
  <c r="G13" i="34" s="1"/>
  <c r="D13" i="29"/>
  <c r="V13" i="1" s="1"/>
  <c r="CA13" i="34"/>
  <c r="U13" i="34" s="1"/>
  <c r="BZ13" i="34"/>
  <c r="T13" i="34" s="1"/>
  <c r="BO13" i="34"/>
  <c r="I13" i="34" s="1"/>
  <c r="D13" i="28"/>
  <c r="U13" i="1" s="1"/>
  <c r="BU13" i="34"/>
  <c r="O13" i="34" s="1"/>
  <c r="D13" i="27"/>
  <c r="T13" i="1" s="1"/>
  <c r="CL13" i="34"/>
  <c r="AF13" i="34" s="1"/>
  <c r="D13" i="26"/>
  <c r="S13" i="1" s="1"/>
  <c r="CF13" i="34"/>
  <c r="Z13" i="34" s="1"/>
  <c r="D13" i="25"/>
  <c r="R13" i="1" s="1"/>
  <c r="AF13" i="33"/>
  <c r="D13" i="22"/>
  <c r="D13" i="21"/>
  <c r="D13" i="20"/>
  <c r="AH13" i="33"/>
  <c r="D13" i="19"/>
  <c r="D13" i="18"/>
  <c r="D13" i="17"/>
  <c r="D13" i="16"/>
  <c r="D13" i="15"/>
  <c r="D13" i="14"/>
  <c r="D13" i="13"/>
  <c r="D13" i="8"/>
  <c r="AC13" i="1"/>
  <c r="M13" i="1"/>
  <c r="L13" i="1"/>
  <c r="K13" i="1"/>
  <c r="J13" i="1"/>
  <c r="I13" i="1"/>
  <c r="AY12" i="3"/>
  <c r="AP12" i="3"/>
  <c r="AC12" i="1"/>
  <c r="AD12" i="3"/>
  <c r="AB12" i="3" s="1"/>
  <c r="S12" i="3"/>
  <c r="Q12" i="3" s="1"/>
  <c r="P12" i="3"/>
  <c r="O12" i="3"/>
  <c r="AB12" i="1" s="1"/>
  <c r="N12" i="1"/>
  <c r="I12" i="1"/>
  <c r="J12" i="1"/>
  <c r="F12" i="3"/>
  <c r="E12" i="3"/>
  <c r="CL12" i="34"/>
  <c r="AF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Z12" i="34"/>
  <c r="T12" i="34" s="1"/>
  <c r="BW12" i="34"/>
  <c r="Q12" i="34" s="1"/>
  <c r="BV12" i="34"/>
  <c r="P12" i="34" s="1"/>
  <c r="D12" i="32"/>
  <c r="CF12" i="34"/>
  <c r="Z12" i="34" s="1"/>
  <c r="CE12" i="34"/>
  <c r="Y12" i="34" s="1"/>
  <c r="CD12" i="34"/>
  <c r="X12" i="34" s="1"/>
  <c r="BR12" i="34"/>
  <c r="L12" i="34" s="1"/>
  <c r="BQ12" i="34"/>
  <c r="K12" i="34" s="1"/>
  <c r="BP12" i="34"/>
  <c r="J12" i="34" s="1"/>
  <c r="BM12" i="34"/>
  <c r="G12" i="34" s="1"/>
  <c r="D12" i="31"/>
  <c r="D12" i="30"/>
  <c r="W12" i="1" s="1"/>
  <c r="CK12" i="34"/>
  <c r="AE12" i="34" s="1"/>
  <c r="BX12" i="34"/>
  <c r="R12" i="34" s="1"/>
  <c r="BU12" i="34"/>
  <c r="O12" i="34" s="1"/>
  <c r="BS12" i="34"/>
  <c r="M12" i="34" s="1"/>
  <c r="D12" i="29"/>
  <c r="V12" i="1" s="1"/>
  <c r="BY12" i="34"/>
  <c r="S12" i="34" s="1"/>
  <c r="BO12" i="34"/>
  <c r="BN12" i="34"/>
  <c r="H12" i="34" s="1"/>
  <c r="D12" i="28"/>
  <c r="U12" i="1" s="1"/>
  <c r="D12" i="27"/>
  <c r="T12" i="1" s="1"/>
  <c r="D12" i="26"/>
  <c r="S12" i="1" s="1"/>
  <c r="BT12" i="34"/>
  <c r="N12" i="34" s="1"/>
  <c r="D12" i="25"/>
  <c r="R12" i="1" s="1"/>
  <c r="CG12" i="34"/>
  <c r="AA12" i="34" s="1"/>
  <c r="CA12" i="34"/>
  <c r="U12" i="34" s="1"/>
  <c r="AG12" i="34"/>
  <c r="O12" i="1" s="1"/>
  <c r="AF12" i="33"/>
  <c r="D12" i="22"/>
  <c r="AH12" i="33"/>
  <c r="D12" i="21"/>
  <c r="D12" i="20"/>
  <c r="D12" i="19"/>
  <c r="D12" i="18"/>
  <c r="D12" i="17"/>
  <c r="D12" i="16"/>
  <c r="M12" i="1"/>
  <c r="L12" i="1"/>
  <c r="K12" i="1"/>
  <c r="E12" i="1"/>
  <c r="AY11" i="3"/>
  <c r="AP11" i="3"/>
  <c r="AC11" i="1"/>
  <c r="AD11" i="3"/>
  <c r="AB11" i="3" s="1"/>
  <c r="S11" i="3"/>
  <c r="Q11" i="3" s="1"/>
  <c r="O11" i="3"/>
  <c r="AB11" i="1" s="1"/>
  <c r="N11" i="1"/>
  <c r="K11" i="1"/>
  <c r="F11" i="3"/>
  <c r="E11" i="3"/>
  <c r="E11" i="1" s="1"/>
  <c r="CK11" i="34"/>
  <c r="AE11" i="34" s="1"/>
  <c r="CJ11" i="34"/>
  <c r="AD11" i="34" s="1"/>
  <c r="CI11" i="34"/>
  <c r="AC11" i="34" s="1"/>
  <c r="CG11" i="34"/>
  <c r="AA11" i="34" s="1"/>
  <c r="CD11" i="34"/>
  <c r="X11" i="34" s="1"/>
  <c r="CC11" i="34"/>
  <c r="W11" i="34" s="1"/>
  <c r="CA11" i="34"/>
  <c r="U11" i="34" s="1"/>
  <c r="BY11" i="34"/>
  <c r="S11" i="34" s="1"/>
  <c r="BX11" i="34"/>
  <c r="R11" i="34" s="1"/>
  <c r="BW11" i="34"/>
  <c r="Q11" i="34" s="1"/>
  <c r="BU11" i="34"/>
  <c r="O11" i="34" s="1"/>
  <c r="BQ11" i="34"/>
  <c r="K11" i="34" s="1"/>
  <c r="BO11" i="34"/>
  <c r="I11" i="34" s="1"/>
  <c r="BM11" i="34"/>
  <c r="G11" i="34" s="1"/>
  <c r="BL11" i="34"/>
  <c r="F11" i="34" s="1"/>
  <c r="D11" i="32"/>
  <c r="CL11" i="34"/>
  <c r="AF11" i="34" s="1"/>
  <c r="CE11" i="34"/>
  <c r="Y11" i="34" s="1"/>
  <c r="BZ11" i="34"/>
  <c r="T11" i="34" s="1"/>
  <c r="BR11" i="34"/>
  <c r="L11" i="34" s="1"/>
  <c r="BN11" i="34"/>
  <c r="H11" i="34" s="1"/>
  <c r="D11" i="31"/>
  <c r="CF11" i="34"/>
  <c r="Z11" i="34" s="1"/>
  <c r="BT11" i="34"/>
  <c r="N11" i="34" s="1"/>
  <c r="D11" i="30"/>
  <c r="W11" i="1" s="1"/>
  <c r="BS11" i="34"/>
  <c r="M11" i="34" s="1"/>
  <c r="D11" i="29"/>
  <c r="V11" i="1" s="1"/>
  <c r="CH11" i="34"/>
  <c r="AB11" i="34" s="1"/>
  <c r="CB11" i="34"/>
  <c r="V11" i="34" s="1"/>
  <c r="BV11" i="34"/>
  <c r="P11" i="34" s="1"/>
  <c r="BP11" i="34"/>
  <c r="J11" i="34" s="1"/>
  <c r="AH11" i="33"/>
  <c r="AF11" i="33"/>
  <c r="D11" i="21"/>
  <c r="D11" i="20"/>
  <c r="D11" i="19"/>
  <c r="D11" i="18"/>
  <c r="D11" i="17"/>
  <c r="D11" i="16"/>
  <c r="D11" i="15"/>
  <c r="D11" i="14"/>
  <c r="D11" i="13"/>
  <c r="D11" i="8"/>
  <c r="M11" i="1"/>
  <c r="L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Q10" i="34"/>
  <c r="K10" i="34" s="1"/>
  <c r="BP10" i="34"/>
  <c r="J10" i="34" s="1"/>
  <c r="BL10" i="34"/>
  <c r="F10" i="34" s="1"/>
  <c r="BK10" i="34"/>
  <c r="CC10" i="34"/>
  <c r="W10" i="34" s="1"/>
  <c r="BZ10" i="34"/>
  <c r="T10" i="34" s="1"/>
  <c r="D10" i="31"/>
  <c r="BM10" i="34"/>
  <c r="G10" i="34" s="1"/>
  <c r="D10" i="30"/>
  <c r="W10" i="1" s="1"/>
  <c r="CF10" i="34"/>
  <c r="Z10" i="34" s="1"/>
  <c r="D10" i="29"/>
  <c r="V10" i="1" s="1"/>
  <c r="CE10" i="34"/>
  <c r="Y10" i="34" s="1"/>
  <c r="D10" i="28"/>
  <c r="U10" i="1" s="1"/>
  <c r="BT10" i="34"/>
  <c r="N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F10" i="33"/>
  <c r="D10" i="22"/>
  <c r="D10" i="21"/>
  <c r="AH10" i="33"/>
  <c r="D10" i="18"/>
  <c r="D10" i="17"/>
  <c r="D10" i="16"/>
  <c r="D10" i="15"/>
  <c r="D10" i="14"/>
  <c r="M10" i="1"/>
  <c r="M7" i="1" s="1"/>
  <c r="L10" i="1"/>
  <c r="K10" i="1"/>
  <c r="AY9" i="3"/>
  <c r="AP9" i="3"/>
  <c r="AC9" i="1"/>
  <c r="AD9" i="3"/>
  <c r="AB9" i="3" s="1"/>
  <c r="S9" i="3"/>
  <c r="Q9" i="3" s="1"/>
  <c r="O9" i="3"/>
  <c r="AB9" i="1" s="1"/>
  <c r="N9" i="1"/>
  <c r="N7" i="1" s="1"/>
  <c r="I9" i="1"/>
  <c r="I7" i="1" s="1"/>
  <c r="K9" i="1"/>
  <c r="J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D9" i="34"/>
  <c r="X9" i="34" s="1"/>
  <c r="CB9" i="34"/>
  <c r="V9" i="34" s="1"/>
  <c r="BX9" i="34"/>
  <c r="R9" i="34" s="1"/>
  <c r="BW9" i="34"/>
  <c r="Q9" i="34" s="1"/>
  <c r="BV9" i="34"/>
  <c r="P9" i="34" s="1"/>
  <c r="BT9" i="34"/>
  <c r="N9" i="34" s="1"/>
  <c r="BS9" i="34"/>
  <c r="M9" i="34" s="1"/>
  <c r="BR9" i="34"/>
  <c r="L9" i="34" s="1"/>
  <c r="BQ9" i="34"/>
  <c r="K9" i="34" s="1"/>
  <c r="BL9" i="34"/>
  <c r="F9" i="34" s="1"/>
  <c r="D9" i="32"/>
  <c r="CF9" i="34"/>
  <c r="Z9" i="34" s="1"/>
  <c r="CC9" i="34"/>
  <c r="W9" i="34" s="1"/>
  <c r="BK9" i="34"/>
  <c r="E9" i="34" s="1"/>
  <c r="D9" i="31"/>
  <c r="D9" i="30"/>
  <c r="W9" i="1" s="1"/>
  <c r="BZ9" i="34"/>
  <c r="T9" i="34" s="1"/>
  <c r="BY9" i="34"/>
  <c r="S9" i="34" s="1"/>
  <c r="BP9" i="34"/>
  <c r="BN9" i="34"/>
  <c r="H9" i="34" s="1"/>
  <c r="BM9" i="34"/>
  <c r="G9" i="34" s="1"/>
  <c r="D9" i="28"/>
  <c r="U9" i="1" s="1"/>
  <c r="CE9" i="34"/>
  <c r="Y9" i="34" s="1"/>
  <c r="D9" i="26"/>
  <c r="S9" i="1" s="1"/>
  <c r="D9" i="25"/>
  <c r="R9" i="1" s="1"/>
  <c r="CG9" i="34"/>
  <c r="AA9" i="34" s="1"/>
  <c r="CA9" i="34"/>
  <c r="U9" i="34" s="1"/>
  <c r="BU9" i="34"/>
  <c r="O9" i="34" s="1"/>
  <c r="BO9" i="34"/>
  <c r="AG9" i="34"/>
  <c r="O9" i="1" s="1"/>
  <c r="AF9" i="33"/>
  <c r="G9" i="23"/>
  <c r="G10" i="23" s="1"/>
  <c r="G11" i="23" s="1"/>
  <c r="G12" i="23" s="1"/>
  <c r="D9" i="22"/>
  <c r="D9" i="21"/>
  <c r="AH9" i="33"/>
  <c r="D9" i="20"/>
  <c r="D9" i="19"/>
  <c r="D9" i="18"/>
  <c r="D9" i="17"/>
  <c r="D9" i="16"/>
  <c r="D9" i="14"/>
  <c r="D9" i="13"/>
  <c r="M9" i="1"/>
  <c r="L9" i="1"/>
  <c r="F9" i="1"/>
  <c r="AY8" i="3"/>
  <c r="AP8" i="3"/>
  <c r="AC8" i="1"/>
  <c r="AC7" i="1" s="1"/>
  <c r="O8" i="3"/>
  <c r="AD8" i="3"/>
  <c r="AB8" i="3" s="1"/>
  <c r="S8" i="3"/>
  <c r="Q8" i="3" s="1"/>
  <c r="P8" i="3"/>
  <c r="N8" i="1"/>
  <c r="I8" i="1"/>
  <c r="J8" i="1"/>
  <c r="F8" i="3"/>
  <c r="CL8" i="34"/>
  <c r="AF8" i="34" s="1"/>
  <c r="CJ8" i="34"/>
  <c r="AD8" i="34" s="1"/>
  <c r="CI8" i="34"/>
  <c r="AC8" i="34" s="1"/>
  <c r="CB8" i="34"/>
  <c r="V8" i="34" s="1"/>
  <c r="BZ8" i="34"/>
  <c r="T8" i="34" s="1"/>
  <c r="BX8" i="34"/>
  <c r="R8" i="34" s="1"/>
  <c r="BW8" i="34"/>
  <c r="Q8" i="34" s="1"/>
  <c r="BV8" i="34"/>
  <c r="P8" i="34" s="1"/>
  <c r="BT8" i="34"/>
  <c r="N8" i="34" s="1"/>
  <c r="BP8" i="34"/>
  <c r="D8" i="32"/>
  <c r="CK8" i="34"/>
  <c r="AE8" i="34" s="1"/>
  <c r="CC8" i="34"/>
  <c r="W8" i="34" s="1"/>
  <c r="BY8" i="34"/>
  <c r="S8" i="34" s="1"/>
  <c r="BR8" i="34"/>
  <c r="L8" i="34" s="1"/>
  <c r="BQ8" i="34"/>
  <c r="K8" i="34" s="1"/>
  <c r="D8" i="31"/>
  <c r="CE8" i="34"/>
  <c r="Y8" i="34" s="1"/>
  <c r="CD8" i="34"/>
  <c r="X8" i="34" s="1"/>
  <c r="D8" i="30"/>
  <c r="W8" i="1" s="1"/>
  <c r="CG8" i="34"/>
  <c r="AA8" i="34" s="1"/>
  <c r="CA8" i="34"/>
  <c r="U8" i="34" s="1"/>
  <c r="BO8" i="34"/>
  <c r="D8" i="29"/>
  <c r="V8" i="1" s="1"/>
  <c r="BU8" i="34"/>
  <c r="O8" i="34" s="1"/>
  <c r="BS8" i="34"/>
  <c r="M8" i="34" s="1"/>
  <c r="D8" i="28"/>
  <c r="U8" i="1" s="1"/>
  <c r="CH8" i="34"/>
  <c r="AB8" i="34" s="1"/>
  <c r="D8" i="27"/>
  <c r="T8" i="1" s="1"/>
  <c r="CF8" i="34"/>
  <c r="Z8" i="34" s="1"/>
  <c r="D8" i="26"/>
  <c r="S8" i="1" s="1"/>
  <c r="D8" i="25"/>
  <c r="R8" i="1" s="1"/>
  <c r="BN8" i="34"/>
  <c r="H8" i="34" s="1"/>
  <c r="BM8" i="34"/>
  <c r="G8" i="34" s="1"/>
  <c r="AG8" i="34"/>
  <c r="O8" i="1" s="1"/>
  <c r="AG8" i="23"/>
  <c r="AG9" i="23" s="1"/>
  <c r="AE8" i="23"/>
  <c r="AE8" i="33" s="1"/>
  <c r="AD8" i="23"/>
  <c r="AD9" i="23" s="1"/>
  <c r="AC8" i="23"/>
  <c r="AC9" i="23" s="1"/>
  <c r="AC10" i="23" s="1"/>
  <c r="AB8" i="23"/>
  <c r="AB9" i="23" s="1"/>
  <c r="AA8" i="23"/>
  <c r="AA9" i="23" s="1"/>
  <c r="AA9" i="33" s="1"/>
  <c r="Z8" i="23"/>
  <c r="Z8" i="33" s="1"/>
  <c r="Y8" i="23"/>
  <c r="Y8" i="33" s="1"/>
  <c r="X8" i="23"/>
  <c r="X8" i="33" s="1"/>
  <c r="W8" i="23"/>
  <c r="W9" i="23" s="1"/>
  <c r="W10" i="23" s="1"/>
  <c r="V8" i="23"/>
  <c r="V8" i="33" s="1"/>
  <c r="U8" i="23"/>
  <c r="U9" i="23" s="1"/>
  <c r="U9" i="33" s="1"/>
  <c r="T8" i="23"/>
  <c r="T9" i="23" s="1"/>
  <c r="S8" i="23"/>
  <c r="S9" i="23" s="1"/>
  <c r="R8" i="23"/>
  <c r="R8" i="33" s="1"/>
  <c r="Q8" i="23"/>
  <c r="Q9" i="23" s="1"/>
  <c r="Q10" i="23" s="1"/>
  <c r="Q11" i="23" s="1"/>
  <c r="P8" i="23"/>
  <c r="P8" i="33" s="1"/>
  <c r="O8" i="23"/>
  <c r="O9" i="23" s="1"/>
  <c r="O9" i="33" s="1"/>
  <c r="N8" i="23"/>
  <c r="N9" i="23" s="1"/>
  <c r="M8" i="23"/>
  <c r="M8" i="33" s="1"/>
  <c r="L8" i="23"/>
  <c r="L8" i="33" s="1"/>
  <c r="K8" i="23"/>
  <c r="K9" i="23" s="1"/>
  <c r="K10" i="23" s="1"/>
  <c r="J8" i="23"/>
  <c r="J8" i="33" s="1"/>
  <c r="I8" i="23"/>
  <c r="I9" i="23" s="1"/>
  <c r="I10" i="23" s="1"/>
  <c r="H8" i="23"/>
  <c r="H9" i="23" s="1"/>
  <c r="H10" i="23" s="1"/>
  <c r="H10" i="33" s="1"/>
  <c r="G8" i="23"/>
  <c r="G8" i="33" s="1"/>
  <c r="F8" i="23"/>
  <c r="E8" i="23"/>
  <c r="E9" i="23" s="1"/>
  <c r="E10" i="23" s="1"/>
  <c r="AF8" i="33"/>
  <c r="D8" i="22"/>
  <c r="AB8" i="33"/>
  <c r="D8" i="21"/>
  <c r="D8" i="20"/>
  <c r="D8" i="19"/>
  <c r="D8" i="18"/>
  <c r="D8" i="17"/>
  <c r="AH8" i="33"/>
  <c r="D8" i="16"/>
  <c r="D8" i="15"/>
  <c r="D8" i="14"/>
  <c r="Q8" i="33"/>
  <c r="M8" i="1"/>
  <c r="L8" i="1"/>
  <c r="L7" i="1" s="1"/>
  <c r="K8" i="1"/>
  <c r="K7" i="1" s="1"/>
  <c r="AB15" i="1" l="1"/>
  <c r="W7" i="1"/>
  <c r="Z7" i="34"/>
  <c r="R7" i="34"/>
  <c r="AE7" i="34"/>
  <c r="Y7" i="34"/>
  <c r="H7" i="34"/>
  <c r="N7" i="34"/>
  <c r="M7" i="34"/>
  <c r="S7" i="34"/>
  <c r="AD7" i="34"/>
  <c r="AA7" i="34"/>
  <c r="AC7" i="34"/>
  <c r="O7" i="34"/>
  <c r="AF7" i="34"/>
  <c r="U7" i="34"/>
  <c r="AB7" i="34"/>
  <c r="L7" i="34"/>
  <c r="T7" i="34"/>
  <c r="BN7" i="34"/>
  <c r="CL7" i="34"/>
  <c r="BU7" i="34"/>
  <c r="CA7" i="34"/>
  <c r="CG7" i="34"/>
  <c r="BP7" i="34"/>
  <c r="BV7" i="34"/>
  <c r="CH7" i="34"/>
  <c r="BQ7" i="34"/>
  <c r="CI7" i="34"/>
  <c r="BR7" i="34"/>
  <c r="BX7" i="34"/>
  <c r="CJ7" i="34"/>
  <c r="BM7" i="34"/>
  <c r="BS7" i="34"/>
  <c r="BY7" i="34"/>
  <c r="CE7" i="34"/>
  <c r="CK7" i="34"/>
  <c r="BT7" i="34"/>
  <c r="BZ7" i="34"/>
  <c r="CF7" i="34"/>
  <c r="P15" i="3"/>
  <c r="P9" i="3"/>
  <c r="P17" i="3"/>
  <c r="P10" i="3"/>
  <c r="D10" i="3" s="1"/>
  <c r="P16" i="3"/>
  <c r="P20" i="3"/>
  <c r="AD8" i="33"/>
  <c r="Y9" i="23"/>
  <c r="Y9" i="33" s="1"/>
  <c r="S8" i="33"/>
  <c r="Q9" i="33"/>
  <c r="H8" i="33"/>
  <c r="Z9" i="23"/>
  <c r="N8" i="33"/>
  <c r="E8" i="33"/>
  <c r="K8" i="33"/>
  <c r="T8" i="33"/>
  <c r="E9" i="33"/>
  <c r="W8" i="33"/>
  <c r="K9" i="33"/>
  <c r="AC8" i="33"/>
  <c r="AG8" i="33"/>
  <c r="W9" i="33"/>
  <c r="P9" i="23"/>
  <c r="E11" i="23"/>
  <c r="E10" i="33"/>
  <c r="AD9" i="33"/>
  <c r="AD10" i="23"/>
  <c r="S9" i="33"/>
  <c r="S10" i="23"/>
  <c r="K11" i="23"/>
  <c r="K10" i="33"/>
  <c r="N9" i="33"/>
  <c r="N10" i="23"/>
  <c r="T9" i="33"/>
  <c r="T10" i="23"/>
  <c r="G12" i="33"/>
  <c r="G13" i="23"/>
  <c r="W11" i="23"/>
  <c r="W10" i="33"/>
  <c r="AC11" i="23"/>
  <c r="AC10" i="33"/>
  <c r="I11" i="23"/>
  <c r="I10" i="33"/>
  <c r="AB9" i="33"/>
  <c r="AB10" i="23"/>
  <c r="R9" i="23"/>
  <c r="O8" i="33"/>
  <c r="I8" i="33"/>
  <c r="U8" i="33"/>
  <c r="AC9" i="33"/>
  <c r="J9" i="23"/>
  <c r="U10" i="23"/>
  <c r="H11" i="23"/>
  <c r="AA8" i="33"/>
  <c r="D8" i="23"/>
  <c r="I9" i="33"/>
  <c r="L9" i="23"/>
  <c r="Q11" i="33"/>
  <c r="Q12" i="23"/>
  <c r="M9" i="23"/>
  <c r="V9" i="23"/>
  <c r="AE9" i="23"/>
  <c r="Q10" i="33"/>
  <c r="O10" i="23"/>
  <c r="AA10" i="23"/>
  <c r="AG9" i="33"/>
  <c r="AG10" i="23"/>
  <c r="F9" i="23"/>
  <c r="X9" i="23"/>
  <c r="Y10" i="23"/>
  <c r="AH7" i="33"/>
  <c r="AF7" i="33"/>
  <c r="G20" i="1"/>
  <c r="F20" i="1"/>
  <c r="AB20" i="1"/>
  <c r="AM20" i="3"/>
  <c r="AD20" i="1"/>
  <c r="F20" i="3"/>
  <c r="D20" i="3" s="1"/>
  <c r="X20" i="1"/>
  <c r="D20" i="31"/>
  <c r="BK20" i="34"/>
  <c r="BJ20" i="34" s="1"/>
  <c r="D20" i="25"/>
  <c r="R20" i="1" s="1"/>
  <c r="P20" i="1"/>
  <c r="Q20" i="1" s="1"/>
  <c r="I20" i="34"/>
  <c r="D19" i="3"/>
  <c r="G19" i="1"/>
  <c r="P19" i="1" s="1"/>
  <c r="Q19" i="1" s="1"/>
  <c r="AM19" i="3"/>
  <c r="AD19" i="1"/>
  <c r="AE19" i="1" s="1"/>
  <c r="X19" i="1"/>
  <c r="D19" i="27"/>
  <c r="T19" i="1" s="1"/>
  <c r="CD19" i="34"/>
  <c r="X19" i="34" s="1"/>
  <c r="X7" i="34" s="1"/>
  <c r="Q19" i="34"/>
  <c r="D19" i="25"/>
  <c r="R19" i="1" s="1"/>
  <c r="I19" i="34"/>
  <c r="D19" i="15"/>
  <c r="F18" i="1"/>
  <c r="D18" i="3"/>
  <c r="AM18" i="3"/>
  <c r="AD18" i="1"/>
  <c r="AE18" i="1" s="1"/>
  <c r="H18" i="1"/>
  <c r="G18" i="1" s="1"/>
  <c r="X18" i="1"/>
  <c r="BK18" i="34"/>
  <c r="E18" i="34" s="1"/>
  <c r="D18" i="26"/>
  <c r="S18" i="1" s="1"/>
  <c r="CC18" i="34"/>
  <c r="W18" i="34" s="1"/>
  <c r="W7" i="34" s="1"/>
  <c r="AM17" i="3"/>
  <c r="AD17" i="1"/>
  <c r="AE17" i="1"/>
  <c r="F17" i="3"/>
  <c r="G17" i="1"/>
  <c r="X17" i="1"/>
  <c r="D17" i="30"/>
  <c r="W17" i="1" s="1"/>
  <c r="K17" i="34"/>
  <c r="K7" i="34" s="1"/>
  <c r="BW17" i="34"/>
  <c r="Q17" i="34" s="1"/>
  <c r="I17" i="34"/>
  <c r="P17" i="1"/>
  <c r="Q17" i="1" s="1"/>
  <c r="D17" i="14"/>
  <c r="D17" i="13"/>
  <c r="D17" i="8"/>
  <c r="D16" i="3"/>
  <c r="AM16" i="3"/>
  <c r="AD16" i="1"/>
  <c r="AE16" i="1" s="1"/>
  <c r="F16" i="1"/>
  <c r="H16" i="1"/>
  <c r="G16" i="1" s="1"/>
  <c r="BW16" i="34"/>
  <c r="Q16" i="34" s="1"/>
  <c r="X16" i="1"/>
  <c r="Y16" i="1" s="1"/>
  <c r="BK16" i="34"/>
  <c r="E16" i="34" s="1"/>
  <c r="BO16" i="34"/>
  <c r="I16" i="34" s="1"/>
  <c r="D16" i="8"/>
  <c r="G15" i="1"/>
  <c r="AM15" i="3"/>
  <c r="AD15" i="1"/>
  <c r="AE15" i="1"/>
  <c r="F15" i="3"/>
  <c r="D15" i="3" s="1"/>
  <c r="D15" i="32"/>
  <c r="X15" i="1" s="1"/>
  <c r="D15" i="29"/>
  <c r="V15" i="1" s="1"/>
  <c r="G15" i="34"/>
  <c r="D15" i="34" s="1"/>
  <c r="BJ15" i="34"/>
  <c r="P15" i="1"/>
  <c r="Q15" i="1" s="1"/>
  <c r="D15" i="17"/>
  <c r="D15" i="16"/>
  <c r="D15" i="14"/>
  <c r="D15" i="13"/>
  <c r="D15" i="8"/>
  <c r="D14" i="3"/>
  <c r="AD14" i="1"/>
  <c r="AM14" i="3"/>
  <c r="AB14" i="1"/>
  <c r="F14" i="1"/>
  <c r="G14" i="1"/>
  <c r="P14" i="1" s="1"/>
  <c r="Q14" i="1" s="1"/>
  <c r="X14" i="1"/>
  <c r="Y14" i="1" s="1"/>
  <c r="BK14" i="34"/>
  <c r="E14" i="34" s="1"/>
  <c r="CB14" i="34"/>
  <c r="V14" i="34" s="1"/>
  <c r="V7" i="34" s="1"/>
  <c r="I14" i="34"/>
  <c r="D14" i="13"/>
  <c r="D14" i="8"/>
  <c r="AB13" i="1"/>
  <c r="AE13" i="1" s="1"/>
  <c r="AD13" i="1"/>
  <c r="AM13" i="3"/>
  <c r="H13" i="1"/>
  <c r="G13" i="1" s="1"/>
  <c r="X13" i="1"/>
  <c r="Y13" i="1" s="1"/>
  <c r="BK13" i="34"/>
  <c r="E13" i="34" s="1"/>
  <c r="BL13" i="34"/>
  <c r="F13" i="34" s="1"/>
  <c r="P13" i="34"/>
  <c r="P7" i="34" s="1"/>
  <c r="AG13" i="34"/>
  <c r="F12" i="1"/>
  <c r="D12" i="3"/>
  <c r="AD12" i="1"/>
  <c r="AE12" i="1" s="1"/>
  <c r="AM12" i="3"/>
  <c r="H12" i="1"/>
  <c r="G12" i="1" s="1"/>
  <c r="X12" i="1"/>
  <c r="Y12" i="1" s="1"/>
  <c r="BK12" i="34"/>
  <c r="E12" i="34" s="1"/>
  <c r="BL12" i="34"/>
  <c r="F12" i="34" s="1"/>
  <c r="I12" i="34"/>
  <c r="D12" i="15"/>
  <c r="D12" i="14"/>
  <c r="D12" i="13"/>
  <c r="D12" i="8"/>
  <c r="F11" i="1"/>
  <c r="AM11" i="3"/>
  <c r="AD11" i="1"/>
  <c r="AE11" i="1" s="1"/>
  <c r="J11" i="1"/>
  <c r="G11" i="1" s="1"/>
  <c r="X11" i="1"/>
  <c r="BK11" i="34"/>
  <c r="E11" i="34" s="1"/>
  <c r="D11" i="34" s="1"/>
  <c r="D11" i="28"/>
  <c r="U11" i="1" s="1"/>
  <c r="U7" i="1" s="1"/>
  <c r="D11" i="27"/>
  <c r="T11" i="1" s="1"/>
  <c r="D11" i="26"/>
  <c r="S11" i="1" s="1"/>
  <c r="D11" i="25"/>
  <c r="R11" i="1" s="1"/>
  <c r="R7" i="1" s="1"/>
  <c r="AG11" i="34"/>
  <c r="D11" i="22"/>
  <c r="G11" i="33"/>
  <c r="F10" i="1"/>
  <c r="AM10" i="3"/>
  <c r="AD10" i="1"/>
  <c r="AE10" i="1"/>
  <c r="H10" i="1"/>
  <c r="G10" i="1" s="1"/>
  <c r="P10" i="1" s="1"/>
  <c r="Q10" i="1" s="1"/>
  <c r="D10" i="32"/>
  <c r="D10" i="27"/>
  <c r="T10" i="1" s="1"/>
  <c r="D10" i="26"/>
  <c r="S10" i="1" s="1"/>
  <c r="S7" i="1" s="1"/>
  <c r="E10" i="34"/>
  <c r="BJ10" i="34"/>
  <c r="I10" i="34"/>
  <c r="G10" i="33"/>
  <c r="D10" i="20"/>
  <c r="D10" i="19"/>
  <c r="D10" i="13"/>
  <c r="D10" i="8"/>
  <c r="D9" i="3"/>
  <c r="AD9" i="1"/>
  <c r="AE9" i="1" s="1"/>
  <c r="AM9" i="3"/>
  <c r="H9" i="1"/>
  <c r="G9" i="1" s="1"/>
  <c r="X9" i="1"/>
  <c r="D9" i="29"/>
  <c r="V9" i="1" s="1"/>
  <c r="V7" i="1" s="1"/>
  <c r="D9" i="27"/>
  <c r="T9" i="1" s="1"/>
  <c r="T7" i="1" s="1"/>
  <c r="BJ9" i="34"/>
  <c r="J9" i="34"/>
  <c r="I9" i="34"/>
  <c r="P9" i="1"/>
  <c r="Q9" i="1" s="1"/>
  <c r="H9" i="33"/>
  <c r="F9" i="33"/>
  <c r="D9" i="15"/>
  <c r="G9" i="33"/>
  <c r="D9" i="8"/>
  <c r="AD8" i="1"/>
  <c r="AM8" i="3"/>
  <c r="AB8" i="1"/>
  <c r="AB7" i="1" s="1"/>
  <c r="F8" i="1"/>
  <c r="H8" i="1"/>
  <c r="E8" i="3"/>
  <c r="X8" i="1"/>
  <c r="BK8" i="34"/>
  <c r="BL8" i="34"/>
  <c r="J8" i="34"/>
  <c r="I8" i="34"/>
  <c r="F8" i="33"/>
  <c r="D8" i="13"/>
  <c r="D8" i="8"/>
  <c r="AD7" i="1" l="1"/>
  <c r="F7" i="1"/>
  <c r="P12" i="1"/>
  <c r="Q12" i="1" s="1"/>
  <c r="G8" i="1"/>
  <c r="G7" i="1" s="1"/>
  <c r="H7" i="1"/>
  <c r="J7" i="1"/>
  <c r="Y20" i="1"/>
  <c r="X10" i="1"/>
  <c r="CC7" i="34"/>
  <c r="Q7" i="34"/>
  <c r="CB7" i="34"/>
  <c r="J7" i="34"/>
  <c r="G7" i="34"/>
  <c r="I7" i="34"/>
  <c r="E8" i="34"/>
  <c r="BK7" i="34"/>
  <c r="BW7" i="34"/>
  <c r="BO7" i="34"/>
  <c r="F8" i="34"/>
  <c r="F7" i="34" s="1"/>
  <c r="BL7" i="34"/>
  <c r="CD7" i="34"/>
  <c r="O13" i="1"/>
  <c r="P13" i="3"/>
  <c r="D13" i="3" s="1"/>
  <c r="O11" i="1"/>
  <c r="O7" i="1" s="1"/>
  <c r="P11" i="3"/>
  <c r="D11" i="3" s="1"/>
  <c r="D17" i="3"/>
  <c r="Z10" i="23"/>
  <c r="Z9" i="33"/>
  <c r="P10" i="23"/>
  <c r="P9" i="33"/>
  <c r="D9" i="23"/>
  <c r="F10" i="23"/>
  <c r="AE9" i="33"/>
  <c r="AE10" i="23"/>
  <c r="J9" i="33"/>
  <c r="J10" i="23"/>
  <c r="T11" i="23"/>
  <c r="T10" i="33"/>
  <c r="S10" i="33"/>
  <c r="S11" i="23"/>
  <c r="I12" i="23"/>
  <c r="AG11" i="23"/>
  <c r="AG10" i="33"/>
  <c r="V9" i="33"/>
  <c r="V10" i="23"/>
  <c r="AC11" i="33"/>
  <c r="AC12" i="23"/>
  <c r="X9" i="33"/>
  <c r="X10" i="23"/>
  <c r="L9" i="33"/>
  <c r="L10" i="23"/>
  <c r="E11" i="33"/>
  <c r="E12" i="23"/>
  <c r="M9" i="33"/>
  <c r="M10" i="23"/>
  <c r="AB10" i="33"/>
  <c r="AB11" i="23"/>
  <c r="N10" i="33"/>
  <c r="N11" i="23"/>
  <c r="AD10" i="33"/>
  <c r="AD11" i="23"/>
  <c r="U11" i="23"/>
  <c r="U10" i="33"/>
  <c r="K11" i="33"/>
  <c r="K12" i="23"/>
  <c r="I11" i="33"/>
  <c r="AA10" i="33"/>
  <c r="AA11" i="23"/>
  <c r="Q13" i="23"/>
  <c r="Q12" i="33"/>
  <c r="W12" i="23"/>
  <c r="W11" i="33"/>
  <c r="R9" i="33"/>
  <c r="R10" i="23"/>
  <c r="Y10" i="33"/>
  <c r="Y11" i="23"/>
  <c r="O10" i="33"/>
  <c r="O11" i="23"/>
  <c r="H11" i="33"/>
  <c r="H12" i="23"/>
  <c r="G14" i="23"/>
  <c r="G13" i="33"/>
  <c r="Y8" i="1"/>
  <c r="X7" i="1"/>
  <c r="D8" i="33"/>
  <c r="Y18" i="1"/>
  <c r="P18" i="1"/>
  <c r="Q18" i="1" s="1"/>
  <c r="AE8" i="1"/>
  <c r="AE20" i="1"/>
  <c r="E20" i="34"/>
  <c r="D20" i="34" s="1"/>
  <c r="Y19" i="1"/>
  <c r="BJ19" i="34"/>
  <c r="D19" i="34"/>
  <c r="D18" i="34"/>
  <c r="BJ18" i="34"/>
  <c r="Y17" i="1"/>
  <c r="D17" i="34"/>
  <c r="BJ17" i="34"/>
  <c r="P16" i="1"/>
  <c r="Q16" i="1" s="1"/>
  <c r="BJ16" i="34"/>
  <c r="D16" i="34"/>
  <c r="Y15" i="1"/>
  <c r="AE14" i="1"/>
  <c r="D14" i="34"/>
  <c r="BJ14" i="34"/>
  <c r="P13" i="1"/>
  <c r="Q13" i="1" s="1"/>
  <c r="D13" i="34"/>
  <c r="BJ13" i="34"/>
  <c r="BJ12" i="34"/>
  <c r="D12" i="34"/>
  <c r="P11" i="1"/>
  <c r="Q11" i="1" s="1"/>
  <c r="BJ11" i="34"/>
  <c r="Y11" i="1"/>
  <c r="D10" i="34"/>
  <c r="Y10" i="1"/>
  <c r="Y9" i="1"/>
  <c r="D9" i="34"/>
  <c r="D8" i="3"/>
  <c r="E8" i="1"/>
  <c r="BJ8" i="34"/>
  <c r="P8" i="1" l="1"/>
  <c r="P7" i="1" s="1"/>
  <c r="Q7" i="1" s="1"/>
  <c r="E7" i="1"/>
  <c r="AE7" i="1"/>
  <c r="D8" i="34"/>
  <c r="D7" i="34" s="1"/>
  <c r="BJ7" i="34"/>
  <c r="E7" i="34"/>
  <c r="P11" i="23"/>
  <c r="P10" i="33"/>
  <c r="Z10" i="33"/>
  <c r="Z11" i="23"/>
  <c r="Y11" i="33"/>
  <c r="Y12" i="23"/>
  <c r="AG11" i="33"/>
  <c r="AG12" i="23"/>
  <c r="AE10" i="33"/>
  <c r="AE11" i="23"/>
  <c r="G14" i="33"/>
  <c r="G15" i="23"/>
  <c r="K13" i="23"/>
  <c r="K12" i="33"/>
  <c r="N11" i="33"/>
  <c r="N12" i="23"/>
  <c r="E12" i="33"/>
  <c r="E13" i="23"/>
  <c r="AC13" i="23"/>
  <c r="AC12" i="33"/>
  <c r="T12" i="23"/>
  <c r="T11" i="33"/>
  <c r="I13" i="23"/>
  <c r="I12" i="33"/>
  <c r="D10" i="23"/>
  <c r="F11" i="23"/>
  <c r="F10" i="33"/>
  <c r="Q14" i="23"/>
  <c r="Q13" i="33"/>
  <c r="AB11" i="33"/>
  <c r="AB12" i="23"/>
  <c r="L11" i="23"/>
  <c r="L10" i="33"/>
  <c r="V11" i="23"/>
  <c r="V10" i="33"/>
  <c r="H13" i="23"/>
  <c r="H12" i="33"/>
  <c r="O12" i="23"/>
  <c r="O11" i="33"/>
  <c r="U12" i="23"/>
  <c r="U11" i="33"/>
  <c r="S11" i="33"/>
  <c r="S12" i="23"/>
  <c r="J10" i="33"/>
  <c r="J11" i="23"/>
  <c r="R10" i="33"/>
  <c r="R11" i="23"/>
  <c r="AA11" i="33"/>
  <c r="AA12" i="23"/>
  <c r="D9" i="33"/>
  <c r="D9" i="1" s="1"/>
  <c r="W12" i="33"/>
  <c r="W13" i="23"/>
  <c r="AD12" i="23"/>
  <c r="AD11" i="33"/>
  <c r="M10" i="33"/>
  <c r="M11" i="23"/>
  <c r="X10" i="33"/>
  <c r="X11" i="23"/>
  <c r="Y7" i="1"/>
  <c r="D8" i="1"/>
  <c r="Q8" i="1" l="1"/>
  <c r="Z12" i="23"/>
  <c r="Z11" i="33"/>
  <c r="P12" i="23"/>
  <c r="P11" i="33"/>
  <c r="F12" i="23"/>
  <c r="F11" i="33"/>
  <c r="D11" i="23"/>
  <c r="AE11" i="33"/>
  <c r="AE12" i="23"/>
  <c r="AD12" i="33"/>
  <c r="AD13" i="23"/>
  <c r="W13" i="33"/>
  <c r="W14" i="23"/>
  <c r="J11" i="33"/>
  <c r="J12" i="23"/>
  <c r="U12" i="33"/>
  <c r="U13" i="23"/>
  <c r="AC14" i="23"/>
  <c r="AC13" i="33"/>
  <c r="K13" i="33"/>
  <c r="K14" i="23"/>
  <c r="E14" i="23"/>
  <c r="E13" i="33"/>
  <c r="O12" i="33"/>
  <c r="O13" i="23"/>
  <c r="M12" i="23"/>
  <c r="M11" i="33"/>
  <c r="S13" i="23"/>
  <c r="S12" i="33"/>
  <c r="L11" i="33"/>
  <c r="L12" i="23"/>
  <c r="N12" i="33"/>
  <c r="N13" i="23"/>
  <c r="G15" i="33"/>
  <c r="G16" i="23"/>
  <c r="X11" i="33"/>
  <c r="X12" i="23"/>
  <c r="AA12" i="33"/>
  <c r="AA13" i="23"/>
  <c r="V12" i="23"/>
  <c r="V11" i="33"/>
  <c r="Q14" i="33"/>
  <c r="Q15" i="23"/>
  <c r="AG12" i="33"/>
  <c r="AG13" i="23"/>
  <c r="R12" i="23"/>
  <c r="R11" i="33"/>
  <c r="H13" i="33"/>
  <c r="H14" i="23"/>
  <c r="AB12" i="33"/>
  <c r="AB13" i="23"/>
  <c r="D10" i="33"/>
  <c r="I14" i="23"/>
  <c r="I13" i="33"/>
  <c r="T13" i="23"/>
  <c r="T12" i="33"/>
  <c r="Y12" i="33"/>
  <c r="Y13" i="23"/>
  <c r="P12" i="33" l="1"/>
  <c r="P13" i="23"/>
  <c r="Z13" i="23"/>
  <c r="Z12" i="33"/>
  <c r="T14" i="23"/>
  <c r="T13" i="33"/>
  <c r="H14" i="33"/>
  <c r="H15" i="23"/>
  <c r="Q16" i="23"/>
  <c r="Q15" i="33"/>
  <c r="X12" i="33"/>
  <c r="X13" i="23"/>
  <c r="N13" i="33"/>
  <c r="N14" i="23"/>
  <c r="E14" i="33"/>
  <c r="E15" i="23"/>
  <c r="AC14" i="33"/>
  <c r="AC15" i="23"/>
  <c r="D11" i="33"/>
  <c r="D11" i="1" s="1"/>
  <c r="W15" i="23"/>
  <c r="W14" i="33"/>
  <c r="I14" i="33"/>
  <c r="I15" i="23"/>
  <c r="M12" i="33"/>
  <c r="M13" i="23"/>
  <c r="U13" i="33"/>
  <c r="U14" i="23"/>
  <c r="AD13" i="33"/>
  <c r="AD14" i="23"/>
  <c r="D12" i="23"/>
  <c r="F13" i="23"/>
  <c r="F12" i="33"/>
  <c r="Y13" i="33"/>
  <c r="Y14" i="23"/>
  <c r="D10" i="1"/>
  <c r="L12" i="33"/>
  <c r="L13" i="23"/>
  <c r="O14" i="23"/>
  <c r="O13" i="33"/>
  <c r="K15" i="23"/>
  <c r="K14" i="33"/>
  <c r="J13" i="23"/>
  <c r="J12" i="33"/>
  <c r="AE12" i="33"/>
  <c r="AE13" i="23"/>
  <c r="S13" i="33"/>
  <c r="S14" i="23"/>
  <c r="R12" i="33"/>
  <c r="R13" i="23"/>
  <c r="V13" i="23"/>
  <c r="V12" i="33"/>
  <c r="AB14" i="23"/>
  <c r="AB13" i="33"/>
  <c r="AG14" i="23"/>
  <c r="AG13" i="33"/>
  <c r="AA14" i="23"/>
  <c r="AA13" i="33"/>
  <c r="G16" i="33"/>
  <c r="G17" i="23"/>
  <c r="P14" i="23" l="1"/>
  <c r="P13" i="33"/>
  <c r="Z13" i="33"/>
  <c r="Z14" i="23"/>
  <c r="D12" i="33"/>
  <c r="V14" i="23"/>
  <c r="V13" i="33"/>
  <c r="K16" i="23"/>
  <c r="K15" i="33"/>
  <c r="D13" i="23"/>
  <c r="F14" i="23"/>
  <c r="F13" i="33"/>
  <c r="W16" i="23"/>
  <c r="W15" i="33"/>
  <c r="E16" i="23"/>
  <c r="E15" i="33"/>
  <c r="AG14" i="33"/>
  <c r="AG15" i="23"/>
  <c r="R13" i="33"/>
  <c r="R14" i="23"/>
  <c r="AE13" i="33"/>
  <c r="AE14" i="23"/>
  <c r="L13" i="33"/>
  <c r="L14" i="23"/>
  <c r="Y14" i="33"/>
  <c r="Y15" i="23"/>
  <c r="M13" i="33"/>
  <c r="M14" i="23"/>
  <c r="Q16" i="33"/>
  <c r="Q17" i="23"/>
  <c r="T14" i="33"/>
  <c r="T15" i="23"/>
  <c r="AA14" i="33"/>
  <c r="AA15" i="23"/>
  <c r="G17" i="33"/>
  <c r="G18" i="23"/>
  <c r="O15" i="23"/>
  <c r="O14" i="33"/>
  <c r="AD14" i="33"/>
  <c r="AD15" i="23"/>
  <c r="N14" i="33"/>
  <c r="N15" i="23"/>
  <c r="H16" i="23"/>
  <c r="H15" i="33"/>
  <c r="AB14" i="33"/>
  <c r="AB15" i="23"/>
  <c r="I15" i="33"/>
  <c r="I16" i="23"/>
  <c r="S14" i="33"/>
  <c r="S15" i="23"/>
  <c r="J13" i="33"/>
  <c r="J14" i="23"/>
  <c r="U14" i="33"/>
  <c r="U15" i="23"/>
  <c r="AC16" i="23"/>
  <c r="AC15" i="33"/>
  <c r="X13" i="33"/>
  <c r="X14" i="23"/>
  <c r="Z14" i="33" l="1"/>
  <c r="Z15" i="23"/>
  <c r="D13" i="33"/>
  <c r="D13" i="1" s="1"/>
  <c r="P14" i="33"/>
  <c r="P15" i="23"/>
  <c r="T15" i="33"/>
  <c r="T16" i="23"/>
  <c r="R14" i="33"/>
  <c r="R15" i="23"/>
  <c r="H16" i="33"/>
  <c r="H17" i="23"/>
  <c r="O16" i="23"/>
  <c r="O15" i="33"/>
  <c r="W16" i="33"/>
  <c r="W17" i="23"/>
  <c r="K17" i="23"/>
  <c r="K16" i="33"/>
  <c r="D12" i="1"/>
  <c r="U16" i="23"/>
  <c r="U15" i="33"/>
  <c r="D14" i="23"/>
  <c r="F15" i="23"/>
  <c r="F14" i="33"/>
  <c r="V15" i="23"/>
  <c r="V14" i="33"/>
  <c r="S15" i="33"/>
  <c r="S16" i="23"/>
  <c r="X14" i="33"/>
  <c r="X15" i="23"/>
  <c r="N15" i="33"/>
  <c r="N16" i="23"/>
  <c r="Q17" i="33"/>
  <c r="Q18" i="23"/>
  <c r="AG15" i="33"/>
  <c r="AG16" i="23"/>
  <c r="J14" i="33"/>
  <c r="J15" i="23"/>
  <c r="AB16" i="23"/>
  <c r="AB15" i="33"/>
  <c r="AD15" i="33"/>
  <c r="AD16" i="23"/>
  <c r="AA15" i="33"/>
  <c r="AA16" i="23"/>
  <c r="M14" i="33"/>
  <c r="M15" i="23"/>
  <c r="AE14" i="33"/>
  <c r="AE15" i="23"/>
  <c r="Y15" i="33"/>
  <c r="Y16" i="23"/>
  <c r="I17" i="23"/>
  <c r="I16" i="33"/>
  <c r="G19" i="23"/>
  <c r="G18" i="33"/>
  <c r="L15" i="23"/>
  <c r="L14" i="33"/>
  <c r="AC16" i="33"/>
  <c r="AC17" i="23"/>
  <c r="E16" i="33"/>
  <c r="E17" i="23"/>
  <c r="P15" i="33" l="1"/>
  <c r="P16" i="23"/>
  <c r="Z15" i="33"/>
  <c r="Z16" i="23"/>
  <c r="AC18" i="23"/>
  <c r="AC17" i="33"/>
  <c r="M15" i="33"/>
  <c r="M16" i="23"/>
  <c r="AG17" i="23"/>
  <c r="AG16" i="33"/>
  <c r="K18" i="23"/>
  <c r="K17" i="33"/>
  <c r="Y17" i="23"/>
  <c r="Y16" i="33"/>
  <c r="AB16" i="33"/>
  <c r="AB17" i="23"/>
  <c r="W18" i="23"/>
  <c r="W17" i="33"/>
  <c r="E18" i="23"/>
  <c r="E17" i="33"/>
  <c r="AA17" i="23"/>
  <c r="AA16" i="33"/>
  <c r="J16" i="23"/>
  <c r="J15" i="33"/>
  <c r="Q19" i="23"/>
  <c r="Q18" i="33"/>
  <c r="X15" i="33"/>
  <c r="X16" i="23"/>
  <c r="U17" i="23"/>
  <c r="U16" i="33"/>
  <c r="H17" i="33"/>
  <c r="H18" i="23"/>
  <c r="L15" i="33"/>
  <c r="L16" i="23"/>
  <c r="V15" i="33"/>
  <c r="V16" i="23"/>
  <c r="R15" i="33"/>
  <c r="R16" i="23"/>
  <c r="I17" i="33"/>
  <c r="I18" i="23"/>
  <c r="G19" i="33"/>
  <c r="G20" i="23"/>
  <c r="G20" i="33" s="1"/>
  <c r="AE15" i="33"/>
  <c r="AE16" i="23"/>
  <c r="AD16" i="33"/>
  <c r="AD17" i="23"/>
  <c r="N16" i="33"/>
  <c r="N17" i="23"/>
  <c r="S16" i="33"/>
  <c r="S17" i="23"/>
  <c r="D14" i="33"/>
  <c r="D15" i="23"/>
  <c r="F16" i="23"/>
  <c r="F15" i="33"/>
  <c r="O17" i="23"/>
  <c r="O16" i="33"/>
  <c r="T16" i="33"/>
  <c r="T17" i="23"/>
  <c r="Z16" i="33" l="1"/>
  <c r="Z17" i="23"/>
  <c r="P17" i="23"/>
  <c r="P16" i="33"/>
  <c r="D15" i="33"/>
  <c r="D15" i="1" s="1"/>
  <c r="T17" i="33"/>
  <c r="T18" i="23"/>
  <c r="U17" i="33"/>
  <c r="U18" i="23"/>
  <c r="J16" i="33"/>
  <c r="J17" i="23"/>
  <c r="W19" i="23"/>
  <c r="W18" i="33"/>
  <c r="Y17" i="33"/>
  <c r="Y18" i="23"/>
  <c r="AG17" i="33"/>
  <c r="AG18" i="23"/>
  <c r="AD17" i="33"/>
  <c r="AD18" i="23"/>
  <c r="I18" i="33"/>
  <c r="I19" i="23"/>
  <c r="L16" i="33"/>
  <c r="L17" i="23"/>
  <c r="X16" i="33"/>
  <c r="X17" i="23"/>
  <c r="M16" i="33"/>
  <c r="M17" i="23"/>
  <c r="D14" i="1"/>
  <c r="AA18" i="23"/>
  <c r="AA17" i="33"/>
  <c r="K19" i="23"/>
  <c r="K18" i="33"/>
  <c r="O18" i="23"/>
  <c r="O17" i="33"/>
  <c r="S17" i="33"/>
  <c r="S18" i="23"/>
  <c r="AE17" i="23"/>
  <c r="AE16" i="33"/>
  <c r="R16" i="33"/>
  <c r="R17" i="23"/>
  <c r="H18" i="33"/>
  <c r="H19" i="23"/>
  <c r="AB18" i="23"/>
  <c r="AB17" i="33"/>
  <c r="AC19" i="23"/>
  <c r="AC18" i="33"/>
  <c r="Q20" i="23"/>
  <c r="Q20" i="33" s="1"/>
  <c r="Q19" i="33"/>
  <c r="E18" i="33"/>
  <c r="E19" i="23"/>
  <c r="D16" i="23"/>
  <c r="F17" i="23"/>
  <c r="F16" i="33"/>
  <c r="N17" i="33"/>
  <c r="N18" i="23"/>
  <c r="G7" i="33"/>
  <c r="V16" i="33"/>
  <c r="V17" i="23"/>
  <c r="D16" i="33" l="1"/>
  <c r="D16" i="1" s="1"/>
  <c r="P17" i="33"/>
  <c r="P18" i="23"/>
  <c r="Z18" i="23"/>
  <c r="Z17" i="33"/>
  <c r="Q7" i="33"/>
  <c r="M17" i="33"/>
  <c r="M18" i="23"/>
  <c r="L17" i="33"/>
  <c r="L18" i="23"/>
  <c r="AG19" i="23"/>
  <c r="AG18" i="33"/>
  <c r="J17" i="33"/>
  <c r="J18" i="23"/>
  <c r="AB18" i="33"/>
  <c r="AB19" i="23"/>
  <c r="K20" i="23"/>
  <c r="K20" i="33" s="1"/>
  <c r="K19" i="33"/>
  <c r="AE17" i="33"/>
  <c r="AE18" i="23"/>
  <c r="V17" i="33"/>
  <c r="V18" i="23"/>
  <c r="D17" i="23"/>
  <c r="F18" i="23"/>
  <c r="F17" i="33"/>
  <c r="H19" i="33"/>
  <c r="H20" i="23"/>
  <c r="H20" i="33" s="1"/>
  <c r="S18" i="33"/>
  <c r="S19" i="23"/>
  <c r="I19" i="33"/>
  <c r="I20" i="23"/>
  <c r="I20" i="33" s="1"/>
  <c r="Y19" i="23"/>
  <c r="Y18" i="33"/>
  <c r="U18" i="33"/>
  <c r="U19" i="23"/>
  <c r="AC19" i="33"/>
  <c r="AC20" i="23"/>
  <c r="AC20" i="33" s="1"/>
  <c r="AA18" i="33"/>
  <c r="AA19" i="23"/>
  <c r="E20" i="23"/>
  <c r="E20" i="33" s="1"/>
  <c r="E7" i="33" s="1"/>
  <c r="E19" i="33"/>
  <c r="R17" i="33"/>
  <c r="R18" i="23"/>
  <c r="X18" i="23"/>
  <c r="X17" i="33"/>
  <c r="AD18" i="33"/>
  <c r="AD19" i="23"/>
  <c r="T18" i="33"/>
  <c r="T19" i="23"/>
  <c r="N18" i="33"/>
  <c r="N19" i="23"/>
  <c r="O18" i="33"/>
  <c r="O19" i="23"/>
  <c r="W20" i="23"/>
  <c r="W20" i="33" s="1"/>
  <c r="W19" i="33"/>
  <c r="AC7" i="33" l="1"/>
  <c r="I7" i="33"/>
  <c r="Z19" i="23"/>
  <c r="Z18" i="33"/>
  <c r="P18" i="33"/>
  <c r="P19" i="23"/>
  <c r="D18" i="23"/>
  <c r="F19" i="23"/>
  <c r="F18" i="33"/>
  <c r="T19" i="33"/>
  <c r="T20" i="23"/>
  <c r="T20" i="33" s="1"/>
  <c r="T7" i="33" s="1"/>
  <c r="AA19" i="33"/>
  <c r="AA20" i="23"/>
  <c r="AA20" i="33" s="1"/>
  <c r="S19" i="33"/>
  <c r="S20" i="23"/>
  <c r="S20" i="33" s="1"/>
  <c r="K7" i="33"/>
  <c r="AG20" i="23"/>
  <c r="AG20" i="33" s="1"/>
  <c r="AG19" i="33"/>
  <c r="R18" i="33"/>
  <c r="R19" i="23"/>
  <c r="Y19" i="33"/>
  <c r="Y20" i="23"/>
  <c r="Y20" i="33" s="1"/>
  <c r="Y7" i="33" s="1"/>
  <c r="H7" i="33"/>
  <c r="W7" i="33"/>
  <c r="V18" i="33"/>
  <c r="V19" i="23"/>
  <c r="AE18" i="33"/>
  <c r="AE19" i="23"/>
  <c r="J18" i="33"/>
  <c r="J19" i="23"/>
  <c r="M18" i="33"/>
  <c r="M19" i="23"/>
  <c r="O19" i="33"/>
  <c r="O20" i="23"/>
  <c r="O20" i="33" s="1"/>
  <c r="AD20" i="23"/>
  <c r="AD20" i="33" s="1"/>
  <c r="AD19" i="33"/>
  <c r="AB19" i="33"/>
  <c r="AB20" i="23"/>
  <c r="AB20" i="33" s="1"/>
  <c r="L19" i="23"/>
  <c r="L18" i="33"/>
  <c r="N20" i="23"/>
  <c r="N20" i="33" s="1"/>
  <c r="N19" i="33"/>
  <c r="X19" i="23"/>
  <c r="X18" i="33"/>
  <c r="U19" i="33"/>
  <c r="U20" i="23"/>
  <c r="U20" i="33" s="1"/>
  <c r="U7" i="33" s="1"/>
  <c r="D17" i="33"/>
  <c r="AB7" i="33" l="1"/>
  <c r="P20" i="23"/>
  <c r="P20" i="33" s="1"/>
  <c r="P19" i="33"/>
  <c r="P7" i="33" s="1"/>
  <c r="S7" i="33"/>
  <c r="Z20" i="23"/>
  <c r="Z20" i="33" s="1"/>
  <c r="Z19" i="33"/>
  <c r="Z7" i="33" s="1"/>
  <c r="AG7" i="33"/>
  <c r="O7" i="33"/>
  <c r="AE20" i="23"/>
  <c r="AE20" i="33" s="1"/>
  <c r="AE19" i="33"/>
  <c r="N7" i="33"/>
  <c r="D18" i="33"/>
  <c r="D18" i="1" s="1"/>
  <c r="V20" i="23"/>
  <c r="V20" i="33" s="1"/>
  <c r="V7" i="33" s="1"/>
  <c r="V19" i="33"/>
  <c r="J19" i="33"/>
  <c r="J20" i="23"/>
  <c r="J20" i="33" s="1"/>
  <c r="J7" i="33" s="1"/>
  <c r="AD7" i="33"/>
  <c r="L20" i="23"/>
  <c r="L20" i="33" s="1"/>
  <c r="L19" i="33"/>
  <c r="X19" i="33"/>
  <c r="X20" i="23"/>
  <c r="X20" i="33" s="1"/>
  <c r="X7" i="33" s="1"/>
  <c r="M20" i="23"/>
  <c r="M20" i="33" s="1"/>
  <c r="M19" i="33"/>
  <c r="R20" i="23"/>
  <c r="R20" i="33" s="1"/>
  <c r="R19" i="33"/>
  <c r="D19" i="23"/>
  <c r="F20" i="23"/>
  <c r="F19" i="33"/>
  <c r="D17" i="1"/>
  <c r="AA7" i="33"/>
  <c r="R7" i="33" l="1"/>
  <c r="L7" i="33"/>
  <c r="AE7" i="33"/>
  <c r="D19" i="33"/>
  <c r="D19" i="1" s="1"/>
  <c r="D20" i="23"/>
  <c r="D7" i="23" s="1"/>
  <c r="F20" i="33"/>
  <c r="M7" i="33"/>
  <c r="D20" i="33" l="1"/>
  <c r="F7" i="33"/>
  <c r="D20" i="1" l="1"/>
  <c r="D7" i="1" s="1"/>
  <c r="D7" i="33"/>
</calcChain>
</file>

<file path=xl/sharedStrings.xml><?xml version="1.0" encoding="utf-8"?>
<sst xmlns="http://schemas.openxmlformats.org/spreadsheetml/2006/main" count="2786" uniqueCount="361">
  <si>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</si>
  <si>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</si>
  <si>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</si>
  <si>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</si>
  <si>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</si>
  <si>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</si>
  <si>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</si>
  <si>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</si>
  <si>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</si>
  <si>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</si>
  <si>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</si>
  <si>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</si>
  <si>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</si>
  <si>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</si>
  <si>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</si>
  <si>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</si>
  <si>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</si>
  <si>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</si>
  <si>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</si>
  <si>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</si>
  <si>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</si>
  <si>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</si>
  <si>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</si>
  <si>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</si>
  <si>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</si>
  <si>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</si>
  <si>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</si>
  <si>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</si>
  <si>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</si>
  <si>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</si>
  <si>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</si>
  <si>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</si>
  <si>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</si>
  <si>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</si>
  <si>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</si>
  <si>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</si>
  <si>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</si>
  <si>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</si>
  <si>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</si>
  <si>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</si>
  <si>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</si>
  <si>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</si>
  <si>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</si>
  <si>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</si>
  <si>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</si>
  <si>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</si>
  <si>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</si>
  <si>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</si>
  <si>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</si>
  <si>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</si>
  <si>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</si>
  <si>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</si>
  <si>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</si>
  <si>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</si>
  <si>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</si>
  <si>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</si>
  <si>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</si>
  <si>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</si>
  <si>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</si>
  <si>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</si>
  <si>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</si>
  <si>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</si>
  <si>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</si>
  <si>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</si>
  <si>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</si>
  <si>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</si>
  <si>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</si>
  <si>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</si>
  <si>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</si>
  <si>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</si>
  <si>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</si>
  <si>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</si>
  <si>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</si>
  <si>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</si>
  <si>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</si>
  <si>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</si>
  <si>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</si>
  <si>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</si>
  <si>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</si>
  <si>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</si>
  <si>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</si>
  <si>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</si>
  <si>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</si>
  <si>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</si>
  <si>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</si>
  <si>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</si>
  <si>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</si>
  <si>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</si>
  <si>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</si>
  <si>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</si>
  <si>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</si>
  <si>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</si>
  <si>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</si>
  <si>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</si>
  <si>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</si>
  <si>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</si>
  <si>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</si>
  <si>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</si>
  <si>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</si>
  <si>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</si>
  <si>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</si>
  <si>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</si>
  <si>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</si>
  <si>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</si>
  <si>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</si>
  <si>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</si>
  <si>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</si>
  <si>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</si>
  <si>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</si>
  <si>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</si>
  <si>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</si>
  <si>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</si>
  <si>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</si>
  <si>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</si>
  <si>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</si>
  <si>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</si>
  <si>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</si>
  <si>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</si>
  <si>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</si>
  <si>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</si>
  <si>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</si>
  <si>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山形県</t>
    <phoneticPr fontId="2"/>
  </si>
  <si>
    <t>06201</t>
    <phoneticPr fontId="2"/>
  </si>
  <si>
    <t>山形市</t>
    <phoneticPr fontId="2"/>
  </si>
  <si>
    <t>山形県</t>
    <phoneticPr fontId="2"/>
  </si>
  <si>
    <t>山形市</t>
    <phoneticPr fontId="2"/>
  </si>
  <si>
    <t>山形県</t>
    <phoneticPr fontId="2"/>
  </si>
  <si>
    <t>06201</t>
    <phoneticPr fontId="2"/>
  </si>
  <si>
    <t>06201</t>
    <phoneticPr fontId="2"/>
  </si>
  <si>
    <t>山形市</t>
    <phoneticPr fontId="2"/>
  </si>
  <si>
    <t>山形県</t>
    <phoneticPr fontId="2"/>
  </si>
  <si>
    <t>山形市</t>
    <phoneticPr fontId="2"/>
  </si>
  <si>
    <t>山形県</t>
    <phoneticPr fontId="2"/>
  </si>
  <si>
    <t>06201</t>
    <phoneticPr fontId="2"/>
  </si>
  <si>
    <t>山形市</t>
    <phoneticPr fontId="2"/>
  </si>
  <si>
    <t>06201</t>
    <phoneticPr fontId="2"/>
  </si>
  <si>
    <t>06201</t>
    <phoneticPr fontId="2"/>
  </si>
  <si>
    <t>山形市</t>
    <phoneticPr fontId="2"/>
  </si>
  <si>
    <t>山形県</t>
    <phoneticPr fontId="2"/>
  </si>
  <si>
    <t>山形市</t>
    <phoneticPr fontId="2"/>
  </si>
  <si>
    <t>06201</t>
    <phoneticPr fontId="2"/>
  </si>
  <si>
    <t>06201</t>
    <phoneticPr fontId="2"/>
  </si>
  <si>
    <t>山形市</t>
    <phoneticPr fontId="2"/>
  </si>
  <si>
    <t>06202</t>
    <phoneticPr fontId="2"/>
  </si>
  <si>
    <t>米沢市</t>
    <phoneticPr fontId="2"/>
  </si>
  <si>
    <t>06202</t>
    <phoneticPr fontId="2"/>
  </si>
  <si>
    <t>米沢市</t>
    <phoneticPr fontId="2"/>
  </si>
  <si>
    <t>06202</t>
    <phoneticPr fontId="2"/>
  </si>
  <si>
    <t>06202</t>
    <phoneticPr fontId="2"/>
  </si>
  <si>
    <t>06202</t>
    <phoneticPr fontId="2"/>
  </si>
  <si>
    <t>山形県</t>
    <phoneticPr fontId="2"/>
  </si>
  <si>
    <t>06202</t>
    <phoneticPr fontId="2"/>
  </si>
  <si>
    <t>米沢市</t>
    <phoneticPr fontId="2"/>
  </si>
  <si>
    <t>06202</t>
    <phoneticPr fontId="2"/>
  </si>
  <si>
    <t>山形県</t>
    <phoneticPr fontId="2"/>
  </si>
  <si>
    <t>山形県</t>
    <phoneticPr fontId="2"/>
  </si>
  <si>
    <t>06202</t>
    <phoneticPr fontId="2"/>
  </si>
  <si>
    <t>米沢市</t>
    <phoneticPr fontId="2"/>
  </si>
  <si>
    <t>06205</t>
    <phoneticPr fontId="2"/>
  </si>
  <si>
    <t>新庄市</t>
    <phoneticPr fontId="2"/>
  </si>
  <si>
    <t>新庄市</t>
    <phoneticPr fontId="2"/>
  </si>
  <si>
    <t>06205</t>
    <phoneticPr fontId="2"/>
  </si>
  <si>
    <t>新庄市</t>
    <phoneticPr fontId="2"/>
  </si>
  <si>
    <t>06205</t>
    <phoneticPr fontId="2"/>
  </si>
  <si>
    <t>06205</t>
    <phoneticPr fontId="2"/>
  </si>
  <si>
    <t>新庄市</t>
    <phoneticPr fontId="2"/>
  </si>
  <si>
    <t>山形県</t>
    <phoneticPr fontId="2"/>
  </si>
  <si>
    <t>新庄市</t>
    <phoneticPr fontId="2"/>
  </si>
  <si>
    <t>06205</t>
    <phoneticPr fontId="2"/>
  </si>
  <si>
    <t>新庄市</t>
    <phoneticPr fontId="2"/>
  </si>
  <si>
    <t>06205</t>
    <phoneticPr fontId="2"/>
  </si>
  <si>
    <t>06205</t>
    <phoneticPr fontId="2"/>
  </si>
  <si>
    <t>06205</t>
    <phoneticPr fontId="2"/>
  </si>
  <si>
    <t>06205</t>
    <phoneticPr fontId="2"/>
  </si>
  <si>
    <t>新庄市</t>
    <phoneticPr fontId="2"/>
  </si>
  <si>
    <t>06205</t>
    <phoneticPr fontId="2"/>
  </si>
  <si>
    <t>新庄市</t>
    <phoneticPr fontId="2"/>
  </si>
  <si>
    <t>新庄市</t>
    <phoneticPr fontId="2"/>
  </si>
  <si>
    <t>06205</t>
    <phoneticPr fontId="2"/>
  </si>
  <si>
    <t>新庄市</t>
    <phoneticPr fontId="2"/>
  </si>
  <si>
    <t>山形県</t>
    <phoneticPr fontId="2"/>
  </si>
  <si>
    <t>新庄市</t>
    <phoneticPr fontId="2"/>
  </si>
  <si>
    <t>山形県</t>
    <phoneticPr fontId="2"/>
  </si>
  <si>
    <t>06206</t>
    <phoneticPr fontId="2"/>
  </si>
  <si>
    <t>寒河江市</t>
    <phoneticPr fontId="2"/>
  </si>
  <si>
    <t>寒河江市</t>
    <phoneticPr fontId="2"/>
  </si>
  <si>
    <t>06206</t>
    <phoneticPr fontId="2"/>
  </si>
  <si>
    <t>寒河江市</t>
    <phoneticPr fontId="2"/>
  </si>
  <si>
    <t>06206</t>
    <phoneticPr fontId="2"/>
  </si>
  <si>
    <t>06206</t>
    <phoneticPr fontId="2"/>
  </si>
  <si>
    <t>06206</t>
    <phoneticPr fontId="2"/>
  </si>
  <si>
    <t>06206</t>
    <phoneticPr fontId="2"/>
  </si>
  <si>
    <t>寒河江市</t>
    <phoneticPr fontId="2"/>
  </si>
  <si>
    <t>山形県</t>
    <phoneticPr fontId="2"/>
  </si>
  <si>
    <t>06206</t>
    <phoneticPr fontId="2"/>
  </si>
  <si>
    <t>寒河江市</t>
    <phoneticPr fontId="2"/>
  </si>
  <si>
    <t>06206</t>
    <phoneticPr fontId="2"/>
  </si>
  <si>
    <t>寒河江市</t>
    <phoneticPr fontId="2"/>
  </si>
  <si>
    <t>山形県</t>
    <phoneticPr fontId="2"/>
  </si>
  <si>
    <t>06206</t>
    <phoneticPr fontId="2"/>
  </si>
  <si>
    <t>寒河江市</t>
    <phoneticPr fontId="2"/>
  </si>
  <si>
    <t>06206</t>
    <phoneticPr fontId="2"/>
  </si>
  <si>
    <t>寒河江市</t>
    <phoneticPr fontId="2"/>
  </si>
  <si>
    <t>06206</t>
    <phoneticPr fontId="2"/>
  </si>
  <si>
    <t>06206</t>
    <phoneticPr fontId="2"/>
  </si>
  <si>
    <t>寒河江市</t>
    <phoneticPr fontId="2"/>
  </si>
  <si>
    <t>06206</t>
    <phoneticPr fontId="2"/>
  </si>
  <si>
    <t>山形県</t>
    <phoneticPr fontId="2"/>
  </si>
  <si>
    <t>06208</t>
    <phoneticPr fontId="2"/>
  </si>
  <si>
    <t>村山市</t>
    <phoneticPr fontId="2"/>
  </si>
  <si>
    <t>山形県</t>
    <phoneticPr fontId="2"/>
  </si>
  <si>
    <t>06208</t>
    <phoneticPr fontId="2"/>
  </si>
  <si>
    <t>村山市</t>
    <phoneticPr fontId="2"/>
  </si>
  <si>
    <t>山形県</t>
    <phoneticPr fontId="2"/>
  </si>
  <si>
    <t>村山市</t>
    <phoneticPr fontId="2"/>
  </si>
  <si>
    <t>村山市</t>
    <phoneticPr fontId="2"/>
  </si>
  <si>
    <t>06208</t>
    <phoneticPr fontId="2"/>
  </si>
  <si>
    <t>06208</t>
    <phoneticPr fontId="2"/>
  </si>
  <si>
    <t>06208</t>
    <phoneticPr fontId="2"/>
  </si>
  <si>
    <t>村山市</t>
    <phoneticPr fontId="2"/>
  </si>
  <si>
    <t>村山市</t>
    <phoneticPr fontId="2"/>
  </si>
  <si>
    <t>06208</t>
    <phoneticPr fontId="2"/>
  </si>
  <si>
    <t>村山市</t>
    <phoneticPr fontId="2"/>
  </si>
  <si>
    <t>村山市</t>
    <phoneticPr fontId="2"/>
  </si>
  <si>
    <t>村山市</t>
    <phoneticPr fontId="2"/>
  </si>
  <si>
    <t>06208</t>
    <phoneticPr fontId="2"/>
  </si>
  <si>
    <t>村山市</t>
    <phoneticPr fontId="2"/>
  </si>
  <si>
    <t>06208</t>
    <phoneticPr fontId="2"/>
  </si>
  <si>
    <t>山形県</t>
    <phoneticPr fontId="2"/>
  </si>
  <si>
    <t>06208</t>
    <phoneticPr fontId="2"/>
  </si>
  <si>
    <t>山形県</t>
    <phoneticPr fontId="2"/>
  </si>
  <si>
    <t>06208</t>
    <phoneticPr fontId="2"/>
  </si>
  <si>
    <t>村山市</t>
    <phoneticPr fontId="2"/>
  </si>
  <si>
    <t>06211</t>
    <phoneticPr fontId="2"/>
  </si>
  <si>
    <t>東根市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</si>
  <si>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</si>
  <si>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</si>
  <si>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</si>
  <si>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</si>
  <si>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</si>
  <si>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</si>
  <si>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</si>
  <si>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</si>
  <si>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</si>
  <si>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</si>
  <si>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</si>
  <si>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</si>
  <si>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</si>
  <si>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</si>
  <si>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東根市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</si>
  <si>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</si>
  <si>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</si>
  <si>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</si>
  <si>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</si>
  <si>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</si>
  <si>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06211</t>
    <phoneticPr fontId="2"/>
  </si>
  <si>
    <t>東根市</t>
    <phoneticPr fontId="2"/>
  </si>
  <si>
    <t>山形県</t>
    <phoneticPr fontId="2"/>
  </si>
  <si>
    <t>06321</t>
    <phoneticPr fontId="2"/>
  </si>
  <si>
    <t>河北町</t>
    <phoneticPr fontId="2"/>
  </si>
  <si>
    <t>山形県</t>
    <phoneticPr fontId="2"/>
  </si>
  <si>
    <t>06321</t>
    <phoneticPr fontId="2"/>
  </si>
  <si>
    <t>河北町</t>
    <phoneticPr fontId="2"/>
  </si>
  <si>
    <t>06321</t>
    <phoneticPr fontId="2"/>
  </si>
  <si>
    <t>河北町</t>
    <phoneticPr fontId="2"/>
  </si>
  <si>
    <t>河北町</t>
    <phoneticPr fontId="2"/>
  </si>
  <si>
    <t>06321</t>
    <phoneticPr fontId="2"/>
  </si>
  <si>
    <t>06321</t>
    <phoneticPr fontId="2"/>
  </si>
  <si>
    <t>06321</t>
    <phoneticPr fontId="2"/>
  </si>
  <si>
    <t>河北町</t>
    <phoneticPr fontId="2"/>
  </si>
  <si>
    <t>山形県</t>
    <phoneticPr fontId="2"/>
  </si>
  <si>
    <t>河北町</t>
    <phoneticPr fontId="2"/>
  </si>
  <si>
    <t>河北町</t>
    <phoneticPr fontId="2"/>
  </si>
  <si>
    <t>06321</t>
    <phoneticPr fontId="2"/>
  </si>
  <si>
    <t>河北町</t>
    <phoneticPr fontId="2"/>
  </si>
  <si>
    <t>河北町</t>
    <phoneticPr fontId="2"/>
  </si>
  <si>
    <t>山形県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</si>
  <si>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</si>
  <si>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</si>
  <si>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</si>
  <si>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</si>
  <si>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朝日町</t>
    <phoneticPr fontId="2"/>
  </si>
  <si>
    <t>06323</t>
    <phoneticPr fontId="2"/>
  </si>
  <si>
    <t>山形県</t>
    <phoneticPr fontId="2"/>
  </si>
  <si>
    <t>朝日町</t>
    <phoneticPr fontId="2"/>
  </si>
  <si>
    <t>06323</t>
    <phoneticPr fontId="2"/>
  </si>
  <si>
    <t>朝日町</t>
    <phoneticPr fontId="2"/>
  </si>
  <si>
    <t>山形県</t>
    <phoneticPr fontId="2"/>
  </si>
  <si>
    <t>朝日町</t>
    <phoneticPr fontId="2"/>
  </si>
  <si>
    <t>06323</t>
    <phoneticPr fontId="2"/>
  </si>
  <si>
    <t>朝日町</t>
    <phoneticPr fontId="2"/>
  </si>
  <si>
    <t>06323</t>
    <phoneticPr fontId="2"/>
  </si>
  <si>
    <t>朝日町</t>
    <phoneticPr fontId="2"/>
  </si>
  <si>
    <t>06324</t>
    <phoneticPr fontId="2"/>
  </si>
  <si>
    <t>大江町</t>
    <phoneticPr fontId="2"/>
  </si>
  <si>
    <t>06324</t>
    <phoneticPr fontId="2"/>
  </si>
  <si>
    <t>大江町</t>
    <phoneticPr fontId="2"/>
  </si>
  <si>
    <t>06324</t>
    <phoneticPr fontId="2"/>
  </si>
  <si>
    <t>06324</t>
    <phoneticPr fontId="2"/>
  </si>
  <si>
    <t>大江町</t>
    <phoneticPr fontId="2"/>
  </si>
  <si>
    <t>06324</t>
    <phoneticPr fontId="2"/>
  </si>
  <si>
    <t>大江町</t>
    <phoneticPr fontId="2"/>
  </si>
  <si>
    <t>06324</t>
    <phoneticPr fontId="2"/>
  </si>
  <si>
    <t>06324</t>
    <phoneticPr fontId="2"/>
  </si>
  <si>
    <t>06324</t>
    <phoneticPr fontId="2"/>
  </si>
  <si>
    <t>大江町</t>
    <phoneticPr fontId="2"/>
  </si>
  <si>
    <t>大江町</t>
    <phoneticPr fontId="2"/>
  </si>
  <si>
    <t>06341</t>
    <phoneticPr fontId="2"/>
  </si>
  <si>
    <t>大石田町</t>
    <phoneticPr fontId="2"/>
  </si>
  <si>
    <t>06341</t>
    <phoneticPr fontId="2"/>
  </si>
  <si>
    <t>大石田町</t>
    <phoneticPr fontId="2"/>
  </si>
  <si>
    <t>06341</t>
    <phoneticPr fontId="2"/>
  </si>
  <si>
    <t>大石田町</t>
    <phoneticPr fontId="2"/>
  </si>
  <si>
    <t>大石田町</t>
    <phoneticPr fontId="2"/>
  </si>
  <si>
    <t>06341</t>
    <phoneticPr fontId="2"/>
  </si>
  <si>
    <t>06341</t>
    <phoneticPr fontId="2"/>
  </si>
  <si>
    <t>06363</t>
    <phoneticPr fontId="2"/>
  </si>
  <si>
    <t xml:space="preserve">舟形町 </t>
    <phoneticPr fontId="2"/>
  </si>
  <si>
    <t>06363</t>
    <phoneticPr fontId="2"/>
  </si>
  <si>
    <t xml:space="preserve">舟形町 </t>
    <phoneticPr fontId="2"/>
  </si>
  <si>
    <t>06363</t>
    <phoneticPr fontId="2"/>
  </si>
  <si>
    <t xml:space="preserve">舟形町 </t>
    <phoneticPr fontId="2"/>
  </si>
  <si>
    <t>06363</t>
    <phoneticPr fontId="2"/>
  </si>
  <si>
    <t>山形県</t>
    <phoneticPr fontId="2"/>
  </si>
  <si>
    <t xml:space="preserve">舟形町 </t>
    <phoneticPr fontId="2"/>
  </si>
  <si>
    <t xml:space="preserve">舟形町 </t>
    <phoneticPr fontId="2"/>
  </si>
  <si>
    <t>山形県</t>
    <phoneticPr fontId="2"/>
  </si>
  <si>
    <t>06363</t>
    <phoneticPr fontId="2"/>
  </si>
  <si>
    <t>06365</t>
    <phoneticPr fontId="2"/>
  </si>
  <si>
    <t>大蔵村</t>
    <phoneticPr fontId="2"/>
  </si>
  <si>
    <t>大蔵村</t>
    <phoneticPr fontId="2"/>
  </si>
  <si>
    <t>06365</t>
    <phoneticPr fontId="2"/>
  </si>
  <si>
    <t>大蔵村</t>
    <phoneticPr fontId="2"/>
  </si>
  <si>
    <t>大蔵村</t>
    <phoneticPr fontId="2"/>
  </si>
  <si>
    <t>大蔵村</t>
    <phoneticPr fontId="2"/>
  </si>
  <si>
    <t>06365</t>
    <phoneticPr fontId="2"/>
  </si>
  <si>
    <t>大蔵村</t>
    <phoneticPr fontId="2"/>
  </si>
  <si>
    <t>大蔵村</t>
    <phoneticPr fontId="2"/>
  </si>
  <si>
    <t>06365</t>
    <phoneticPr fontId="2"/>
  </si>
  <si>
    <t>06365</t>
    <phoneticPr fontId="2"/>
  </si>
  <si>
    <t>06365</t>
    <phoneticPr fontId="2"/>
  </si>
  <si>
    <t>06365</t>
    <phoneticPr fontId="2"/>
  </si>
  <si>
    <t>06381</t>
    <phoneticPr fontId="2"/>
  </si>
  <si>
    <t>高畠町</t>
    <phoneticPr fontId="2"/>
  </si>
  <si>
    <t>06381</t>
    <phoneticPr fontId="2"/>
  </si>
  <si>
    <t>06381</t>
    <phoneticPr fontId="2"/>
  </si>
  <si>
    <t>高畠町</t>
    <phoneticPr fontId="2"/>
  </si>
  <si>
    <t>06381</t>
    <phoneticPr fontId="2"/>
  </si>
  <si>
    <t>06381</t>
    <phoneticPr fontId="2"/>
  </si>
  <si>
    <t>高畠町</t>
    <phoneticPr fontId="2"/>
  </si>
  <si>
    <t>06381</t>
    <phoneticPr fontId="2"/>
  </si>
  <si>
    <t>高畠町</t>
    <phoneticPr fontId="2"/>
  </si>
  <si>
    <t>高畠町</t>
    <phoneticPr fontId="2"/>
  </si>
  <si>
    <t>高畠町</t>
    <phoneticPr fontId="2"/>
  </si>
  <si>
    <t>06381</t>
    <phoneticPr fontId="2"/>
  </si>
  <si>
    <t>高畠町</t>
    <phoneticPr fontId="2"/>
  </si>
  <si>
    <t>高畠町</t>
    <phoneticPr fontId="2"/>
  </si>
  <si>
    <t>06381</t>
    <phoneticPr fontId="2"/>
  </si>
  <si>
    <t>06381</t>
    <phoneticPr fontId="2"/>
  </si>
  <si>
    <t>高畠町</t>
    <phoneticPr fontId="2"/>
  </si>
  <si>
    <t>06000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</si>
</sst>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360</v>
      </c>
      <c r="C7" s="45" t="s">
        <v>79</v>
      </c>
      <c r="D7" s="105">
        <f>SUM($D$8:$D$20)</f>
        <v>18838</v>
      </c>
      <c r="E7" s="46">
        <f>SUM($E$8:$E$20)</f>
        <v>7257</v>
      </c>
      <c r="F7" s="46">
        <f>SUM($F$8:$F$20)</f>
        <v>5794</v>
      </c>
      <c r="G7" s="46">
        <f>SUM($G$8:$G$20)</f>
        <v>914</v>
      </c>
      <c r="H7" s="46">
        <f>SUM($H$8:$H$20)</f>
        <v>65</v>
      </c>
      <c r="I7" s="46">
        <f>SUM($I$8:$I$20)</f>
        <v>731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10</v>
      </c>
      <c r="N7" s="46">
        <f>SUM($N$8:$N$20)</f>
        <v>108</v>
      </c>
      <c r="O7" s="46">
        <f>SUM($O$8:$O$20)</f>
        <v>54</v>
      </c>
      <c r="P7" s="46">
        <f>SUM($P$8:$P$20)</f>
        <v>14019</v>
      </c>
      <c r="Q7" s="47">
        <f>IF(P7&lt;&gt;0,(O7+E7+G7)/P7*100,"-")</f>
        <v>58.670375918396466</v>
      </c>
      <c r="R7" s="46">
        <f>SUM($R$8:$R$20)</f>
        <v>709</v>
      </c>
      <c r="S7" s="46">
        <f>SUM($S$8:$S$20)</f>
        <v>77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10</v>
      </c>
      <c r="X7" s="46">
        <f>SUM($X$8:$X$20)</f>
        <v>585</v>
      </c>
      <c r="Y7" s="46">
        <f>SUM($Y$8:$Y$20)</f>
        <v>1381</v>
      </c>
      <c r="Z7" s="48" t="s">
        <v>81</v>
      </c>
      <c r="AA7" s="48" t="s">
        <v>81</v>
      </c>
      <c r="AB7" s="46">
        <f>SUM($AB$8:$AB$20)</f>
        <v>5794</v>
      </c>
      <c r="AC7" s="46">
        <f>SUM($AC$8:$AC$20)</f>
        <v>33</v>
      </c>
      <c r="AD7" s="46">
        <f>SUM($AD$8:$AD$20)</f>
        <v>55</v>
      </c>
      <c r="AE7" s="46">
        <f>SUM($AE$8:$AE$20)</f>
        <v>5882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85</v>
      </c>
      <c r="E8" s="51">
        <f>ごみ処理量内訳!E8</f>
        <v>27</v>
      </c>
      <c r="F8" s="51">
        <f>ごみ処理量内訳!O8</f>
        <v>0</v>
      </c>
      <c r="G8" s="51">
        <f>SUM(H8:N8)</f>
        <v>58</v>
      </c>
      <c r="H8" s="51">
        <f>ごみ処理量内訳!G8</f>
        <v>0</v>
      </c>
      <c r="I8" s="51">
        <f>ごみ処理量内訳!L8+ごみ処理量内訳!M8</f>
        <v>58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85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121</v>
      </c>
      <c r="B9" s="50" t="s">
        <v>143</v>
      </c>
      <c r="C9" s="49" t="s">
        <v>144</v>
      </c>
      <c r="D9" s="71">
        <f>'ごみ搬入量内訳(総括)'!D9</f>
        <v>60</v>
      </c>
      <c r="E9" s="51">
        <f>ごみ処理量内訳!E9</f>
        <v>60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60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121</v>
      </c>
      <c r="B10" s="50" t="s">
        <v>158</v>
      </c>
      <c r="C10" s="49" t="s">
        <v>159</v>
      </c>
      <c r="D10" s="71">
        <f>'ごみ搬入量内訳(総括)'!D10</f>
        <v>30</v>
      </c>
      <c r="E10" s="51">
        <f>ごみ処理量内訳!E10</f>
        <v>3</v>
      </c>
      <c r="F10" s="51">
        <f>ごみ処理量内訳!O10</f>
        <v>0</v>
      </c>
      <c r="G10" s="51">
        <f>SUM(H10:N10)</f>
        <v>36</v>
      </c>
      <c r="H10" s="51">
        <f>ごみ処理量内訳!G10</f>
        <v>25</v>
      </c>
      <c r="I10" s="51">
        <f>ごみ処理量内訳!L10+ごみ処理量内訳!M10</f>
        <v>11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2</v>
      </c>
      <c r="P10" s="52">
        <f>SUM(E10,F10,G10,O10)</f>
        <v>41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183</v>
      </c>
      <c r="C11" s="49" t="s">
        <v>184</v>
      </c>
      <c r="D11" s="71">
        <f>'ごみ搬入量内訳(総括)'!D11</f>
        <v>5480</v>
      </c>
      <c r="E11" s="51">
        <f>ごみ処理量内訳!E11</f>
        <v>0</v>
      </c>
      <c r="F11" s="51">
        <f>ごみ処理量内訳!O11</f>
        <v>5480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5480</v>
      </c>
      <c r="Q11" s="53">
        <f>IF(P11&lt;&gt;0,(O11+E11+G11)/P11*100,"-")</f>
        <v>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5480</v>
      </c>
      <c r="AC11" s="52">
        <f>ごみ処理量内訳!AO11</f>
        <v>0</v>
      </c>
      <c r="AD11" s="52">
        <f>ごみ処理量内訳!AP11</f>
        <v>0</v>
      </c>
      <c r="AE11" s="52">
        <f>SUM(AB11:AD11)</f>
        <v>5480</v>
      </c>
    </row>
    <row r="12" spans="1:31" s="10" customFormat="1" ht="12" customHeight="1">
      <c r="A12" s="49" t="s">
        <v>207</v>
      </c>
      <c r="B12" s="50" t="s">
        <v>208</v>
      </c>
      <c r="C12" s="49" t="s">
        <v>209</v>
      </c>
      <c r="D12" s="71">
        <f>'ごみ搬入量内訳(総括)'!D12</f>
        <v>403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268</v>
      </c>
      <c r="S12" s="51">
        <f>'施設資源化量内訳(粗大)'!D12</f>
        <v>71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64</v>
      </c>
      <c r="Y12" s="52">
        <f>SUM(R12:X12)</f>
        <v>403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182</v>
      </c>
      <c r="B13" s="50" t="s">
        <v>233</v>
      </c>
      <c r="C13" s="49" t="s">
        <v>234</v>
      </c>
      <c r="D13" s="71">
        <f>'ごみ搬入量内訳(総括)'!D13</f>
        <v>49</v>
      </c>
      <c r="E13" s="51">
        <f>ごみ処理量内訳!E13</f>
        <v>36</v>
      </c>
      <c r="F13" s="51">
        <f>ごみ処理量内訳!O13</f>
        <v>0</v>
      </c>
      <c r="G13" s="51">
        <f>SUM(H13:N13)</f>
        <v>13</v>
      </c>
      <c r="H13" s="51">
        <f>ごみ処理量内訳!G13</f>
        <v>10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3</v>
      </c>
      <c r="O13" s="51">
        <f>資源化量内訳!AG13</f>
        <v>0</v>
      </c>
      <c r="P13" s="52">
        <f>SUM(E13,F13,G13,O13)</f>
        <v>49</v>
      </c>
      <c r="Q13" s="53">
        <f>IF(P13&lt;&gt;0,(O13+E13+G13)/P13*100,"-")</f>
        <v>100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257</v>
      </c>
      <c r="B14" s="50" t="s">
        <v>258</v>
      </c>
      <c r="C14" s="49" t="s">
        <v>259</v>
      </c>
      <c r="D14" s="71">
        <f>'ごみ搬入量内訳(総括)'!D14</f>
        <v>1166</v>
      </c>
      <c r="E14" s="51">
        <f>ごみ処理量内訳!E14</f>
        <v>441</v>
      </c>
      <c r="F14" s="51">
        <f>ごみ処理量内訳!O14</f>
        <v>82</v>
      </c>
      <c r="G14" s="51">
        <f>SUM(H14:N14)</f>
        <v>609</v>
      </c>
      <c r="H14" s="51">
        <f>ごみ処理量内訳!G14</f>
        <v>6</v>
      </c>
      <c r="I14" s="51">
        <f>ごみ処理量内訳!L14+ごみ処理量内訳!M14</f>
        <v>512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10</v>
      </c>
      <c r="N14" s="51">
        <f>ごみ処理量内訳!N14</f>
        <v>81</v>
      </c>
      <c r="O14" s="51">
        <f>資源化量内訳!AG14</f>
        <v>34</v>
      </c>
      <c r="P14" s="52">
        <f>SUM(E14,F14,G14,O14)</f>
        <v>1166</v>
      </c>
      <c r="Q14" s="53">
        <f>IF(P14&lt;&gt;0,(O14+E14+G14)/P14*100,"-")</f>
        <v>92.967409948542027</v>
      </c>
      <c r="R14" s="51">
        <f>'施設資源化量内訳(焼却)'!D14</f>
        <v>441</v>
      </c>
      <c r="S14" s="51">
        <f>'施設資源化量内訳(粗大)'!D14</f>
        <v>6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10</v>
      </c>
      <c r="X14" s="51">
        <f>'施設資源化量内訳(資源化等)'!D14+'ごみ搬入量内訳(セメント)'!D14</f>
        <v>512</v>
      </c>
      <c r="Y14" s="52">
        <f>SUM(R14:X14)</f>
        <v>969</v>
      </c>
      <c r="Z14" s="53"/>
      <c r="AA14" s="53"/>
      <c r="AB14" s="52">
        <f>ごみ処理量内訳!O14</f>
        <v>82</v>
      </c>
      <c r="AC14" s="52">
        <f>ごみ処理量内訳!AO14</f>
        <v>15</v>
      </c>
      <c r="AD14" s="52">
        <f>ごみ処理量内訳!AP14</f>
        <v>2</v>
      </c>
      <c r="AE14" s="52">
        <f>SUM(AB14:AD14)</f>
        <v>99</v>
      </c>
    </row>
    <row r="15" spans="1:31" s="10" customFormat="1" ht="12" customHeight="1">
      <c r="A15" s="49" t="s">
        <v>276</v>
      </c>
      <c r="B15" s="50" t="s">
        <v>277</v>
      </c>
      <c r="C15" s="49" t="s">
        <v>278</v>
      </c>
      <c r="D15" s="71">
        <f>'ごみ搬入量内訳(総括)'!D15</f>
        <v>9298</v>
      </c>
      <c r="E15" s="51">
        <f>ごみ処理量内訳!E15</f>
        <v>6485</v>
      </c>
      <c r="F15" s="51">
        <f>ごみ処理量内訳!O15</f>
        <v>3</v>
      </c>
      <c r="G15" s="51">
        <f>SUM(H15:N15)</f>
        <v>30</v>
      </c>
      <c r="H15" s="51">
        <f>ごみ処理量内訳!G15</f>
        <v>0</v>
      </c>
      <c r="I15" s="51">
        <f>ごみ処理量内訳!L15+ごみ処理量内訳!M15</f>
        <v>30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6518</v>
      </c>
      <c r="Q15" s="53">
        <f>IF(P15&lt;&gt;0,(O15+E15+G15)/P15*100,"-")</f>
        <v>99.953973611537279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3</v>
      </c>
      <c r="AC15" s="52">
        <f>ごみ処理量内訳!AO15</f>
        <v>0</v>
      </c>
      <c r="AD15" s="52">
        <f>ごみ処理量内訳!AP15</f>
        <v>0</v>
      </c>
      <c r="AE15" s="52">
        <f>SUM(AB15:AD15)</f>
        <v>3</v>
      </c>
    </row>
    <row r="16" spans="1:31" s="10" customFormat="1" ht="12" customHeight="1">
      <c r="A16" s="49" t="s">
        <v>121</v>
      </c>
      <c r="B16" s="50" t="s">
        <v>293</v>
      </c>
      <c r="C16" s="49" t="s">
        <v>294</v>
      </c>
      <c r="D16" s="71">
        <f>'ごみ搬入量内訳(総括)'!D16</f>
        <v>212</v>
      </c>
      <c r="E16" s="51">
        <f>ごみ処理量内訳!E16</f>
        <v>72</v>
      </c>
      <c r="F16" s="51">
        <f>ごみ処理量内訳!O16</f>
        <v>81</v>
      </c>
      <c r="G16" s="51">
        <f>SUM(H16:N16)</f>
        <v>48</v>
      </c>
      <c r="H16" s="51">
        <f>ごみ処理量内訳!G16</f>
        <v>24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24</v>
      </c>
      <c r="O16" s="51">
        <f>資源化量内訳!AG16</f>
        <v>0</v>
      </c>
      <c r="P16" s="52">
        <f>SUM(E16,F16,G16,O16)</f>
        <v>201</v>
      </c>
      <c r="Q16" s="53">
        <f>IF(P16&lt;&gt;0,(O16+E16+G16)/P16*100,"-")</f>
        <v>59.701492537313428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1</v>
      </c>
      <c r="Y16" s="52">
        <f>SUM(R16:X16)</f>
        <v>1</v>
      </c>
      <c r="Z16" s="53"/>
      <c r="AA16" s="53"/>
      <c r="AB16" s="52">
        <f>ごみ処理量内訳!O16</f>
        <v>81</v>
      </c>
      <c r="AC16" s="52">
        <f>ごみ処理量内訳!AO16</f>
        <v>0</v>
      </c>
      <c r="AD16" s="52">
        <f>ごみ処理量内訳!AP16</f>
        <v>41</v>
      </c>
      <c r="AE16" s="52">
        <f>SUM(AB16:AD16)</f>
        <v>122</v>
      </c>
    </row>
    <row r="17" spans="1:31" s="10" customFormat="1" ht="12" customHeight="1">
      <c r="A17" s="49" t="s">
        <v>121</v>
      </c>
      <c r="B17" s="50" t="s">
        <v>307</v>
      </c>
      <c r="C17" s="49" t="s">
        <v>308</v>
      </c>
      <c r="D17" s="71">
        <f>'ごみ搬入量内訳(総括)'!D17</f>
        <v>228</v>
      </c>
      <c r="E17" s="51">
        <f>ごみ処理量内訳!E17</f>
        <v>70</v>
      </c>
      <c r="F17" s="51">
        <f>ごみ処理量内訳!O17</f>
        <v>0</v>
      </c>
      <c r="G17" s="51">
        <f>SUM(H17:N17)</f>
        <v>120</v>
      </c>
      <c r="H17" s="51">
        <f>ごみ処理量内訳!G17</f>
        <v>0</v>
      </c>
      <c r="I17" s="51">
        <f>ごみ処理量内訳!L17+ごみ処理量内訳!M17</f>
        <v>120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18</v>
      </c>
      <c r="P17" s="52">
        <f>SUM(E17,F17,G17,O17)</f>
        <v>208</v>
      </c>
      <c r="Q17" s="53">
        <f>IF(P17&lt;&gt;0,(O17+E17+G17)/P17*100,"-")</f>
        <v>100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8</v>
      </c>
      <c r="Y17" s="52">
        <f>SUM(R17:X17)</f>
        <v>8</v>
      </c>
      <c r="Z17" s="53"/>
      <c r="AA17" s="53"/>
      <c r="AB17" s="52">
        <f>ごみ処理量内訳!O17</f>
        <v>0</v>
      </c>
      <c r="AC17" s="52">
        <f>ごみ処理量内訳!AO17</f>
        <v>18</v>
      </c>
      <c r="AD17" s="52">
        <f>ごみ処理量内訳!AP17</f>
        <v>12</v>
      </c>
      <c r="AE17" s="52">
        <f>SUM(AB17:AD17)</f>
        <v>30</v>
      </c>
    </row>
    <row r="18" spans="1:31" s="10" customFormat="1" ht="12" customHeight="1">
      <c r="A18" s="49" t="s">
        <v>121</v>
      </c>
      <c r="B18" s="50" t="s">
        <v>316</v>
      </c>
      <c r="C18" s="49" t="s">
        <v>317</v>
      </c>
      <c r="D18" s="71">
        <f>'ごみ搬入量内訳(総括)'!D18</f>
        <v>39</v>
      </c>
      <c r="E18" s="51">
        <f>ごみ処理量内訳!E18</f>
        <v>0</v>
      </c>
      <c r="F18" s="51">
        <f>ごみ処理量内訳!O18</f>
        <v>39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39</v>
      </c>
      <c r="Q18" s="53">
        <f>IF(P18&lt;&gt;0,(O18+E18+G18)/P18*100,"-")</f>
        <v>0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39</v>
      </c>
      <c r="AC18" s="52">
        <f>ごみ処理量内訳!AO18</f>
        <v>0</v>
      </c>
      <c r="AD18" s="52">
        <f>ごみ処理量内訳!AP18</f>
        <v>0</v>
      </c>
      <c r="AE18" s="52">
        <f>SUM(AB18:AD18)</f>
        <v>39</v>
      </c>
    </row>
    <row r="19" spans="1:31" s="10" customFormat="1" ht="12" customHeight="1">
      <c r="A19" s="49" t="s">
        <v>124</v>
      </c>
      <c r="B19" s="50" t="s">
        <v>328</v>
      </c>
      <c r="C19" s="49" t="s">
        <v>329</v>
      </c>
      <c r="D19" s="71">
        <f>'ごみ搬入量内訳(総括)'!D19</f>
        <v>172</v>
      </c>
      <c r="E19" s="51">
        <f>ごみ処理量内訳!E19</f>
        <v>63</v>
      </c>
      <c r="F19" s="51">
        <f>ごみ処理量内訳!O19</f>
        <v>109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172</v>
      </c>
      <c r="Q19" s="53">
        <f>IF(P19&lt;&gt;0,(O19+E19+G19)/P19*100,"-")</f>
        <v>36.627906976744185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109</v>
      </c>
      <c r="AC19" s="52">
        <f>ごみ処理量内訳!AO19</f>
        <v>0</v>
      </c>
      <c r="AD19" s="52">
        <f>ごみ処理量内訳!AP19</f>
        <v>0</v>
      </c>
      <c r="AE19" s="52">
        <f>SUM(AB19:AD19)</f>
        <v>109</v>
      </c>
    </row>
    <row r="20" spans="1:31" s="10" customFormat="1" ht="12" customHeight="1">
      <c r="A20" s="49" t="s">
        <v>121</v>
      </c>
      <c r="B20" s="50" t="s">
        <v>342</v>
      </c>
      <c r="C20" s="49" t="s">
        <v>343</v>
      </c>
      <c r="D20" s="71">
        <f>'ごみ搬入量内訳(総括)'!D20</f>
        <v>1616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170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191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217</v>
      </c>
      <c r="C12" s="49" t="s">
        <v>220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245</v>
      </c>
      <c r="C13" s="49" t="s">
        <v>246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261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279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303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155</v>
      </c>
      <c r="B19" s="50" t="s">
        <v>331</v>
      </c>
      <c r="C19" s="49" t="s">
        <v>337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802</v>
      </c>
      <c r="E7" s="58">
        <f>SUM($E$8:$E$20)</f>
        <v>523</v>
      </c>
      <c r="F7" s="58">
        <f>SUM($F$8:$F$20)</f>
        <v>29</v>
      </c>
      <c r="G7" s="58">
        <f>SUM($G$8:$G$20)</f>
        <v>30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47</v>
      </c>
      <c r="M7" s="58">
        <f>SUM($M$8:$M$20)</f>
        <v>0</v>
      </c>
      <c r="N7" s="58">
        <f>SUM($N$8:$N$20)</f>
        <v>39</v>
      </c>
      <c r="O7" s="58">
        <f>SUM($O$8:$O$20)</f>
        <v>0</v>
      </c>
      <c r="P7" s="58">
        <f>SUM($P$8:$P$20)</f>
        <v>92</v>
      </c>
      <c r="Q7" s="58">
        <f>SUM($Q$8:$Q$20)</f>
        <v>38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</v>
      </c>
      <c r="Z7" s="58">
        <f>SUM($Z$8:$Z$20)</f>
        <v>3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134</v>
      </c>
      <c r="D8" s="39">
        <f>SUM(E8:AH8)</f>
        <v>58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47</v>
      </c>
      <c r="M8" s="39">
        <v>0</v>
      </c>
      <c r="N8" s="39">
        <v>11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171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182</v>
      </c>
      <c r="B11" s="50" t="s">
        <v>183</v>
      </c>
      <c r="C11" s="49" t="s">
        <v>192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221</v>
      </c>
      <c r="C12" s="49" t="s">
        <v>222</v>
      </c>
      <c r="D12" s="39">
        <f>SUM(E12:AH12)</f>
        <v>62</v>
      </c>
      <c r="E12" s="39">
        <v>25</v>
      </c>
      <c r="F12" s="39">
        <v>27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242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266</v>
      </c>
      <c r="C14" s="49" t="s">
        <v>265</v>
      </c>
      <c r="D14" s="39">
        <f>SUM(E14:AH14)</f>
        <v>512</v>
      </c>
      <c r="E14" s="39">
        <v>489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20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3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282</v>
      </c>
      <c r="C15" s="49" t="s">
        <v>284</v>
      </c>
      <c r="D15" s="39">
        <f>SUM(E15:AH15)</f>
        <v>30</v>
      </c>
      <c r="E15" s="39">
        <v>0</v>
      </c>
      <c r="F15" s="39">
        <v>1</v>
      </c>
      <c r="G15" s="39">
        <v>29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298</v>
      </c>
      <c r="C16" s="49" t="s">
        <v>294</v>
      </c>
      <c r="D16" s="39">
        <f>SUM(E16:AH16)</f>
        <v>1</v>
      </c>
      <c r="E16" s="39">
        <v>0</v>
      </c>
      <c r="F16" s="39">
        <v>1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311</v>
      </c>
      <c r="C17" s="49" t="s">
        <v>312</v>
      </c>
      <c r="D17" s="39">
        <f>SUM(E17:AH17)</f>
        <v>139</v>
      </c>
      <c r="E17" s="39">
        <v>9</v>
      </c>
      <c r="F17" s="39">
        <v>0</v>
      </c>
      <c r="G17" s="39">
        <v>1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28</v>
      </c>
      <c r="O17" s="39">
        <v>0</v>
      </c>
      <c r="P17" s="39">
        <v>92</v>
      </c>
      <c r="Q17" s="39">
        <v>8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1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328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110</v>
      </c>
      <c r="E7" s="58">
        <f>SUM($E$8:$E$20)</f>
        <v>7</v>
      </c>
      <c r="F7" s="58">
        <f>SUM($F$8:$F$20)</f>
        <v>1</v>
      </c>
      <c r="G7" s="58">
        <f>SUM($G$8:$G$20)</f>
        <v>5</v>
      </c>
      <c r="H7" s="58">
        <f>SUM($H$8:$H$20)</f>
        <v>12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80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1</v>
      </c>
      <c r="X7" s="58">
        <f>SUM($X$8:$X$20)</f>
        <v>0</v>
      </c>
      <c r="Y7" s="58">
        <f>SUM($Y$8:$Y$20)</f>
        <v>3</v>
      </c>
      <c r="Z7" s="58">
        <f>SUM($Z$8:$Z$20)</f>
        <v>1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153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172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193</v>
      </c>
      <c r="B11" s="50" t="s">
        <v>194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223</v>
      </c>
      <c r="D12" s="39">
        <f>SUM(E12:AH12)</f>
        <v>2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2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247</v>
      </c>
      <c r="C13" s="49" t="s">
        <v>248</v>
      </c>
      <c r="D13" s="39">
        <f>SUM(E13:AH13)</f>
        <v>3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1</v>
      </c>
      <c r="X13" s="39">
        <v>0</v>
      </c>
      <c r="Y13" s="39">
        <v>1</v>
      </c>
      <c r="Z13" s="39">
        <v>1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267</v>
      </c>
      <c r="C14" s="49" t="s">
        <v>262</v>
      </c>
      <c r="D14" s="39">
        <f>SUM(E14:AH14)</f>
        <v>81</v>
      </c>
      <c r="E14" s="39">
        <v>0</v>
      </c>
      <c r="F14" s="39">
        <v>1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80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193</v>
      </c>
      <c r="B15" s="50" t="s">
        <v>285</v>
      </c>
      <c r="C15" s="49" t="s">
        <v>286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SUM(E16:AH16)</f>
        <v>24</v>
      </c>
      <c r="E16" s="39">
        <v>7</v>
      </c>
      <c r="F16" s="39">
        <v>0</v>
      </c>
      <c r="G16" s="39">
        <v>5</v>
      </c>
      <c r="H16" s="39">
        <v>12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309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328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193</v>
      </c>
      <c r="B20" s="50" t="s">
        <v>348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7224</v>
      </c>
      <c r="E7" s="58">
        <f>SUM($E$8:$E$20)</f>
        <v>19</v>
      </c>
      <c r="F7" s="58">
        <f>SUM($F$8:$F$20)</f>
        <v>0</v>
      </c>
      <c r="G7" s="58">
        <f>SUM($G$8:$G$20)</f>
        <v>7</v>
      </c>
      <c r="H7" s="58">
        <f>SUM($H$8:$H$20)</f>
        <v>57</v>
      </c>
      <c r="I7" s="58">
        <f>SUM($I$8:$I$20)</f>
        <v>26</v>
      </c>
      <c r="J7" s="58">
        <f>SUM($J$8:$J$20)</f>
        <v>0</v>
      </c>
      <c r="K7" s="58">
        <f>SUM($K$8:$K$20)</f>
        <v>0</v>
      </c>
      <c r="L7" s="58">
        <f>SUM($L$8:$L$20)</f>
        <v>5481</v>
      </c>
      <c r="M7" s="58">
        <f>SUM($M$8:$M$20)</f>
        <v>1430</v>
      </c>
      <c r="N7" s="58">
        <f>SUM($N$8:$N$20)</f>
        <v>204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121</v>
      </c>
      <c r="B8" s="50" t="s">
        <v>135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143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173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195</v>
      </c>
      <c r="D11" s="39">
        <f>SUM(E11:AH11)</f>
        <v>5480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5480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213</v>
      </c>
      <c r="B12" s="50" t="s">
        <v>217</v>
      </c>
      <c r="C12" s="49" t="s">
        <v>215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233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268</v>
      </c>
      <c r="C14" s="49" t="s">
        <v>269</v>
      </c>
      <c r="D14" s="39">
        <f>SUM(E14:AH14)</f>
        <v>82</v>
      </c>
      <c r="E14" s="39">
        <v>0</v>
      </c>
      <c r="F14" s="39">
        <v>0</v>
      </c>
      <c r="G14" s="39">
        <v>0</v>
      </c>
      <c r="H14" s="39">
        <v>57</v>
      </c>
      <c r="I14" s="39">
        <v>25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287</v>
      </c>
      <c r="B15" s="50" t="s">
        <v>282</v>
      </c>
      <c r="C15" s="49" t="s">
        <v>281</v>
      </c>
      <c r="D15" s="39">
        <f>SUM(E15:AH15)</f>
        <v>3</v>
      </c>
      <c r="E15" s="39">
        <v>0</v>
      </c>
      <c r="F15" s="39">
        <v>0</v>
      </c>
      <c r="G15" s="39">
        <v>0</v>
      </c>
      <c r="H15" s="39">
        <v>0</v>
      </c>
      <c r="I15" s="39">
        <v>1</v>
      </c>
      <c r="J15" s="39">
        <v>0</v>
      </c>
      <c r="K15" s="39">
        <v>0</v>
      </c>
      <c r="L15" s="39">
        <v>0</v>
      </c>
      <c r="M15" s="39">
        <v>0</v>
      </c>
      <c r="N15" s="39">
        <v>2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SUM(E16:AH16)</f>
        <v>81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1</v>
      </c>
      <c r="M16" s="39">
        <v>0</v>
      </c>
      <c r="N16" s="39">
        <v>80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311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320</v>
      </c>
      <c r="C18" s="49" t="s">
        <v>325</v>
      </c>
      <c r="D18" s="39">
        <f>SUM(E18:AH18)</f>
        <v>39</v>
      </c>
      <c r="E18" s="39">
        <v>19</v>
      </c>
      <c r="F18" s="39">
        <v>0</v>
      </c>
      <c r="G18" s="39">
        <v>7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13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338</v>
      </c>
      <c r="C19" s="49" t="s">
        <v>332</v>
      </c>
      <c r="D19" s="39">
        <f>SUM(E19:AH19)</f>
        <v>109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109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342</v>
      </c>
      <c r="C20" s="49" t="s">
        <v>349</v>
      </c>
      <c r="D20" s="39">
        <f>SUM(E20:AH20)</f>
        <v>1430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1430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148</v>
      </c>
      <c r="C9" s="49" t="s">
        <v>146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175</v>
      </c>
      <c r="C10" s="49" t="s">
        <v>176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121</v>
      </c>
      <c r="B11" s="50" t="s">
        <v>196</v>
      </c>
      <c r="C11" s="49" t="s">
        <v>184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208</v>
      </c>
      <c r="C12" s="49" t="s">
        <v>224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124</v>
      </c>
      <c r="B13" s="50" t="s">
        <v>238</v>
      </c>
      <c r="C13" s="49" t="s">
        <v>249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270</v>
      </c>
      <c r="B14" s="50" t="s">
        <v>261</v>
      </c>
      <c r="C14" s="49" t="s">
        <v>262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121</v>
      </c>
      <c r="B15" s="50" t="s">
        <v>277</v>
      </c>
      <c r="C15" s="49" t="s">
        <v>280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304</v>
      </c>
      <c r="C16" s="49" t="s">
        <v>294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121</v>
      </c>
      <c r="B17" s="50" t="s">
        <v>309</v>
      </c>
      <c r="C17" s="49" t="s">
        <v>313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326</v>
      </c>
      <c r="B18" s="50" t="s">
        <v>320</v>
      </c>
      <c r="C18" s="49" t="s">
        <v>319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331</v>
      </c>
      <c r="C19" s="49" t="s">
        <v>329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121</v>
      </c>
      <c r="B20" s="50" t="s">
        <v>350</v>
      </c>
      <c r="C20" s="49" t="s">
        <v>351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1435</v>
      </c>
      <c r="E7" s="58">
        <f>SUM($E$8:$E$20)</f>
        <v>514</v>
      </c>
      <c r="F7" s="58">
        <f>SUM($F$8:$F$20)</f>
        <v>79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5</v>
      </c>
      <c r="L7" s="58">
        <f>SUM($L$8:$L$20)</f>
        <v>0</v>
      </c>
      <c r="M7" s="58">
        <f>SUM($M$8:$M$20)</f>
        <v>628</v>
      </c>
      <c r="N7" s="58">
        <f>SUM($N$8:$N$20)</f>
        <v>71</v>
      </c>
      <c r="O7" s="58">
        <f>SUM($O$8:$O$20)</f>
        <v>0</v>
      </c>
      <c r="P7" s="58">
        <f>SUM($P$8:$P$20)</f>
        <v>6</v>
      </c>
      <c r="Q7" s="58">
        <f>SUM($Q$8:$Q$20)</f>
        <v>38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76</v>
      </c>
      <c r="X7" s="58">
        <f>SUM($X$8:$X$20)</f>
        <v>0</v>
      </c>
      <c r="Y7" s="58">
        <f>SUM($Y$8:$Y$20)</f>
        <v>15</v>
      </c>
      <c r="Z7" s="58">
        <f>SUM($Z$8:$Z$20)</f>
        <v>3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54</v>
      </c>
      <c r="AH7" s="58">
        <f>SUM($AH$8:$AH$20)</f>
        <v>0</v>
      </c>
      <c r="AI7" s="58">
        <f>SUM($AI$8:$AI$20)</f>
        <v>51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3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1381</v>
      </c>
      <c r="BK7" s="58">
        <f>SUM($BK$8:$BK$20)</f>
        <v>514</v>
      </c>
      <c r="BL7" s="58">
        <f>SUM($BL$8:$BL$20)</f>
        <v>28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5</v>
      </c>
      <c r="BR7" s="58">
        <f>SUM($BR$8:$BR$20)</f>
        <v>0</v>
      </c>
      <c r="BS7" s="58">
        <f>SUM($BS$8:$BS$20)</f>
        <v>628</v>
      </c>
      <c r="BT7" s="58">
        <f>SUM($BT$8:$BT$20)</f>
        <v>71</v>
      </c>
      <c r="BU7" s="58">
        <f>SUM($BU$8:$BU$20)</f>
        <v>0</v>
      </c>
      <c r="BV7" s="58">
        <f>SUM($BV$8:$BV$20)</f>
        <v>6</v>
      </c>
      <c r="BW7" s="58">
        <f>SUM($BW$8:$BW$20)</f>
        <v>38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76</v>
      </c>
      <c r="CD7" s="58">
        <f>SUM($CD$8:$CD$20)</f>
        <v>0</v>
      </c>
      <c r="CE7" s="58">
        <f>SUM($CE$8:$CE$20)</f>
        <v>12</v>
      </c>
      <c r="CF7" s="58">
        <f>SUM($CF$8:$CF$20)</f>
        <v>3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121</v>
      </c>
      <c r="B8" s="50" t="s">
        <v>136</v>
      </c>
      <c r="C8" s="49" t="s">
        <v>137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148</v>
      </c>
      <c r="C9" s="49" t="s">
        <v>146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138</v>
      </c>
      <c r="B10" s="50" t="s">
        <v>171</v>
      </c>
      <c r="C10" s="49" t="s">
        <v>177</v>
      </c>
      <c r="D10" s="39">
        <f>SUM(E10:AF10)</f>
        <v>2</v>
      </c>
      <c r="E10" s="39">
        <f>AH10+BK10</f>
        <v>0</v>
      </c>
      <c r="F10" s="39">
        <f>AI10+BL10</f>
        <v>2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2</v>
      </c>
      <c r="AH10" s="39">
        <v>0</v>
      </c>
      <c r="AI10" s="39">
        <v>2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121</v>
      </c>
      <c r="B11" s="50" t="s">
        <v>186</v>
      </c>
      <c r="C11" s="49" t="s">
        <v>197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121</v>
      </c>
      <c r="B12" s="50" t="s">
        <v>208</v>
      </c>
      <c r="C12" s="49" t="s">
        <v>215</v>
      </c>
      <c r="D12" s="39">
        <f>SUM(E12:AF12)</f>
        <v>403</v>
      </c>
      <c r="E12" s="39">
        <f>AH12+BK12</f>
        <v>25</v>
      </c>
      <c r="F12" s="39">
        <f>AI12+BL12</f>
        <v>27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244</v>
      </c>
      <c r="N12" s="39">
        <f t="shared" si="7"/>
        <v>71</v>
      </c>
      <c r="O12" s="39">
        <f t="shared" si="8"/>
        <v>0</v>
      </c>
      <c r="P12" s="39">
        <f t="shared" si="9"/>
        <v>0</v>
      </c>
      <c r="Q12" s="39">
        <f t="shared" si="10"/>
        <v>10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24</v>
      </c>
      <c r="X12" s="39">
        <f t="shared" si="17"/>
        <v>0</v>
      </c>
      <c r="Y12" s="39">
        <f t="shared" si="18"/>
        <v>2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403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25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27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244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71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10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24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2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121</v>
      </c>
      <c r="B13" s="50" t="s">
        <v>233</v>
      </c>
      <c r="C13" s="49" t="s">
        <v>250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261</v>
      </c>
      <c r="C14" s="49" t="s">
        <v>271</v>
      </c>
      <c r="D14" s="39">
        <f>SUM(E14:AF14)</f>
        <v>1003</v>
      </c>
      <c r="E14" s="39">
        <f>AH14+BK14</f>
        <v>489</v>
      </c>
      <c r="F14" s="39">
        <f>AI14+BL14</f>
        <v>31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5</v>
      </c>
      <c r="L14" s="39">
        <f t="shared" si="5"/>
        <v>0</v>
      </c>
      <c r="M14" s="39">
        <f t="shared" si="6"/>
        <v>384</v>
      </c>
      <c r="N14" s="39">
        <f t="shared" si="7"/>
        <v>0</v>
      </c>
      <c r="O14" s="39">
        <f t="shared" si="8"/>
        <v>0</v>
      </c>
      <c r="P14" s="39">
        <f t="shared" si="9"/>
        <v>6</v>
      </c>
      <c r="Q14" s="39">
        <f t="shared" si="10"/>
        <v>20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52</v>
      </c>
      <c r="X14" s="39">
        <f t="shared" si="17"/>
        <v>0</v>
      </c>
      <c r="Y14" s="39">
        <f t="shared" si="18"/>
        <v>13</v>
      </c>
      <c r="Z14" s="39">
        <f t="shared" si="19"/>
        <v>3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34</v>
      </c>
      <c r="AH14" s="39">
        <v>0</v>
      </c>
      <c r="AI14" s="39">
        <v>31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3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969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489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5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384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6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20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52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10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3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210</v>
      </c>
      <c r="B15" s="50" t="s">
        <v>282</v>
      </c>
      <c r="C15" s="49" t="s">
        <v>281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SUM(E16:AF16)</f>
        <v>1</v>
      </c>
      <c r="E16" s="39">
        <f>AH16+BK16</f>
        <v>0</v>
      </c>
      <c r="F16" s="39">
        <f>AI16+BL16</f>
        <v>1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1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1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309</v>
      </c>
      <c r="C17" s="49" t="s">
        <v>310</v>
      </c>
      <c r="D17" s="39">
        <f>SUM(E17:AF17)</f>
        <v>26</v>
      </c>
      <c r="E17" s="39">
        <f>AH17+BK17</f>
        <v>0</v>
      </c>
      <c r="F17" s="39">
        <f>AI17+BL17</f>
        <v>18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8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18</v>
      </c>
      <c r="AH17" s="39">
        <v>0</v>
      </c>
      <c r="AI17" s="39">
        <v>18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8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8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339</v>
      </c>
      <c r="C19" s="49" t="s">
        <v>330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210</v>
      </c>
      <c r="B20" s="50" t="s">
        <v>345</v>
      </c>
      <c r="C20" s="49" t="s">
        <v>352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709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5</v>
      </c>
      <c r="L7" s="58">
        <f>SUM($L$8:$L$20)</f>
        <v>0</v>
      </c>
      <c r="M7" s="58">
        <f>SUM($M$8:$M$20)</f>
        <v>628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76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138</v>
      </c>
      <c r="B8" s="50" t="s">
        <v>122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148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178</v>
      </c>
      <c r="C10" s="49" t="s">
        <v>179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198</v>
      </c>
      <c r="B11" s="50" t="s">
        <v>199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198</v>
      </c>
      <c r="B12" s="50" t="s">
        <v>225</v>
      </c>
      <c r="C12" s="49" t="s">
        <v>219</v>
      </c>
      <c r="D12" s="39">
        <f>SUM(E12:AF12)</f>
        <v>268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244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24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233</v>
      </c>
      <c r="C13" s="49" t="s">
        <v>239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263</v>
      </c>
      <c r="C14" s="49" t="s">
        <v>262</v>
      </c>
      <c r="D14" s="39">
        <f>SUM(E14:AF14)</f>
        <v>441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5</v>
      </c>
      <c r="L14" s="39">
        <v>0</v>
      </c>
      <c r="M14" s="39">
        <v>384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52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279</v>
      </c>
      <c r="C15" s="49" t="s">
        <v>288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298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309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318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328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198</v>
      </c>
      <c r="B20" s="50" t="s">
        <v>345</v>
      </c>
      <c r="C20" s="49" t="s">
        <v>353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77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71</v>
      </c>
      <c r="O7" s="58">
        <f>SUM($O$8:$O$20)</f>
        <v>0</v>
      </c>
      <c r="P7" s="58">
        <f>SUM($P$8:$P$20)</f>
        <v>6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139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143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180</v>
      </c>
      <c r="B10" s="50" t="s">
        <v>171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201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208</v>
      </c>
      <c r="C12" s="49" t="s">
        <v>226</v>
      </c>
      <c r="D12" s="39">
        <f>SUM(E12:AF12)</f>
        <v>71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71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238</v>
      </c>
      <c r="C13" s="49" t="s">
        <v>243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261</v>
      </c>
      <c r="C14" s="49" t="s">
        <v>272</v>
      </c>
      <c r="D14" s="39">
        <f>SUM(E14:AF14)</f>
        <v>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6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130</v>
      </c>
      <c r="B15" s="50" t="s">
        <v>289</v>
      </c>
      <c r="C15" s="49" t="s">
        <v>290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298</v>
      </c>
      <c r="C16" s="49" t="s">
        <v>305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311</v>
      </c>
      <c r="C17" s="49" t="s">
        <v>312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331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354</v>
      </c>
      <c r="C20" s="49" t="s">
        <v>355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140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154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180</v>
      </c>
      <c r="B10" s="50" t="s">
        <v>178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203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208</v>
      </c>
      <c r="C12" s="49" t="s">
        <v>219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233</v>
      </c>
      <c r="C13" s="49" t="s">
        <v>237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273</v>
      </c>
      <c r="C14" s="49" t="s">
        <v>262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279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309</v>
      </c>
      <c r="C17" s="49" t="s">
        <v>312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316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340</v>
      </c>
      <c r="C19" s="49" t="s">
        <v>333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154</v>
      </c>
      <c r="B20" s="50" t="s">
        <v>345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143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171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186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227</v>
      </c>
      <c r="C12" s="49" t="s">
        <v>215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251</v>
      </c>
      <c r="C13" s="49" t="s">
        <v>237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263</v>
      </c>
      <c r="C14" s="49" t="s">
        <v>274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282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121</v>
      </c>
      <c r="B16" s="50" t="s">
        <v>298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311</v>
      </c>
      <c r="C17" s="49" t="s">
        <v>312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331</v>
      </c>
      <c r="C19" s="49" t="s">
        <v>330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357</v>
      </c>
      <c r="C20" s="49" t="s">
        <v>346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18838</v>
      </c>
      <c r="E7" s="58">
        <f>SUM($E$8:$E$20)</f>
        <v>571</v>
      </c>
      <c r="F7" s="58">
        <f>SUM($F$8:$F$20)</f>
        <v>81</v>
      </c>
      <c r="G7" s="58">
        <f>SUM($G$8:$G$20)</f>
        <v>42</v>
      </c>
      <c r="H7" s="58">
        <f>SUM($H$8:$H$20)</f>
        <v>69</v>
      </c>
      <c r="I7" s="58">
        <f>SUM($I$8:$I$20)</f>
        <v>26</v>
      </c>
      <c r="J7" s="58">
        <f>SUM($J$8:$J$20)</f>
        <v>0</v>
      </c>
      <c r="K7" s="58">
        <f>SUM($K$8:$K$20)</f>
        <v>6</v>
      </c>
      <c r="L7" s="58">
        <f>SUM($L$8:$L$20)</f>
        <v>5554</v>
      </c>
      <c r="M7" s="58">
        <f>SUM($M$8:$M$20)</f>
        <v>9047</v>
      </c>
      <c r="N7" s="58">
        <f>SUM($N$8:$N$20)</f>
        <v>3208</v>
      </c>
      <c r="O7" s="58">
        <f>SUM($O$8:$O$20)</f>
        <v>0</v>
      </c>
      <c r="P7" s="58">
        <f>SUM($P$8:$P$20)</f>
        <v>98</v>
      </c>
      <c r="Q7" s="58">
        <f>SUM($Q$8:$Q$20)</f>
        <v>38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77</v>
      </c>
      <c r="X7" s="58">
        <f>SUM($X$8:$X$20)</f>
        <v>0</v>
      </c>
      <c r="Y7" s="58">
        <f>SUM($Y$8:$Y$20)</f>
        <v>17</v>
      </c>
      <c r="Z7" s="58">
        <f>SUM($Z$8:$Z$20)</f>
        <v>4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85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47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27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11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144</v>
      </c>
      <c r="D9" s="39">
        <f>SUM(E9:AH9)</f>
        <v>60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60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121</v>
      </c>
      <c r="B10" s="50" t="s">
        <v>158</v>
      </c>
      <c r="C10" s="49" t="s">
        <v>159</v>
      </c>
      <c r="D10" s="39">
        <f>SUM(E10:AH10)</f>
        <v>30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25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3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185</v>
      </c>
      <c r="D11" s="39">
        <f>SUM(E11:AH11)</f>
        <v>5480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5480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207</v>
      </c>
      <c r="B12" s="50" t="s">
        <v>208</v>
      </c>
      <c r="C12" s="49" t="s">
        <v>209</v>
      </c>
      <c r="D12" s="39">
        <f>SUM(E12:AH12)</f>
        <v>403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25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27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244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71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24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2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207</v>
      </c>
      <c r="B13" s="50" t="s">
        <v>233</v>
      </c>
      <c r="C13" s="49" t="s">
        <v>235</v>
      </c>
      <c r="D13" s="39">
        <f>SUM(E13:AH13)</f>
        <v>49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3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33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10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1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1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1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260</v>
      </c>
      <c r="B14" s="50" t="s">
        <v>261</v>
      </c>
      <c r="C14" s="49" t="s">
        <v>259</v>
      </c>
      <c r="D14" s="39">
        <f>SUM(E14:AH14)</f>
        <v>1166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489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32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57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25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5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384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80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6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20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52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13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3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260</v>
      </c>
      <c r="B15" s="50" t="s">
        <v>279</v>
      </c>
      <c r="C15" s="49" t="s">
        <v>278</v>
      </c>
      <c r="D15" s="39">
        <f>SUM(E15:AH15)</f>
        <v>9298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14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1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29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6471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2782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295</v>
      </c>
      <c r="C16" s="49" t="s">
        <v>296</v>
      </c>
      <c r="D16" s="39">
        <f>SUM(E16:AH16)</f>
        <v>212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12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1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5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12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2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76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104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309</v>
      </c>
      <c r="C17" s="49" t="s">
        <v>310</v>
      </c>
      <c r="D17" s="39">
        <f>SUM(E17:AH17)</f>
        <v>228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9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18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1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1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70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28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92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8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1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121</v>
      </c>
      <c r="B18" s="50" t="s">
        <v>318</v>
      </c>
      <c r="C18" s="49" t="s">
        <v>319</v>
      </c>
      <c r="D18" s="39">
        <f>SUM(E18:AH18)</f>
        <v>39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19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7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13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328</v>
      </c>
      <c r="C19" s="49" t="s">
        <v>330</v>
      </c>
      <c r="D19" s="39">
        <f>SUM(E19:AH19)</f>
        <v>172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63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109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344</v>
      </c>
      <c r="C20" s="49" t="s">
        <v>343</v>
      </c>
      <c r="D20" s="39">
        <f>SUM(E20:AH20)</f>
        <v>1616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1616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121</v>
      </c>
      <c r="B8" s="50" t="s">
        <v>141</v>
      </c>
      <c r="C8" s="49" t="s">
        <v>142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148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166</v>
      </c>
      <c r="B10" s="50" t="s">
        <v>163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204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180</v>
      </c>
      <c r="B12" s="50" t="s">
        <v>211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233</v>
      </c>
      <c r="C13" s="49" t="s">
        <v>252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263</v>
      </c>
      <c r="C14" s="49" t="s">
        <v>274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282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311</v>
      </c>
      <c r="C17" s="49" t="s">
        <v>310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320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166</v>
      </c>
      <c r="B19" s="50" t="s">
        <v>335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166</v>
      </c>
      <c r="B20" s="50" t="s">
        <v>345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10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143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182</v>
      </c>
      <c r="B10" s="50" t="s">
        <v>171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196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211</v>
      </c>
      <c r="C12" s="49" t="s">
        <v>212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233</v>
      </c>
      <c r="C13" s="49" t="s">
        <v>237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150</v>
      </c>
      <c r="B14" s="50" t="s">
        <v>263</v>
      </c>
      <c r="C14" s="49" t="s">
        <v>275</v>
      </c>
      <c r="D14" s="39">
        <f>SUM(E14:AF14)</f>
        <v>10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10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150</v>
      </c>
      <c r="B15" s="50" t="s">
        <v>282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311</v>
      </c>
      <c r="C17" s="49" t="s">
        <v>312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327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331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345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124</v>
      </c>
      <c r="B8" s="50" t="s">
        <v>140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155</v>
      </c>
      <c r="B9" s="50" t="s">
        <v>148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170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191</v>
      </c>
      <c r="C11" s="49" t="s">
        <v>205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228</v>
      </c>
      <c r="B12" s="50" t="s">
        <v>229</v>
      </c>
      <c r="C12" s="49" t="s">
        <v>220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238</v>
      </c>
      <c r="C13" s="49" t="s">
        <v>237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263</v>
      </c>
      <c r="C14" s="49" t="s">
        <v>262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282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155</v>
      </c>
      <c r="B16" s="50" t="s">
        <v>298</v>
      </c>
      <c r="C16" s="49" t="s">
        <v>299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309</v>
      </c>
      <c r="C17" s="49" t="s">
        <v>312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155</v>
      </c>
      <c r="B19" s="50" t="s">
        <v>341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155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585</v>
      </c>
      <c r="E7" s="58">
        <f>SUM($E$8:$E$20)</f>
        <v>514</v>
      </c>
      <c r="F7" s="58">
        <f>SUM($F$8:$F$20)</f>
        <v>28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38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2</v>
      </c>
      <c r="Z7" s="58">
        <f>SUM($Z$8:$Z$20)</f>
        <v>3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156</v>
      </c>
      <c r="C9" s="49" t="s">
        <v>157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132</v>
      </c>
      <c r="B10" s="50" t="s">
        <v>163</v>
      </c>
      <c r="C10" s="49" t="s">
        <v>176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182</v>
      </c>
      <c r="B11" s="50" t="s">
        <v>206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230</v>
      </c>
      <c r="B12" s="50" t="s">
        <v>217</v>
      </c>
      <c r="C12" s="49" t="s">
        <v>215</v>
      </c>
      <c r="D12" s="39">
        <f>SUM(E12:AF12)</f>
        <v>64</v>
      </c>
      <c r="E12" s="39">
        <v>25</v>
      </c>
      <c r="F12" s="39">
        <v>27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10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2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230</v>
      </c>
      <c r="B13" s="50" t="s">
        <v>253</v>
      </c>
      <c r="C13" s="49" t="s">
        <v>254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263</v>
      </c>
      <c r="C14" s="49" t="s">
        <v>265</v>
      </c>
      <c r="D14" s="39">
        <f>SUM(E14:AF14)</f>
        <v>512</v>
      </c>
      <c r="E14" s="39">
        <v>489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20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3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230</v>
      </c>
      <c r="B15" s="50" t="s">
        <v>282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SUM(E16:AF16)</f>
        <v>1</v>
      </c>
      <c r="E16" s="39">
        <v>0</v>
      </c>
      <c r="F16" s="39">
        <v>1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314</v>
      </c>
      <c r="C17" s="49" t="s">
        <v>312</v>
      </c>
      <c r="D17" s="39">
        <f>SUM(E17:AF17)</f>
        <v>8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8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318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331</v>
      </c>
      <c r="C19" s="49" t="s">
        <v>332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345</v>
      </c>
      <c r="C20" s="49" t="s">
        <v>346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121</v>
      </c>
      <c r="B7" s="44" t="s">
        <v>360</v>
      </c>
      <c r="C7" s="45" t="s">
        <v>79</v>
      </c>
      <c r="D7" s="58">
        <f>SUM($D$8:$D$20)</f>
        <v>14019</v>
      </c>
      <c r="E7" s="58">
        <f>SUM($E$8:$E$20)</f>
        <v>7257</v>
      </c>
      <c r="F7" s="58">
        <f>SUM($F$8:$F$20)</f>
        <v>914</v>
      </c>
      <c r="G7" s="58">
        <f>SUM($G$8:$G$20)</f>
        <v>65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10</v>
      </c>
      <c r="L7" s="58">
        <f>SUM($L$8:$L$20)</f>
        <v>731</v>
      </c>
      <c r="M7" s="58">
        <f>SUM($M$8:$M$20)</f>
        <v>0</v>
      </c>
      <c r="N7" s="58">
        <f>SUM($N$8:$N$20)</f>
        <v>108</v>
      </c>
      <c r="O7" s="58">
        <f>SUM($O$8:$O$20)</f>
        <v>5794</v>
      </c>
      <c r="P7" s="58">
        <f>SUM($P$8:$P$20)</f>
        <v>54</v>
      </c>
      <c r="Q7" s="58">
        <f>SUM($Q$8:$Q$20)</f>
        <v>7375</v>
      </c>
      <c r="R7" s="58">
        <f>SUM($R$8:$R$20)</f>
        <v>7257</v>
      </c>
      <c r="S7" s="58">
        <f>SUM($S$8:$S$20)</f>
        <v>118</v>
      </c>
      <c r="T7" s="58">
        <f>SUM($T$8:$T$20)</f>
        <v>3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108</v>
      </c>
      <c r="Z7" s="58">
        <f>SUM($Z$8:$Z$20)</f>
        <v>0</v>
      </c>
      <c r="AA7" s="58">
        <f>SUM($AA$8:$AA$20)</f>
        <v>7</v>
      </c>
      <c r="AB7" s="58">
        <f>SUM($AB$8:$AB$20)</f>
        <v>1381</v>
      </c>
      <c r="AC7" s="58">
        <f>SUM($AC$8:$AC$20)</f>
        <v>709</v>
      </c>
      <c r="AD7" s="58">
        <f>SUM($AD$8:$AD$20)</f>
        <v>672</v>
      </c>
      <c r="AE7" s="58">
        <f>SUM($AE$8:$AE$20)</f>
        <v>77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10</v>
      </c>
      <c r="AJ7" s="58">
        <f>SUM($AJ$8:$AJ$20)</f>
        <v>585</v>
      </c>
      <c r="AK7" s="58">
        <f>SUM($AK$8:$AK$20)</f>
        <v>0</v>
      </c>
      <c r="AL7" s="58">
        <f>SUM($AL$8:$AL$20)</f>
        <v>0</v>
      </c>
      <c r="AM7" s="58">
        <f>SUM($AM$8:$AM$20)</f>
        <v>5882</v>
      </c>
      <c r="AN7" s="58">
        <f>SUM($AN$8:$AN$20)</f>
        <v>5794</v>
      </c>
      <c r="AO7" s="58">
        <f>SUM($AO$8:$AO$20)</f>
        <v>33</v>
      </c>
      <c r="AP7" s="58">
        <f>SUM($AP$8:$AP$20)</f>
        <v>55</v>
      </c>
      <c r="AQ7" s="58">
        <f>SUM($AQ$8:$AQ$20)</f>
        <v>26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12</v>
      </c>
      <c r="AW7" s="58">
        <f>SUM($AW$8:$AW$20)</f>
        <v>0</v>
      </c>
      <c r="AX7" s="58">
        <f>SUM($AX$8:$AX$20)</f>
        <v>17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121</v>
      </c>
      <c r="B8" s="50" t="s">
        <v>122</v>
      </c>
      <c r="C8" s="49" t="s">
        <v>123</v>
      </c>
      <c r="D8" s="67">
        <f>SUM(E8,F8,O8,P8)</f>
        <v>85</v>
      </c>
      <c r="E8" s="67">
        <f>R8</f>
        <v>27</v>
      </c>
      <c r="F8" s="67">
        <f>SUM(G8:N8)</f>
        <v>58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58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27</v>
      </c>
      <c r="R8" s="67">
        <v>27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121</v>
      </c>
      <c r="B9" s="50" t="s">
        <v>143</v>
      </c>
      <c r="C9" s="49" t="s">
        <v>144</v>
      </c>
      <c r="D9" s="67">
        <f>SUM(E9,F9,O9,P9)</f>
        <v>60</v>
      </c>
      <c r="E9" s="67">
        <f>R9</f>
        <v>60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60</v>
      </c>
      <c r="R9" s="67">
        <v>60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150</v>
      </c>
      <c r="B10" s="50" t="s">
        <v>158</v>
      </c>
      <c r="C10" s="49" t="s">
        <v>159</v>
      </c>
      <c r="D10" s="67">
        <f>SUM(E10,F10,O10,P10)</f>
        <v>41</v>
      </c>
      <c r="E10" s="67">
        <f>R10</f>
        <v>3</v>
      </c>
      <c r="F10" s="67">
        <f>SUM(G10:N10)</f>
        <v>36</v>
      </c>
      <c r="G10" s="67">
        <v>25</v>
      </c>
      <c r="H10" s="67">
        <v>0</v>
      </c>
      <c r="I10" s="67">
        <v>0</v>
      </c>
      <c r="J10" s="67">
        <v>0</v>
      </c>
      <c r="K10" s="67">
        <v>0</v>
      </c>
      <c r="L10" s="67">
        <v>11</v>
      </c>
      <c r="M10" s="67">
        <v>0</v>
      </c>
      <c r="N10" s="67">
        <v>0</v>
      </c>
      <c r="O10" s="67">
        <f>AN10</f>
        <v>0</v>
      </c>
      <c r="P10" s="39">
        <f>資源化量内訳!AG10</f>
        <v>2</v>
      </c>
      <c r="Q10" s="67">
        <f>SUM(R10:S10)</f>
        <v>3</v>
      </c>
      <c r="R10" s="67">
        <v>3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121</v>
      </c>
      <c r="B11" s="50" t="s">
        <v>183</v>
      </c>
      <c r="C11" s="49" t="s">
        <v>184</v>
      </c>
      <c r="D11" s="67">
        <f>SUM(E11,F11,O11,P11)</f>
        <v>5480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5480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5480</v>
      </c>
      <c r="AN11" s="71">
        <v>5480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150</v>
      </c>
      <c r="B12" s="50" t="s">
        <v>231</v>
      </c>
      <c r="C12" s="49" t="s">
        <v>232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403</v>
      </c>
      <c r="AC12" s="67">
        <v>268</v>
      </c>
      <c r="AD12" s="67">
        <f>SUM(AE12:AK12)</f>
        <v>135</v>
      </c>
      <c r="AE12" s="67">
        <v>71</v>
      </c>
      <c r="AF12" s="67">
        <v>0</v>
      </c>
      <c r="AG12" s="67">
        <v>0</v>
      </c>
      <c r="AH12" s="67">
        <v>0</v>
      </c>
      <c r="AI12" s="67">
        <v>0</v>
      </c>
      <c r="AJ12" s="67">
        <v>64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150</v>
      </c>
      <c r="B13" s="50" t="s">
        <v>255</v>
      </c>
      <c r="C13" s="49" t="s">
        <v>256</v>
      </c>
      <c r="D13" s="67">
        <f>SUM(E13,F13,O13,P13)</f>
        <v>49</v>
      </c>
      <c r="E13" s="67">
        <f>R13</f>
        <v>36</v>
      </c>
      <c r="F13" s="67">
        <f>SUM(G13:N13)</f>
        <v>13</v>
      </c>
      <c r="G13" s="67">
        <v>10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3</v>
      </c>
      <c r="O13" s="67">
        <f>AN13</f>
        <v>0</v>
      </c>
      <c r="P13" s="39">
        <f>資源化量内訳!AG13</f>
        <v>0</v>
      </c>
      <c r="Q13" s="67">
        <f>SUM(R13:S13)</f>
        <v>36</v>
      </c>
      <c r="R13" s="67">
        <v>36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150</v>
      </c>
      <c r="B14" s="50" t="s">
        <v>261</v>
      </c>
      <c r="C14" s="49" t="s">
        <v>275</v>
      </c>
      <c r="D14" s="67">
        <f>SUM(E14,F14,O14,P14)</f>
        <v>1166</v>
      </c>
      <c r="E14" s="67">
        <f>R14</f>
        <v>441</v>
      </c>
      <c r="F14" s="67">
        <f>SUM(G14:N14)</f>
        <v>609</v>
      </c>
      <c r="G14" s="67">
        <v>6</v>
      </c>
      <c r="H14" s="67">
        <v>0</v>
      </c>
      <c r="I14" s="67">
        <v>0</v>
      </c>
      <c r="J14" s="67">
        <v>0</v>
      </c>
      <c r="K14" s="67">
        <v>10</v>
      </c>
      <c r="L14" s="67">
        <v>512</v>
      </c>
      <c r="M14" s="67">
        <v>0</v>
      </c>
      <c r="N14" s="67">
        <v>81</v>
      </c>
      <c r="O14" s="67">
        <f>AN14</f>
        <v>82</v>
      </c>
      <c r="P14" s="39">
        <f>資源化量内訳!AG14</f>
        <v>34</v>
      </c>
      <c r="Q14" s="67">
        <f>SUM(R14:S14)</f>
        <v>444</v>
      </c>
      <c r="R14" s="67">
        <v>441</v>
      </c>
      <c r="S14" s="67">
        <f>SUM(T14:AA14)</f>
        <v>3</v>
      </c>
      <c r="T14" s="67">
        <v>3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969</v>
      </c>
      <c r="AC14" s="67">
        <v>441</v>
      </c>
      <c r="AD14" s="67">
        <f>SUM(AE14:AK14)</f>
        <v>528</v>
      </c>
      <c r="AE14" s="67">
        <v>6</v>
      </c>
      <c r="AF14" s="67">
        <v>0</v>
      </c>
      <c r="AG14" s="67">
        <v>0</v>
      </c>
      <c r="AH14" s="67">
        <v>0</v>
      </c>
      <c r="AI14" s="67">
        <v>10</v>
      </c>
      <c r="AJ14" s="67">
        <v>512</v>
      </c>
      <c r="AK14" s="67">
        <v>0</v>
      </c>
      <c r="AL14" s="68" t="s">
        <v>81</v>
      </c>
      <c r="AM14" s="49">
        <f>SUM(AN14:AP14)</f>
        <v>99</v>
      </c>
      <c r="AN14" s="71">
        <v>82</v>
      </c>
      <c r="AO14" s="49">
        <v>15</v>
      </c>
      <c r="AP14" s="49">
        <f>SUM(AQ14:AX14)</f>
        <v>2</v>
      </c>
      <c r="AQ14" s="49">
        <v>2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150</v>
      </c>
      <c r="B15" s="50" t="s">
        <v>291</v>
      </c>
      <c r="C15" s="49" t="s">
        <v>292</v>
      </c>
      <c r="D15" s="67">
        <f>SUM(E15,F15,O15,P15)</f>
        <v>6518</v>
      </c>
      <c r="E15" s="67">
        <f>R15</f>
        <v>6485</v>
      </c>
      <c r="F15" s="67">
        <f>SUM(G15:N15)</f>
        <v>30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30</v>
      </c>
      <c r="M15" s="67">
        <v>0</v>
      </c>
      <c r="N15" s="67">
        <v>0</v>
      </c>
      <c r="O15" s="67">
        <f>AN15</f>
        <v>3</v>
      </c>
      <c r="P15" s="39">
        <f>資源化量内訳!AG15</f>
        <v>0</v>
      </c>
      <c r="Q15" s="67">
        <f>SUM(R15:S15)</f>
        <v>6485</v>
      </c>
      <c r="R15" s="67">
        <v>6485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3</v>
      </c>
      <c r="AN15" s="71">
        <v>3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302</v>
      </c>
      <c r="C16" s="49" t="s">
        <v>306</v>
      </c>
      <c r="D16" s="67">
        <f>SUM(E16,F16,O16,P16)</f>
        <v>201</v>
      </c>
      <c r="E16" s="67">
        <f>R16</f>
        <v>72</v>
      </c>
      <c r="F16" s="67">
        <f>SUM(G16:N16)</f>
        <v>48</v>
      </c>
      <c r="G16" s="67">
        <v>24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24</v>
      </c>
      <c r="O16" s="67">
        <f>AN16</f>
        <v>81</v>
      </c>
      <c r="P16" s="39">
        <f>資源化量内訳!AG16</f>
        <v>0</v>
      </c>
      <c r="Q16" s="67">
        <f>SUM(R16:S16)</f>
        <v>79</v>
      </c>
      <c r="R16" s="67">
        <v>72</v>
      </c>
      <c r="S16" s="67">
        <f>SUM(T16:AA16)</f>
        <v>7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7</v>
      </c>
      <c r="AB16" s="67">
        <f>SUM(AC16:AD16)</f>
        <v>1</v>
      </c>
      <c r="AC16" s="67">
        <v>0</v>
      </c>
      <c r="AD16" s="67">
        <f>SUM(AE16:AK16)</f>
        <v>1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1</v>
      </c>
      <c r="AK16" s="67">
        <v>0</v>
      </c>
      <c r="AL16" s="68" t="s">
        <v>81</v>
      </c>
      <c r="AM16" s="49">
        <f>SUM(AN16:AP16)</f>
        <v>122</v>
      </c>
      <c r="AN16" s="71">
        <v>81</v>
      </c>
      <c r="AO16" s="49">
        <v>0</v>
      </c>
      <c r="AP16" s="49">
        <f>SUM(AQ16:AX16)</f>
        <v>41</v>
      </c>
      <c r="AQ16" s="49">
        <v>24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17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121</v>
      </c>
      <c r="B17" s="50" t="s">
        <v>315</v>
      </c>
      <c r="C17" s="49" t="s">
        <v>310</v>
      </c>
      <c r="D17" s="67">
        <f>SUM(E17,F17,O17,P17)</f>
        <v>208</v>
      </c>
      <c r="E17" s="67">
        <f>R17</f>
        <v>70</v>
      </c>
      <c r="F17" s="67">
        <f>SUM(G17:N17)</f>
        <v>120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120</v>
      </c>
      <c r="M17" s="67">
        <v>0</v>
      </c>
      <c r="N17" s="67">
        <v>0</v>
      </c>
      <c r="O17" s="67">
        <f>AN17</f>
        <v>0</v>
      </c>
      <c r="P17" s="39">
        <f>資源化量内訳!AG17</f>
        <v>18</v>
      </c>
      <c r="Q17" s="67">
        <f>SUM(R17:S17)</f>
        <v>178</v>
      </c>
      <c r="R17" s="67">
        <v>70</v>
      </c>
      <c r="S17" s="67">
        <f>SUM(T17:AA17)</f>
        <v>108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108</v>
      </c>
      <c r="Z17" s="67">
        <v>0</v>
      </c>
      <c r="AA17" s="67">
        <v>0</v>
      </c>
      <c r="AB17" s="67">
        <f>SUM(AC17:AD17)</f>
        <v>8</v>
      </c>
      <c r="AC17" s="67">
        <v>0</v>
      </c>
      <c r="AD17" s="67">
        <f>SUM(AE17:AK17)</f>
        <v>8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8</v>
      </c>
      <c r="AK17" s="67">
        <v>0</v>
      </c>
      <c r="AL17" s="68" t="s">
        <v>81</v>
      </c>
      <c r="AM17" s="49">
        <f>SUM(AN17:AP17)</f>
        <v>30</v>
      </c>
      <c r="AN17" s="71">
        <v>0</v>
      </c>
      <c r="AO17" s="49">
        <v>18</v>
      </c>
      <c r="AP17" s="49">
        <f>SUM(AQ17:AX17)</f>
        <v>12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12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121</v>
      </c>
      <c r="B18" s="50" t="s">
        <v>318</v>
      </c>
      <c r="C18" s="49" t="s">
        <v>319</v>
      </c>
      <c r="D18" s="67">
        <f>SUM(E18,F18,O18,P18)</f>
        <v>39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39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39</v>
      </c>
      <c r="AN18" s="71">
        <v>39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150</v>
      </c>
      <c r="B19" s="50" t="s">
        <v>328</v>
      </c>
      <c r="C19" s="49" t="s">
        <v>330</v>
      </c>
      <c r="D19" s="67">
        <f>SUM(E19,F19,O19,P19)</f>
        <v>172</v>
      </c>
      <c r="E19" s="67">
        <f>R19</f>
        <v>63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109</v>
      </c>
      <c r="P19" s="39">
        <f>資源化量内訳!AG19</f>
        <v>0</v>
      </c>
      <c r="Q19" s="67">
        <f>SUM(R19:S19)</f>
        <v>63</v>
      </c>
      <c r="R19" s="67">
        <v>63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109</v>
      </c>
      <c r="AN19" s="71">
        <v>109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121</v>
      </c>
      <c r="B20" s="50" t="s">
        <v>358</v>
      </c>
      <c r="C20" s="49" t="s">
        <v>359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54</v>
      </c>
      <c r="E7" s="58">
        <f>SUM($E$8:$E$20)</f>
        <v>0</v>
      </c>
      <c r="F7" s="58">
        <f>SUM($F$8:$F$20)</f>
        <v>51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3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158</v>
      </c>
      <c r="C10" s="49" t="s">
        <v>160</v>
      </c>
      <c r="D10" s="39">
        <f>SUM(E10:AH10)</f>
        <v>2</v>
      </c>
      <c r="E10" s="39">
        <v>0</v>
      </c>
      <c r="F10" s="39">
        <v>2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210</v>
      </c>
      <c r="B12" s="50" t="s">
        <v>211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210</v>
      </c>
      <c r="B13" s="50" t="s">
        <v>236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261</v>
      </c>
      <c r="C14" s="49" t="s">
        <v>262</v>
      </c>
      <c r="D14" s="39">
        <f>SUM(E14:AH14)</f>
        <v>34</v>
      </c>
      <c r="E14" s="39">
        <v>0</v>
      </c>
      <c r="F14" s="39">
        <v>31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3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210</v>
      </c>
      <c r="B15" s="50" t="s">
        <v>277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297</v>
      </c>
      <c r="C16" s="49" t="s">
        <v>296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311</v>
      </c>
      <c r="C17" s="49" t="s">
        <v>312</v>
      </c>
      <c r="D17" s="39">
        <f>SUM(E17:AH17)</f>
        <v>18</v>
      </c>
      <c r="E17" s="39">
        <v>0</v>
      </c>
      <c r="F17" s="39">
        <v>18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331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7722</v>
      </c>
      <c r="E7" s="58">
        <f>SUM($E$8:$E$20)</f>
        <v>22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6</v>
      </c>
      <c r="L7" s="58">
        <f>SUM($L$8:$L$20)</f>
        <v>1</v>
      </c>
      <c r="M7" s="58">
        <f>SUM($M$8:$M$20)</f>
        <v>7617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76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129</v>
      </c>
      <c r="D8" s="39">
        <f>SUM(E8:AH8)</f>
        <v>27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27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144</v>
      </c>
      <c r="D9" s="39">
        <f>SUM(E9:AH9)</f>
        <v>60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60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161</v>
      </c>
      <c r="C10" s="49" t="s">
        <v>160</v>
      </c>
      <c r="D10" s="39">
        <f>SUM(E10:AH10)</f>
        <v>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3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186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213</v>
      </c>
      <c r="B12" s="50" t="s">
        <v>211</v>
      </c>
      <c r="C12" s="49" t="s">
        <v>214</v>
      </c>
      <c r="D12" s="39">
        <f>SUM(E12:AH12)</f>
        <v>268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244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24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238</v>
      </c>
      <c r="C13" s="49" t="s">
        <v>239</v>
      </c>
      <c r="D13" s="39">
        <f>SUM(E13:AH13)</f>
        <v>36</v>
      </c>
      <c r="E13" s="39">
        <v>3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33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198</v>
      </c>
      <c r="B14" s="50" t="s">
        <v>263</v>
      </c>
      <c r="C14" s="49" t="s">
        <v>264</v>
      </c>
      <c r="D14" s="39">
        <f>SUM(E14:AH14)</f>
        <v>441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5</v>
      </c>
      <c r="L14" s="39">
        <v>0</v>
      </c>
      <c r="M14" s="39">
        <v>384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52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180</v>
      </c>
      <c r="B15" s="50" t="s">
        <v>279</v>
      </c>
      <c r="C15" s="49" t="s">
        <v>281</v>
      </c>
      <c r="D15" s="39">
        <f>SUM(E15:AH15)</f>
        <v>6485</v>
      </c>
      <c r="E15" s="39">
        <v>14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6471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198</v>
      </c>
      <c r="B16" s="50" t="s">
        <v>298</v>
      </c>
      <c r="C16" s="49" t="s">
        <v>299</v>
      </c>
      <c r="D16" s="39">
        <f>SUM(E16:AH16)</f>
        <v>82</v>
      </c>
      <c r="E16" s="39">
        <v>5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1</v>
      </c>
      <c r="M16" s="39">
        <v>76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309</v>
      </c>
      <c r="C17" s="49" t="s">
        <v>312</v>
      </c>
      <c r="D17" s="39">
        <f>SUM(E17:AH17)</f>
        <v>71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1</v>
      </c>
      <c r="L17" s="39">
        <v>0</v>
      </c>
      <c r="M17" s="39">
        <v>70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320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328</v>
      </c>
      <c r="C19" s="49" t="s">
        <v>330</v>
      </c>
      <c r="D19" s="39">
        <f>SUM(E19:AH19)</f>
        <v>63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63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198</v>
      </c>
      <c r="B20" s="50" t="s">
        <v>347</v>
      </c>
      <c r="C20" s="49" t="s">
        <v>346</v>
      </c>
      <c r="D20" s="39">
        <f>SUM(E20:AH20)</f>
        <v>186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186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2916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25</v>
      </c>
      <c r="M7" s="58">
        <f>SUM($M$8:$M$20)</f>
        <v>0</v>
      </c>
      <c r="N7" s="58">
        <f>SUM($N$8:$N$20)</f>
        <v>2885</v>
      </c>
      <c r="O7" s="58">
        <f>SUM($O$8:$O$20)</f>
        <v>0</v>
      </c>
      <c r="P7" s="58">
        <f>SUM($P$8:$P$20)</f>
        <v>6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130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147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158</v>
      </c>
      <c r="C10" s="49" t="s">
        <v>162</v>
      </c>
      <c r="D10" s="39">
        <f>SUM(E10:AH10)</f>
        <v>25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25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188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208</v>
      </c>
      <c r="C12" s="49" t="s">
        <v>215</v>
      </c>
      <c r="D12" s="39">
        <f>SUM(E12:AH12)</f>
        <v>71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71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233</v>
      </c>
      <c r="C13" s="49" t="s">
        <v>234</v>
      </c>
      <c r="D13" s="39">
        <f>SUM(E13:AH13)</f>
        <v>10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10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130</v>
      </c>
      <c r="B14" s="50" t="s">
        <v>263</v>
      </c>
      <c r="C14" s="49" t="s">
        <v>265</v>
      </c>
      <c r="D14" s="39">
        <f>SUM(E14:AH14)</f>
        <v>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6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130</v>
      </c>
      <c r="B15" s="50" t="s">
        <v>282</v>
      </c>
      <c r="C15" s="49" t="s">
        <v>280</v>
      </c>
      <c r="D15" s="39">
        <f>SUM(E15:AH15)</f>
        <v>2780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2780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300</v>
      </c>
      <c r="C16" s="49" t="s">
        <v>299</v>
      </c>
      <c r="D16" s="39">
        <f>SUM(E16:AH16)</f>
        <v>24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24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311</v>
      </c>
      <c r="C17" s="49" t="s">
        <v>310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320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331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148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154</v>
      </c>
      <c r="B10" s="50" t="s">
        <v>163</v>
      </c>
      <c r="C10" s="49" t="s">
        <v>160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189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216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132</v>
      </c>
      <c r="B13" s="50" t="s">
        <v>240</v>
      </c>
      <c r="C13" s="49" t="s">
        <v>241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263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279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154</v>
      </c>
      <c r="B16" s="50" t="s">
        <v>298</v>
      </c>
      <c r="C16" s="49" t="s">
        <v>301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322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331</v>
      </c>
      <c r="C19" s="49" t="s">
        <v>333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143</v>
      </c>
      <c r="C9" s="49" t="s">
        <v>144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183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217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242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258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283</v>
      </c>
      <c r="B15" s="50" t="s">
        <v>282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283</v>
      </c>
      <c r="B16" s="50" t="s">
        <v>298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331</v>
      </c>
      <c r="C19" s="49" t="s">
        <v>334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149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166</v>
      </c>
      <c r="B10" s="50" t="s">
        <v>158</v>
      </c>
      <c r="C10" s="49" t="s">
        <v>167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166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218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244</v>
      </c>
      <c r="C13" s="49" t="s">
        <v>234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263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166</v>
      </c>
      <c r="B15" s="50" t="s">
        <v>282</v>
      </c>
      <c r="C15" s="49" t="s">
        <v>281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298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311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323</v>
      </c>
      <c r="B18" s="50" t="s">
        <v>320</v>
      </c>
      <c r="C18" s="49" t="s">
        <v>324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335</v>
      </c>
      <c r="C19" s="49" t="s">
        <v>336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342</v>
      </c>
      <c r="C20" s="49" t="s">
        <v>346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360</v>
      </c>
      <c r="C7" s="43" t="s">
        <v>79</v>
      </c>
      <c r="D7" s="58">
        <f>SUM($D$8:$D$20)</f>
        <v>10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10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151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190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212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150</v>
      </c>
      <c r="B13" s="50" t="s">
        <v>233</v>
      </c>
      <c r="C13" s="49" t="s">
        <v>237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150</v>
      </c>
      <c r="B14" s="50" t="s">
        <v>261</v>
      </c>
      <c r="C14" s="49" t="s">
        <v>262</v>
      </c>
      <c r="D14" s="39">
        <f>SUM(E14:AH14)</f>
        <v>10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10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121</v>
      </c>
      <c r="B15" s="50" t="s">
        <v>279</v>
      </c>
      <c r="C15" s="49" t="s">
        <v>280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302</v>
      </c>
      <c r="C16" s="49" t="s">
        <v>299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311</v>
      </c>
      <c r="C17" s="49" t="s">
        <v>312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328</v>
      </c>
      <c r="C19" s="49" t="s">
        <v>330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345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2021-12-03T05:12:21Z</dcterms:modified>
</cp:coreProperties>
</file>