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3岩手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ごみ処理概要!$2:$16</definedName>
    <definedName name="_xlnm.Print_Area" localSheetId="23">ごみ処理量内訳!$2:$16</definedName>
    <definedName name="_xlnm.Print_Area" localSheetId="9">'ごみ搬入量内訳(セメント)'!$2:$16</definedName>
    <definedName name="_xlnm.Print_Area" localSheetId="11">'ごみ搬入量内訳(その他)'!$2:$16</definedName>
    <definedName name="_xlnm.Print_Area" localSheetId="7">'ごみ搬入量内訳(メタン化)'!$2:$16</definedName>
    <definedName name="_xlnm.Print_Area" localSheetId="13">'ごみ搬入量内訳(海洋投入)'!$2:$16</definedName>
    <definedName name="_xlnm.Print_Area" localSheetId="10">'ごみ搬入量内訳(資源化等)'!$2:$16</definedName>
    <definedName name="_xlnm.Print_Area" localSheetId="6">'ごみ搬入量内訳(飼料化)'!$2:$16</definedName>
    <definedName name="_xlnm.Print_Area" localSheetId="3">'ごみ搬入量内訳(焼却)'!$2:$16</definedName>
    <definedName name="_xlnm.Print_Area" localSheetId="4">'ごみ搬入量内訳(粗大)'!$2:$16</definedName>
    <definedName name="_xlnm.Print_Area" localSheetId="1">'ごみ搬入量内訳(総括)'!$2:$16</definedName>
    <definedName name="_xlnm.Print_Area" localSheetId="5">'ごみ搬入量内訳(堆肥化)'!$2:$16</definedName>
    <definedName name="_xlnm.Print_Area" localSheetId="2">'ごみ搬入量内訳(直接資源化)'!$2:$16</definedName>
    <definedName name="_xlnm.Print_Area" localSheetId="12">'ごみ搬入量内訳(直接埋立)'!$2:$16</definedName>
    <definedName name="_xlnm.Print_Area" localSheetId="8">'ごみ搬入量内訳(燃料化)'!$2:$16</definedName>
    <definedName name="_xlnm.Print_Area" localSheetId="21">'施設資源化量内訳(セメント)'!$2:$16</definedName>
    <definedName name="_xlnm.Print_Area" localSheetId="19">'施設資源化量内訳(メタン化)'!$2:$16</definedName>
    <definedName name="_xlnm.Print_Area" localSheetId="22">'施設資源化量内訳(資源化等)'!$2:$16</definedName>
    <definedName name="_xlnm.Print_Area" localSheetId="18">'施設資源化量内訳(飼料化)'!$2:$16</definedName>
    <definedName name="_xlnm.Print_Area" localSheetId="15">'施設資源化量内訳(焼却)'!$2:$16</definedName>
    <definedName name="_xlnm.Print_Area" localSheetId="16">'施設資源化量内訳(粗大)'!$2:$16</definedName>
    <definedName name="_xlnm.Print_Area" localSheetId="17">'施設資源化量内訳(堆肥化)'!$2:$16</definedName>
    <definedName name="_xlnm.Print_Area" localSheetId="20">'施設資源化量内訳(燃料化)'!$2:$16</definedName>
    <definedName name="_xlnm.Print_Area" localSheetId="14">資源化量内訳!$2:$16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I7" i="1"/>
  <c r="AY16" i="3"/>
  <c r="AP16" i="3"/>
  <c r="AC16" i="1"/>
  <c r="O16" i="3"/>
  <c r="AD16" i="3"/>
  <c r="AB16" i="3" s="1"/>
  <c r="S16" i="3"/>
  <c r="N16" i="1"/>
  <c r="J16" i="1"/>
  <c r="H16" i="1"/>
  <c r="CL16" i="34"/>
  <c r="AF16" i="34" s="1"/>
  <c r="BZ16" i="34"/>
  <c r="T16" i="34" s="1"/>
  <c r="BX16" i="34"/>
  <c r="R16" i="34" s="1"/>
  <c r="BT16" i="34"/>
  <c r="N16" i="34" s="1"/>
  <c r="BR16" i="34"/>
  <c r="L16" i="34" s="1"/>
  <c r="BO16" i="34"/>
  <c r="I16" i="34" s="1"/>
  <c r="D16" i="32"/>
  <c r="CG16" i="34"/>
  <c r="AA16" i="34" s="1"/>
  <c r="CF16" i="34"/>
  <c r="Z16" i="34" s="1"/>
  <c r="BU16" i="34"/>
  <c r="O16" i="34" s="1"/>
  <c r="D16" i="31"/>
  <c r="CJ16" i="34"/>
  <c r="AD16" i="34" s="1"/>
  <c r="CD16" i="34"/>
  <c r="X16" i="34" s="1"/>
  <c r="D16" i="30"/>
  <c r="W16" i="1" s="1"/>
  <c r="BV16" i="34"/>
  <c r="P16" i="34" s="1"/>
  <c r="BP16" i="34"/>
  <c r="J16" i="34" s="1"/>
  <c r="D16" i="29"/>
  <c r="V16" i="1" s="1"/>
  <c r="CK16" i="34"/>
  <c r="AE16" i="34" s="1"/>
  <c r="BY16" i="34"/>
  <c r="S16" i="34" s="1"/>
  <c r="BW16" i="34"/>
  <c r="Q16" i="34" s="1"/>
  <c r="BS16" i="34"/>
  <c r="M16" i="34" s="1"/>
  <c r="D16" i="28"/>
  <c r="U16" i="1" s="1"/>
  <c r="CE16" i="34"/>
  <c r="Y16" i="34" s="1"/>
  <c r="D16" i="27"/>
  <c r="T16" i="1" s="1"/>
  <c r="BM16" i="34"/>
  <c r="D16" i="26"/>
  <c r="S16" i="1" s="1"/>
  <c r="CA16" i="34"/>
  <c r="U16" i="34" s="1"/>
  <c r="D16" i="25"/>
  <c r="R16" i="1" s="1"/>
  <c r="CI16" i="34"/>
  <c r="AC16" i="34" s="1"/>
  <c r="CH16" i="34"/>
  <c r="AB16" i="34" s="1"/>
  <c r="CC16" i="34"/>
  <c r="W16" i="34" s="1"/>
  <c r="CB16" i="34"/>
  <c r="V16" i="34" s="1"/>
  <c r="BQ16" i="34"/>
  <c r="K16" i="34" s="1"/>
  <c r="AG16" i="34"/>
  <c r="O16" i="1" s="1"/>
  <c r="AH16" i="33"/>
  <c r="D16" i="22"/>
  <c r="AF16" i="33"/>
  <c r="D16" i="21"/>
  <c r="D16" i="20"/>
  <c r="D16" i="19"/>
  <c r="D16" i="18"/>
  <c r="D16" i="17"/>
  <c r="D16" i="16"/>
  <c r="D16" i="15"/>
  <c r="D16" i="14"/>
  <c r="D16" i="13"/>
  <c r="M16" i="1"/>
  <c r="L16" i="1"/>
  <c r="K16" i="1"/>
  <c r="I16" i="1"/>
  <c r="AY15" i="3"/>
  <c r="AP15" i="3"/>
  <c r="AD15" i="1" s="1"/>
  <c r="AD15" i="3"/>
  <c r="AB15" i="3" s="1"/>
  <c r="S15" i="3"/>
  <c r="Q15" i="3" s="1"/>
  <c r="O15" i="3"/>
  <c r="AB15" i="1" s="1"/>
  <c r="F15" i="3"/>
  <c r="E15" i="3"/>
  <c r="E15" i="1" s="1"/>
  <c r="CL15" i="34"/>
  <c r="AF15" i="34" s="1"/>
  <c r="CK15" i="34"/>
  <c r="AE15" i="34" s="1"/>
  <c r="CF15" i="34"/>
  <c r="Z15" i="34" s="1"/>
  <c r="CE15" i="34"/>
  <c r="Y15" i="34" s="1"/>
  <c r="BZ15" i="34"/>
  <c r="T15" i="34" s="1"/>
  <c r="BY15" i="34"/>
  <c r="S15" i="34" s="1"/>
  <c r="BS15" i="34"/>
  <c r="M15" i="34" s="1"/>
  <c r="BM15" i="34"/>
  <c r="G15" i="34" s="1"/>
  <c r="D15" i="32"/>
  <c r="CI15" i="34"/>
  <c r="AC15" i="34" s="1"/>
  <c r="BW15" i="34"/>
  <c r="Q15" i="34" s="1"/>
  <c r="D15" i="31"/>
  <c r="CJ15" i="34"/>
  <c r="AD15" i="34" s="1"/>
  <c r="CD15" i="34"/>
  <c r="X15" i="34" s="1"/>
  <c r="CC15" i="34"/>
  <c r="W15" i="34" s="1"/>
  <c r="BT15" i="34"/>
  <c r="N15" i="34" s="1"/>
  <c r="BR15" i="34"/>
  <c r="L15" i="34" s="1"/>
  <c r="BQ15" i="34"/>
  <c r="K15" i="34" s="1"/>
  <c r="BL15" i="34"/>
  <c r="F15" i="34" s="1"/>
  <c r="D15" i="30"/>
  <c r="W15" i="1" s="1"/>
  <c r="BX15" i="34"/>
  <c r="R15" i="34" s="1"/>
  <c r="BU15" i="34"/>
  <c r="O15" i="34" s="1"/>
  <c r="BO15" i="34"/>
  <c r="I15" i="34" s="1"/>
  <c r="BN15" i="34"/>
  <c r="H15" i="34" s="1"/>
  <c r="D15" i="27"/>
  <c r="T15" i="1" s="1"/>
  <c r="CG15" i="34"/>
  <c r="AA15" i="34" s="1"/>
  <c r="D15" i="26"/>
  <c r="S15" i="1" s="1"/>
  <c r="CA15" i="34"/>
  <c r="U15" i="34" s="1"/>
  <c r="CH15" i="34"/>
  <c r="AB15" i="34" s="1"/>
  <c r="CB15" i="34"/>
  <c r="V15" i="34" s="1"/>
  <c r="BV15" i="34"/>
  <c r="P15" i="34" s="1"/>
  <c r="BP15" i="34"/>
  <c r="J15" i="34" s="1"/>
  <c r="AG15" i="34"/>
  <c r="O15" i="1" s="1"/>
  <c r="AF15" i="33"/>
  <c r="AH15" i="33"/>
  <c r="D15" i="22"/>
  <c r="D15" i="21"/>
  <c r="D15" i="20"/>
  <c r="D15" i="19"/>
  <c r="D15" i="18"/>
  <c r="D15" i="17"/>
  <c r="D15" i="16"/>
  <c r="D15" i="15"/>
  <c r="D15" i="14"/>
  <c r="D15" i="8"/>
  <c r="N15" i="1"/>
  <c r="M15" i="1"/>
  <c r="L15" i="1"/>
  <c r="K15" i="1"/>
  <c r="J15" i="1"/>
  <c r="I15" i="1"/>
  <c r="H15" i="1"/>
  <c r="AY14" i="3"/>
  <c r="AP14" i="3"/>
  <c r="AD14" i="1" s="1"/>
  <c r="AC14" i="1"/>
  <c r="AD14" i="3"/>
  <c r="AB14" i="3" s="1"/>
  <c r="S14" i="3"/>
  <c r="Q14" i="3" s="1"/>
  <c r="O14" i="3"/>
  <c r="AB14" i="1" s="1"/>
  <c r="L14" i="1"/>
  <c r="K14" i="1"/>
  <c r="E14" i="3"/>
  <c r="E14" i="1" s="1"/>
  <c r="CL14" i="34"/>
  <c r="AF14" i="34" s="1"/>
  <c r="CK14" i="34"/>
  <c r="AE14" i="34" s="1"/>
  <c r="CJ14" i="34"/>
  <c r="AD14" i="34" s="1"/>
  <c r="CF14" i="34"/>
  <c r="Z14" i="34" s="1"/>
  <c r="CE14" i="34"/>
  <c r="Y14" i="34" s="1"/>
  <c r="BZ14" i="34"/>
  <c r="T14" i="34" s="1"/>
  <c r="BY14" i="34"/>
  <c r="S14" i="34" s="1"/>
  <c r="BX14" i="34"/>
  <c r="R14" i="34" s="1"/>
  <c r="BS14" i="34"/>
  <c r="M14" i="34" s="1"/>
  <c r="BR14" i="34"/>
  <c r="L14" i="34" s="1"/>
  <c r="D14" i="32"/>
  <c r="CD14" i="34"/>
  <c r="X14" i="34" s="1"/>
  <c r="BM14" i="34"/>
  <c r="G14" i="34" s="1"/>
  <c r="D14" i="31"/>
  <c r="CI14" i="34"/>
  <c r="AC14" i="34" s="1"/>
  <c r="CC14" i="34"/>
  <c r="W14" i="34" s="1"/>
  <c r="BT14" i="34"/>
  <c r="N14" i="34" s="1"/>
  <c r="BQ14" i="34"/>
  <c r="K14" i="34" s="1"/>
  <c r="BN14" i="34"/>
  <c r="H14" i="34" s="1"/>
  <c r="D14" i="30"/>
  <c r="W14" i="1" s="1"/>
  <c r="D14" i="29"/>
  <c r="V14" i="1" s="1"/>
  <c r="D14" i="28"/>
  <c r="U14" i="1" s="1"/>
  <c r="BW14" i="34"/>
  <c r="Q14" i="34" s="1"/>
  <c r="D14" i="27"/>
  <c r="T14" i="1" s="1"/>
  <c r="CA14" i="34"/>
  <c r="U14" i="34" s="1"/>
  <c r="BO14" i="34"/>
  <c r="I14" i="34" s="1"/>
  <c r="D14" i="26"/>
  <c r="S14" i="1" s="1"/>
  <c r="D14" i="25"/>
  <c r="R14" i="1" s="1"/>
  <c r="CH14" i="34"/>
  <c r="AB14" i="34" s="1"/>
  <c r="CG14" i="34"/>
  <c r="AA14" i="34" s="1"/>
  <c r="CB14" i="34"/>
  <c r="V14" i="34" s="1"/>
  <c r="BV14" i="34"/>
  <c r="P14" i="34" s="1"/>
  <c r="BU14" i="34"/>
  <c r="O14" i="34" s="1"/>
  <c r="BP14" i="34"/>
  <c r="J14" i="34" s="1"/>
  <c r="AH14" i="33"/>
  <c r="D14" i="22"/>
  <c r="D14" i="21"/>
  <c r="D14" i="20"/>
  <c r="D14" i="19"/>
  <c r="AF14" i="33"/>
  <c r="D14" i="17"/>
  <c r="D14" i="16"/>
  <c r="D14" i="15"/>
  <c r="D14" i="14"/>
  <c r="D14" i="13"/>
  <c r="D14" i="8"/>
  <c r="N14" i="1"/>
  <c r="M14" i="1"/>
  <c r="J14" i="1"/>
  <c r="I14" i="1"/>
  <c r="H14" i="1"/>
  <c r="AY13" i="3"/>
  <c r="AP13" i="3"/>
  <c r="AD13" i="3"/>
  <c r="AB13" i="3" s="1"/>
  <c r="S13" i="3"/>
  <c r="P13" i="3"/>
  <c r="O13" i="3"/>
  <c r="AB13" i="1" s="1"/>
  <c r="N13" i="1"/>
  <c r="J13" i="1"/>
  <c r="F13" i="3"/>
  <c r="CK13" i="34"/>
  <c r="AE13" i="34" s="1"/>
  <c r="CE13" i="34"/>
  <c r="Y13" i="34" s="1"/>
  <c r="CC13" i="34"/>
  <c r="W13" i="34" s="1"/>
  <c r="BY13" i="34"/>
  <c r="S13" i="34" s="1"/>
  <c r="BQ13" i="34"/>
  <c r="K13" i="34" s="1"/>
  <c r="D13" i="32"/>
  <c r="CJ13" i="34"/>
  <c r="AD13" i="34" s="1"/>
  <c r="CI13" i="34"/>
  <c r="AC13" i="34" s="1"/>
  <c r="CG13" i="34"/>
  <c r="AA13" i="34" s="1"/>
  <c r="CD13" i="34"/>
  <c r="X13" i="34" s="1"/>
  <c r="BZ13" i="34"/>
  <c r="T13" i="34" s="1"/>
  <c r="BX13" i="34"/>
  <c r="R13" i="34" s="1"/>
  <c r="BW13" i="34"/>
  <c r="Q13" i="34" s="1"/>
  <c r="BO13" i="34"/>
  <c r="I13" i="34" s="1"/>
  <c r="BN13" i="34"/>
  <c r="D13" i="31"/>
  <c r="BS13" i="34"/>
  <c r="M13" i="34" s="1"/>
  <c r="D13" i="30"/>
  <c r="W13" i="1" s="1"/>
  <c r="CA13" i="34"/>
  <c r="U13" i="34" s="1"/>
  <c r="BU13" i="34"/>
  <c r="O13" i="34" s="1"/>
  <c r="BR13" i="34"/>
  <c r="L13" i="34" s="1"/>
  <c r="D13" i="29"/>
  <c r="V13" i="1" s="1"/>
  <c r="CL13" i="34"/>
  <c r="AF13" i="34" s="1"/>
  <c r="BT13" i="34"/>
  <c r="N13" i="34" s="1"/>
  <c r="D13" i="28"/>
  <c r="U13" i="1" s="1"/>
  <c r="D13" i="27"/>
  <c r="T13" i="1" s="1"/>
  <c r="CF13" i="34"/>
  <c r="Z13" i="34" s="1"/>
  <c r="D13" i="26"/>
  <c r="S13" i="1" s="1"/>
  <c r="D13" i="25"/>
  <c r="R13" i="1" s="1"/>
  <c r="CH13" i="34"/>
  <c r="AB13" i="34" s="1"/>
  <c r="CB13" i="34"/>
  <c r="V13" i="34" s="1"/>
  <c r="BV13" i="34"/>
  <c r="P13" i="34" s="1"/>
  <c r="BP13" i="34"/>
  <c r="J13" i="34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D13" i="13"/>
  <c r="AC13" i="1"/>
  <c r="M13" i="1"/>
  <c r="L13" i="1"/>
  <c r="K13" i="1"/>
  <c r="I13" i="1"/>
  <c r="H13" i="1"/>
  <c r="AY12" i="3"/>
  <c r="AP12" i="3"/>
  <c r="AD12" i="3"/>
  <c r="AB12" i="3" s="1"/>
  <c r="S12" i="3"/>
  <c r="O12" i="3"/>
  <c r="F12" i="1" s="1"/>
  <c r="N12" i="1"/>
  <c r="F12" i="3"/>
  <c r="CL12" i="34"/>
  <c r="AF12" i="34" s="1"/>
  <c r="CK12" i="34"/>
  <c r="AE12" i="34" s="1"/>
  <c r="CI12" i="34"/>
  <c r="AC12" i="34" s="1"/>
  <c r="CE12" i="34"/>
  <c r="Y12" i="34" s="1"/>
  <c r="CC12" i="34"/>
  <c r="W12" i="34" s="1"/>
  <c r="BZ12" i="34"/>
  <c r="T12" i="34" s="1"/>
  <c r="BY12" i="34"/>
  <c r="S12" i="34" s="1"/>
  <c r="BW12" i="34"/>
  <c r="Q12" i="34" s="1"/>
  <c r="BS12" i="34"/>
  <c r="M12" i="34" s="1"/>
  <c r="BM12" i="34"/>
  <c r="G12" i="34" s="1"/>
  <c r="D12" i="32"/>
  <c r="CJ12" i="34"/>
  <c r="AD12" i="34" s="1"/>
  <c r="CD12" i="34"/>
  <c r="X12" i="34" s="1"/>
  <c r="BX12" i="34"/>
  <c r="R12" i="34" s="1"/>
  <c r="BT12" i="34"/>
  <c r="N12" i="34" s="1"/>
  <c r="BN12" i="34"/>
  <c r="H12" i="34" s="1"/>
  <c r="D12" i="31"/>
  <c r="CG12" i="34"/>
  <c r="AA12" i="34" s="1"/>
  <c r="CF12" i="34"/>
  <c r="Z12" i="34" s="1"/>
  <c r="CA12" i="34"/>
  <c r="U12" i="34" s="1"/>
  <c r="BO12" i="34"/>
  <c r="I12" i="34" s="1"/>
  <c r="BR12" i="34"/>
  <c r="L12" i="34" s="1"/>
  <c r="D12" i="29"/>
  <c r="V12" i="1" s="1"/>
  <c r="BU12" i="34"/>
  <c r="O12" i="34" s="1"/>
  <c r="CB12" i="34"/>
  <c r="V12" i="34" s="1"/>
  <c r="CH12" i="34"/>
  <c r="AB12" i="34" s="1"/>
  <c r="BV12" i="34"/>
  <c r="P12" i="34" s="1"/>
  <c r="BQ12" i="34"/>
  <c r="K12" i="34" s="1"/>
  <c r="BP12" i="34"/>
  <c r="J12" i="34" s="1"/>
  <c r="BK12" i="34"/>
  <c r="E12" i="34" s="1"/>
  <c r="D12" i="22"/>
  <c r="D12" i="21"/>
  <c r="D12" i="20"/>
  <c r="AH12" i="33"/>
  <c r="AF12" i="33"/>
  <c r="D12" i="19"/>
  <c r="D12" i="18"/>
  <c r="D12" i="17"/>
  <c r="D12" i="16"/>
  <c r="D12" i="15"/>
  <c r="D12" i="14"/>
  <c r="D12" i="13"/>
  <c r="D12" i="8"/>
  <c r="AC12" i="1"/>
  <c r="M12" i="1"/>
  <c r="L12" i="1"/>
  <c r="K12" i="1"/>
  <c r="J12" i="1"/>
  <c r="I12" i="1"/>
  <c r="H12" i="1"/>
  <c r="AY11" i="3"/>
  <c r="AP11" i="3"/>
  <c r="AD11" i="1" s="1"/>
  <c r="AC11" i="1"/>
  <c r="AD11" i="3"/>
  <c r="AB11" i="3" s="1"/>
  <c r="S11" i="3"/>
  <c r="Q11" i="3" s="1"/>
  <c r="O11" i="3"/>
  <c r="AB11" i="1" s="1"/>
  <c r="L11" i="1"/>
  <c r="J11" i="1"/>
  <c r="CB11" i="34"/>
  <c r="V11" i="34" s="1"/>
  <c r="CA11" i="34"/>
  <c r="U11" i="34" s="1"/>
  <c r="BV11" i="34"/>
  <c r="P11" i="34" s="1"/>
  <c r="BO11" i="34"/>
  <c r="I11" i="34" s="1"/>
  <c r="D11" i="32"/>
  <c r="CI11" i="34"/>
  <c r="AC11" i="34" s="1"/>
  <c r="CC11" i="34"/>
  <c r="W11" i="34" s="1"/>
  <c r="BW11" i="34"/>
  <c r="Q11" i="34" s="1"/>
  <c r="D11" i="31"/>
  <c r="CG11" i="34"/>
  <c r="AA11" i="34" s="1"/>
  <c r="BQ11" i="34"/>
  <c r="K11" i="34" s="1"/>
  <c r="D11" i="29"/>
  <c r="V11" i="1" s="1"/>
  <c r="BU11" i="34"/>
  <c r="O11" i="34" s="1"/>
  <c r="D11" i="28"/>
  <c r="U11" i="1" s="1"/>
  <c r="CH11" i="34"/>
  <c r="AB11" i="34" s="1"/>
  <c r="D11" i="26"/>
  <c r="S11" i="1" s="1"/>
  <c r="D11" i="25"/>
  <c r="R11" i="1" s="1"/>
  <c r="CL11" i="34"/>
  <c r="AF11" i="34" s="1"/>
  <c r="CK11" i="34"/>
  <c r="AE11" i="34" s="1"/>
  <c r="CJ11" i="34"/>
  <c r="AD11" i="34" s="1"/>
  <c r="CF11" i="34"/>
  <c r="Z11" i="34" s="1"/>
  <c r="CE11" i="34"/>
  <c r="Y11" i="34" s="1"/>
  <c r="CD11" i="34"/>
  <c r="X11" i="34" s="1"/>
  <c r="BZ11" i="34"/>
  <c r="T11" i="34" s="1"/>
  <c r="BY11" i="34"/>
  <c r="S11" i="34" s="1"/>
  <c r="BX11" i="34"/>
  <c r="R11" i="34" s="1"/>
  <c r="BT11" i="34"/>
  <c r="N11" i="34" s="1"/>
  <c r="BS11" i="34"/>
  <c r="M11" i="34" s="1"/>
  <c r="BR11" i="34"/>
  <c r="L11" i="34" s="1"/>
  <c r="BP11" i="34"/>
  <c r="J11" i="34" s="1"/>
  <c r="BN11" i="34"/>
  <c r="H11" i="34" s="1"/>
  <c r="BM11" i="34"/>
  <c r="G11" i="34" s="1"/>
  <c r="BL11" i="34"/>
  <c r="F11" i="34" s="1"/>
  <c r="AF11" i="33"/>
  <c r="D11" i="22"/>
  <c r="D11" i="21"/>
  <c r="D11" i="20"/>
  <c r="D11" i="19"/>
  <c r="D11" i="18"/>
  <c r="D11" i="17"/>
  <c r="D11" i="16"/>
  <c r="D11" i="15"/>
  <c r="D11" i="14"/>
  <c r="D11" i="13"/>
  <c r="AH11" i="33"/>
  <c r="D11" i="8"/>
  <c r="N11" i="1"/>
  <c r="M11" i="1"/>
  <c r="K11" i="1"/>
  <c r="I11" i="1"/>
  <c r="H11" i="1"/>
  <c r="AY10" i="3"/>
  <c r="AP10" i="3"/>
  <c r="AD10" i="1" s="1"/>
  <c r="AD10" i="3"/>
  <c r="AB10" i="3" s="1"/>
  <c r="S10" i="3"/>
  <c r="Q10" i="3" s="1"/>
  <c r="P10" i="3"/>
  <c r="O10" i="3"/>
  <c r="AB10" i="1" s="1"/>
  <c r="H10" i="1"/>
  <c r="D10" i="32"/>
  <c r="CA10" i="34"/>
  <c r="U10" i="34" s="1"/>
  <c r="BU10" i="34"/>
  <c r="O10" i="34" s="1"/>
  <c r="BO10" i="34"/>
  <c r="CG10" i="34"/>
  <c r="AA10" i="34" s="1"/>
  <c r="D10" i="30"/>
  <c r="W10" i="1" s="1"/>
  <c r="CI10" i="34"/>
  <c r="AC10" i="34" s="1"/>
  <c r="CC10" i="34"/>
  <c r="W10" i="34" s="1"/>
  <c r="BW10" i="34"/>
  <c r="Q10" i="34" s="1"/>
  <c r="BQ10" i="34"/>
  <c r="K10" i="34" s="1"/>
  <c r="D10" i="29"/>
  <c r="V10" i="1" s="1"/>
  <c r="CJ10" i="34"/>
  <c r="AD10" i="34" s="1"/>
  <c r="CD10" i="34"/>
  <c r="X10" i="34" s="1"/>
  <c r="BX10" i="34"/>
  <c r="R10" i="34" s="1"/>
  <c r="BV10" i="34"/>
  <c r="P10" i="34" s="1"/>
  <c r="BR10" i="34"/>
  <c r="L10" i="34" s="1"/>
  <c r="BL10" i="34"/>
  <c r="F10" i="34" s="1"/>
  <c r="D10" i="27"/>
  <c r="T10" i="1" s="1"/>
  <c r="CH10" i="34"/>
  <c r="AB10" i="34" s="1"/>
  <c r="D10" i="26"/>
  <c r="S10" i="1" s="1"/>
  <c r="CK10" i="34"/>
  <c r="AE10" i="34" s="1"/>
  <c r="CE10" i="34"/>
  <c r="Y10" i="34" s="1"/>
  <c r="CB10" i="34"/>
  <c r="V10" i="34" s="1"/>
  <c r="BY10" i="34"/>
  <c r="S10" i="34" s="1"/>
  <c r="BS10" i="34"/>
  <c r="M10" i="34" s="1"/>
  <c r="BP10" i="34"/>
  <c r="J10" i="34" s="1"/>
  <c r="BM10" i="34"/>
  <c r="G10" i="34" s="1"/>
  <c r="CL10" i="34"/>
  <c r="AF10" i="34" s="1"/>
  <c r="CF10" i="34"/>
  <c r="Z10" i="34" s="1"/>
  <c r="BZ10" i="34"/>
  <c r="T10" i="34" s="1"/>
  <c r="BT10" i="34"/>
  <c r="N10" i="34" s="1"/>
  <c r="BN10" i="34"/>
  <c r="H10" i="34" s="1"/>
  <c r="AG10" i="34"/>
  <c r="O10" i="1" s="1"/>
  <c r="D10" i="22"/>
  <c r="D10" i="21"/>
  <c r="D10" i="20"/>
  <c r="D10" i="19"/>
  <c r="D10" i="18"/>
  <c r="D10" i="17"/>
  <c r="D10" i="16"/>
  <c r="D10" i="15"/>
  <c r="D10" i="14"/>
  <c r="D10" i="13"/>
  <c r="D10" i="8"/>
  <c r="AH10" i="33"/>
  <c r="AF10" i="33"/>
  <c r="AC10" i="1"/>
  <c r="N10" i="1"/>
  <c r="M10" i="1"/>
  <c r="L10" i="1"/>
  <c r="K10" i="1"/>
  <c r="J10" i="1"/>
  <c r="I10" i="1"/>
  <c r="F10" i="1"/>
  <c r="AY9" i="3"/>
  <c r="AP9" i="3"/>
  <c r="AD9" i="3"/>
  <c r="AB9" i="3" s="1"/>
  <c r="S9" i="3"/>
  <c r="O9" i="3"/>
  <c r="AB9" i="1" s="1"/>
  <c r="I9" i="1"/>
  <c r="H9" i="1"/>
  <c r="F9" i="3"/>
  <c r="CA9" i="34"/>
  <c r="U9" i="34" s="1"/>
  <c r="BV9" i="34"/>
  <c r="P9" i="34" s="1"/>
  <c r="BU9" i="34"/>
  <c r="O9" i="34" s="1"/>
  <c r="BP9" i="34"/>
  <c r="J9" i="34" s="1"/>
  <c r="BO9" i="34"/>
  <c r="I9" i="34" s="1"/>
  <c r="CG9" i="34"/>
  <c r="AA9" i="34" s="1"/>
  <c r="CI9" i="34"/>
  <c r="AC9" i="34" s="1"/>
  <c r="CD9" i="34"/>
  <c r="X9" i="34" s="1"/>
  <c r="CC9" i="34"/>
  <c r="W9" i="34" s="1"/>
  <c r="BX9" i="34"/>
  <c r="R9" i="34" s="1"/>
  <c r="BW9" i="34"/>
  <c r="Q9" i="34" s="1"/>
  <c r="BR9" i="34"/>
  <c r="L9" i="34" s="1"/>
  <c r="BQ9" i="34"/>
  <c r="K9" i="34" s="1"/>
  <c r="BK9" i="34"/>
  <c r="E9" i="34" s="1"/>
  <c r="D9" i="27"/>
  <c r="T9" i="1" s="1"/>
  <c r="CK9" i="34"/>
  <c r="AE9" i="34" s="1"/>
  <c r="CE9" i="34"/>
  <c r="Y9" i="34" s="1"/>
  <c r="BY9" i="34"/>
  <c r="S9" i="34" s="1"/>
  <c r="BS9" i="34"/>
  <c r="M9" i="34" s="1"/>
  <c r="BM9" i="34"/>
  <c r="G9" i="34" s="1"/>
  <c r="CJ9" i="34"/>
  <c r="AD9" i="34" s="1"/>
  <c r="BL9" i="34"/>
  <c r="F9" i="34" s="1"/>
  <c r="CL9" i="34"/>
  <c r="AF9" i="34" s="1"/>
  <c r="CH9" i="34"/>
  <c r="AB9" i="34" s="1"/>
  <c r="CF9" i="34"/>
  <c r="Z9" i="34" s="1"/>
  <c r="CB9" i="34"/>
  <c r="V9" i="34" s="1"/>
  <c r="BZ9" i="34"/>
  <c r="T9" i="34" s="1"/>
  <c r="BT9" i="34"/>
  <c r="N9" i="34" s="1"/>
  <c r="BN9" i="34"/>
  <c r="H9" i="34" s="1"/>
  <c r="AG9" i="34"/>
  <c r="O9" i="1" s="1"/>
  <c r="D9" i="22"/>
  <c r="D9" i="21"/>
  <c r="D9" i="20"/>
  <c r="D9" i="19"/>
  <c r="D9" i="18"/>
  <c r="AF9" i="33"/>
  <c r="D9" i="17"/>
  <c r="D9" i="16"/>
  <c r="D9" i="15"/>
  <c r="D9" i="14"/>
  <c r="D9" i="13"/>
  <c r="D9" i="8"/>
  <c r="AH9" i="33"/>
  <c r="AC9" i="1"/>
  <c r="N9" i="1"/>
  <c r="M9" i="1"/>
  <c r="L9" i="1"/>
  <c r="K9" i="1"/>
  <c r="K7" i="1" s="1"/>
  <c r="J9" i="1"/>
  <c r="J7" i="1" s="1"/>
  <c r="F9" i="1"/>
  <c r="AY8" i="3"/>
  <c r="AP8" i="3"/>
  <c r="AD8" i="1" s="1"/>
  <c r="AD8" i="3"/>
  <c r="AB8" i="3" s="1"/>
  <c r="S8" i="3"/>
  <c r="Q8" i="3" s="1"/>
  <c r="O8" i="3"/>
  <c r="AB8" i="1" s="1"/>
  <c r="L8" i="1"/>
  <c r="L7" i="1" s="1"/>
  <c r="F8" i="3"/>
  <c r="E8" i="3"/>
  <c r="E8" i="1" s="1"/>
  <c r="D8" i="32"/>
  <c r="CL8" i="34"/>
  <c r="AF8" i="34" s="1"/>
  <c r="CI8" i="34"/>
  <c r="AC8" i="34" s="1"/>
  <c r="CF8" i="34"/>
  <c r="Z8" i="34" s="1"/>
  <c r="CC8" i="34"/>
  <c r="W8" i="34" s="1"/>
  <c r="BW8" i="34"/>
  <c r="Q8" i="34" s="1"/>
  <c r="BT8" i="34"/>
  <c r="N8" i="34" s="1"/>
  <c r="BQ8" i="34"/>
  <c r="K8" i="34" s="1"/>
  <c r="BN8" i="34"/>
  <c r="H8" i="34" s="1"/>
  <c r="D8" i="31"/>
  <c r="BZ8" i="34"/>
  <c r="T8" i="34" s="1"/>
  <c r="CD8" i="34"/>
  <c r="X8" i="34" s="1"/>
  <c r="CA8" i="34"/>
  <c r="U8" i="34" s="1"/>
  <c r="BU8" i="34"/>
  <c r="O8" i="34" s="1"/>
  <c r="BO8" i="34"/>
  <c r="I8" i="34" s="1"/>
  <c r="D8" i="29"/>
  <c r="V8" i="1" s="1"/>
  <c r="CK8" i="34"/>
  <c r="AE8" i="34" s="1"/>
  <c r="CE8" i="34"/>
  <c r="Y8" i="34" s="1"/>
  <c r="BY8" i="34"/>
  <c r="S8" i="34" s="1"/>
  <c r="BS8" i="34"/>
  <c r="M8" i="34" s="1"/>
  <c r="D8" i="28"/>
  <c r="U8" i="1" s="1"/>
  <c r="CG8" i="34"/>
  <c r="AA8" i="34" s="1"/>
  <c r="D8" i="27"/>
  <c r="T8" i="1" s="1"/>
  <c r="CJ8" i="34"/>
  <c r="AD8" i="34" s="1"/>
  <c r="CH8" i="34"/>
  <c r="AB8" i="34" s="1"/>
  <c r="CB8" i="34"/>
  <c r="V8" i="34" s="1"/>
  <c r="BX8" i="34"/>
  <c r="R8" i="34" s="1"/>
  <c r="BV8" i="34"/>
  <c r="P8" i="34" s="1"/>
  <c r="BR8" i="34"/>
  <c r="L8" i="34" s="1"/>
  <c r="BP8" i="34"/>
  <c r="J8" i="34" s="1"/>
  <c r="BM8" i="34"/>
  <c r="G8" i="34" s="1"/>
  <c r="BL8" i="34"/>
  <c r="F8" i="34" s="1"/>
  <c r="AG8" i="34"/>
  <c r="O8" i="1" s="1"/>
  <c r="AG8" i="23"/>
  <c r="AG8" i="33" s="1"/>
  <c r="AE8" i="23"/>
  <c r="AE9" i="23" s="1"/>
  <c r="AE10" i="23" s="1"/>
  <c r="AD8" i="23"/>
  <c r="AD9" i="23" s="1"/>
  <c r="AC8" i="23"/>
  <c r="AC8" i="33" s="1"/>
  <c r="AB8" i="23"/>
  <c r="AB8" i="33" s="1"/>
  <c r="AA8" i="23"/>
  <c r="AA9" i="23" s="1"/>
  <c r="Z8" i="23"/>
  <c r="Z8" i="33" s="1"/>
  <c r="Y8" i="23"/>
  <c r="Y8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8" i="33" s="1"/>
  <c r="P8" i="23"/>
  <c r="P9" i="23" s="1"/>
  <c r="O8" i="23"/>
  <c r="O9" i="23" s="1"/>
  <c r="N8" i="23"/>
  <c r="N9" i="23" s="1"/>
  <c r="N10" i="23" s="1"/>
  <c r="M8" i="23"/>
  <c r="M9" i="23" s="1"/>
  <c r="M9" i="33" s="1"/>
  <c r="L8" i="23"/>
  <c r="L9" i="23" s="1"/>
  <c r="K8" i="23"/>
  <c r="K9" i="23" s="1"/>
  <c r="J8" i="23"/>
  <c r="J8" i="33" s="1"/>
  <c r="I8" i="23"/>
  <c r="I8" i="33" s="1"/>
  <c r="H8" i="23"/>
  <c r="H9" i="23" s="1"/>
  <c r="G8" i="23"/>
  <c r="G8" i="33" s="1"/>
  <c r="F8" i="23"/>
  <c r="F9" i="23" s="1"/>
  <c r="E8" i="23"/>
  <c r="E9" i="23" s="1"/>
  <c r="AH8" i="33"/>
  <c r="AF8" i="33"/>
  <c r="M8" i="33"/>
  <c r="D8" i="20"/>
  <c r="AA8" i="33"/>
  <c r="D8" i="16"/>
  <c r="D8" i="15"/>
  <c r="D8" i="14"/>
  <c r="X8" i="33"/>
  <c r="F8" i="33"/>
  <c r="D8" i="13"/>
  <c r="D8" i="8"/>
  <c r="N8" i="1"/>
  <c r="N7" i="1" s="1"/>
  <c r="M8" i="1"/>
  <c r="M7" i="1" s="1"/>
  <c r="K8" i="1"/>
  <c r="J8" i="1"/>
  <c r="I8" i="1"/>
  <c r="H8" i="1"/>
  <c r="H7" i="1" s="1"/>
  <c r="F8" i="1"/>
  <c r="F7" i="1" l="1"/>
  <c r="F11" i="1"/>
  <c r="R7" i="34"/>
  <c r="AC7" i="34"/>
  <c r="O7" i="34"/>
  <c r="P7" i="34"/>
  <c r="S7" i="34"/>
  <c r="V7" i="34"/>
  <c r="T7" i="1"/>
  <c r="U7" i="34"/>
  <c r="AF7" i="34"/>
  <c r="N7" i="34"/>
  <c r="J7" i="34"/>
  <c r="Y7" i="34"/>
  <c r="L7" i="34"/>
  <c r="AE7" i="34"/>
  <c r="T7" i="34"/>
  <c r="W7" i="34"/>
  <c r="AB7" i="34"/>
  <c r="AD7" i="34"/>
  <c r="X7" i="34"/>
  <c r="Z7" i="34"/>
  <c r="K7" i="34"/>
  <c r="M7" i="34"/>
  <c r="AA7" i="34"/>
  <c r="Q7" i="34"/>
  <c r="BO7" i="34"/>
  <c r="BU7" i="34"/>
  <c r="CA7" i="34"/>
  <c r="CG7" i="34"/>
  <c r="BP7" i="34"/>
  <c r="BV7" i="34"/>
  <c r="CB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P9" i="3"/>
  <c r="P8" i="3"/>
  <c r="D8" i="3" s="1"/>
  <c r="P15" i="3"/>
  <c r="D15" i="3" s="1"/>
  <c r="P16" i="3"/>
  <c r="AE8" i="33"/>
  <c r="AD8" i="33"/>
  <c r="Y9" i="23"/>
  <c r="Y9" i="33" s="1"/>
  <c r="R8" i="33"/>
  <c r="L8" i="33"/>
  <c r="G9" i="23"/>
  <c r="G10" i="23" s="1"/>
  <c r="H10" i="23"/>
  <c r="H10" i="33" s="1"/>
  <c r="H9" i="33"/>
  <c r="N8" i="33"/>
  <c r="AG9" i="23"/>
  <c r="AG10" i="23" s="1"/>
  <c r="O8" i="33"/>
  <c r="S9" i="23"/>
  <c r="H8" i="33"/>
  <c r="T9" i="23"/>
  <c r="T10" i="23" s="1"/>
  <c r="T10" i="33" s="1"/>
  <c r="Z9" i="23"/>
  <c r="Z10" i="23" s="1"/>
  <c r="Z11" i="23" s="1"/>
  <c r="G9" i="33"/>
  <c r="G10" i="33"/>
  <c r="G11" i="23"/>
  <c r="AE11" i="23"/>
  <c r="AE10" i="33"/>
  <c r="K10" i="23"/>
  <c r="K9" i="33"/>
  <c r="AG10" i="33"/>
  <c r="AG11" i="23"/>
  <c r="O9" i="33"/>
  <c r="O10" i="23"/>
  <c r="AA10" i="23"/>
  <c r="AA9" i="33"/>
  <c r="Z10" i="33"/>
  <c r="P9" i="33"/>
  <c r="P10" i="23"/>
  <c r="E10" i="23"/>
  <c r="E10" i="33" s="1"/>
  <c r="N10" i="33"/>
  <c r="N11" i="23"/>
  <c r="F10" i="23"/>
  <c r="F9" i="33"/>
  <c r="L10" i="23"/>
  <c r="L9" i="33"/>
  <c r="R10" i="23"/>
  <c r="R9" i="33"/>
  <c r="X10" i="23"/>
  <c r="X9" i="33"/>
  <c r="AD10" i="23"/>
  <c r="AD9" i="33"/>
  <c r="T11" i="23"/>
  <c r="Y10" i="23"/>
  <c r="P8" i="33"/>
  <c r="K8" i="33"/>
  <c r="N9" i="33"/>
  <c r="I9" i="23"/>
  <c r="U9" i="23"/>
  <c r="M10" i="23"/>
  <c r="AG9" i="33"/>
  <c r="J9" i="23"/>
  <c r="V9" i="23"/>
  <c r="AB9" i="23"/>
  <c r="Z9" i="33"/>
  <c r="Q9" i="23"/>
  <c r="W9" i="23"/>
  <c r="AC9" i="23"/>
  <c r="AE9" i="33"/>
  <c r="AF7" i="33"/>
  <c r="AH7" i="33"/>
  <c r="AM16" i="3"/>
  <c r="AD16" i="1"/>
  <c r="G16" i="1"/>
  <c r="AB16" i="1"/>
  <c r="F16" i="1"/>
  <c r="Q16" i="3"/>
  <c r="F16" i="3"/>
  <c r="E16" i="3"/>
  <c r="X16" i="1"/>
  <c r="Y16" i="1" s="1"/>
  <c r="BN16" i="34"/>
  <c r="H16" i="34" s="1"/>
  <c r="BK16" i="34"/>
  <c r="E16" i="34" s="1"/>
  <c r="BL16" i="34"/>
  <c r="F16" i="34" s="1"/>
  <c r="G16" i="34"/>
  <c r="D16" i="8"/>
  <c r="AM15" i="3"/>
  <c r="F15" i="1"/>
  <c r="G15" i="1"/>
  <c r="AC15" i="1"/>
  <c r="AE15" i="1" s="1"/>
  <c r="X15" i="1"/>
  <c r="D15" i="29"/>
  <c r="V15" i="1" s="1"/>
  <c r="D15" i="28"/>
  <c r="U15" i="1" s="1"/>
  <c r="BK15" i="34"/>
  <c r="BJ15" i="34" s="1"/>
  <c r="D15" i="25"/>
  <c r="R15" i="1" s="1"/>
  <c r="D15" i="13"/>
  <c r="F14" i="1"/>
  <c r="AE14" i="1"/>
  <c r="AM14" i="3"/>
  <c r="F14" i="3"/>
  <c r="G14" i="1"/>
  <c r="X14" i="1"/>
  <c r="Y14" i="1" s="1"/>
  <c r="BL14" i="34"/>
  <c r="F14" i="34" s="1"/>
  <c r="BK14" i="34"/>
  <c r="E14" i="34" s="1"/>
  <c r="AG14" i="34"/>
  <c r="D14" i="18"/>
  <c r="F13" i="1"/>
  <c r="G13" i="1"/>
  <c r="AD13" i="1"/>
  <c r="AE13" i="1" s="1"/>
  <c r="AM13" i="3"/>
  <c r="Q13" i="3"/>
  <c r="E13" i="3"/>
  <c r="X13" i="1"/>
  <c r="Y13" i="1" s="1"/>
  <c r="BL13" i="34"/>
  <c r="F13" i="34" s="1"/>
  <c r="BM13" i="34"/>
  <c r="G13" i="34" s="1"/>
  <c r="G7" i="34" s="1"/>
  <c r="H13" i="34"/>
  <c r="BK13" i="34"/>
  <c r="E13" i="34" s="1"/>
  <c r="D13" i="8"/>
  <c r="AD12" i="1"/>
  <c r="AM12" i="3"/>
  <c r="Q12" i="3"/>
  <c r="G12" i="1"/>
  <c r="AB12" i="1"/>
  <c r="AB7" i="1" s="1"/>
  <c r="E12" i="3"/>
  <c r="X12" i="1"/>
  <c r="BL12" i="34"/>
  <c r="F12" i="34" s="1"/>
  <c r="D12" i="34" s="1"/>
  <c r="D12" i="30"/>
  <c r="W12" i="1" s="1"/>
  <c r="D12" i="28"/>
  <c r="U12" i="1" s="1"/>
  <c r="D12" i="27"/>
  <c r="T12" i="1" s="1"/>
  <c r="D12" i="26"/>
  <c r="S12" i="1" s="1"/>
  <c r="D12" i="25"/>
  <c r="R12" i="1" s="1"/>
  <c r="AG12" i="34"/>
  <c r="F11" i="3"/>
  <c r="G11" i="1"/>
  <c r="AE11" i="1"/>
  <c r="AM11" i="3"/>
  <c r="E11" i="3"/>
  <c r="X11" i="1"/>
  <c r="D11" i="30"/>
  <c r="W11" i="1" s="1"/>
  <c r="BK11" i="34"/>
  <c r="E11" i="34" s="1"/>
  <c r="D11" i="34" s="1"/>
  <c r="D11" i="27"/>
  <c r="T11" i="1" s="1"/>
  <c r="AG11" i="34"/>
  <c r="G10" i="1"/>
  <c r="AM10" i="3"/>
  <c r="F10" i="3"/>
  <c r="AE10" i="1"/>
  <c r="E10" i="3"/>
  <c r="X10" i="1"/>
  <c r="D10" i="31"/>
  <c r="BK10" i="34"/>
  <c r="E10" i="34" s="1"/>
  <c r="D10" i="28"/>
  <c r="U10" i="1" s="1"/>
  <c r="I10" i="34"/>
  <c r="I7" i="34" s="1"/>
  <c r="D10" i="25"/>
  <c r="R10" i="1" s="1"/>
  <c r="AM9" i="3"/>
  <c r="AD9" i="1"/>
  <c r="AE9" i="1" s="1"/>
  <c r="Q9" i="3"/>
  <c r="G9" i="1"/>
  <c r="E9" i="3"/>
  <c r="D9" i="32"/>
  <c r="X9" i="1" s="1"/>
  <c r="D9" i="31"/>
  <c r="D9" i="30"/>
  <c r="W9" i="1" s="1"/>
  <c r="D9" i="29"/>
  <c r="V9" i="1" s="1"/>
  <c r="V7" i="1" s="1"/>
  <c r="D9" i="28"/>
  <c r="U9" i="1" s="1"/>
  <c r="U7" i="1" s="1"/>
  <c r="D9" i="26"/>
  <c r="S9" i="1" s="1"/>
  <c r="BJ9" i="34"/>
  <c r="D9" i="25"/>
  <c r="R9" i="1" s="1"/>
  <c r="D9" i="34"/>
  <c r="E9" i="33"/>
  <c r="AM8" i="3"/>
  <c r="G8" i="1"/>
  <c r="AC8" i="1"/>
  <c r="D8" i="30"/>
  <c r="W8" i="1" s="1"/>
  <c r="BK8" i="34"/>
  <c r="D8" i="26"/>
  <c r="S8" i="1" s="1"/>
  <c r="S7" i="1" s="1"/>
  <c r="D8" i="25"/>
  <c r="R8" i="1" s="1"/>
  <c r="D8" i="23"/>
  <c r="D8" i="22"/>
  <c r="D8" i="21"/>
  <c r="D8" i="19"/>
  <c r="X8" i="1" s="1"/>
  <c r="D8" i="18"/>
  <c r="D8" i="17"/>
  <c r="E8" i="33"/>
  <c r="P8" i="1"/>
  <c r="AD7" i="1" l="1"/>
  <c r="P15" i="1"/>
  <c r="Q15" i="1" s="1"/>
  <c r="AE8" i="1"/>
  <c r="AE7" i="1" s="1"/>
  <c r="AC7" i="1"/>
  <c r="AE16" i="1"/>
  <c r="G7" i="1"/>
  <c r="H7" i="34"/>
  <c r="W7" i="1"/>
  <c r="R7" i="1"/>
  <c r="BL7" i="34"/>
  <c r="Y10" i="1"/>
  <c r="BM7" i="34"/>
  <c r="BJ8" i="34"/>
  <c r="BK7" i="34"/>
  <c r="BN7" i="34"/>
  <c r="F7" i="34"/>
  <c r="Q8" i="1"/>
  <c r="D14" i="3"/>
  <c r="O14" i="1"/>
  <c r="P14" i="1" s="1"/>
  <c r="Q14" i="1" s="1"/>
  <c r="P14" i="3"/>
  <c r="O12" i="1"/>
  <c r="P12" i="3"/>
  <c r="O11" i="1"/>
  <c r="P11" i="3"/>
  <c r="D11" i="3" s="1"/>
  <c r="T9" i="33"/>
  <c r="H11" i="23"/>
  <c r="S10" i="23"/>
  <c r="S9" i="33"/>
  <c r="AB10" i="23"/>
  <c r="AB9" i="33"/>
  <c r="U9" i="33"/>
  <c r="U10" i="23"/>
  <c r="P11" i="23"/>
  <c r="P10" i="33"/>
  <c r="V10" i="23"/>
  <c r="V9" i="33"/>
  <c r="I9" i="33"/>
  <c r="I10" i="23"/>
  <c r="T11" i="33"/>
  <c r="T12" i="23"/>
  <c r="X11" i="23"/>
  <c r="X10" i="33"/>
  <c r="F11" i="23"/>
  <c r="F10" i="33"/>
  <c r="AA10" i="33"/>
  <c r="AA11" i="23"/>
  <c r="K10" i="33"/>
  <c r="K11" i="23"/>
  <c r="AC9" i="33"/>
  <c r="AC10" i="23"/>
  <c r="J10" i="23"/>
  <c r="J9" i="33"/>
  <c r="N11" i="33"/>
  <c r="N12" i="23"/>
  <c r="Z12" i="23"/>
  <c r="Z11" i="33"/>
  <c r="O10" i="33"/>
  <c r="O11" i="23"/>
  <c r="W10" i="23"/>
  <c r="W9" i="33"/>
  <c r="R11" i="23"/>
  <c r="R10" i="33"/>
  <c r="AE11" i="33"/>
  <c r="AE12" i="23"/>
  <c r="E11" i="23"/>
  <c r="H12" i="23"/>
  <c r="H11" i="33"/>
  <c r="AG11" i="33"/>
  <c r="AG12" i="23"/>
  <c r="G11" i="33"/>
  <c r="G12" i="23"/>
  <c r="Q9" i="33"/>
  <c r="Q10" i="23"/>
  <c r="M11" i="23"/>
  <c r="M10" i="33"/>
  <c r="Y10" i="33"/>
  <c r="Y11" i="23"/>
  <c r="AD10" i="33"/>
  <c r="AD11" i="23"/>
  <c r="L11" i="23"/>
  <c r="L10" i="33"/>
  <c r="D9" i="23"/>
  <c r="X7" i="1"/>
  <c r="Y11" i="1"/>
  <c r="D8" i="33"/>
  <c r="AE12" i="1"/>
  <c r="E16" i="1"/>
  <c r="P16" i="1" s="1"/>
  <c r="Q16" i="1" s="1"/>
  <c r="D16" i="3"/>
  <c r="BJ16" i="34"/>
  <c r="D16" i="34"/>
  <c r="Y15" i="1"/>
  <c r="E15" i="34"/>
  <c r="D15" i="34" s="1"/>
  <c r="D14" i="34"/>
  <c r="BJ14" i="34"/>
  <c r="E13" i="1"/>
  <c r="P13" i="1" s="1"/>
  <c r="Q13" i="1" s="1"/>
  <c r="D13" i="3"/>
  <c r="D13" i="34"/>
  <c r="BJ13" i="34"/>
  <c r="D12" i="3"/>
  <c r="E12" i="1"/>
  <c r="P12" i="1" s="1"/>
  <c r="Q12" i="1" s="1"/>
  <c r="BJ12" i="34"/>
  <c r="Y12" i="1"/>
  <c r="E11" i="1"/>
  <c r="BJ11" i="34"/>
  <c r="D10" i="3"/>
  <c r="E10" i="1"/>
  <c r="P10" i="1" s="1"/>
  <c r="Q10" i="1" s="1"/>
  <c r="D10" i="34"/>
  <c r="BJ10" i="34"/>
  <c r="D9" i="3"/>
  <c r="E9" i="1"/>
  <c r="Y9" i="1"/>
  <c r="E8" i="34"/>
  <c r="Y8" i="1"/>
  <c r="P9" i="1" l="1"/>
  <c r="Q9" i="1" s="1"/>
  <c r="E7" i="1"/>
  <c r="BJ7" i="34"/>
  <c r="Y7" i="1"/>
  <c r="D8" i="34"/>
  <c r="D7" i="34" s="1"/>
  <c r="E7" i="34"/>
  <c r="O7" i="1"/>
  <c r="P11" i="1"/>
  <c r="S10" i="33"/>
  <c r="S11" i="23"/>
  <c r="Q11" i="23"/>
  <c r="Q10" i="33"/>
  <c r="O12" i="23"/>
  <c r="O11" i="33"/>
  <c r="AA12" i="23"/>
  <c r="AA11" i="33"/>
  <c r="T13" i="23"/>
  <c r="T12" i="33"/>
  <c r="D9" i="33"/>
  <c r="D9" i="1" s="1"/>
  <c r="AB10" i="33"/>
  <c r="AB11" i="23"/>
  <c r="H13" i="23"/>
  <c r="H12" i="33"/>
  <c r="R12" i="23"/>
  <c r="R11" i="33"/>
  <c r="J10" i="33"/>
  <c r="J11" i="23"/>
  <c r="G13" i="23"/>
  <c r="G12" i="33"/>
  <c r="E12" i="23"/>
  <c r="E11" i="33"/>
  <c r="AC11" i="23"/>
  <c r="AC10" i="33"/>
  <c r="I10" i="33"/>
  <c r="I11" i="23"/>
  <c r="P12" i="23"/>
  <c r="P11" i="33"/>
  <c r="Y11" i="33"/>
  <c r="Y12" i="23"/>
  <c r="D10" i="23"/>
  <c r="Z12" i="33"/>
  <c r="Z13" i="23"/>
  <c r="F12" i="23"/>
  <c r="F11" i="33"/>
  <c r="U10" i="33"/>
  <c r="U11" i="23"/>
  <c r="L12" i="23"/>
  <c r="L11" i="33"/>
  <c r="M11" i="33"/>
  <c r="M12" i="23"/>
  <c r="AG13" i="23"/>
  <c r="AG12" i="33"/>
  <c r="AE13" i="23"/>
  <c r="AE12" i="33"/>
  <c r="N13" i="23"/>
  <c r="N12" i="33"/>
  <c r="K11" i="33"/>
  <c r="K12" i="23"/>
  <c r="AD11" i="33"/>
  <c r="AD12" i="23"/>
  <c r="W11" i="23"/>
  <c r="W10" i="33"/>
  <c r="X12" i="23"/>
  <c r="X11" i="33"/>
  <c r="V10" i="33"/>
  <c r="V11" i="23"/>
  <c r="D8" i="1"/>
  <c r="Q11" i="1" l="1"/>
  <c r="P7" i="1"/>
  <c r="Q7" i="1" s="1"/>
  <c r="S11" i="33"/>
  <c r="S12" i="23"/>
  <c r="V12" i="23"/>
  <c r="V11" i="33"/>
  <c r="W11" i="33"/>
  <c r="W12" i="23"/>
  <c r="AC11" i="33"/>
  <c r="AC12" i="23"/>
  <c r="R12" i="33"/>
  <c r="R13" i="23"/>
  <c r="AG13" i="33"/>
  <c r="AG14" i="23"/>
  <c r="Z13" i="33"/>
  <c r="Z14" i="23"/>
  <c r="Y13" i="23"/>
  <c r="Y12" i="33"/>
  <c r="D10" i="33"/>
  <c r="E13" i="23"/>
  <c r="E12" i="33"/>
  <c r="AB12" i="23"/>
  <c r="AB11" i="33"/>
  <c r="AA13" i="23"/>
  <c r="AA12" i="33"/>
  <c r="Q11" i="33"/>
  <c r="Q12" i="23"/>
  <c r="N13" i="33"/>
  <c r="N14" i="23"/>
  <c r="M13" i="23"/>
  <c r="M12" i="33"/>
  <c r="U12" i="23"/>
  <c r="U11" i="33"/>
  <c r="D11" i="23"/>
  <c r="G14" i="23"/>
  <c r="G13" i="33"/>
  <c r="O13" i="23"/>
  <c r="O12" i="33"/>
  <c r="K12" i="33"/>
  <c r="K13" i="23"/>
  <c r="AE13" i="33"/>
  <c r="AE14" i="23"/>
  <c r="L13" i="23"/>
  <c r="L12" i="33"/>
  <c r="F12" i="33"/>
  <c r="F13" i="23"/>
  <c r="P12" i="33"/>
  <c r="P13" i="23"/>
  <c r="J12" i="23"/>
  <c r="J11" i="33"/>
  <c r="H14" i="23"/>
  <c r="H13" i="33"/>
  <c r="T13" i="33"/>
  <c r="T14" i="23"/>
  <c r="X12" i="33"/>
  <c r="X13" i="23"/>
  <c r="AD12" i="33"/>
  <c r="AD13" i="23"/>
  <c r="I11" i="33"/>
  <c r="I12" i="23"/>
  <c r="S12" i="33" l="1"/>
  <c r="S13" i="23"/>
  <c r="U13" i="23"/>
  <c r="U12" i="33"/>
  <c r="E14" i="23"/>
  <c r="E13" i="33"/>
  <c r="AD13" i="33"/>
  <c r="AD14" i="23"/>
  <c r="D12" i="23"/>
  <c r="AC12" i="33"/>
  <c r="AC13" i="23"/>
  <c r="D11" i="33"/>
  <c r="D11" i="1" s="1"/>
  <c r="J12" i="33"/>
  <c r="J13" i="23"/>
  <c r="O13" i="33"/>
  <c r="O14" i="23"/>
  <c r="AB12" i="33"/>
  <c r="AB13" i="23"/>
  <c r="Z14" i="33"/>
  <c r="Z15" i="23"/>
  <c r="K14" i="23"/>
  <c r="K13" i="33"/>
  <c r="L13" i="33"/>
  <c r="L14" i="23"/>
  <c r="I13" i="23"/>
  <c r="I12" i="33"/>
  <c r="T15" i="23"/>
  <c r="T14" i="33"/>
  <c r="P13" i="33"/>
  <c r="P14" i="23"/>
  <c r="AE14" i="33"/>
  <c r="AE15" i="23"/>
  <c r="Q13" i="23"/>
  <c r="Q12" i="33"/>
  <c r="Y13" i="33"/>
  <c r="Y14" i="23"/>
  <c r="R14" i="23"/>
  <c r="R13" i="33"/>
  <c r="G15" i="23"/>
  <c r="G14" i="33"/>
  <c r="V12" i="33"/>
  <c r="V13" i="23"/>
  <c r="F13" i="33"/>
  <c r="F14" i="23"/>
  <c r="H15" i="23"/>
  <c r="H14" i="33"/>
  <c r="M13" i="33"/>
  <c r="M14" i="23"/>
  <c r="AA13" i="33"/>
  <c r="AA14" i="23"/>
  <c r="AG14" i="33"/>
  <c r="AG15" i="23"/>
  <c r="X14" i="23"/>
  <c r="X13" i="33"/>
  <c r="N14" i="33"/>
  <c r="N15" i="23"/>
  <c r="D10" i="1"/>
  <c r="W12" i="33"/>
  <c r="W13" i="23"/>
  <c r="S14" i="23" l="1"/>
  <c r="S13" i="33"/>
  <c r="AG16" i="23"/>
  <c r="AG16" i="33" s="1"/>
  <c r="AG15" i="33"/>
  <c r="V14" i="23"/>
  <c r="V13" i="33"/>
  <c r="R15" i="23"/>
  <c r="R14" i="33"/>
  <c r="T15" i="33"/>
  <c r="T16" i="23"/>
  <c r="T16" i="33" s="1"/>
  <c r="O14" i="33"/>
  <c r="O15" i="23"/>
  <c r="AC14" i="23"/>
  <c r="AC13" i="33"/>
  <c r="Y14" i="33"/>
  <c r="Y15" i="23"/>
  <c r="AE16" i="23"/>
  <c r="AE16" i="33" s="1"/>
  <c r="AE15" i="33"/>
  <c r="AE7" i="33" s="1"/>
  <c r="Q14" i="23"/>
  <c r="Q13" i="33"/>
  <c r="AA14" i="33"/>
  <c r="AA15" i="23"/>
  <c r="E14" i="33"/>
  <c r="E15" i="23"/>
  <c r="H16" i="23"/>
  <c r="H16" i="33" s="1"/>
  <c r="H15" i="33"/>
  <c r="I14" i="23"/>
  <c r="I13" i="33"/>
  <c r="J14" i="23"/>
  <c r="J13" i="33"/>
  <c r="M14" i="33"/>
  <c r="M15" i="23"/>
  <c r="D13" i="23"/>
  <c r="G16" i="23"/>
  <c r="G16" i="33" s="1"/>
  <c r="G15" i="33"/>
  <c r="D12" i="33"/>
  <c r="P15" i="23"/>
  <c r="P14" i="33"/>
  <c r="L15" i="23"/>
  <c r="L14" i="33"/>
  <c r="K15" i="23"/>
  <c r="K14" i="33"/>
  <c r="AB13" i="33"/>
  <c r="AB14" i="23"/>
  <c r="U14" i="23"/>
  <c r="U13" i="33"/>
  <c r="W14" i="23"/>
  <c r="W13" i="33"/>
  <c r="N15" i="33"/>
  <c r="N16" i="23"/>
  <c r="N16" i="33" s="1"/>
  <c r="X15" i="23"/>
  <c r="X14" i="33"/>
  <c r="F15" i="23"/>
  <c r="F14" i="33"/>
  <c r="Z15" i="33"/>
  <c r="Z16" i="23"/>
  <c r="Z16" i="33" s="1"/>
  <c r="AD15" i="23"/>
  <c r="AD14" i="33"/>
  <c r="S14" i="33" l="1"/>
  <c r="S15" i="23"/>
  <c r="G7" i="33"/>
  <c r="D13" i="33"/>
  <c r="D13" i="1" s="1"/>
  <c r="Z7" i="33"/>
  <c r="N7" i="33"/>
  <c r="J14" i="33"/>
  <c r="J15" i="23"/>
  <c r="E16" i="23"/>
  <c r="E15" i="33"/>
  <c r="O16" i="23"/>
  <c r="O16" i="33" s="1"/>
  <c r="O15" i="33"/>
  <c r="O7" i="33" s="1"/>
  <c r="P16" i="23"/>
  <c r="P16" i="33" s="1"/>
  <c r="P15" i="33"/>
  <c r="M15" i="33"/>
  <c r="M16" i="23"/>
  <c r="M16" i="33" s="1"/>
  <c r="Q15" i="23"/>
  <c r="Q14" i="33"/>
  <c r="F16" i="23"/>
  <c r="F16" i="33" s="1"/>
  <c r="F15" i="33"/>
  <c r="W15" i="23"/>
  <c r="W14" i="33"/>
  <c r="D12" i="1"/>
  <c r="H7" i="33"/>
  <c r="AA16" i="23"/>
  <c r="AA16" i="33" s="1"/>
  <c r="AA15" i="33"/>
  <c r="K15" i="33"/>
  <c r="K16" i="23"/>
  <c r="K16" i="33" s="1"/>
  <c r="K7" i="33" s="1"/>
  <c r="AC15" i="23"/>
  <c r="AC14" i="33"/>
  <c r="R15" i="33"/>
  <c r="R16" i="23"/>
  <c r="R16" i="33" s="1"/>
  <c r="R7" i="33" s="1"/>
  <c r="AD16" i="23"/>
  <c r="AD16" i="33" s="1"/>
  <c r="AD15" i="33"/>
  <c r="X15" i="33"/>
  <c r="X16" i="23"/>
  <c r="X16" i="33" s="1"/>
  <c r="U14" i="33"/>
  <c r="U15" i="23"/>
  <c r="L15" i="33"/>
  <c r="L16" i="23"/>
  <c r="L16" i="33" s="1"/>
  <c r="V15" i="23"/>
  <c r="V14" i="33"/>
  <c r="AB15" i="23"/>
  <c r="AB14" i="33"/>
  <c r="I15" i="23"/>
  <c r="I14" i="33"/>
  <c r="D14" i="23"/>
  <c r="Y15" i="33"/>
  <c r="Y16" i="23"/>
  <c r="Y16" i="33" s="1"/>
  <c r="T7" i="33"/>
  <c r="AG7" i="33"/>
  <c r="Y7" i="33" l="1"/>
  <c r="D14" i="33"/>
  <c r="D14" i="1" s="1"/>
  <c r="L7" i="33"/>
  <c r="S16" i="23"/>
  <c r="S16" i="33" s="1"/>
  <c r="S15" i="33"/>
  <c r="S7" i="33" s="1"/>
  <c r="X7" i="33"/>
  <c r="U15" i="33"/>
  <c r="U16" i="23"/>
  <c r="U16" i="33" s="1"/>
  <c r="U7" i="33" s="1"/>
  <c r="Q15" i="33"/>
  <c r="Q16" i="23"/>
  <c r="Q16" i="33" s="1"/>
  <c r="Q7" i="33" s="1"/>
  <c r="I15" i="33"/>
  <c r="I16" i="23"/>
  <c r="I16" i="33" s="1"/>
  <c r="I7" i="33" s="1"/>
  <c r="M7" i="33"/>
  <c r="V15" i="33"/>
  <c r="V16" i="23"/>
  <c r="V16" i="33" s="1"/>
  <c r="D15" i="23"/>
  <c r="AC15" i="33"/>
  <c r="AC16" i="23"/>
  <c r="AC16" i="33" s="1"/>
  <c r="W16" i="23"/>
  <c r="W16" i="33" s="1"/>
  <c r="W15" i="33"/>
  <c r="E16" i="33"/>
  <c r="E7" i="33" s="1"/>
  <c r="AB15" i="33"/>
  <c r="AB16" i="23"/>
  <c r="AB16" i="33" s="1"/>
  <c r="AA7" i="33"/>
  <c r="J15" i="33"/>
  <c r="J16" i="23"/>
  <c r="J16" i="33" s="1"/>
  <c r="AD7" i="33"/>
  <c r="F7" i="33"/>
  <c r="P7" i="33"/>
  <c r="D15" i="33" l="1"/>
  <c r="D15" i="1" s="1"/>
  <c r="W7" i="33"/>
  <c r="AB7" i="33"/>
  <c r="AC7" i="33"/>
  <c r="D16" i="33"/>
  <c r="D16" i="1" s="1"/>
  <c r="J7" i="33"/>
  <c r="D16" i="23"/>
  <c r="D7" i="23" s="1"/>
  <c r="V7" i="33"/>
  <c r="D7" i="33" l="1"/>
  <c r="D7" i="1"/>
</calcChain>
</file>

<file path=xl/sharedStrings.xml><?xml version="1.0" encoding="utf-8"?>
<sst xmlns="http://schemas.openxmlformats.org/spreadsheetml/2006/main" count="2490" uniqueCount="286">
  <si>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</si>
  <si>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</si>
  <si>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</si>
  <si>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</si>
  <si>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</si>
  <si>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</si>
  <si>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</si>
  <si>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</si>
  <si>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</si>
  <si>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</si>
  <si>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</si>
  <si>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</si>
  <si>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</si>
  <si>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</si>
  <si>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</si>
  <si>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</si>
  <si>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</si>
  <si>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</si>
  <si>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</si>
  <si>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</si>
  <si>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</si>
  <si>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</si>
  <si>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</si>
  <si>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</si>
  <si>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</si>
  <si>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</si>
  <si>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</si>
  <si>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</si>
  <si>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</si>
  <si>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</si>
  <si>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</si>
  <si>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</si>
  <si>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</si>
  <si>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</si>
  <si>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</si>
  <si>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</si>
  <si>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</si>
  <si>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</si>
  <si>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</si>
  <si>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</si>
  <si>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</si>
  <si>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</si>
  <si>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</si>
  <si>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</si>
  <si>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</si>
  <si>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</si>
  <si>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</si>
  <si>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</si>
  <si>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</si>
  <si>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</si>
  <si>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</si>
  <si>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</si>
  <si>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</si>
  <si>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</si>
  <si>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</si>
  <si>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</si>
  <si>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</si>
  <si>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</si>
  <si>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</si>
  <si>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</si>
  <si>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</si>
  <si>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</si>
  <si>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</si>
  <si>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</si>
  <si>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</si>
  <si>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</si>
  <si>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</si>
  <si>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</si>
  <si>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</si>
  <si>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</si>
  <si>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</si>
  <si>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</si>
  <si>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</si>
  <si>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</si>
  <si>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</si>
  <si>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</si>
  <si>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</si>
  <si>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</si>
  <si>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</si>
  <si>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</si>
  <si>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</si>
  <si>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</si>
  <si>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</si>
  <si>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</si>
  <si>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</si>
  <si>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</si>
  <si>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</si>
  <si>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</si>
  <si>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</si>
  <si>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</si>
  <si>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</si>
  <si>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</si>
  <si>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</si>
  <si>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</si>
  <si>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</si>
  <si>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</si>
  <si>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</si>
  <si>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</si>
  <si>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</si>
  <si>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</si>
  <si>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</si>
  <si>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</si>
  <si>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</si>
  <si>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</si>
  <si>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</si>
  <si>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</si>
  <si>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</si>
  <si>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</si>
  <si>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</si>
  <si>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</si>
  <si>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</si>
  <si>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</si>
  <si>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</si>
  <si>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</si>
  <si>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</si>
  <si>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</si>
  <si>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</si>
  <si>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</si>
  <si>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</si>
  <si>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</si>
  <si>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</si>
  <si>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岩手県</t>
    <phoneticPr fontId="2"/>
  </si>
  <si>
    <t>03202</t>
    <phoneticPr fontId="2"/>
  </si>
  <si>
    <t>宮古市</t>
    <phoneticPr fontId="2"/>
  </si>
  <si>
    <t>岩手県</t>
    <phoneticPr fontId="2"/>
  </si>
  <si>
    <t>03202</t>
    <phoneticPr fontId="2"/>
  </si>
  <si>
    <t>宮古市</t>
    <phoneticPr fontId="2"/>
  </si>
  <si>
    <t>岩手県</t>
    <phoneticPr fontId="2"/>
  </si>
  <si>
    <t>03202</t>
    <phoneticPr fontId="2"/>
  </si>
  <si>
    <t>宮古市</t>
    <phoneticPr fontId="2"/>
  </si>
  <si>
    <t>岩手県</t>
    <phoneticPr fontId="2"/>
  </si>
  <si>
    <t>宮古市</t>
    <phoneticPr fontId="2"/>
  </si>
  <si>
    <t>岩手県</t>
    <phoneticPr fontId="2"/>
  </si>
  <si>
    <t>03202</t>
    <phoneticPr fontId="2"/>
  </si>
  <si>
    <t>岩手県</t>
    <phoneticPr fontId="2"/>
  </si>
  <si>
    <t>03202</t>
    <phoneticPr fontId="2"/>
  </si>
  <si>
    <t>宮古市</t>
    <phoneticPr fontId="2"/>
  </si>
  <si>
    <t>岩手県</t>
    <phoneticPr fontId="2"/>
  </si>
  <si>
    <t>宮古市</t>
    <phoneticPr fontId="2"/>
  </si>
  <si>
    <t>岩手県</t>
    <phoneticPr fontId="2"/>
  </si>
  <si>
    <t>宮古市</t>
    <phoneticPr fontId="2"/>
  </si>
  <si>
    <t>03202</t>
    <phoneticPr fontId="2"/>
  </si>
  <si>
    <t>岩手県</t>
    <phoneticPr fontId="2"/>
  </si>
  <si>
    <t>宮古市</t>
    <phoneticPr fontId="2"/>
  </si>
  <si>
    <t>宮古市</t>
    <phoneticPr fontId="2"/>
  </si>
  <si>
    <t>宮古市</t>
    <phoneticPr fontId="2"/>
  </si>
  <si>
    <t>03202</t>
    <phoneticPr fontId="2"/>
  </si>
  <si>
    <t>岩手県</t>
    <phoneticPr fontId="2"/>
  </si>
  <si>
    <t>03207</t>
    <phoneticPr fontId="2"/>
  </si>
  <si>
    <t>久慈市</t>
    <phoneticPr fontId="2"/>
  </si>
  <si>
    <t>岩手県</t>
    <phoneticPr fontId="2"/>
  </si>
  <si>
    <t>03207</t>
    <phoneticPr fontId="2"/>
  </si>
  <si>
    <t>久慈市</t>
    <phoneticPr fontId="2"/>
  </si>
  <si>
    <t>03207</t>
    <phoneticPr fontId="2"/>
  </si>
  <si>
    <t>久慈市</t>
    <phoneticPr fontId="2"/>
  </si>
  <si>
    <t>03207</t>
    <phoneticPr fontId="2"/>
  </si>
  <si>
    <t>久慈市</t>
    <phoneticPr fontId="2"/>
  </si>
  <si>
    <t>03208</t>
    <phoneticPr fontId="2"/>
  </si>
  <si>
    <t>遠野市</t>
    <phoneticPr fontId="2"/>
  </si>
  <si>
    <t>03208</t>
    <phoneticPr fontId="2"/>
  </si>
  <si>
    <t>遠野市</t>
    <phoneticPr fontId="2"/>
  </si>
  <si>
    <t>岩手県</t>
    <phoneticPr fontId="2"/>
  </si>
  <si>
    <t>03208</t>
    <phoneticPr fontId="2"/>
  </si>
  <si>
    <t>遠野市</t>
    <phoneticPr fontId="2"/>
  </si>
  <si>
    <t>岩手県</t>
    <phoneticPr fontId="2"/>
  </si>
  <si>
    <t>遠野市</t>
    <phoneticPr fontId="2"/>
  </si>
  <si>
    <t>03208</t>
    <phoneticPr fontId="2"/>
  </si>
  <si>
    <t>03208</t>
    <phoneticPr fontId="2"/>
  </si>
  <si>
    <t>岩手県</t>
    <phoneticPr fontId="2"/>
  </si>
  <si>
    <t>遠野市</t>
    <phoneticPr fontId="2"/>
  </si>
  <si>
    <t>03208</t>
    <phoneticPr fontId="2"/>
  </si>
  <si>
    <t>03208</t>
    <phoneticPr fontId="2"/>
  </si>
  <si>
    <t>遠野市</t>
    <phoneticPr fontId="2"/>
  </si>
  <si>
    <t>岩手県</t>
    <phoneticPr fontId="2"/>
  </si>
  <si>
    <t>遠野市</t>
    <phoneticPr fontId="2"/>
  </si>
  <si>
    <t>03208</t>
    <phoneticPr fontId="2"/>
  </si>
  <si>
    <t>遠野市</t>
    <phoneticPr fontId="2"/>
  </si>
  <si>
    <t>03208</t>
    <phoneticPr fontId="2"/>
  </si>
  <si>
    <t>岩手県</t>
    <phoneticPr fontId="2"/>
  </si>
  <si>
    <t>03208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</si>
  <si>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</si>
  <si>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</si>
  <si>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</si>
  <si>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</si>
  <si>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</si>
  <si>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</si>
  <si>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一関市</t>
    <phoneticPr fontId="2"/>
  </si>
  <si>
    <t>岩手県</t>
    <phoneticPr fontId="2"/>
  </si>
  <si>
    <t>一関市</t>
    <phoneticPr fontId="2"/>
  </si>
  <si>
    <t>03209</t>
    <phoneticPr fontId="2"/>
  </si>
  <si>
    <t>03209</t>
    <phoneticPr fontId="2"/>
  </si>
  <si>
    <t>一関市</t>
    <phoneticPr fontId="2"/>
  </si>
  <si>
    <t>一関市</t>
    <phoneticPr fontId="2"/>
  </si>
  <si>
    <t>03209</t>
    <phoneticPr fontId="2"/>
  </si>
  <si>
    <t>一関市</t>
    <phoneticPr fontId="2"/>
  </si>
  <si>
    <t>岩手県</t>
    <phoneticPr fontId="2"/>
  </si>
  <si>
    <t>03209</t>
    <phoneticPr fontId="2"/>
  </si>
  <si>
    <t>03209</t>
    <phoneticPr fontId="2"/>
  </si>
  <si>
    <t>一関市</t>
    <phoneticPr fontId="2"/>
  </si>
  <si>
    <t>03211</t>
    <phoneticPr fontId="2"/>
  </si>
  <si>
    <t>釜石市</t>
    <phoneticPr fontId="2"/>
  </si>
  <si>
    <t>釜石市</t>
    <phoneticPr fontId="2"/>
  </si>
  <si>
    <t>釜石市</t>
    <phoneticPr fontId="2"/>
  </si>
  <si>
    <t>03211</t>
    <phoneticPr fontId="2"/>
  </si>
  <si>
    <t>岩手県</t>
    <phoneticPr fontId="2"/>
  </si>
  <si>
    <t>03482</t>
    <phoneticPr fontId="2"/>
  </si>
  <si>
    <t xml:space="preserve">山田町 </t>
    <phoneticPr fontId="2"/>
  </si>
  <si>
    <t>03482</t>
    <phoneticPr fontId="2"/>
  </si>
  <si>
    <t xml:space="preserve">山田町 </t>
    <phoneticPr fontId="2"/>
  </si>
  <si>
    <t>岩手県</t>
    <phoneticPr fontId="2"/>
  </si>
  <si>
    <t>03482</t>
    <phoneticPr fontId="2"/>
  </si>
  <si>
    <t xml:space="preserve">山田町 </t>
    <phoneticPr fontId="2"/>
  </si>
  <si>
    <t>03482</t>
    <phoneticPr fontId="2"/>
  </si>
  <si>
    <t xml:space="preserve">山田町 </t>
    <phoneticPr fontId="2"/>
  </si>
  <si>
    <t>03482</t>
    <phoneticPr fontId="2"/>
  </si>
  <si>
    <t>03482</t>
    <phoneticPr fontId="2"/>
  </si>
  <si>
    <t>03482</t>
    <phoneticPr fontId="2"/>
  </si>
  <si>
    <t xml:space="preserve">山田町 </t>
    <phoneticPr fontId="2"/>
  </si>
  <si>
    <t xml:space="preserve">山田町 </t>
    <phoneticPr fontId="2"/>
  </si>
  <si>
    <t>03482</t>
    <phoneticPr fontId="2"/>
  </si>
  <si>
    <t xml:space="preserve">山田町 </t>
    <phoneticPr fontId="2"/>
  </si>
  <si>
    <t>03482</t>
    <phoneticPr fontId="2"/>
  </si>
  <si>
    <t>03482</t>
    <phoneticPr fontId="2"/>
  </si>
  <si>
    <t>03482</t>
    <phoneticPr fontId="2"/>
  </si>
  <si>
    <t>03482</t>
    <phoneticPr fontId="2"/>
  </si>
  <si>
    <t xml:space="preserve">山田町 </t>
    <phoneticPr fontId="2"/>
  </si>
  <si>
    <t xml:space="preserve">山田町 </t>
    <phoneticPr fontId="2"/>
  </si>
  <si>
    <t>03482</t>
    <phoneticPr fontId="2"/>
  </si>
  <si>
    <t>03483</t>
    <phoneticPr fontId="2"/>
  </si>
  <si>
    <t>岩泉町</t>
    <phoneticPr fontId="2"/>
  </si>
  <si>
    <t>03483</t>
    <phoneticPr fontId="2"/>
  </si>
  <si>
    <t>岩泉町</t>
    <phoneticPr fontId="2"/>
  </si>
  <si>
    <t>岩泉町</t>
    <phoneticPr fontId="2"/>
  </si>
  <si>
    <t>岩手県</t>
    <phoneticPr fontId="2"/>
  </si>
  <si>
    <t>03483</t>
    <phoneticPr fontId="2"/>
  </si>
  <si>
    <t>岩手県</t>
    <phoneticPr fontId="2"/>
  </si>
  <si>
    <t>岩泉町</t>
    <phoneticPr fontId="2"/>
  </si>
  <si>
    <t>03484</t>
    <phoneticPr fontId="2"/>
  </si>
  <si>
    <t>田野畑村</t>
    <phoneticPr fontId="2"/>
  </si>
  <si>
    <t>岩手県</t>
    <phoneticPr fontId="2"/>
  </si>
  <si>
    <t>03484</t>
    <phoneticPr fontId="2"/>
  </si>
  <si>
    <t>田野畑村</t>
    <phoneticPr fontId="2"/>
  </si>
  <si>
    <t>田野畑村</t>
    <phoneticPr fontId="2"/>
  </si>
  <si>
    <t>岩手県</t>
    <phoneticPr fontId="2"/>
  </si>
  <si>
    <t>03484</t>
    <phoneticPr fontId="2"/>
  </si>
  <si>
    <t>田野畑村</t>
    <phoneticPr fontId="2"/>
  </si>
  <si>
    <t>03484</t>
    <phoneticPr fontId="2"/>
  </si>
  <si>
    <t>田野畑村</t>
    <phoneticPr fontId="2"/>
  </si>
  <si>
    <t>03484</t>
    <phoneticPr fontId="2"/>
  </si>
  <si>
    <t>03484</t>
    <phoneticPr fontId="2"/>
  </si>
  <si>
    <t>田野畑村</t>
    <phoneticPr fontId="2"/>
  </si>
  <si>
    <t>田野畑村</t>
    <phoneticPr fontId="2"/>
  </si>
  <si>
    <t>03484</t>
    <phoneticPr fontId="2"/>
  </si>
  <si>
    <t>岩手県</t>
    <phoneticPr fontId="2"/>
  </si>
  <si>
    <t>田野畑村</t>
    <phoneticPr fontId="2"/>
  </si>
  <si>
    <t>岩手県</t>
    <phoneticPr fontId="2"/>
  </si>
  <si>
    <t>岩手県</t>
    <phoneticPr fontId="2"/>
  </si>
  <si>
    <t>03484</t>
    <phoneticPr fontId="2"/>
  </si>
  <si>
    <t>田野畑村</t>
    <phoneticPr fontId="2"/>
  </si>
  <si>
    <t>田野畑村</t>
    <phoneticPr fontId="2"/>
  </si>
  <si>
    <t>田野畑村</t>
    <phoneticPr fontId="2"/>
  </si>
  <si>
    <t>田野畑村</t>
    <phoneticPr fontId="2"/>
  </si>
  <si>
    <t>岩手県</t>
    <phoneticPr fontId="2"/>
  </si>
  <si>
    <t>03484</t>
    <phoneticPr fontId="2"/>
  </si>
  <si>
    <t>田野畑村</t>
    <phoneticPr fontId="2"/>
  </si>
  <si>
    <t>03485</t>
    <phoneticPr fontId="2"/>
  </si>
  <si>
    <t xml:space="preserve">普代村 </t>
    <phoneticPr fontId="2"/>
  </si>
  <si>
    <t xml:space="preserve">普代村 </t>
    <phoneticPr fontId="2"/>
  </si>
  <si>
    <t>03485</t>
    <phoneticPr fontId="2"/>
  </si>
  <si>
    <t xml:space="preserve">普代村 </t>
    <phoneticPr fontId="2"/>
  </si>
  <si>
    <t>03485</t>
    <phoneticPr fontId="2"/>
  </si>
  <si>
    <t>03485</t>
    <phoneticPr fontId="2"/>
  </si>
  <si>
    <t xml:space="preserve">普代村 </t>
    <phoneticPr fontId="2"/>
  </si>
  <si>
    <t xml:space="preserve">普代村 </t>
    <phoneticPr fontId="2"/>
  </si>
  <si>
    <t>岩手県</t>
    <phoneticPr fontId="2"/>
  </si>
  <si>
    <t>岩手県</t>
    <phoneticPr fontId="2"/>
  </si>
  <si>
    <t xml:space="preserve">普代村 </t>
    <phoneticPr fontId="2"/>
  </si>
  <si>
    <t>03485</t>
    <phoneticPr fontId="2"/>
  </si>
  <si>
    <t xml:space="preserve">普代村 </t>
    <phoneticPr fontId="2"/>
  </si>
  <si>
    <t xml:space="preserve">普代村 </t>
    <phoneticPr fontId="2"/>
  </si>
  <si>
    <t xml:space="preserve">普代村 </t>
    <phoneticPr fontId="2"/>
  </si>
  <si>
    <t>03485</t>
    <phoneticPr fontId="2"/>
  </si>
  <si>
    <t>03000</t>
    <phoneticPr fontId="2"/>
  </si>
  <si>
    <t>合計</t>
    <phoneticPr fontId="2"/>
  </si>
  <si>
    <t>03000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</si>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</sst>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139</v>
      </c>
      <c r="B7" s="44" t="s">
        <v>282</v>
      </c>
      <c r="C7" s="45" t="s">
        <v>283</v>
      </c>
      <c r="D7" s="105">
        <f>SUM($D$8:$D$16)</f>
        <v>10432</v>
      </c>
      <c r="E7" s="46">
        <f>SUM($E$8:$E$16)</f>
        <v>1354</v>
      </c>
      <c r="F7" s="46">
        <f>SUM($F$8:$F$16)</f>
        <v>3808</v>
      </c>
      <c r="G7" s="46">
        <f>SUM($G$8:$G$16)</f>
        <v>3054</v>
      </c>
      <c r="H7" s="46">
        <f>SUM($H$8:$H$16)</f>
        <v>120</v>
      </c>
      <c r="I7" s="46">
        <f>SUM($I$8:$I$16)</f>
        <v>1176</v>
      </c>
      <c r="J7" s="46">
        <f>SUM($J$8:$J$16)</f>
        <v>0</v>
      </c>
      <c r="K7" s="46">
        <f>SUM($K$8:$K$16)</f>
        <v>0</v>
      </c>
      <c r="L7" s="46">
        <f>SUM($L$8:$L$16)</f>
        <v>0</v>
      </c>
      <c r="M7" s="46">
        <f>SUM($M$8:$M$16)</f>
        <v>1758</v>
      </c>
      <c r="N7" s="46">
        <f>SUM($N$8:$N$16)</f>
        <v>0</v>
      </c>
      <c r="O7" s="46">
        <f>SUM($O$8:$O$16)</f>
        <v>2222</v>
      </c>
      <c r="P7" s="46">
        <f>SUM($P$8:$P$16)</f>
        <v>10438</v>
      </c>
      <c r="Q7" s="47">
        <f>IF(P7&lt;&gt;0,(O7+E7+G7)/P7*100,"-")</f>
        <v>63.517915309446252</v>
      </c>
      <c r="R7" s="46">
        <f>SUM($R$8:$R$16)</f>
        <v>0</v>
      </c>
      <c r="S7" s="46">
        <f>SUM($S$8:$S$16)</f>
        <v>111</v>
      </c>
      <c r="T7" s="46">
        <f>SUM($T$8:$T$16)</f>
        <v>0</v>
      </c>
      <c r="U7" s="46">
        <f>SUM($U$8:$U$16)</f>
        <v>0</v>
      </c>
      <c r="V7" s="46">
        <f>SUM($V$8:$V$16)</f>
        <v>0</v>
      </c>
      <c r="W7" s="46">
        <f>SUM($W$8:$W$16)</f>
        <v>1758</v>
      </c>
      <c r="X7" s="46">
        <f>SUM($X$8:$X$16)</f>
        <v>1176</v>
      </c>
      <c r="Y7" s="46">
        <f>SUM($Y$8:$Y$16)</f>
        <v>3045</v>
      </c>
      <c r="Z7" s="48" t="s">
        <v>80</v>
      </c>
      <c r="AA7" s="48" t="s">
        <v>80</v>
      </c>
      <c r="AB7" s="46">
        <f>SUM($AB$8:$AB$16)</f>
        <v>3808</v>
      </c>
      <c r="AC7" s="46">
        <f>SUM($AC$8:$AC$16)</f>
        <v>2</v>
      </c>
      <c r="AD7" s="46">
        <f>SUM($AD$8:$AD$16)</f>
        <v>0</v>
      </c>
      <c r="AE7" s="46">
        <f>SUM($AE$8:$AE$16)</f>
        <v>3810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6918</v>
      </c>
      <c r="E8" s="51">
        <f>ごみ処理量内訳!E8</f>
        <v>1229</v>
      </c>
      <c r="F8" s="51">
        <f>ごみ処理量内訳!O8</f>
        <v>3668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2021</v>
      </c>
      <c r="P8" s="52">
        <f>SUM(E8,F8,G8,O8)</f>
        <v>6918</v>
      </c>
      <c r="Q8" s="53">
        <f>IF(P8&lt;&gt;0,(O8+E8+G8)/P8*100,"-")</f>
        <v>46.978895634576467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3668</v>
      </c>
      <c r="AC8" s="52">
        <f>ごみ処理量内訳!AO8</f>
        <v>0</v>
      </c>
      <c r="AD8" s="52">
        <f>ごみ処理量内訳!AP8</f>
        <v>0</v>
      </c>
      <c r="AE8" s="52">
        <f>SUM(AB8:AD8)</f>
        <v>3668</v>
      </c>
    </row>
    <row r="9" spans="1:31" s="10" customFormat="1" ht="12" customHeight="1">
      <c r="A9" s="49" t="s">
        <v>147</v>
      </c>
      <c r="B9" s="50" t="s">
        <v>148</v>
      </c>
      <c r="C9" s="49" t="s">
        <v>149</v>
      </c>
      <c r="D9" s="71">
        <f>'ごみ搬入量内訳(総括)'!D9</f>
        <v>276</v>
      </c>
      <c r="E9" s="51">
        <f>ごみ処理量内訳!E9</f>
        <v>11</v>
      </c>
      <c r="F9" s="51">
        <f>ごみ処理量内訳!O9</f>
        <v>15</v>
      </c>
      <c r="G9" s="51">
        <f>SUM(H9:N9)</f>
        <v>250</v>
      </c>
      <c r="H9" s="51">
        <f>ごみ処理量内訳!G9</f>
        <v>0</v>
      </c>
      <c r="I9" s="51">
        <f>ごみ処理量内訳!L9+ごみ処理量内訳!M9</f>
        <v>250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276</v>
      </c>
      <c r="Q9" s="53">
        <f>IF(P9&lt;&gt;0,(O9+E9+G9)/P9*100,"-")</f>
        <v>94.565217391304344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250</v>
      </c>
      <c r="Y9" s="52">
        <f>SUM(R9:X9)</f>
        <v>250</v>
      </c>
      <c r="Z9" s="53"/>
      <c r="AA9" s="53"/>
      <c r="AB9" s="52">
        <f>ごみ処理量内訳!O9</f>
        <v>15</v>
      </c>
      <c r="AC9" s="52">
        <f>ごみ処理量内訳!AO9</f>
        <v>0</v>
      </c>
      <c r="AD9" s="52">
        <f>ごみ処理量内訳!AP9</f>
        <v>0</v>
      </c>
      <c r="AE9" s="52">
        <f>SUM(AB9:AD9)</f>
        <v>15</v>
      </c>
    </row>
    <row r="10" spans="1:31" s="10" customFormat="1" ht="12" customHeight="1">
      <c r="A10" s="49" t="s">
        <v>124</v>
      </c>
      <c r="B10" s="50" t="s">
        <v>157</v>
      </c>
      <c r="C10" s="49" t="s">
        <v>158</v>
      </c>
      <c r="D10" s="71">
        <f>'ごみ搬入量内訳(総括)'!D10</f>
        <v>18</v>
      </c>
      <c r="E10" s="51">
        <f>ごみ処理量内訳!E10</f>
        <v>18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18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180</v>
      </c>
      <c r="C11" s="49" t="s">
        <v>181</v>
      </c>
      <c r="D11" s="71">
        <f>'ごみ搬入量内訳(総括)'!D11</f>
        <v>2021</v>
      </c>
      <c r="E11" s="51">
        <f>ごみ処理量内訳!E11</f>
        <v>18</v>
      </c>
      <c r="F11" s="51">
        <f>ごみ処理量内訳!O11</f>
        <v>0</v>
      </c>
      <c r="G11" s="51">
        <f>SUM(H11:N11)</f>
        <v>2003</v>
      </c>
      <c r="H11" s="51">
        <f>ごみ処理量内訳!G11</f>
        <v>0</v>
      </c>
      <c r="I11" s="51">
        <f>ごみ処理量内訳!L11+ごみ処理量内訳!M11</f>
        <v>871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1132</v>
      </c>
      <c r="N11" s="51">
        <f>ごみ処理量内訳!N11</f>
        <v>0</v>
      </c>
      <c r="O11" s="51">
        <f>資源化量内訳!AG11</f>
        <v>0</v>
      </c>
      <c r="P11" s="52">
        <f>SUM(E11,F11,G11,O11)</f>
        <v>2021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1132</v>
      </c>
      <c r="X11" s="51">
        <f>'施設資源化量内訳(資源化等)'!D11+'ごみ搬入量内訳(セメント)'!D11</f>
        <v>871</v>
      </c>
      <c r="Y11" s="52">
        <f>SUM(R11:X11)</f>
        <v>2003</v>
      </c>
      <c r="Z11" s="53"/>
      <c r="AA11" s="53"/>
      <c r="AB11" s="52">
        <f>ごみ処理量内訳!O11</f>
        <v>0</v>
      </c>
      <c r="AC11" s="52">
        <f>ごみ処理量内訳!AO11</f>
        <v>2</v>
      </c>
      <c r="AD11" s="52">
        <f>ごみ処理量内訳!AP11</f>
        <v>0</v>
      </c>
      <c r="AE11" s="52">
        <f>SUM(AB11:AD11)</f>
        <v>2</v>
      </c>
    </row>
    <row r="12" spans="1:31" s="10" customFormat="1" ht="12" customHeight="1">
      <c r="A12" s="49" t="s">
        <v>124</v>
      </c>
      <c r="B12" s="50" t="s">
        <v>199</v>
      </c>
      <c r="C12" s="49" t="s">
        <v>200</v>
      </c>
      <c r="D12" s="71">
        <f>'ごみ搬入量内訳(総括)'!D12</f>
        <v>864</v>
      </c>
      <c r="E12" s="51">
        <f>ごみ処理量内訳!E12</f>
        <v>11</v>
      </c>
      <c r="F12" s="51">
        <f>ごみ処理量内訳!O12</f>
        <v>101</v>
      </c>
      <c r="G12" s="51">
        <f>SUM(H12:N12)</f>
        <v>559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559</v>
      </c>
      <c r="N12" s="51">
        <f>ごみ処理量内訳!N12</f>
        <v>0</v>
      </c>
      <c r="O12" s="51">
        <f>資源化量内訳!AG12</f>
        <v>193</v>
      </c>
      <c r="P12" s="52">
        <f>SUM(E12,F12,G12,O12)</f>
        <v>864</v>
      </c>
      <c r="Q12" s="53">
        <f>IF(P12&lt;&gt;0,(O12+E12+G12)/P12*100,"-")</f>
        <v>88.31018518518519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559</v>
      </c>
      <c r="X12" s="51">
        <f>'施設資源化量内訳(資源化等)'!D12+'ごみ搬入量内訳(セメント)'!D12</f>
        <v>0</v>
      </c>
      <c r="Y12" s="52">
        <f>SUM(R12:X12)</f>
        <v>559</v>
      </c>
      <c r="Z12" s="53"/>
      <c r="AA12" s="53"/>
      <c r="AB12" s="52">
        <f>ごみ処理量内訳!O12</f>
        <v>101</v>
      </c>
      <c r="AC12" s="52">
        <f>ごみ処理量内訳!AO12</f>
        <v>0</v>
      </c>
      <c r="AD12" s="52">
        <f>ごみ処理量内訳!AP12</f>
        <v>0</v>
      </c>
      <c r="AE12" s="52">
        <f>SUM(AB12:AD12)</f>
        <v>101</v>
      </c>
    </row>
    <row r="13" spans="1:31" s="10" customFormat="1" ht="12" customHeight="1">
      <c r="A13" s="49" t="s">
        <v>204</v>
      </c>
      <c r="B13" s="50" t="s">
        <v>205</v>
      </c>
      <c r="C13" s="49" t="s">
        <v>206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228</v>
      </c>
      <c r="C14" s="49" t="s">
        <v>229</v>
      </c>
      <c r="D14" s="71">
        <f>'ごみ搬入量内訳(総括)'!D14</f>
        <v>44</v>
      </c>
      <c r="E14" s="51">
        <f>ごみ処理量内訳!E14</f>
        <v>25</v>
      </c>
      <c r="F14" s="51">
        <f>ごみ処理量内訳!O14</f>
        <v>17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8</v>
      </c>
      <c r="P14" s="52">
        <f>SUM(E14,F14,G14,O14)</f>
        <v>50</v>
      </c>
      <c r="Q14" s="53">
        <f>IF(P14&lt;&gt;0,(O14+E14+G14)/P14*100,"-")</f>
        <v>66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17</v>
      </c>
      <c r="AC14" s="52">
        <f>ごみ処理量内訳!AO14</f>
        <v>0</v>
      </c>
      <c r="AD14" s="52">
        <f>ごみ処理量内訳!AP14</f>
        <v>0</v>
      </c>
      <c r="AE14" s="52">
        <f>SUM(AB14:AD14)</f>
        <v>17</v>
      </c>
    </row>
    <row r="15" spans="1:31" s="10" customFormat="1" ht="12" customHeight="1">
      <c r="A15" s="49" t="s">
        <v>137</v>
      </c>
      <c r="B15" s="50" t="s">
        <v>237</v>
      </c>
      <c r="C15" s="49" t="s">
        <v>238</v>
      </c>
      <c r="D15" s="71">
        <f>'ごみ搬入量内訳(総括)'!D15</f>
        <v>166</v>
      </c>
      <c r="E15" s="51">
        <f>ごみ処理量内訳!E15</f>
        <v>37</v>
      </c>
      <c r="F15" s="51">
        <f>ごみ処理量内訳!O15</f>
        <v>7</v>
      </c>
      <c r="G15" s="51">
        <f>SUM(H15:N15)</f>
        <v>122</v>
      </c>
      <c r="H15" s="51">
        <f>ごみ処理量内訳!G15</f>
        <v>0</v>
      </c>
      <c r="I15" s="51">
        <f>ごみ処理量内訳!L15+ごみ処理量内訳!M15</f>
        <v>55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67</v>
      </c>
      <c r="N15" s="51">
        <f>ごみ処理量内訳!N15</f>
        <v>0</v>
      </c>
      <c r="O15" s="51">
        <f>資源化量内訳!AG15</f>
        <v>0</v>
      </c>
      <c r="P15" s="52">
        <f>SUM(E15,F15,G15,O15)</f>
        <v>166</v>
      </c>
      <c r="Q15" s="53">
        <f>IF(P15&lt;&gt;0,(O15+E15+G15)/P15*100,"-")</f>
        <v>95.783132530120483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67</v>
      </c>
      <c r="X15" s="51">
        <f>'施設資源化量内訳(資源化等)'!D15+'ごみ搬入量内訳(セメント)'!D15</f>
        <v>55</v>
      </c>
      <c r="Y15" s="52">
        <f>SUM(R15:X15)</f>
        <v>122</v>
      </c>
      <c r="Z15" s="53"/>
      <c r="AA15" s="53"/>
      <c r="AB15" s="52">
        <f>ごみ処理量内訳!O15</f>
        <v>7</v>
      </c>
      <c r="AC15" s="52">
        <f>ごみ処理量内訳!AO15</f>
        <v>0</v>
      </c>
      <c r="AD15" s="52">
        <f>ごみ処理量内訳!AP15</f>
        <v>0</v>
      </c>
      <c r="AE15" s="52">
        <f>SUM(AB15:AD15)</f>
        <v>7</v>
      </c>
    </row>
    <row r="16" spans="1:31" s="10" customFormat="1" ht="12" customHeight="1">
      <c r="A16" s="49" t="s">
        <v>124</v>
      </c>
      <c r="B16" s="50" t="s">
        <v>265</v>
      </c>
      <c r="C16" s="49" t="s">
        <v>266</v>
      </c>
      <c r="D16" s="71">
        <f>'ごみ搬入量内訳(総括)'!D16</f>
        <v>125</v>
      </c>
      <c r="E16" s="51">
        <f>ごみ処理量内訳!E16</f>
        <v>5</v>
      </c>
      <c r="F16" s="51">
        <f>ごみ処理量内訳!O16</f>
        <v>0</v>
      </c>
      <c r="G16" s="51">
        <f>SUM(H16:N16)</f>
        <v>120</v>
      </c>
      <c r="H16" s="51">
        <f>ごみ処理量内訳!G16</f>
        <v>120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125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111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111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7:AE995">
    <cfRule type="expression" dxfId="276" priority="22" stopIfTrue="1">
      <formula>$A17&lt;&gt;""</formula>
    </cfRule>
  </conditionalFormatting>
  <conditionalFormatting sqref="A8:AE8">
    <cfRule type="expression" dxfId="274" priority="20" stopIfTrue="1">
      <formula>$A8&lt;&gt;""</formula>
    </cfRule>
  </conditionalFormatting>
  <conditionalFormatting sqref="D8">
    <cfRule type="expression" dxfId="273" priority="19" stopIfTrue="1">
      <formula>$A8&lt;&gt;""</formula>
    </cfRule>
  </conditionalFormatting>
  <conditionalFormatting sqref="A9:AE9">
    <cfRule type="expression" dxfId="272" priority="18" stopIfTrue="1">
      <formula>$A9&lt;&gt;""</formula>
    </cfRule>
  </conditionalFormatting>
  <conditionalFormatting sqref="D9">
    <cfRule type="expression" dxfId="271" priority="17" stopIfTrue="1">
      <formula>$A9&lt;&gt;""</formula>
    </cfRule>
  </conditionalFormatting>
  <conditionalFormatting sqref="A10:AE10">
    <cfRule type="expression" dxfId="270" priority="16" stopIfTrue="1">
      <formula>$A10&lt;&gt;""</formula>
    </cfRule>
  </conditionalFormatting>
  <conditionalFormatting sqref="D10">
    <cfRule type="expression" dxfId="269" priority="15" stopIfTrue="1">
      <formula>$A10&lt;&gt;""</formula>
    </cfRule>
  </conditionalFormatting>
  <conditionalFormatting sqref="A11:AE11">
    <cfRule type="expression" dxfId="268" priority="14" stopIfTrue="1">
      <formula>$A11&lt;&gt;""</formula>
    </cfRule>
  </conditionalFormatting>
  <conditionalFormatting sqref="D11">
    <cfRule type="expression" dxfId="267" priority="13" stopIfTrue="1">
      <formula>$A11&lt;&gt;""</formula>
    </cfRule>
  </conditionalFormatting>
  <conditionalFormatting sqref="A12:AE12">
    <cfRule type="expression" dxfId="266" priority="12" stopIfTrue="1">
      <formula>$A12&lt;&gt;""</formula>
    </cfRule>
  </conditionalFormatting>
  <conditionalFormatting sqref="D12">
    <cfRule type="expression" dxfId="265" priority="11" stopIfTrue="1">
      <formula>$A12&lt;&gt;""</formula>
    </cfRule>
  </conditionalFormatting>
  <conditionalFormatting sqref="A13:AE13">
    <cfRule type="expression" dxfId="264" priority="10" stopIfTrue="1">
      <formula>$A13&lt;&gt;""</formula>
    </cfRule>
  </conditionalFormatting>
  <conditionalFormatting sqref="D13">
    <cfRule type="expression" dxfId="263" priority="9" stopIfTrue="1">
      <formula>$A13&lt;&gt;""</formula>
    </cfRule>
  </conditionalFormatting>
  <conditionalFormatting sqref="A14:AE14">
    <cfRule type="expression" dxfId="262" priority="8" stopIfTrue="1">
      <formula>$A14&lt;&gt;""</formula>
    </cfRule>
  </conditionalFormatting>
  <conditionalFormatting sqref="D14">
    <cfRule type="expression" dxfId="261" priority="7" stopIfTrue="1">
      <formula>$A14&lt;&gt;""</formula>
    </cfRule>
  </conditionalFormatting>
  <conditionalFormatting sqref="A15:AE15">
    <cfRule type="expression" dxfId="260" priority="6" stopIfTrue="1">
      <formula>$A15&lt;&gt;""</formula>
    </cfRule>
  </conditionalFormatting>
  <conditionalFormatting sqref="D15">
    <cfRule type="expression" dxfId="259" priority="5" stopIfTrue="1">
      <formula>$A15&lt;&gt;""</formula>
    </cfRule>
  </conditionalFormatting>
  <conditionalFormatting sqref="A16:AE16">
    <cfRule type="expression" dxfId="258" priority="4" stopIfTrue="1">
      <formula>$A16&lt;&gt;""</formula>
    </cfRule>
  </conditionalFormatting>
  <conditionalFormatting sqref="D16">
    <cfRule type="expression" dxfId="257" priority="3" stopIfTrue="1">
      <formula>$A16&lt;&gt;""</formula>
    </cfRule>
  </conditionalFormatting>
  <conditionalFormatting sqref="A7:AE7">
    <cfRule type="expression" dxfId="256" priority="2" stopIfTrue="1">
      <formula>$A7&lt;&gt;""</formula>
    </cfRule>
  </conditionalFormatting>
  <conditionalFormatting sqref="D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883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871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12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134</v>
      </c>
      <c r="B8" s="50" t="s">
        <v>135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149</v>
      </c>
      <c r="D9" s="39">
        <f>SUM(E9:AH9)</f>
        <v>12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12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162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180</v>
      </c>
      <c r="C11" s="49" t="s">
        <v>186</v>
      </c>
      <c r="D11" s="39">
        <f>SUM(E11:AH11)</f>
        <v>871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871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137</v>
      </c>
      <c r="B13" s="50" t="s">
        <v>207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234</v>
      </c>
      <c r="C14" s="49" t="s">
        <v>229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246</v>
      </c>
      <c r="C15" s="49" t="s">
        <v>247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270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66" priority="11" stopIfTrue="1">
      <formula>$A17&lt;&gt;""</formula>
    </cfRule>
  </conditionalFormatting>
  <conditionalFormatting sqref="A8:AH8">
    <cfRule type="expression" dxfId="165" priority="10" stopIfTrue="1">
      <formula>$A8&lt;&gt;""</formula>
    </cfRule>
  </conditionalFormatting>
  <conditionalFormatting sqref="A9:AH9">
    <cfRule type="expression" dxfId="164" priority="9" stopIfTrue="1">
      <formula>$A9&lt;&gt;""</formula>
    </cfRule>
  </conditionalFormatting>
  <conditionalFormatting sqref="A10:AH10">
    <cfRule type="expression" dxfId="163" priority="8" stopIfTrue="1">
      <formula>$A10&lt;&gt;""</formula>
    </cfRule>
  </conditionalFormatting>
  <conditionalFormatting sqref="A11:AH11">
    <cfRule type="expression" dxfId="162" priority="7" stopIfTrue="1">
      <formula>$A11&lt;&gt;""</formula>
    </cfRule>
  </conditionalFormatting>
  <conditionalFormatting sqref="A12:AH12">
    <cfRule type="expression" dxfId="161" priority="6" stopIfTrue="1">
      <formula>$A12&lt;&gt;""</formula>
    </cfRule>
  </conditionalFormatting>
  <conditionalFormatting sqref="A13:AH13">
    <cfRule type="expression" dxfId="160" priority="5" stopIfTrue="1">
      <formula>$A13&lt;&gt;""</formula>
    </cfRule>
  </conditionalFormatting>
  <conditionalFormatting sqref="A14:AH14">
    <cfRule type="expression" dxfId="159" priority="4" stopIfTrue="1">
      <formula>$A14&lt;&gt;""</formula>
    </cfRule>
  </conditionalFormatting>
  <conditionalFormatting sqref="A15:AH15">
    <cfRule type="expression" dxfId="158" priority="3" stopIfTrue="1">
      <formula>$A15&lt;&gt;""</formula>
    </cfRule>
  </conditionalFormatting>
  <conditionalFormatting sqref="A16:AH16">
    <cfRule type="expression" dxfId="157" priority="2" stopIfTrue="1">
      <formula>$A16&lt;&gt;""</formula>
    </cfRule>
  </conditionalFormatting>
  <conditionalFormatting sqref="A7:AH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293</v>
      </c>
      <c r="E7" s="58">
        <f>SUM($E$8:$E$16)</f>
        <v>0</v>
      </c>
      <c r="F7" s="58">
        <f>SUM($F$8:$F$16)</f>
        <v>6</v>
      </c>
      <c r="G7" s="58">
        <f>SUM($G$8:$G$16)</f>
        <v>48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10</v>
      </c>
      <c r="O7" s="58">
        <f>SUM($O$8:$O$16)</f>
        <v>0</v>
      </c>
      <c r="P7" s="58">
        <f>SUM($P$8:$P$16)</f>
        <v>0</v>
      </c>
      <c r="Q7" s="58">
        <f>SUM($Q$8:$Q$16)</f>
        <v>1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228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137</v>
      </c>
      <c r="B8" s="50" t="s">
        <v>125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154</v>
      </c>
      <c r="D9" s="39">
        <f>SUM(E9:AH9)</f>
        <v>238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228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178</v>
      </c>
      <c r="B13" s="50" t="s">
        <v>219</v>
      </c>
      <c r="C13" s="49" t="s">
        <v>220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230</v>
      </c>
      <c r="C14" s="49" t="s">
        <v>229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248</v>
      </c>
      <c r="C15" s="49" t="s">
        <v>247</v>
      </c>
      <c r="D15" s="39">
        <f>SUM(E15:AH15)</f>
        <v>55</v>
      </c>
      <c r="E15" s="39">
        <v>0</v>
      </c>
      <c r="F15" s="39">
        <v>6</v>
      </c>
      <c r="G15" s="39">
        <v>48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1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270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55" priority="11" stopIfTrue="1">
      <formula>$A17&lt;&gt;""</formula>
    </cfRule>
  </conditionalFormatting>
  <conditionalFormatting sqref="A8:AH8">
    <cfRule type="expression" dxfId="154" priority="10" stopIfTrue="1">
      <formula>$A8&lt;&gt;""</formula>
    </cfRule>
  </conditionalFormatting>
  <conditionalFormatting sqref="A9:AH9">
    <cfRule type="expression" dxfId="153" priority="9" stopIfTrue="1">
      <formula>$A9&lt;&gt;""</formula>
    </cfRule>
  </conditionalFormatting>
  <conditionalFormatting sqref="A10:AH10">
    <cfRule type="expression" dxfId="152" priority="8" stopIfTrue="1">
      <formula>$A10&lt;&gt;""</formula>
    </cfRule>
  </conditionalFormatting>
  <conditionalFormatting sqref="A11:AH11">
    <cfRule type="expression" dxfId="151" priority="7" stopIfTrue="1">
      <formula>$A11&lt;&gt;""</formula>
    </cfRule>
  </conditionalFormatting>
  <conditionalFormatting sqref="A12:AH12">
    <cfRule type="expression" dxfId="150" priority="6" stopIfTrue="1">
      <formula>$A12&lt;&gt;""</formula>
    </cfRule>
  </conditionalFormatting>
  <conditionalFormatting sqref="A13:AH13">
    <cfRule type="expression" dxfId="149" priority="5" stopIfTrue="1">
      <formula>$A13&lt;&gt;""</formula>
    </cfRule>
  </conditionalFormatting>
  <conditionalFormatting sqref="A14:AH14">
    <cfRule type="expression" dxfId="148" priority="4" stopIfTrue="1">
      <formula>$A14&lt;&gt;""</formula>
    </cfRule>
  </conditionalFormatting>
  <conditionalFormatting sqref="A15:AH15">
    <cfRule type="expression" dxfId="147" priority="3" stopIfTrue="1">
      <formula>$A15&lt;&gt;""</formula>
    </cfRule>
  </conditionalFormatting>
  <conditionalFormatting sqref="A16:AH16">
    <cfRule type="expression" dxfId="146" priority="2" stopIfTrue="1">
      <formula>$A16&lt;&gt;""</formula>
    </cfRule>
  </conditionalFormatting>
  <conditionalFormatting sqref="A7:AH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167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203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173</v>
      </c>
      <c r="B13" s="50" t="s">
        <v>207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230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147</v>
      </c>
      <c r="B15" s="50" t="s">
        <v>249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274</v>
      </c>
      <c r="B16" s="50" t="s">
        <v>270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44" priority="11" stopIfTrue="1">
      <formula>$A17&lt;&gt;""</formula>
    </cfRule>
  </conditionalFormatting>
  <conditionalFormatting sqref="A8:AH8">
    <cfRule type="expression" dxfId="143" priority="10" stopIfTrue="1">
      <formula>$A8&lt;&gt;""</formula>
    </cfRule>
  </conditionalFormatting>
  <conditionalFormatting sqref="A9:AH9">
    <cfRule type="expression" dxfId="142" priority="9" stopIfTrue="1">
      <formula>$A9&lt;&gt;""</formula>
    </cfRule>
  </conditionalFormatting>
  <conditionalFormatting sqref="A10:AH10">
    <cfRule type="expression" dxfId="141" priority="8" stopIfTrue="1">
      <formula>$A10&lt;&gt;""</formula>
    </cfRule>
  </conditionalFormatting>
  <conditionalFormatting sqref="A11:AH11">
    <cfRule type="expression" dxfId="140" priority="7" stopIfTrue="1">
      <formula>$A11&lt;&gt;""</formula>
    </cfRule>
  </conditionalFormatting>
  <conditionalFormatting sqref="A12:AH12">
    <cfRule type="expression" dxfId="139" priority="6" stopIfTrue="1">
      <formula>$A12&lt;&gt;""</formula>
    </cfRule>
  </conditionalFormatting>
  <conditionalFormatting sqref="A13:AH13">
    <cfRule type="expression" dxfId="138" priority="5" stopIfTrue="1">
      <formula>$A13&lt;&gt;""</formula>
    </cfRule>
  </conditionalFormatting>
  <conditionalFormatting sqref="A14:AH14">
    <cfRule type="expression" dxfId="137" priority="4" stopIfTrue="1">
      <formula>$A14&lt;&gt;""</formula>
    </cfRule>
  </conditionalFormatting>
  <conditionalFormatting sqref="A15:AH15">
    <cfRule type="expression" dxfId="136" priority="3" stopIfTrue="1">
      <formula>$A15&lt;&gt;""</formula>
    </cfRule>
  </conditionalFormatting>
  <conditionalFormatting sqref="A16:AH16">
    <cfRule type="expression" dxfId="135" priority="2" stopIfTrue="1">
      <formula>$A16&lt;&gt;""</formula>
    </cfRule>
  </conditionalFormatting>
  <conditionalFormatting sqref="A7:AH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284</v>
      </c>
      <c r="C7" s="43" t="s">
        <v>285</v>
      </c>
      <c r="D7" s="58">
        <f>SUM($D$8:$D$16)</f>
        <v>3808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26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12</v>
      </c>
      <c r="M7" s="58">
        <f>SUM($M$8:$M$16)</f>
        <v>0</v>
      </c>
      <c r="N7" s="58">
        <f>SUM($N$8:$N$16)</f>
        <v>587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3183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138</v>
      </c>
      <c r="D8" s="39">
        <f>SUM(E8:AH8)</f>
        <v>3668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485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3183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149</v>
      </c>
      <c r="D9" s="39">
        <f>SUM(E9:AH9)</f>
        <v>15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15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199</v>
      </c>
      <c r="C12" s="49" t="s">
        <v>202</v>
      </c>
      <c r="D12" s="39">
        <f>SUM(E12:AH12)</f>
        <v>101</v>
      </c>
      <c r="E12" s="39">
        <v>0</v>
      </c>
      <c r="F12" s="39">
        <v>0</v>
      </c>
      <c r="G12" s="39">
        <v>0</v>
      </c>
      <c r="H12" s="39">
        <v>21</v>
      </c>
      <c r="I12" s="39">
        <v>0</v>
      </c>
      <c r="J12" s="39">
        <v>0</v>
      </c>
      <c r="K12" s="39">
        <v>0</v>
      </c>
      <c r="L12" s="39">
        <v>2</v>
      </c>
      <c r="M12" s="39">
        <v>0</v>
      </c>
      <c r="N12" s="39">
        <v>78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214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234</v>
      </c>
      <c r="C14" s="49" t="s">
        <v>229</v>
      </c>
      <c r="D14" s="39">
        <f>SUM(E14:AH14)</f>
        <v>17</v>
      </c>
      <c r="E14" s="39">
        <v>0</v>
      </c>
      <c r="F14" s="39">
        <v>0</v>
      </c>
      <c r="G14" s="39">
        <v>0</v>
      </c>
      <c r="H14" s="39">
        <v>1</v>
      </c>
      <c r="I14" s="39">
        <v>0</v>
      </c>
      <c r="J14" s="39">
        <v>0</v>
      </c>
      <c r="K14" s="39">
        <v>0</v>
      </c>
      <c r="L14" s="39">
        <v>10</v>
      </c>
      <c r="M14" s="39">
        <v>0</v>
      </c>
      <c r="N14" s="39">
        <v>6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237</v>
      </c>
      <c r="C15" s="49" t="s">
        <v>247</v>
      </c>
      <c r="D15" s="39">
        <f>SUM(E15:AH15)</f>
        <v>7</v>
      </c>
      <c r="E15" s="39">
        <v>0</v>
      </c>
      <c r="F15" s="39">
        <v>0</v>
      </c>
      <c r="G15" s="39">
        <v>0</v>
      </c>
      <c r="H15" s="39">
        <v>4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3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275</v>
      </c>
      <c r="B16" s="50" t="s">
        <v>270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33" priority="11" stopIfTrue="1">
      <formula>$A17&lt;&gt;""</formula>
    </cfRule>
  </conditionalFormatting>
  <conditionalFormatting sqref="A8:AH8">
    <cfRule type="expression" dxfId="132" priority="10" stopIfTrue="1">
      <formula>$A8&lt;&gt;""</formula>
    </cfRule>
  </conditionalFormatting>
  <conditionalFormatting sqref="A9:AH9">
    <cfRule type="expression" dxfId="131" priority="9" stopIfTrue="1">
      <formula>$A9&lt;&gt;""</formula>
    </cfRule>
  </conditionalFormatting>
  <conditionalFormatting sqref="A10:AH10">
    <cfRule type="expression" dxfId="130" priority="8" stopIfTrue="1">
      <formula>$A10&lt;&gt;""</formula>
    </cfRule>
  </conditionalFormatting>
  <conditionalFormatting sqref="A11:AH11">
    <cfRule type="expression" dxfId="129" priority="7" stopIfTrue="1">
      <formula>$A11&lt;&gt;""</formula>
    </cfRule>
  </conditionalFormatting>
  <conditionalFormatting sqref="A12:AH12">
    <cfRule type="expression" dxfId="128" priority="6" stopIfTrue="1">
      <formula>$A12&lt;&gt;""</formula>
    </cfRule>
  </conditionalFormatting>
  <conditionalFormatting sqref="A13:AH13">
    <cfRule type="expression" dxfId="127" priority="5" stopIfTrue="1">
      <formula>$A13&lt;&gt;""</formula>
    </cfRule>
  </conditionalFormatting>
  <conditionalFormatting sqref="A14:AH14">
    <cfRule type="expression" dxfId="126" priority="4" stopIfTrue="1">
      <formula>$A14&lt;&gt;""</formula>
    </cfRule>
  </conditionalFormatting>
  <conditionalFormatting sqref="A15:AH15">
    <cfRule type="expression" dxfId="125" priority="3" stopIfTrue="1">
      <formula>$A15&lt;&gt;""</formula>
    </cfRule>
  </conditionalFormatting>
  <conditionalFormatting sqref="A16:AH16">
    <cfRule type="expression" dxfId="124" priority="2" stopIfTrue="1">
      <formula>$A16&lt;&gt;""</formula>
    </cfRule>
  </conditionalFormatting>
  <conditionalFormatting sqref="A7:AH7">
    <cfRule type="expression" dxfId="1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SUM($AF$8:$AF$16)</f>
        <v>0</v>
      </c>
      <c r="AG7" s="69">
        <v>0</v>
      </c>
      <c r="AH7" s="58">
        <f>SUM($AH$8:$AH$16)</f>
        <v>0</v>
      </c>
    </row>
    <row r="8" spans="1:34" s="10" customFormat="1" ht="12" customHeight="1">
      <c r="A8" s="49" t="s">
        <v>137</v>
      </c>
      <c r="B8" s="50" t="s">
        <v>125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6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168</v>
      </c>
      <c r="B10" s="50" t="s">
        <v>162</v>
      </c>
      <c r="C10" s="49" t="s">
        <v>169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192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221</v>
      </c>
      <c r="C13" s="49" t="s">
        <v>208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235</v>
      </c>
      <c r="B14" s="50" t="s">
        <v>234</v>
      </c>
      <c r="C14" s="49" t="s">
        <v>229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240</v>
      </c>
      <c r="C15" s="49" t="s">
        <v>247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270</v>
      </c>
      <c r="C16" s="49" t="s">
        <v>269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22" priority="11" stopIfTrue="1">
      <formula>$A17&lt;&gt;""</formula>
    </cfRule>
  </conditionalFormatting>
  <conditionalFormatting sqref="A8:AH8">
    <cfRule type="expression" dxfId="121" priority="10" stopIfTrue="1">
      <formula>$A8&lt;&gt;""</formula>
    </cfRule>
  </conditionalFormatting>
  <conditionalFormatting sqref="A9:AH9">
    <cfRule type="expression" dxfId="120" priority="9" stopIfTrue="1">
      <formula>$A9&lt;&gt;""</formula>
    </cfRule>
  </conditionalFormatting>
  <conditionalFormatting sqref="A10:AH10">
    <cfRule type="expression" dxfId="119" priority="8" stopIfTrue="1">
      <formula>$A10&lt;&gt;""</formula>
    </cfRule>
  </conditionalFormatting>
  <conditionalFormatting sqref="A11:AH11">
    <cfRule type="expression" dxfId="118" priority="7" stopIfTrue="1">
      <formula>$A11&lt;&gt;""</formula>
    </cfRule>
  </conditionalFormatting>
  <conditionalFormatting sqref="A12:AH12">
    <cfRule type="expression" dxfId="117" priority="6" stopIfTrue="1">
      <formula>$A12&lt;&gt;""</formula>
    </cfRule>
  </conditionalFormatting>
  <conditionalFormatting sqref="A13:AH13">
    <cfRule type="expression" dxfId="116" priority="5" stopIfTrue="1">
      <formula>$A13&lt;&gt;""</formula>
    </cfRule>
  </conditionalFormatting>
  <conditionalFormatting sqref="A14:AH14">
    <cfRule type="expression" dxfId="115" priority="4" stopIfTrue="1">
      <formula>$A14&lt;&gt;""</formula>
    </cfRule>
  </conditionalFormatting>
  <conditionalFormatting sqref="A15:AH15">
    <cfRule type="expression" dxfId="114" priority="3" stopIfTrue="1">
      <formula>$A15&lt;&gt;""</formula>
    </cfRule>
  </conditionalFormatting>
  <conditionalFormatting sqref="A16:AH16">
    <cfRule type="expression" dxfId="113" priority="2" stopIfTrue="1">
      <formula>$A16&lt;&gt;""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5267</v>
      </c>
      <c r="E7" s="58">
        <f>SUM($E$8:$E$16)</f>
        <v>1809</v>
      </c>
      <c r="F7" s="58">
        <f>SUM($F$8:$F$16)</f>
        <v>129</v>
      </c>
      <c r="G7" s="58">
        <f>SUM($G$8:$G$16)</f>
        <v>2169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871</v>
      </c>
      <c r="N7" s="58">
        <f>SUM($N$8:$N$16)</f>
        <v>10</v>
      </c>
      <c r="O7" s="58">
        <f>SUM($O$8:$O$16)</f>
        <v>0</v>
      </c>
      <c r="P7" s="58">
        <f>SUM($P$8:$P$16)</f>
        <v>0</v>
      </c>
      <c r="Q7" s="58">
        <f>SUM($Q$8:$Q$16)</f>
        <v>29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18</v>
      </c>
      <c r="Z7" s="58">
        <f>SUM($Z$8:$Z$16)</f>
        <v>4</v>
      </c>
      <c r="AA7" s="58">
        <f>SUM($AA$8:$AA$16)</f>
        <v>0</v>
      </c>
      <c r="AB7" s="58">
        <f>SUM($AB$8:$AB$16)</f>
        <v>0</v>
      </c>
      <c r="AC7" s="58">
        <f>SUM($AC$8:$AC$16)</f>
        <v>228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2222</v>
      </c>
      <c r="AH7" s="58">
        <f>SUM($AH$8:$AH$16)</f>
        <v>0</v>
      </c>
      <c r="AI7" s="58">
        <f>SUM($AI$8:$AI$16)</f>
        <v>123</v>
      </c>
      <c r="AJ7" s="58">
        <f>SUM($AJ$8:$AJ$16)</f>
        <v>2062</v>
      </c>
      <c r="AK7" s="58">
        <f>SUM($AK$8:$AK$16)</f>
        <v>0</v>
      </c>
      <c r="AL7" s="58">
        <f>SUM($AL$8:$AL$16)</f>
        <v>0</v>
      </c>
      <c r="AM7" s="58">
        <f>SUM($AM$8:$AM$16)</f>
        <v>0</v>
      </c>
      <c r="AN7" s="58">
        <f>SUM($AN$8:$AN$16)</f>
        <v>0</v>
      </c>
      <c r="AO7" s="58">
        <f>SUM($AO$8:$AO$16)</f>
        <v>0</v>
      </c>
      <c r="AP7" s="58">
        <f>SUM($AP$8:$AP$16)</f>
        <v>0</v>
      </c>
      <c r="AQ7" s="58">
        <f>SUM($AQ$8:$AQ$16)</f>
        <v>0</v>
      </c>
      <c r="AR7" s="58">
        <f>SUM($AR$8:$AR$16)</f>
        <v>0</v>
      </c>
      <c r="AS7" s="58">
        <f>SUM($AS$8:$AS$16)</f>
        <v>0</v>
      </c>
      <c r="AT7" s="58">
        <f>SUM($AT$8:$AT$16)</f>
        <v>28</v>
      </c>
      <c r="AU7" s="58">
        <f>SUM($AU$8:$AU$16)</f>
        <v>0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5</v>
      </c>
      <c r="BC7" s="58">
        <f>SUM($BC$8:$BC$16)</f>
        <v>4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>
        <f>SUM($BI$8:$BI$16)</f>
        <v>0</v>
      </c>
      <c r="BJ7" s="58">
        <f>SUM($BJ$8:$BJ$16)</f>
        <v>3045</v>
      </c>
      <c r="BK7" s="58">
        <f>SUM($BK$8:$BK$16)</f>
        <v>1809</v>
      </c>
      <c r="BL7" s="58">
        <f>SUM($BL$8:$BL$16)</f>
        <v>6</v>
      </c>
      <c r="BM7" s="58">
        <f>SUM($BM$8:$BM$16)</f>
        <v>107</v>
      </c>
      <c r="BN7" s="58">
        <f>SUM($BN$8:$BN$16)</f>
        <v>0</v>
      </c>
      <c r="BO7" s="58">
        <f>SUM($BO$8:$BO$16)</f>
        <v>0</v>
      </c>
      <c r="BP7" s="58">
        <f>SUM($BP$8:$BP$16)</f>
        <v>0</v>
      </c>
      <c r="BQ7" s="58">
        <f>SUM($BQ$8:$BQ$16)</f>
        <v>0</v>
      </c>
      <c r="BR7" s="58">
        <f>SUM($BR$8:$BR$16)</f>
        <v>0</v>
      </c>
      <c r="BS7" s="58">
        <f>SUM($BS$8:$BS$16)</f>
        <v>871</v>
      </c>
      <c r="BT7" s="58">
        <f>SUM($BT$8:$BT$16)</f>
        <v>10</v>
      </c>
      <c r="BU7" s="58">
        <f>SUM($BU$8:$BU$16)</f>
        <v>0</v>
      </c>
      <c r="BV7" s="58">
        <f>SUM($BV$8:$BV$16)</f>
        <v>0</v>
      </c>
      <c r="BW7" s="58">
        <f>SUM($BW$8:$BW$16)</f>
        <v>1</v>
      </c>
      <c r="BX7" s="58">
        <f>SUM($BX$8:$BX$16)</f>
        <v>0</v>
      </c>
      <c r="BY7" s="58">
        <f>SUM($BY$8:$BY$16)</f>
        <v>0</v>
      </c>
      <c r="BZ7" s="58">
        <f>SUM($BZ$8:$BZ$16)</f>
        <v>0</v>
      </c>
      <c r="CA7" s="58">
        <f>SUM($CA$8:$CA$16)</f>
        <v>0</v>
      </c>
      <c r="CB7" s="58">
        <f>SUM($CB$8:$CB$16)</f>
        <v>0</v>
      </c>
      <c r="CC7" s="58">
        <f>SUM($CC$8:$CC$16)</f>
        <v>0</v>
      </c>
      <c r="CD7" s="58">
        <f>SUM($CD$8:$CD$16)</f>
        <v>0</v>
      </c>
      <c r="CE7" s="58">
        <f>SUM($CE$8:$CE$16)</f>
        <v>13</v>
      </c>
      <c r="CF7" s="58">
        <f>SUM($CF$8:$CF$16)</f>
        <v>0</v>
      </c>
      <c r="CG7" s="58">
        <f>SUM($CG$8:$CG$16)</f>
        <v>0</v>
      </c>
      <c r="CH7" s="58">
        <f>SUM($CH$8:$CH$16)</f>
        <v>0</v>
      </c>
      <c r="CI7" s="58">
        <f>SUM($CI$8:$CI$16)</f>
        <v>228</v>
      </c>
      <c r="CJ7" s="58">
        <f>SUM($CJ$8:$CJ$16)</f>
        <v>0</v>
      </c>
      <c r="CK7" s="58">
        <f>SUM($CK$8:$CK$16)</f>
        <v>0</v>
      </c>
      <c r="CL7" s="58">
        <f>SUM($CL$8:$CL$16)</f>
        <v>0</v>
      </c>
    </row>
    <row r="8" spans="1:90" s="10" customFormat="1" ht="12" customHeight="1">
      <c r="A8" s="49" t="s">
        <v>139</v>
      </c>
      <c r="B8" s="50" t="s">
        <v>128</v>
      </c>
      <c r="C8" s="49" t="s">
        <v>140</v>
      </c>
      <c r="D8" s="39">
        <f>SUM(E8:AF8)</f>
        <v>2021</v>
      </c>
      <c r="E8" s="39">
        <f>AH8+BK8</f>
        <v>0</v>
      </c>
      <c r="F8" s="39">
        <f>AI8+BL8</f>
        <v>110</v>
      </c>
      <c r="G8" s="39">
        <f t="shared" ref="G8:G16" si="0">AJ8+BM8</f>
        <v>1876</v>
      </c>
      <c r="H8" s="39">
        <f t="shared" ref="H8:H16" si="1">AK8+BN8</f>
        <v>0</v>
      </c>
      <c r="I8" s="39">
        <f t="shared" ref="I8:I16" si="2">AL8+BO8</f>
        <v>0</v>
      </c>
      <c r="J8" s="39">
        <f t="shared" ref="J8:J16" si="3">AM8+BP8</f>
        <v>0</v>
      </c>
      <c r="K8" s="39">
        <f t="shared" ref="K8:K16" si="4">AN8+BQ8</f>
        <v>0</v>
      </c>
      <c r="L8" s="39">
        <f t="shared" ref="L8:L16" si="5">AO8+BR8</f>
        <v>0</v>
      </c>
      <c r="M8" s="39">
        <f t="shared" ref="M8:M16" si="6">AP8+BS8</f>
        <v>0</v>
      </c>
      <c r="N8" s="39">
        <f t="shared" ref="N8:N16" si="7">AQ8+BT8</f>
        <v>0</v>
      </c>
      <c r="O8" s="39">
        <f t="shared" ref="O8:O16" si="8">AR8+BU8</f>
        <v>0</v>
      </c>
      <c r="P8" s="39">
        <f t="shared" ref="P8:P16" si="9">AS8+BV8</f>
        <v>0</v>
      </c>
      <c r="Q8" s="39">
        <f t="shared" ref="Q8:Q16" si="10">AT8+BW8</f>
        <v>26</v>
      </c>
      <c r="R8" s="39">
        <f t="shared" ref="R8:R16" si="11">AU8+BX8</f>
        <v>0</v>
      </c>
      <c r="S8" s="39">
        <f t="shared" ref="S8:S16" si="12">AV8+BY8</f>
        <v>0</v>
      </c>
      <c r="T8" s="39">
        <f t="shared" ref="T8:T16" si="13">AW8+BZ8</f>
        <v>0</v>
      </c>
      <c r="U8" s="39">
        <f t="shared" ref="U8:U16" si="14">AX8+CA8</f>
        <v>0</v>
      </c>
      <c r="V8" s="39">
        <f t="shared" ref="V8:V16" si="15">AY8+CB8</f>
        <v>0</v>
      </c>
      <c r="W8" s="39">
        <f t="shared" ref="W8:W16" si="16">AZ8+CC8</f>
        <v>0</v>
      </c>
      <c r="X8" s="39">
        <f t="shared" ref="X8:X16" si="17">BA8+CD8</f>
        <v>0</v>
      </c>
      <c r="Y8" s="39">
        <f t="shared" ref="Y8:Y16" si="18">BB8+CE8</f>
        <v>5</v>
      </c>
      <c r="Z8" s="39">
        <f t="shared" ref="Z8:Z16" si="19">BC8+CF8</f>
        <v>4</v>
      </c>
      <c r="AA8" s="39">
        <f t="shared" ref="AA8:AA16" si="20">BD8+CG8</f>
        <v>0</v>
      </c>
      <c r="AB8" s="39">
        <f t="shared" ref="AB8:AB16" si="21">BE8+CH8</f>
        <v>0</v>
      </c>
      <c r="AC8" s="39">
        <f t="shared" ref="AC8:AC16" si="22">BF8+CI8</f>
        <v>0</v>
      </c>
      <c r="AD8" s="39">
        <f t="shared" ref="AD8:AD16" si="23">BG8+CJ8</f>
        <v>0</v>
      </c>
      <c r="AE8" s="39">
        <f t="shared" ref="AE8:AE16" si="24">BH8+CK8</f>
        <v>0</v>
      </c>
      <c r="AF8" s="39">
        <f t="shared" ref="AF8:AF16" si="25">BI8+CL8</f>
        <v>0</v>
      </c>
      <c r="AG8" s="39">
        <f>SUM(AH8:BI8)</f>
        <v>2021</v>
      </c>
      <c r="AH8" s="39">
        <v>0</v>
      </c>
      <c r="AI8" s="39">
        <v>110</v>
      </c>
      <c r="AJ8" s="39">
        <v>1876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26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5</v>
      </c>
      <c r="BC8" s="39">
        <v>4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155</v>
      </c>
      <c r="C9" s="49" t="s">
        <v>154</v>
      </c>
      <c r="D9" s="39">
        <f>SUM(E9:AF9)</f>
        <v>250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10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12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228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250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10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12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228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139</v>
      </c>
      <c r="B10" s="50" t="s">
        <v>170</v>
      </c>
      <c r="C10" s="49" t="s">
        <v>160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184</v>
      </c>
      <c r="C11" s="49" t="s">
        <v>185</v>
      </c>
      <c r="D11" s="39">
        <f>SUM(E11:AF11)</f>
        <v>2003</v>
      </c>
      <c r="E11" s="39">
        <f>AH11+BK11</f>
        <v>1132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871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2003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1132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871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199</v>
      </c>
      <c r="C12" s="49" t="s">
        <v>201</v>
      </c>
      <c r="D12" s="39">
        <f>SUM(E12:AF12)</f>
        <v>752</v>
      </c>
      <c r="E12" s="39">
        <f>AH12+BK12</f>
        <v>559</v>
      </c>
      <c r="F12" s="39">
        <f>AI12+BL12</f>
        <v>7</v>
      </c>
      <c r="G12" s="39">
        <f t="shared" si="0"/>
        <v>186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193</v>
      </c>
      <c r="AH12" s="39">
        <v>0</v>
      </c>
      <c r="AI12" s="39">
        <v>7</v>
      </c>
      <c r="AJ12" s="39">
        <v>186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559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559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222</v>
      </c>
      <c r="C13" s="49" t="s">
        <v>208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230</v>
      </c>
      <c r="C14" s="49" t="s">
        <v>229</v>
      </c>
      <c r="D14" s="39">
        <f>SUM(E14:AF14)</f>
        <v>8</v>
      </c>
      <c r="E14" s="39">
        <f>AH14+BK14</f>
        <v>0</v>
      </c>
      <c r="F14" s="39">
        <f>AI14+BL14</f>
        <v>6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2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8</v>
      </c>
      <c r="AH14" s="39">
        <v>0</v>
      </c>
      <c r="AI14" s="39">
        <v>6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2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246</v>
      </c>
      <c r="C15" s="49" t="s">
        <v>251</v>
      </c>
      <c r="D15" s="39">
        <f>SUM(E15:AF15)</f>
        <v>122</v>
      </c>
      <c r="E15" s="39">
        <f>AH15+BK15</f>
        <v>66</v>
      </c>
      <c r="F15" s="39">
        <f>AI15+BL15</f>
        <v>6</v>
      </c>
      <c r="G15" s="39">
        <f t="shared" si="0"/>
        <v>48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1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1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122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66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6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48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1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1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268</v>
      </c>
      <c r="C16" s="49" t="s">
        <v>276</v>
      </c>
      <c r="D16" s="39">
        <f>SUM(E16:AF16)</f>
        <v>111</v>
      </c>
      <c r="E16" s="39">
        <f>AH16+BK16</f>
        <v>52</v>
      </c>
      <c r="F16" s="39">
        <f>AI16+BL16</f>
        <v>0</v>
      </c>
      <c r="G16" s="39">
        <f t="shared" si="0"/>
        <v>59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111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52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59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17:CL997">
    <cfRule type="expression" dxfId="111" priority="11" stopIfTrue="1">
      <formula>$A17&lt;&gt;""</formula>
    </cfRule>
  </conditionalFormatting>
  <conditionalFormatting sqref="A8:CL8">
    <cfRule type="expression" dxfId="110" priority="10" stopIfTrue="1">
      <formula>$A8&lt;&gt;""</formula>
    </cfRule>
  </conditionalFormatting>
  <conditionalFormatting sqref="A9:CL9">
    <cfRule type="expression" dxfId="109" priority="9" stopIfTrue="1">
      <formula>$A9&lt;&gt;""</formula>
    </cfRule>
  </conditionalFormatting>
  <conditionalFormatting sqref="A10:CL10">
    <cfRule type="expression" dxfId="108" priority="8" stopIfTrue="1">
      <formula>$A10&lt;&gt;""</formula>
    </cfRule>
  </conditionalFormatting>
  <conditionalFormatting sqref="A11:CL11">
    <cfRule type="expression" dxfId="107" priority="7" stopIfTrue="1">
      <formula>$A11&lt;&gt;""</formula>
    </cfRule>
  </conditionalFormatting>
  <conditionalFormatting sqref="A12:CL12">
    <cfRule type="expression" dxfId="106" priority="6" stopIfTrue="1">
      <formula>$A12&lt;&gt;""</formula>
    </cfRule>
  </conditionalFormatting>
  <conditionalFormatting sqref="A13:CL13">
    <cfRule type="expression" dxfId="105" priority="5" stopIfTrue="1">
      <formula>$A13&lt;&gt;""</formula>
    </cfRule>
  </conditionalFormatting>
  <conditionalFormatting sqref="A14:CL14">
    <cfRule type="expression" dxfId="104" priority="4" stopIfTrue="1">
      <formula>$A14&lt;&gt;""</formula>
    </cfRule>
  </conditionalFormatting>
  <conditionalFormatting sqref="A15:CL15">
    <cfRule type="expression" dxfId="103" priority="3" stopIfTrue="1">
      <formula>$A15&lt;&gt;""</formula>
    </cfRule>
  </conditionalFormatting>
  <conditionalFormatting sqref="A16:CL16">
    <cfRule type="expression" dxfId="102" priority="2" stopIfTrue="1">
      <formula>$A16&lt;&gt;""</formula>
    </cfRule>
  </conditionalFormatting>
  <conditionalFormatting sqref="A7:CL7">
    <cfRule type="expression" dxfId="1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162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161</v>
      </c>
      <c r="B13" s="50" t="s">
        <v>222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230</v>
      </c>
      <c r="C14" s="49" t="s">
        <v>236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252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277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100" priority="11" stopIfTrue="1">
      <formula>$A17&lt;&gt;""</formula>
    </cfRule>
  </conditionalFormatting>
  <conditionalFormatting sqref="A8:AF8">
    <cfRule type="expression" dxfId="99" priority="10" stopIfTrue="1">
      <formula>$A8&lt;&gt;""</formula>
    </cfRule>
  </conditionalFormatting>
  <conditionalFormatting sqref="A9:AF9">
    <cfRule type="expression" dxfId="98" priority="9" stopIfTrue="1">
      <formula>$A9&lt;&gt;""</formula>
    </cfRule>
  </conditionalFormatting>
  <conditionalFormatting sqref="A10:AF10">
    <cfRule type="expression" dxfId="97" priority="8" stopIfTrue="1">
      <formula>$A10&lt;&gt;""</formula>
    </cfRule>
  </conditionalFormatting>
  <conditionalFormatting sqref="A11:AF11">
    <cfRule type="expression" dxfId="96" priority="7" stopIfTrue="1">
      <formula>$A11&lt;&gt;""</formula>
    </cfRule>
  </conditionalFormatting>
  <conditionalFormatting sqref="A12:AF12">
    <cfRule type="expression" dxfId="95" priority="6" stopIfTrue="1">
      <formula>$A12&lt;&gt;""</formula>
    </cfRule>
  </conditionalFormatting>
  <conditionalFormatting sqref="A13:AF13">
    <cfRule type="expression" dxfId="94" priority="5" stopIfTrue="1">
      <formula>$A13&lt;&gt;""</formula>
    </cfRule>
  </conditionalFormatting>
  <conditionalFormatting sqref="A14:AF14">
    <cfRule type="expression" dxfId="93" priority="4" stopIfTrue="1">
      <formula>$A14&lt;&gt;""</formula>
    </cfRule>
  </conditionalFormatting>
  <conditionalFormatting sqref="A15:AF15">
    <cfRule type="expression" dxfId="92" priority="3" stopIfTrue="1">
      <formula>$A15&lt;&gt;""</formula>
    </cfRule>
  </conditionalFormatting>
  <conditionalFormatting sqref="A16:AF16">
    <cfRule type="expression" dxfId="91" priority="2" stopIfTrue="1">
      <formula>$A16&lt;&gt;""</formula>
    </cfRule>
  </conditionalFormatting>
  <conditionalFormatting sqref="A7:AF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111</v>
      </c>
      <c r="E7" s="58">
        <f>SUM($E$8:$E$16)</f>
        <v>52</v>
      </c>
      <c r="F7" s="58">
        <f>SUM($F$8:$F$16)</f>
        <v>0</v>
      </c>
      <c r="G7" s="58">
        <f>SUM($G$8:$G$16)</f>
        <v>59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171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193</v>
      </c>
      <c r="C11" s="49" t="s">
        <v>194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195</v>
      </c>
      <c r="B13" s="50" t="s">
        <v>223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230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253</v>
      </c>
      <c r="B15" s="50" t="s">
        <v>244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243</v>
      </c>
      <c r="B16" s="50" t="s">
        <v>270</v>
      </c>
      <c r="C16" s="49" t="s">
        <v>269</v>
      </c>
      <c r="D16" s="39">
        <f>SUM(E16:AF16)</f>
        <v>111</v>
      </c>
      <c r="E16" s="39">
        <v>52</v>
      </c>
      <c r="F16" s="39">
        <v>0</v>
      </c>
      <c r="G16" s="39">
        <v>59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89" priority="11" stopIfTrue="1">
      <formula>$A17&lt;&gt;""</formula>
    </cfRule>
  </conditionalFormatting>
  <conditionalFormatting sqref="A8:AF8">
    <cfRule type="expression" dxfId="88" priority="10" stopIfTrue="1">
      <formula>$A8&lt;&gt;""</formula>
    </cfRule>
  </conditionalFormatting>
  <conditionalFormatting sqref="A9:AF9">
    <cfRule type="expression" dxfId="87" priority="9" stopIfTrue="1">
      <formula>$A9&lt;&gt;""</formula>
    </cfRule>
  </conditionalFormatting>
  <conditionalFormatting sqref="A10:AF10">
    <cfRule type="expression" dxfId="86" priority="8" stopIfTrue="1">
      <formula>$A10&lt;&gt;""</formula>
    </cfRule>
  </conditionalFormatting>
  <conditionalFormatting sqref="A11:AF11">
    <cfRule type="expression" dxfId="85" priority="7" stopIfTrue="1">
      <formula>$A11&lt;&gt;""</formula>
    </cfRule>
  </conditionalFormatting>
  <conditionalFormatting sqref="A12:AF12">
    <cfRule type="expression" dxfId="84" priority="6" stopIfTrue="1">
      <formula>$A12&lt;&gt;""</formula>
    </cfRule>
  </conditionalFormatting>
  <conditionalFormatting sqref="A13:AF13">
    <cfRule type="expression" dxfId="83" priority="5" stopIfTrue="1">
      <formula>$A13&lt;&gt;""</formula>
    </cfRule>
  </conditionalFormatting>
  <conditionalFormatting sqref="A14:AF14">
    <cfRule type="expression" dxfId="82" priority="4" stopIfTrue="1">
      <formula>$A14&lt;&gt;""</formula>
    </cfRule>
  </conditionalFormatting>
  <conditionalFormatting sqref="A15:AF15">
    <cfRule type="expression" dxfId="81" priority="3" stopIfTrue="1">
      <formula>$A15&lt;&gt;""</formula>
    </cfRule>
  </conditionalFormatting>
  <conditionalFormatting sqref="A16:AF16">
    <cfRule type="expression" dxfId="80" priority="2" stopIfTrue="1">
      <formula>$A16&lt;&gt;""</formula>
    </cfRule>
  </conditionalFormatting>
  <conditionalFormatting sqref="A7: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124</v>
      </c>
      <c r="B8" s="50" t="s">
        <v>141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157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195</v>
      </c>
      <c r="B11" s="50" t="s">
        <v>196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224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234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255</v>
      </c>
      <c r="B15" s="50" t="s">
        <v>248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277</v>
      </c>
      <c r="C16" s="49" t="s">
        <v>279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78" priority="11" stopIfTrue="1">
      <formula>$A17&lt;&gt;""</formula>
    </cfRule>
  </conditionalFormatting>
  <conditionalFormatting sqref="A8:AF8">
    <cfRule type="expression" dxfId="77" priority="10" stopIfTrue="1">
      <formula>$A8&lt;&gt;""</formula>
    </cfRule>
  </conditionalFormatting>
  <conditionalFormatting sqref="A9:AF9">
    <cfRule type="expression" dxfId="76" priority="9" stopIfTrue="1">
      <formula>$A9&lt;&gt;""</formula>
    </cfRule>
  </conditionalFormatting>
  <conditionalFormatting sqref="A10:AF10">
    <cfRule type="expression" dxfId="75" priority="8" stopIfTrue="1">
      <formula>$A10&lt;&gt;""</formula>
    </cfRule>
  </conditionalFormatting>
  <conditionalFormatting sqref="A11:AF11">
    <cfRule type="expression" dxfId="74" priority="7" stopIfTrue="1">
      <formula>$A11&lt;&gt;""</formula>
    </cfRule>
  </conditionalFormatting>
  <conditionalFormatting sqref="A12:AF12">
    <cfRule type="expression" dxfId="73" priority="6" stopIfTrue="1">
      <formula>$A12&lt;&gt;""</formula>
    </cfRule>
  </conditionalFormatting>
  <conditionalFormatting sqref="A13:AF13">
    <cfRule type="expression" dxfId="72" priority="5" stopIfTrue="1">
      <formula>$A13&lt;&gt;""</formula>
    </cfRule>
  </conditionalFormatting>
  <conditionalFormatting sqref="A14:AF14">
    <cfRule type="expression" dxfId="71" priority="4" stopIfTrue="1">
      <formula>$A14&lt;&gt;""</formula>
    </cfRule>
  </conditionalFormatting>
  <conditionalFormatting sqref="A15:AF15">
    <cfRule type="expression" dxfId="70" priority="3" stopIfTrue="1">
      <formula>$A15&lt;&gt;""</formula>
    </cfRule>
  </conditionalFormatting>
  <conditionalFormatting sqref="A16:AF16">
    <cfRule type="expression" dxfId="69" priority="2" stopIfTrue="1">
      <formula>$A16&lt;&gt;""</formula>
    </cfRule>
  </conditionalFormatting>
  <conditionalFormatting sqref="A7:AF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142</v>
      </c>
      <c r="B8" s="50" t="s">
        <v>125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155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173</v>
      </c>
      <c r="B10" s="50" t="s">
        <v>157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184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222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234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256</v>
      </c>
      <c r="B15" s="50" t="s">
        <v>257</v>
      </c>
      <c r="C15" s="49" t="s">
        <v>258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270</v>
      </c>
      <c r="C16" s="49" t="s">
        <v>280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67" priority="11" stopIfTrue="1">
      <formula>$A17&lt;&gt;""</formula>
    </cfRule>
  </conditionalFormatting>
  <conditionalFormatting sqref="A8:AF8">
    <cfRule type="expression" dxfId="66" priority="10" stopIfTrue="1">
      <formula>$A8&lt;&gt;""</formula>
    </cfRule>
  </conditionalFormatting>
  <conditionalFormatting sqref="A9:AF9">
    <cfRule type="expression" dxfId="65" priority="9" stopIfTrue="1">
      <formula>$A9&lt;&gt;""</formula>
    </cfRule>
  </conditionalFormatting>
  <conditionalFormatting sqref="A10:AF10">
    <cfRule type="expression" dxfId="64" priority="8" stopIfTrue="1">
      <formula>$A10&lt;&gt;""</formula>
    </cfRule>
  </conditionalFormatting>
  <conditionalFormatting sqref="A11:AF11">
    <cfRule type="expression" dxfId="63" priority="7" stopIfTrue="1">
      <formula>$A11&lt;&gt;""</formula>
    </cfRule>
  </conditionalFormatting>
  <conditionalFormatting sqref="A12:AF12">
    <cfRule type="expression" dxfId="62" priority="6" stopIfTrue="1">
      <formula>$A12&lt;&gt;""</formula>
    </cfRule>
  </conditionalFormatting>
  <conditionalFormatting sqref="A13:AF13">
    <cfRule type="expression" dxfId="61" priority="5" stopIfTrue="1">
      <formula>$A13&lt;&gt;""</formula>
    </cfRule>
  </conditionalFormatting>
  <conditionalFormatting sqref="A14:AF14">
    <cfRule type="expression" dxfId="60" priority="4" stopIfTrue="1">
      <formula>$A14&lt;&gt;""</formula>
    </cfRule>
  </conditionalFormatting>
  <conditionalFormatting sqref="A15:AF15">
    <cfRule type="expression" dxfId="59" priority="3" stopIfTrue="1">
      <formula>$A15&lt;&gt;""</formula>
    </cfRule>
  </conditionalFormatting>
  <conditionalFormatting sqref="A16:AF16">
    <cfRule type="expression" dxfId="58" priority="2" stopIfTrue="1">
      <formula>$A16&lt;&gt;""</formula>
    </cfRule>
  </conditionalFormatting>
  <conditionalFormatting sqref="A7:AF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10432</v>
      </c>
      <c r="E7" s="58">
        <f>SUM($E$8:$E$16)</f>
        <v>833</v>
      </c>
      <c r="F7" s="58">
        <f>SUM($F$8:$F$16)</f>
        <v>129</v>
      </c>
      <c r="G7" s="58">
        <f>SUM($G$8:$G$16)</f>
        <v>2169</v>
      </c>
      <c r="H7" s="58">
        <f>SUM($H$8:$H$16)</f>
        <v>35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21</v>
      </c>
      <c r="M7" s="58">
        <f>SUM($M$8:$M$16)</f>
        <v>1220</v>
      </c>
      <c r="N7" s="58">
        <f>SUM($N$8:$N$16)</f>
        <v>597</v>
      </c>
      <c r="O7" s="58">
        <f>SUM($O$8:$O$16)</f>
        <v>0</v>
      </c>
      <c r="P7" s="58">
        <f>SUM($P$8:$P$16)</f>
        <v>783</v>
      </c>
      <c r="Q7" s="58">
        <f>SUM($Q$8:$Q$16)</f>
        <v>29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29</v>
      </c>
      <c r="X7" s="58">
        <f>SUM($X$8:$X$16)</f>
        <v>2</v>
      </c>
      <c r="Y7" s="58">
        <f>SUM($Y$8:$Y$16)</f>
        <v>20</v>
      </c>
      <c r="Z7" s="58">
        <f>SUM($Z$8:$Z$16)</f>
        <v>4</v>
      </c>
      <c r="AA7" s="58">
        <f>SUM($AA$8:$AA$16)</f>
        <v>0</v>
      </c>
      <c r="AB7" s="58">
        <f>SUM($AB$8:$AB$16)</f>
        <v>0</v>
      </c>
      <c r="AC7" s="58">
        <f>SUM($AC$8:$AC$16)</f>
        <v>3411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1150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6918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145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110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1876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276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485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783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26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25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5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4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3183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150</v>
      </c>
      <c r="B9" s="50" t="s">
        <v>151</v>
      </c>
      <c r="C9" s="49" t="s">
        <v>152</v>
      </c>
      <c r="D9" s="39">
        <f>SUM(E9:AH9)</f>
        <v>276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25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13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228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159</v>
      </c>
      <c r="C10" s="49" t="s">
        <v>158</v>
      </c>
      <c r="D10" s="39">
        <f>SUM(E10:AH10)</f>
        <v>18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18</v>
      </c>
    </row>
    <row r="11" spans="1:34" s="10" customFormat="1" ht="12" customHeight="1">
      <c r="A11" s="49" t="s">
        <v>124</v>
      </c>
      <c r="B11" s="50" t="s">
        <v>182</v>
      </c>
      <c r="C11" s="49" t="s">
        <v>183</v>
      </c>
      <c r="D11" s="39">
        <f>SUM(E11:AH11)</f>
        <v>2021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889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1132</v>
      </c>
    </row>
    <row r="12" spans="1:34" s="10" customFormat="1" ht="12" customHeight="1">
      <c r="A12" s="49" t="s">
        <v>124</v>
      </c>
      <c r="B12" s="50" t="s">
        <v>199</v>
      </c>
      <c r="C12" s="49" t="s">
        <v>201</v>
      </c>
      <c r="D12" s="39">
        <f>SUM(E12:AH12)</f>
        <v>864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559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7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186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21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11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78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2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207</v>
      </c>
      <c r="C13" s="49" t="s">
        <v>208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150</v>
      </c>
      <c r="B14" s="50" t="s">
        <v>230</v>
      </c>
      <c r="C14" s="49" t="s">
        <v>231</v>
      </c>
      <c r="D14" s="39">
        <f>SUM(E14:AH14)</f>
        <v>44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11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6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1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10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4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6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2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3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1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239</v>
      </c>
      <c r="B15" s="50" t="s">
        <v>240</v>
      </c>
      <c r="C15" s="49" t="s">
        <v>241</v>
      </c>
      <c r="D15" s="39">
        <f>SUM(E15:AH15)</f>
        <v>166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66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6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48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4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37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3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1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1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267</v>
      </c>
      <c r="D16" s="39">
        <f>SUM(E16:AH16)</f>
        <v>125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52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59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9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4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1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G995">
    <cfRule type="expression" dxfId="254" priority="11" stopIfTrue="1">
      <formula>$A17&lt;&gt;""</formula>
    </cfRule>
  </conditionalFormatting>
  <conditionalFormatting sqref="A8:AH8">
    <cfRule type="expression" dxfId="253" priority="10" stopIfTrue="1">
      <formula>$A8&lt;&gt;""</formula>
    </cfRule>
  </conditionalFormatting>
  <conditionalFormatting sqref="A9:AH9">
    <cfRule type="expression" dxfId="252" priority="9" stopIfTrue="1">
      <formula>$A9&lt;&gt;""</formula>
    </cfRule>
  </conditionalFormatting>
  <conditionalFormatting sqref="A10:AH10">
    <cfRule type="expression" dxfId="251" priority="8" stopIfTrue="1">
      <formula>$A10&lt;&gt;""</formula>
    </cfRule>
  </conditionalFormatting>
  <conditionalFormatting sqref="A11:AH11">
    <cfRule type="expression" dxfId="250" priority="7" stopIfTrue="1">
      <formula>$A11&lt;&gt;""</formula>
    </cfRule>
  </conditionalFormatting>
  <conditionalFormatting sqref="A12:AH12">
    <cfRule type="expression" dxfId="249" priority="6" stopIfTrue="1">
      <formula>$A12&lt;&gt;""</formula>
    </cfRule>
  </conditionalFormatting>
  <conditionalFormatting sqref="A13:AH13">
    <cfRule type="expression" dxfId="248" priority="5" stopIfTrue="1">
      <formula>$A13&lt;&gt;""</formula>
    </cfRule>
  </conditionalFormatting>
  <conditionalFormatting sqref="A14:AH14">
    <cfRule type="expression" dxfId="247" priority="4" stopIfTrue="1">
      <formula>$A14&lt;&gt;""</formula>
    </cfRule>
  </conditionalFormatting>
  <conditionalFormatting sqref="A15:AH15">
    <cfRule type="expression" dxfId="246" priority="3" stopIfTrue="1">
      <formula>$A15&lt;&gt;""</formula>
    </cfRule>
  </conditionalFormatting>
  <conditionalFormatting sqref="A16:AH16">
    <cfRule type="expression" dxfId="245" priority="2" stopIfTrue="1">
      <formula>$A16&lt;&gt;""</formula>
    </cfRule>
  </conditionalFormatting>
  <conditionalFormatting sqref="A7:AH7">
    <cfRule type="expression" dxfId="2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175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197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203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216</v>
      </c>
      <c r="C13" s="49" t="s">
        <v>225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234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137</v>
      </c>
      <c r="B15" s="50" t="s">
        <v>248</v>
      </c>
      <c r="C15" s="49" t="s">
        <v>259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265</v>
      </c>
      <c r="C16" s="49" t="s">
        <v>269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56" priority="11" stopIfTrue="1">
      <formula>$A17&lt;&gt;""</formula>
    </cfRule>
  </conditionalFormatting>
  <conditionalFormatting sqref="A8:AF8">
    <cfRule type="expression" dxfId="55" priority="10" stopIfTrue="1">
      <formula>$A8&lt;&gt;""</formula>
    </cfRule>
  </conditionalFormatting>
  <conditionalFormatting sqref="A9:AF9">
    <cfRule type="expression" dxfId="54" priority="9" stopIfTrue="1">
      <formula>$A9&lt;&gt;""</formula>
    </cfRule>
  </conditionalFormatting>
  <conditionalFormatting sqref="A10:AF10">
    <cfRule type="expression" dxfId="53" priority="8" stopIfTrue="1">
      <formula>$A10&lt;&gt;""</formula>
    </cfRule>
  </conditionalFormatting>
  <conditionalFormatting sqref="A11:AF11">
    <cfRule type="expression" dxfId="52" priority="7" stopIfTrue="1">
      <formula>$A11&lt;&gt;""</formula>
    </cfRule>
  </conditionalFormatting>
  <conditionalFormatting sqref="A12:AF12">
    <cfRule type="expression" dxfId="51" priority="6" stopIfTrue="1">
      <formula>$A12&lt;&gt;""</formula>
    </cfRule>
  </conditionalFormatting>
  <conditionalFormatting sqref="A13:AF13">
    <cfRule type="expression" dxfId="50" priority="5" stopIfTrue="1">
      <formula>$A13&lt;&gt;""</formula>
    </cfRule>
  </conditionalFormatting>
  <conditionalFormatting sqref="A14:AF14">
    <cfRule type="expression" dxfId="49" priority="4" stopIfTrue="1">
      <formula>$A14&lt;&gt;""</formula>
    </cfRule>
  </conditionalFormatting>
  <conditionalFormatting sqref="A15:AF15">
    <cfRule type="expression" dxfId="48" priority="3" stopIfTrue="1">
      <formula>$A15&lt;&gt;""</formula>
    </cfRule>
  </conditionalFormatting>
  <conditionalFormatting sqref="A16:AF16">
    <cfRule type="expression" dxfId="47" priority="2" stopIfTrue="1">
      <formula>$A16&lt;&gt;""</formula>
    </cfRule>
  </conditionalFormatting>
  <conditionalFormatting sqref="A7: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1758</v>
      </c>
      <c r="E7" s="58">
        <f>SUM($E$8:$E$16)</f>
        <v>1757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1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153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173</v>
      </c>
      <c r="B10" s="50" t="s">
        <v>162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184</v>
      </c>
      <c r="C11" s="49" t="s">
        <v>186</v>
      </c>
      <c r="D11" s="39">
        <f>SUM(E11:AF11)</f>
        <v>1132</v>
      </c>
      <c r="E11" s="39">
        <v>1132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SUM(E12:AF12)</f>
        <v>559</v>
      </c>
      <c r="E12" s="39">
        <v>559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222</v>
      </c>
      <c r="C13" s="49" t="s">
        <v>226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234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237</v>
      </c>
      <c r="C15" s="49" t="s">
        <v>247</v>
      </c>
      <c r="D15" s="39">
        <f>SUM(E15:AF15)</f>
        <v>67</v>
      </c>
      <c r="E15" s="39">
        <v>66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1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262</v>
      </c>
      <c r="B16" s="50" t="s">
        <v>281</v>
      </c>
      <c r="C16" s="49" t="s">
        <v>280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45" priority="11" stopIfTrue="1">
      <formula>$A17&lt;&gt;""</formula>
    </cfRule>
  </conditionalFormatting>
  <conditionalFormatting sqref="A8:AF8">
    <cfRule type="expression" dxfId="44" priority="10" stopIfTrue="1">
      <formula>$A8&lt;&gt;""</formula>
    </cfRule>
  </conditionalFormatting>
  <conditionalFormatting sqref="A9:AF9">
    <cfRule type="expression" dxfId="43" priority="9" stopIfTrue="1">
      <formula>$A9&lt;&gt;""</formula>
    </cfRule>
  </conditionalFormatting>
  <conditionalFormatting sqref="A10:AF10">
    <cfRule type="expression" dxfId="42" priority="8" stopIfTrue="1">
      <formula>$A10&lt;&gt;""</formula>
    </cfRule>
  </conditionalFormatting>
  <conditionalFormatting sqref="A11:AF11">
    <cfRule type="expression" dxfId="41" priority="7" stopIfTrue="1">
      <formula>$A11&lt;&gt;""</formula>
    </cfRule>
  </conditionalFormatting>
  <conditionalFormatting sqref="A12:AF12">
    <cfRule type="expression" dxfId="40" priority="6" stopIfTrue="1">
      <formula>$A12&lt;&gt;""</formula>
    </cfRule>
  </conditionalFormatting>
  <conditionalFormatting sqref="A13:AF13">
    <cfRule type="expression" dxfId="39" priority="5" stopIfTrue="1">
      <formula>$A13&lt;&gt;""</formula>
    </cfRule>
  </conditionalFormatting>
  <conditionalFormatting sqref="A14:AF14">
    <cfRule type="expression" dxfId="38" priority="4" stopIfTrue="1">
      <formula>$A14&lt;&gt;""</formula>
    </cfRule>
  </conditionalFormatting>
  <conditionalFormatting sqref="A15:AF15">
    <cfRule type="expression" dxfId="37" priority="3" stopIfTrue="1">
      <formula>$A15&lt;&gt;""</formula>
    </cfRule>
  </conditionalFormatting>
  <conditionalFormatting sqref="A16:AF16">
    <cfRule type="expression" dxfId="36" priority="2" stopIfTrue="1">
      <formula>$A16&lt;&gt;""</formula>
    </cfRule>
  </conditionalFormatting>
  <conditionalFormatting sqref="A7:AF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883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871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12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145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153</v>
      </c>
      <c r="C9" s="49" t="s">
        <v>154</v>
      </c>
      <c r="D9" s="39">
        <f>SUM(E9:AF9)</f>
        <v>12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12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177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180</v>
      </c>
      <c r="C11" s="49" t="s">
        <v>186</v>
      </c>
      <c r="D11" s="39">
        <f>SUM(E11:AF11)</f>
        <v>871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871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199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210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230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137</v>
      </c>
      <c r="B15" s="50" t="s">
        <v>237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265</v>
      </c>
      <c r="C16" s="49" t="s">
        <v>280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34" priority="11" stopIfTrue="1">
      <formula>$A17&lt;&gt;""</formula>
    </cfRule>
  </conditionalFormatting>
  <conditionalFormatting sqref="A8:AF8">
    <cfRule type="expression" dxfId="33" priority="10" stopIfTrue="1">
      <formula>$A8&lt;&gt;""</formula>
    </cfRule>
  </conditionalFormatting>
  <conditionalFormatting sqref="A9:AF9">
    <cfRule type="expression" dxfId="32" priority="9" stopIfTrue="1">
      <formula>$A9&lt;&gt;""</formula>
    </cfRule>
  </conditionalFormatting>
  <conditionalFormatting sqref="A10:AF10">
    <cfRule type="expression" dxfId="31" priority="8" stopIfTrue="1">
      <formula>$A10&lt;&gt;""</formula>
    </cfRule>
  </conditionalFormatting>
  <conditionalFormatting sqref="A11:AF11">
    <cfRule type="expression" dxfId="30" priority="7" stopIfTrue="1">
      <formula>$A11&lt;&gt;""</formula>
    </cfRule>
  </conditionalFormatting>
  <conditionalFormatting sqref="A12:AF12">
    <cfRule type="expression" dxfId="29" priority="6" stopIfTrue="1">
      <formula>$A12&lt;&gt;""</formula>
    </cfRule>
  </conditionalFormatting>
  <conditionalFormatting sqref="A13:AF13">
    <cfRule type="expression" dxfId="28" priority="5" stopIfTrue="1">
      <formula>$A13&lt;&gt;""</formula>
    </cfRule>
  </conditionalFormatting>
  <conditionalFormatting sqref="A14:AF14">
    <cfRule type="expression" dxfId="27" priority="4" stopIfTrue="1">
      <formula>$A14&lt;&gt;""</formula>
    </cfRule>
  </conditionalFormatting>
  <conditionalFormatting sqref="A15:AF15">
    <cfRule type="expression" dxfId="26" priority="3" stopIfTrue="1">
      <formula>$A15&lt;&gt;""</formula>
    </cfRule>
  </conditionalFormatting>
  <conditionalFormatting sqref="A16:AF16">
    <cfRule type="expression" dxfId="25" priority="2" stopIfTrue="1">
      <formula>$A16&lt;&gt;""</formula>
    </cfRule>
  </conditionalFormatting>
  <conditionalFormatting sqref="A7: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293</v>
      </c>
      <c r="E7" s="58">
        <f>SUM($E$8:$E$16)</f>
        <v>0</v>
      </c>
      <c r="F7" s="58">
        <f>SUM($F$8:$F$16)</f>
        <v>6</v>
      </c>
      <c r="G7" s="58">
        <f>SUM($G$8:$G$16)</f>
        <v>48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10</v>
      </c>
      <c r="O7" s="58">
        <f>SUM($O$8:$O$16)</f>
        <v>0</v>
      </c>
      <c r="P7" s="58">
        <f>SUM($P$8:$P$16)</f>
        <v>0</v>
      </c>
      <c r="Q7" s="58">
        <f>SUM($Q$8:$Q$16)</f>
        <v>1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228</v>
      </c>
      <c r="AD7" s="58">
        <f>SUM($AD$8:$AD$16)</f>
        <v>0</v>
      </c>
      <c r="AE7" s="58">
        <f>SUM($AE$8:$AE$16)</f>
        <v>0</v>
      </c>
      <c r="AF7" s="58">
        <f>SUM($AF$8:$AF$16)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153</v>
      </c>
      <c r="C9" s="49" t="s">
        <v>154</v>
      </c>
      <c r="D9" s="39">
        <f>SUM(E9:AF9)</f>
        <v>238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228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178</v>
      </c>
      <c r="B10" s="50" t="s">
        <v>162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137</v>
      </c>
      <c r="B11" s="50" t="s">
        <v>197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178</v>
      </c>
      <c r="B13" s="50" t="s">
        <v>227</v>
      </c>
      <c r="C13" s="49" t="s">
        <v>208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230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195</v>
      </c>
      <c r="B15" s="50" t="s">
        <v>244</v>
      </c>
      <c r="C15" s="49" t="s">
        <v>261</v>
      </c>
      <c r="D15" s="39">
        <f>SUM(E15:AF15)</f>
        <v>55</v>
      </c>
      <c r="E15" s="39">
        <v>0</v>
      </c>
      <c r="F15" s="39">
        <v>6</v>
      </c>
      <c r="G15" s="39">
        <v>48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1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270</v>
      </c>
      <c r="C16" s="49" t="s">
        <v>280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F997">
    <cfRule type="expression" dxfId="23" priority="11" stopIfTrue="1">
      <formula>$A17&lt;&gt;""</formula>
    </cfRule>
  </conditionalFormatting>
  <conditionalFormatting sqref="A8:AF8">
    <cfRule type="expression" dxfId="22" priority="10" stopIfTrue="1">
      <formula>$A8&lt;&gt;""</formula>
    </cfRule>
  </conditionalFormatting>
  <conditionalFormatting sqref="A9:AF9">
    <cfRule type="expression" dxfId="21" priority="9" stopIfTrue="1">
      <formula>$A9&lt;&gt;""</formula>
    </cfRule>
  </conditionalFormatting>
  <conditionalFormatting sqref="A10:AF10">
    <cfRule type="expression" dxfId="20" priority="8" stopIfTrue="1">
      <formula>$A10&lt;&gt;""</formula>
    </cfRule>
  </conditionalFormatting>
  <conditionalFormatting sqref="A11:AF11">
    <cfRule type="expression" dxfId="19" priority="7" stopIfTrue="1">
      <formula>$A11&lt;&gt;""</formula>
    </cfRule>
  </conditionalFormatting>
  <conditionalFormatting sqref="A12:AF12">
    <cfRule type="expression" dxfId="18" priority="6" stopIfTrue="1">
      <formula>$A12&lt;&gt;""</formula>
    </cfRule>
  </conditionalFormatting>
  <conditionalFormatting sqref="A13:AF13">
    <cfRule type="expression" dxfId="17" priority="5" stopIfTrue="1">
      <formula>$A13&lt;&gt;""</formula>
    </cfRule>
  </conditionalFormatting>
  <conditionalFormatting sqref="A14:AF14">
    <cfRule type="expression" dxfId="16" priority="4" stopIfTrue="1">
      <formula>$A14&lt;&gt;""</formula>
    </cfRule>
  </conditionalFormatting>
  <conditionalFormatting sqref="A15:AF15">
    <cfRule type="expression" dxfId="15" priority="3" stopIfTrue="1">
      <formula>$A15&lt;&gt;""</formula>
    </cfRule>
  </conditionalFormatting>
  <conditionalFormatting sqref="A16:AF16">
    <cfRule type="expression" dxfId="14" priority="2" stopIfTrue="1">
      <formula>$A16&lt;&gt;""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124</v>
      </c>
      <c r="B7" s="44" t="s">
        <v>282</v>
      </c>
      <c r="C7" s="45" t="s">
        <v>283</v>
      </c>
      <c r="D7" s="58">
        <f>SUM($D$8:$D$16)</f>
        <v>10438</v>
      </c>
      <c r="E7" s="58">
        <f>SUM($E$8:$E$16)</f>
        <v>1354</v>
      </c>
      <c r="F7" s="58">
        <f>SUM($F$8:$F$16)</f>
        <v>3054</v>
      </c>
      <c r="G7" s="58">
        <f>SUM($G$8:$G$16)</f>
        <v>120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1758</v>
      </c>
      <c r="L7" s="58">
        <f>SUM($L$8:$L$16)</f>
        <v>293</v>
      </c>
      <c r="M7" s="58">
        <f>SUM($M$8:$M$16)</f>
        <v>883</v>
      </c>
      <c r="N7" s="58">
        <f>SUM($N$8:$N$16)</f>
        <v>0</v>
      </c>
      <c r="O7" s="58">
        <f>SUM($O$8:$O$16)</f>
        <v>3808</v>
      </c>
      <c r="P7" s="58">
        <f>SUM($P$8:$P$16)</f>
        <v>2222</v>
      </c>
      <c r="Q7" s="58">
        <f>SUM($Q$8:$Q$16)</f>
        <v>1354</v>
      </c>
      <c r="R7" s="58">
        <f>SUM($R$8:$R$16)</f>
        <v>1354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3045</v>
      </c>
      <c r="AC7" s="58">
        <f>SUM($AC$8:$AC$16)</f>
        <v>0</v>
      </c>
      <c r="AD7" s="58">
        <f>SUM($AD$8:$AD$16)</f>
        <v>3045</v>
      </c>
      <c r="AE7" s="58">
        <f>SUM($AE$8:$AE$16)</f>
        <v>111</v>
      </c>
      <c r="AF7" s="58">
        <f>SUM($AF$8:$AF$16)</f>
        <v>0</v>
      </c>
      <c r="AG7" s="58">
        <f>SUM($AG$8:$AG$16)</f>
        <v>0</v>
      </c>
      <c r="AH7" s="58">
        <f>SUM($AH$8:$AH$16)</f>
        <v>0</v>
      </c>
      <c r="AI7" s="58">
        <f>SUM($AI$8:$AI$16)</f>
        <v>1758</v>
      </c>
      <c r="AJ7" s="58">
        <f>SUM($AJ$8:$AJ$16)</f>
        <v>293</v>
      </c>
      <c r="AK7" s="58">
        <f>SUM($AK$8:$AK$16)</f>
        <v>883</v>
      </c>
      <c r="AL7" s="58">
        <f>SUM($AL$8:$AL$16)</f>
        <v>0</v>
      </c>
      <c r="AM7" s="58">
        <f>SUM($AM$8:$AM$16)</f>
        <v>3810</v>
      </c>
      <c r="AN7" s="58">
        <f>SUM($AN$8:$AN$16)</f>
        <v>3808</v>
      </c>
      <c r="AO7" s="58">
        <f>SUM($AO$8:$AO$16)</f>
        <v>2</v>
      </c>
      <c r="AP7" s="58">
        <f>SUM($AP$8:$AP$16)</f>
        <v>0</v>
      </c>
      <c r="AQ7" s="58">
        <f>SUM($AQ$8:$AQ$16)</f>
        <v>0</v>
      </c>
      <c r="AR7" s="58">
        <f>SUM($AR$8:$AR$16)</f>
        <v>0</v>
      </c>
      <c r="AS7" s="58">
        <f>SUM($AS$8:$AS$16)</f>
        <v>0</v>
      </c>
      <c r="AT7" s="58">
        <f>SUM($AT$8:$AT$16)</f>
        <v>0</v>
      </c>
      <c r="AU7" s="58">
        <f>SUM($AU$8:$AU$16)</f>
        <v>0</v>
      </c>
      <c r="AV7" s="58">
        <f>SUM($AV$8:$AV$16)</f>
        <v>0</v>
      </c>
      <c r="AW7" s="58">
        <f>SUM($AW$8:$AW$16)</f>
        <v>0</v>
      </c>
      <c r="AX7" s="58">
        <f>SUM($AX$8:$AX$16)</f>
        <v>0</v>
      </c>
      <c r="AY7" s="58">
        <f>SUM($AY$8:$AY$16)</f>
        <v>0</v>
      </c>
      <c r="AZ7" s="58">
        <f>SUM($AZ$8:$AZ$16)</f>
        <v>0</v>
      </c>
      <c r="BA7" s="58">
        <f>SUM($BA$8:$BA$16)</f>
        <v>0</v>
      </c>
      <c r="BB7" s="58">
        <f>SUM($BB$8:$BB$16)</f>
        <v>0</v>
      </c>
      <c r="BC7" s="58">
        <f>SUM($BC$8:$BC$16)</f>
        <v>0</v>
      </c>
      <c r="BD7" s="58">
        <f>SUM($BD$8:$BD$16)</f>
        <v>0</v>
      </c>
      <c r="BE7" s="58">
        <f>SUM($BE$8:$BE$16)</f>
        <v>0</v>
      </c>
      <c r="BF7" s="58">
        <f>SUM($BF$8:$BF$16)</f>
        <v>0</v>
      </c>
      <c r="BG7" s="58">
        <f>SUM($BG$8:$BG$16)</f>
        <v>0</v>
      </c>
      <c r="BH7" s="58">
        <f>SUM($BH$8:$BH$16)</f>
        <v>0</v>
      </c>
      <c r="BI7" s="58" t="s">
        <v>80</v>
      </c>
    </row>
    <row r="8" spans="1:61" s="12" customFormat="1" ht="12" customHeight="1">
      <c r="A8" s="49" t="s">
        <v>127</v>
      </c>
      <c r="B8" s="50" t="s">
        <v>146</v>
      </c>
      <c r="C8" s="49" t="s">
        <v>131</v>
      </c>
      <c r="D8" s="67">
        <f>SUM(E8,F8,O8,P8)</f>
        <v>6918</v>
      </c>
      <c r="E8" s="67">
        <f>R8</f>
        <v>1229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3668</v>
      </c>
      <c r="P8" s="39">
        <f>資源化量内訳!AG8</f>
        <v>2021</v>
      </c>
      <c r="Q8" s="67">
        <f>SUM(R8:S8)</f>
        <v>1229</v>
      </c>
      <c r="R8" s="67">
        <v>1229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3668</v>
      </c>
      <c r="AN8" s="71">
        <v>3668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127</v>
      </c>
      <c r="B9" s="50" t="s">
        <v>153</v>
      </c>
      <c r="C9" s="49" t="s">
        <v>154</v>
      </c>
      <c r="D9" s="67">
        <f>SUM(E9,F9,O9,P9)</f>
        <v>276</v>
      </c>
      <c r="E9" s="67">
        <f>R9</f>
        <v>11</v>
      </c>
      <c r="F9" s="67">
        <f>SUM(G9:N9)</f>
        <v>250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238</v>
      </c>
      <c r="M9" s="67">
        <v>12</v>
      </c>
      <c r="N9" s="67">
        <v>0</v>
      </c>
      <c r="O9" s="67">
        <f>AN9</f>
        <v>15</v>
      </c>
      <c r="P9" s="39">
        <f>資源化量内訳!AG9</f>
        <v>0</v>
      </c>
      <c r="Q9" s="67">
        <f>SUM(R9:S9)</f>
        <v>11</v>
      </c>
      <c r="R9" s="67">
        <v>11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250</v>
      </c>
      <c r="AC9" s="67">
        <v>0</v>
      </c>
      <c r="AD9" s="67">
        <f>SUM(AE9:AK9)</f>
        <v>250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238</v>
      </c>
      <c r="AK9" s="67">
        <v>12</v>
      </c>
      <c r="AL9" s="68" t="s">
        <v>80</v>
      </c>
      <c r="AM9" s="49">
        <f>SUM(AN9:AP9)</f>
        <v>15</v>
      </c>
      <c r="AN9" s="71">
        <v>15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124</v>
      </c>
      <c r="B10" s="50" t="s">
        <v>179</v>
      </c>
      <c r="C10" s="49" t="s">
        <v>158</v>
      </c>
      <c r="D10" s="67">
        <f>SUM(E10,F10,O10,P10)</f>
        <v>18</v>
      </c>
      <c r="E10" s="67">
        <f>R10</f>
        <v>18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18</v>
      </c>
      <c r="R10" s="67">
        <v>18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124</v>
      </c>
      <c r="B11" s="50" t="s">
        <v>180</v>
      </c>
      <c r="C11" s="49" t="s">
        <v>186</v>
      </c>
      <c r="D11" s="67">
        <f>SUM(E11,F11,O11,P11)</f>
        <v>2021</v>
      </c>
      <c r="E11" s="67">
        <f>R11</f>
        <v>18</v>
      </c>
      <c r="F11" s="67">
        <f>SUM(G11:N11)</f>
        <v>2003</v>
      </c>
      <c r="G11" s="67">
        <v>0</v>
      </c>
      <c r="H11" s="67">
        <v>0</v>
      </c>
      <c r="I11" s="67">
        <v>0</v>
      </c>
      <c r="J11" s="67">
        <v>0</v>
      </c>
      <c r="K11" s="67">
        <v>1132</v>
      </c>
      <c r="L11" s="67">
        <v>0</v>
      </c>
      <c r="M11" s="67">
        <v>871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18</v>
      </c>
      <c r="R11" s="67">
        <v>18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2003</v>
      </c>
      <c r="AC11" s="67">
        <v>0</v>
      </c>
      <c r="AD11" s="67">
        <f>SUM(AE11:AK11)</f>
        <v>2003</v>
      </c>
      <c r="AE11" s="67">
        <v>0</v>
      </c>
      <c r="AF11" s="67">
        <v>0</v>
      </c>
      <c r="AG11" s="67">
        <v>0</v>
      </c>
      <c r="AH11" s="67">
        <v>0</v>
      </c>
      <c r="AI11" s="67">
        <v>1132</v>
      </c>
      <c r="AJ11" s="67">
        <v>0</v>
      </c>
      <c r="AK11" s="67">
        <v>871</v>
      </c>
      <c r="AL11" s="68" t="s">
        <v>80</v>
      </c>
      <c r="AM11" s="49">
        <f>SUM(AN11:AP11)</f>
        <v>2</v>
      </c>
      <c r="AN11" s="71">
        <v>0</v>
      </c>
      <c r="AO11" s="49">
        <v>2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124</v>
      </c>
      <c r="B12" s="50" t="s">
        <v>199</v>
      </c>
      <c r="C12" s="49" t="s">
        <v>201</v>
      </c>
      <c r="D12" s="67">
        <f>SUM(E12,F12,O12,P12)</f>
        <v>864</v>
      </c>
      <c r="E12" s="67">
        <f>R12</f>
        <v>11</v>
      </c>
      <c r="F12" s="67">
        <f>SUM(G12:N12)</f>
        <v>559</v>
      </c>
      <c r="G12" s="67">
        <v>0</v>
      </c>
      <c r="H12" s="67">
        <v>0</v>
      </c>
      <c r="I12" s="67">
        <v>0</v>
      </c>
      <c r="J12" s="67">
        <v>0</v>
      </c>
      <c r="K12" s="67">
        <v>559</v>
      </c>
      <c r="L12" s="67">
        <v>0</v>
      </c>
      <c r="M12" s="67">
        <v>0</v>
      </c>
      <c r="N12" s="67">
        <v>0</v>
      </c>
      <c r="O12" s="67">
        <f>AN12</f>
        <v>101</v>
      </c>
      <c r="P12" s="39">
        <f>資源化量内訳!AG12</f>
        <v>193</v>
      </c>
      <c r="Q12" s="67">
        <f>SUM(R12:S12)</f>
        <v>11</v>
      </c>
      <c r="R12" s="67">
        <v>11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559</v>
      </c>
      <c r="AC12" s="67">
        <v>0</v>
      </c>
      <c r="AD12" s="67">
        <f>SUM(AE12:AK12)</f>
        <v>559</v>
      </c>
      <c r="AE12" s="67">
        <v>0</v>
      </c>
      <c r="AF12" s="67">
        <v>0</v>
      </c>
      <c r="AG12" s="67">
        <v>0</v>
      </c>
      <c r="AH12" s="67">
        <v>0</v>
      </c>
      <c r="AI12" s="67">
        <v>559</v>
      </c>
      <c r="AJ12" s="67">
        <v>0</v>
      </c>
      <c r="AK12" s="67">
        <v>0</v>
      </c>
      <c r="AL12" s="68" t="s">
        <v>80</v>
      </c>
      <c r="AM12" s="49">
        <f>SUM(AN12:AP12)</f>
        <v>101</v>
      </c>
      <c r="AN12" s="71">
        <v>101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137</v>
      </c>
      <c r="B13" s="50" t="s">
        <v>207</v>
      </c>
      <c r="C13" s="49" t="s">
        <v>226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233</v>
      </c>
      <c r="B14" s="50" t="s">
        <v>230</v>
      </c>
      <c r="C14" s="49" t="s">
        <v>229</v>
      </c>
      <c r="D14" s="67">
        <f>SUM(E14,F14,O14,P14)</f>
        <v>50</v>
      </c>
      <c r="E14" s="67">
        <f>R14</f>
        <v>25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17</v>
      </c>
      <c r="P14" s="39">
        <f>資源化量内訳!AG14</f>
        <v>8</v>
      </c>
      <c r="Q14" s="67">
        <f>SUM(R14:S14)</f>
        <v>25</v>
      </c>
      <c r="R14" s="67">
        <v>25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17</v>
      </c>
      <c r="AN14" s="71">
        <v>17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262</v>
      </c>
      <c r="B15" s="50" t="s">
        <v>263</v>
      </c>
      <c r="C15" s="49" t="s">
        <v>264</v>
      </c>
      <c r="D15" s="67">
        <f>SUM(E15,F15,O15,P15)</f>
        <v>166</v>
      </c>
      <c r="E15" s="67">
        <f>R15</f>
        <v>37</v>
      </c>
      <c r="F15" s="67">
        <f>SUM(G15:N15)</f>
        <v>122</v>
      </c>
      <c r="G15" s="67">
        <v>0</v>
      </c>
      <c r="H15" s="67">
        <v>0</v>
      </c>
      <c r="I15" s="67">
        <v>0</v>
      </c>
      <c r="J15" s="67">
        <v>0</v>
      </c>
      <c r="K15" s="67">
        <v>67</v>
      </c>
      <c r="L15" s="67">
        <v>55</v>
      </c>
      <c r="M15" s="67">
        <v>0</v>
      </c>
      <c r="N15" s="67">
        <v>0</v>
      </c>
      <c r="O15" s="67">
        <f>AN15</f>
        <v>7</v>
      </c>
      <c r="P15" s="39">
        <f>資源化量内訳!AG15</f>
        <v>0</v>
      </c>
      <c r="Q15" s="67">
        <f>SUM(R15:S15)</f>
        <v>37</v>
      </c>
      <c r="R15" s="67">
        <v>37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122</v>
      </c>
      <c r="AC15" s="67">
        <v>0</v>
      </c>
      <c r="AD15" s="67">
        <f>SUM(AE15:AK15)</f>
        <v>122</v>
      </c>
      <c r="AE15" s="67">
        <v>0</v>
      </c>
      <c r="AF15" s="67">
        <v>0</v>
      </c>
      <c r="AG15" s="67">
        <v>0</v>
      </c>
      <c r="AH15" s="67">
        <v>0</v>
      </c>
      <c r="AI15" s="67">
        <v>67</v>
      </c>
      <c r="AJ15" s="67">
        <v>55</v>
      </c>
      <c r="AK15" s="67">
        <v>0</v>
      </c>
      <c r="AL15" s="68" t="s">
        <v>80</v>
      </c>
      <c r="AM15" s="49">
        <f>SUM(AN15:AP15)</f>
        <v>7</v>
      </c>
      <c r="AN15" s="71">
        <v>7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124</v>
      </c>
      <c r="B16" s="50" t="s">
        <v>265</v>
      </c>
      <c r="C16" s="49" t="s">
        <v>273</v>
      </c>
      <c r="D16" s="67">
        <f>SUM(E16,F16,O16,P16)</f>
        <v>125</v>
      </c>
      <c r="E16" s="67">
        <f>R16</f>
        <v>5</v>
      </c>
      <c r="F16" s="67">
        <f>SUM(G16:N16)</f>
        <v>120</v>
      </c>
      <c r="G16" s="67">
        <v>120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5</v>
      </c>
      <c r="R16" s="67">
        <v>5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111</v>
      </c>
      <c r="AC16" s="67">
        <v>0</v>
      </c>
      <c r="AD16" s="67">
        <f>SUM(AE16:AK16)</f>
        <v>111</v>
      </c>
      <c r="AE16" s="67">
        <v>111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7:BH993">
    <cfRule type="expression" dxfId="12" priority="13" stopIfTrue="1">
      <formula>$A17&lt;&gt;""</formula>
    </cfRule>
  </conditionalFormatting>
  <conditionalFormatting sqref="A8:BI8">
    <cfRule type="expression" dxfId="10" priority="11" stopIfTrue="1">
      <formula>$A8&lt;&gt;""</formula>
    </cfRule>
  </conditionalFormatting>
  <conditionalFormatting sqref="A9:BI9">
    <cfRule type="expression" dxfId="9" priority="10" stopIfTrue="1">
      <formula>$A9&lt;&gt;""</formula>
    </cfRule>
  </conditionalFormatting>
  <conditionalFormatting sqref="A10:BI10">
    <cfRule type="expression" dxfId="8" priority="9" stopIfTrue="1">
      <formula>$A10&lt;&gt;""</formula>
    </cfRule>
  </conditionalFormatting>
  <conditionalFormatting sqref="A11:BI11">
    <cfRule type="expression" dxfId="7" priority="8" stopIfTrue="1">
      <formula>$A11&lt;&gt;""</formula>
    </cfRule>
  </conditionalFormatting>
  <conditionalFormatting sqref="A12:BI12">
    <cfRule type="expression" dxfId="6" priority="7" stopIfTrue="1">
      <formula>$A12&lt;&gt;""</formula>
    </cfRule>
  </conditionalFormatting>
  <conditionalFormatting sqref="A13:BI13">
    <cfRule type="expression" dxfId="5" priority="6" stopIfTrue="1">
      <formula>$A13&lt;&gt;""</formula>
    </cfRule>
  </conditionalFormatting>
  <conditionalFormatting sqref="A14:BI14">
    <cfRule type="expression" dxfId="4" priority="5" stopIfTrue="1">
      <formula>$A14&lt;&gt;""</formula>
    </cfRule>
  </conditionalFormatting>
  <conditionalFormatting sqref="A15:BI15">
    <cfRule type="expression" dxfId="3" priority="4" stopIfTrue="1">
      <formula>$A15&lt;&gt;""</formula>
    </cfRule>
  </conditionalFormatting>
  <conditionalFormatting sqref="A16:BI16">
    <cfRule type="expression" dxfId="2" priority="3" stopIfTrue="1">
      <formula>$A16&lt;&gt;""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2222</v>
      </c>
      <c r="E7" s="58">
        <f>SUM($E$8:$E$16)</f>
        <v>0</v>
      </c>
      <c r="F7" s="58">
        <f>SUM($F$8:$F$16)</f>
        <v>123</v>
      </c>
      <c r="G7" s="58">
        <f>SUM($G$8:$G$16)</f>
        <v>2062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28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5</v>
      </c>
      <c r="Z7" s="58">
        <f>SUM($Z$8:$Z$16)</f>
        <v>4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2021</v>
      </c>
      <c r="E8" s="39">
        <v>0</v>
      </c>
      <c r="F8" s="39">
        <v>110</v>
      </c>
      <c r="G8" s="39">
        <v>1876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26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5</v>
      </c>
      <c r="Z8" s="39">
        <v>4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202</v>
      </c>
      <c r="D12" s="39">
        <f>SUM(E12:AH12)</f>
        <v>193</v>
      </c>
      <c r="E12" s="39">
        <v>0</v>
      </c>
      <c r="F12" s="39">
        <v>7</v>
      </c>
      <c r="G12" s="39">
        <v>186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207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230</v>
      </c>
      <c r="C14" s="49" t="s">
        <v>232</v>
      </c>
      <c r="D14" s="39">
        <f>SUM(E14:AH14)</f>
        <v>8</v>
      </c>
      <c r="E14" s="39">
        <v>0</v>
      </c>
      <c r="F14" s="39">
        <v>6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2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240</v>
      </c>
      <c r="C15" s="49" t="s">
        <v>242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268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17:AG995">
    <cfRule type="expression" dxfId="243" priority="11" stopIfTrue="1">
      <formula>$A17&lt;&gt;""</formula>
    </cfRule>
  </conditionalFormatting>
  <conditionalFormatting sqref="A8:AH8">
    <cfRule type="expression" dxfId="242" priority="10" stopIfTrue="1">
      <formula>$A8&lt;&gt;""</formula>
    </cfRule>
  </conditionalFormatting>
  <conditionalFormatting sqref="A9:AH9">
    <cfRule type="expression" dxfId="241" priority="9" stopIfTrue="1">
      <formula>$A9&lt;&gt;""</formula>
    </cfRule>
  </conditionalFormatting>
  <conditionalFormatting sqref="A10:AH10">
    <cfRule type="expression" dxfId="240" priority="8" stopIfTrue="1">
      <formula>$A10&lt;&gt;""</formula>
    </cfRule>
  </conditionalFormatting>
  <conditionalFormatting sqref="A11:AH11">
    <cfRule type="expression" dxfId="239" priority="7" stopIfTrue="1">
      <formula>$A11&lt;&gt;""</formula>
    </cfRule>
  </conditionalFormatting>
  <conditionalFormatting sqref="A12:AH12">
    <cfRule type="expression" dxfId="238" priority="6" stopIfTrue="1">
      <formula>$A12&lt;&gt;""</formula>
    </cfRule>
  </conditionalFormatting>
  <conditionalFormatting sqref="A13:AH13">
    <cfRule type="expression" dxfId="237" priority="5" stopIfTrue="1">
      <formula>$A13&lt;&gt;""</formula>
    </cfRule>
  </conditionalFormatting>
  <conditionalFormatting sqref="A14:AH14">
    <cfRule type="expression" dxfId="236" priority="4" stopIfTrue="1">
      <formula>$A14&lt;&gt;""</formula>
    </cfRule>
  </conditionalFormatting>
  <conditionalFormatting sqref="A15:AH15">
    <cfRule type="expression" dxfId="235" priority="3" stopIfTrue="1">
      <formula>$A15&lt;&gt;""</formula>
    </cfRule>
  </conditionalFormatting>
  <conditionalFormatting sqref="A16:AH16">
    <cfRule type="expression" dxfId="234" priority="2" stopIfTrue="1">
      <formula>$A16&lt;&gt;""</formula>
    </cfRule>
  </conditionalFormatting>
  <conditionalFormatting sqref="A7:AH7">
    <cfRule type="expression" dxfId="2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1348</v>
      </c>
      <c r="E7" s="58">
        <f>SUM($E$8:$E$16)</f>
        <v>156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9</v>
      </c>
      <c r="M7" s="58">
        <f>SUM($M$8:$M$16)</f>
        <v>349</v>
      </c>
      <c r="N7" s="58">
        <f>SUM($N$8:$N$16)</f>
        <v>0</v>
      </c>
      <c r="O7" s="58">
        <f>SUM($O$8:$O$16)</f>
        <v>0</v>
      </c>
      <c r="P7" s="58">
        <f>SUM($P$8:$P$16)</f>
        <v>783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29</v>
      </c>
      <c r="X7" s="58">
        <f>SUM($X$8:$X$16)</f>
        <v>2</v>
      </c>
      <c r="Y7" s="58">
        <f>SUM($Y$8:$Y$16)</f>
        <v>2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18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1229</v>
      </c>
      <c r="E8" s="39">
        <v>145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276</v>
      </c>
      <c r="N8" s="39">
        <v>0</v>
      </c>
      <c r="O8" s="39">
        <v>0</v>
      </c>
      <c r="P8" s="39">
        <v>783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25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154</v>
      </c>
      <c r="D9" s="39">
        <f>SUM(E9:AH9)</f>
        <v>11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10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1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161</v>
      </c>
      <c r="B10" s="50" t="s">
        <v>162</v>
      </c>
      <c r="C10" s="49" t="s">
        <v>158</v>
      </c>
      <c r="D10" s="39">
        <f>SUM(E10:AH10)</f>
        <v>18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18</v>
      </c>
    </row>
    <row r="11" spans="1:34" s="10" customFormat="1" ht="12" customHeight="1">
      <c r="A11" s="49" t="s">
        <v>127</v>
      </c>
      <c r="B11" s="50" t="s">
        <v>184</v>
      </c>
      <c r="C11" s="49" t="s">
        <v>186</v>
      </c>
      <c r="D11" s="39">
        <f>SUM(E11:AH11)</f>
        <v>18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18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203</v>
      </c>
      <c r="C12" s="49" t="s">
        <v>202</v>
      </c>
      <c r="D12" s="39">
        <f>SUM(E12:AH12)</f>
        <v>11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9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2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209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230</v>
      </c>
      <c r="C14" s="49" t="s">
        <v>229</v>
      </c>
      <c r="D14" s="39">
        <f>SUM(E14:AH14)</f>
        <v>19</v>
      </c>
      <c r="E14" s="39">
        <v>11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4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3</v>
      </c>
      <c r="X14" s="39">
        <v>0</v>
      </c>
      <c r="Y14" s="39">
        <v>1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161</v>
      </c>
      <c r="B15" s="50" t="s">
        <v>240</v>
      </c>
      <c r="C15" s="49" t="s">
        <v>242</v>
      </c>
      <c r="D15" s="39">
        <f>SUM(E15:AH15)</f>
        <v>37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37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161</v>
      </c>
      <c r="B16" s="50" t="s">
        <v>270</v>
      </c>
      <c r="C16" s="49" t="s">
        <v>269</v>
      </c>
      <c r="D16" s="39">
        <f>SUM(E16:AH16)</f>
        <v>5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4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1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232" priority="11" stopIfTrue="1">
      <formula>$A17&lt;&gt;""</formula>
    </cfRule>
  </conditionalFormatting>
  <conditionalFormatting sqref="A8:AH8">
    <cfRule type="expression" dxfId="231" priority="10" stopIfTrue="1">
      <formula>$A8&lt;&gt;""</formula>
    </cfRule>
  </conditionalFormatting>
  <conditionalFormatting sqref="A9:AH9">
    <cfRule type="expression" dxfId="230" priority="9" stopIfTrue="1">
      <formula>$A9&lt;&gt;""</formula>
    </cfRule>
  </conditionalFormatting>
  <conditionalFormatting sqref="A10:AH10">
    <cfRule type="expression" dxfId="229" priority="8" stopIfTrue="1">
      <formula>$A10&lt;&gt;""</formula>
    </cfRule>
  </conditionalFormatting>
  <conditionalFormatting sqref="A11:AH11">
    <cfRule type="expression" dxfId="228" priority="7" stopIfTrue="1">
      <formula>$A11&lt;&gt;""</formula>
    </cfRule>
  </conditionalFormatting>
  <conditionalFormatting sqref="A12:AH12">
    <cfRule type="expression" dxfId="227" priority="6" stopIfTrue="1">
      <formula>$A12&lt;&gt;""</formula>
    </cfRule>
  </conditionalFormatting>
  <conditionalFormatting sqref="A13:AH13">
    <cfRule type="expression" dxfId="226" priority="5" stopIfTrue="1">
      <formula>$A13&lt;&gt;""</formula>
    </cfRule>
  </conditionalFormatting>
  <conditionalFormatting sqref="A14:AH14">
    <cfRule type="expression" dxfId="225" priority="4" stopIfTrue="1">
      <formula>$A14&lt;&gt;""</formula>
    </cfRule>
  </conditionalFormatting>
  <conditionalFormatting sqref="A15:AH15">
    <cfRule type="expression" dxfId="224" priority="3" stopIfTrue="1">
      <formula>$A15&lt;&gt;""</formula>
    </cfRule>
  </conditionalFormatting>
  <conditionalFormatting sqref="A16:AH16">
    <cfRule type="expression" dxfId="223" priority="2" stopIfTrue="1">
      <formula>$A16&lt;&gt;""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120</v>
      </c>
      <c r="E7" s="58">
        <f>SUM($E$8:$E$16)</f>
        <v>52</v>
      </c>
      <c r="F7" s="58">
        <f>SUM($F$8:$F$16)</f>
        <v>0</v>
      </c>
      <c r="G7" s="58">
        <f>SUM($G$8:$G$16)</f>
        <v>59</v>
      </c>
      <c r="H7" s="58">
        <f>SUM($H$8:$H$16)</f>
        <v>9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162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209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233</v>
      </c>
      <c r="B14" s="50" t="s">
        <v>230</v>
      </c>
      <c r="C14" s="49" t="s">
        <v>229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243</v>
      </c>
      <c r="B15" s="50" t="s">
        <v>240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265</v>
      </c>
      <c r="C16" s="49" t="s">
        <v>269</v>
      </c>
      <c r="D16" s="39">
        <f>SUM(E16:AH16)</f>
        <v>120</v>
      </c>
      <c r="E16" s="39">
        <v>52</v>
      </c>
      <c r="F16" s="39">
        <v>0</v>
      </c>
      <c r="G16" s="39">
        <v>59</v>
      </c>
      <c r="H16" s="39">
        <v>9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221" priority="11" stopIfTrue="1">
      <formula>$A17&lt;&gt;""</formula>
    </cfRule>
  </conditionalFormatting>
  <conditionalFormatting sqref="A8:AH8">
    <cfRule type="expression" dxfId="220" priority="10" stopIfTrue="1">
      <formula>$A8&lt;&gt;""</formula>
    </cfRule>
  </conditionalFormatting>
  <conditionalFormatting sqref="A9:AH9">
    <cfRule type="expression" dxfId="219" priority="9" stopIfTrue="1">
      <formula>$A9&lt;&gt;""</formula>
    </cfRule>
  </conditionalFormatting>
  <conditionalFormatting sqref="A10:AH10">
    <cfRule type="expression" dxfId="218" priority="8" stopIfTrue="1">
      <formula>$A10&lt;&gt;""</formula>
    </cfRule>
  </conditionalFormatting>
  <conditionalFormatting sqref="A11:AH11">
    <cfRule type="expression" dxfId="217" priority="7" stopIfTrue="1">
      <formula>$A11&lt;&gt;""</formula>
    </cfRule>
  </conditionalFormatting>
  <conditionalFormatting sqref="A12:AH12">
    <cfRule type="expression" dxfId="216" priority="6" stopIfTrue="1">
      <formula>$A12&lt;&gt;""</formula>
    </cfRule>
  </conditionalFormatting>
  <conditionalFormatting sqref="A13:AH13">
    <cfRule type="expression" dxfId="215" priority="5" stopIfTrue="1">
      <formula>$A13&lt;&gt;""</formula>
    </cfRule>
  </conditionalFormatting>
  <conditionalFormatting sqref="A14:AH14">
    <cfRule type="expression" dxfId="214" priority="4" stopIfTrue="1">
      <formula>$A14&lt;&gt;""</formula>
    </cfRule>
  </conditionalFormatting>
  <conditionalFormatting sqref="A15:AH15">
    <cfRule type="expression" dxfId="213" priority="3" stopIfTrue="1">
      <formula>$A15&lt;&gt;""</formula>
    </cfRule>
  </conditionalFormatting>
  <conditionalFormatting sqref="A16:AH16">
    <cfRule type="expression" dxfId="212" priority="2" stopIfTrue="1">
      <formula>$A16&lt;&gt;""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130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187</v>
      </c>
      <c r="B11" s="50" t="s">
        <v>180</v>
      </c>
      <c r="C11" s="49" t="s">
        <v>188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199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214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234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187</v>
      </c>
      <c r="B15" s="50" t="s">
        <v>240</v>
      </c>
      <c r="C15" s="49" t="s">
        <v>238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271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210" priority="11" stopIfTrue="1">
      <formula>$A17&lt;&gt;""</formula>
    </cfRule>
  </conditionalFormatting>
  <conditionalFormatting sqref="A8:AH8">
    <cfRule type="expression" dxfId="209" priority="10" stopIfTrue="1">
      <formula>$A8&lt;&gt;""</formula>
    </cfRule>
  </conditionalFormatting>
  <conditionalFormatting sqref="A9:AH9">
    <cfRule type="expression" dxfId="208" priority="9" stopIfTrue="1">
      <formula>$A9&lt;&gt;""</formula>
    </cfRule>
  </conditionalFormatting>
  <conditionalFormatting sqref="A10:AH10">
    <cfRule type="expression" dxfId="207" priority="8" stopIfTrue="1">
      <formula>$A10&lt;&gt;""</formula>
    </cfRule>
  </conditionalFormatting>
  <conditionalFormatting sqref="A11:AH11">
    <cfRule type="expression" dxfId="206" priority="7" stopIfTrue="1">
      <formula>$A11&lt;&gt;""</formula>
    </cfRule>
  </conditionalFormatting>
  <conditionalFormatting sqref="A12:AH12">
    <cfRule type="expression" dxfId="205" priority="6" stopIfTrue="1">
      <formula>$A12&lt;&gt;""</formula>
    </cfRule>
  </conditionalFormatting>
  <conditionalFormatting sqref="A13:AH13">
    <cfRule type="expression" dxfId="204" priority="5" stopIfTrue="1">
      <formula>$A13&lt;&gt;""</formula>
    </cfRule>
  </conditionalFormatting>
  <conditionalFormatting sqref="A14:AH14">
    <cfRule type="expression" dxfId="203" priority="4" stopIfTrue="1">
      <formula>$A14&lt;&gt;""</formula>
    </cfRule>
  </conditionalFormatting>
  <conditionalFormatting sqref="A15:AH15">
    <cfRule type="expression" dxfId="202" priority="3" stopIfTrue="1">
      <formula>$A15&lt;&gt;""</formula>
    </cfRule>
  </conditionalFormatting>
  <conditionalFormatting sqref="A16:AH16">
    <cfRule type="expression" dxfId="201" priority="2" stopIfTrue="1">
      <formula>$A16&lt;&gt;""</formula>
    </cfRule>
  </conditionalFormatting>
  <conditionalFormatting sqref="A7:AH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164</v>
      </c>
      <c r="B10" s="50" t="s">
        <v>162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215</v>
      </c>
      <c r="C13" s="49" t="s">
        <v>208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230</v>
      </c>
      <c r="C14" s="49" t="s">
        <v>229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237</v>
      </c>
      <c r="C15" s="49" t="s">
        <v>242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270</v>
      </c>
      <c r="C16" s="49" t="s">
        <v>272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99" priority="11" stopIfTrue="1">
      <formula>$A17&lt;&gt;""</formula>
    </cfRule>
  </conditionalFormatting>
  <conditionalFormatting sqref="A8:AH8">
    <cfRule type="expression" dxfId="198" priority="10" stopIfTrue="1">
      <formula>$A8&lt;&gt;""</formula>
    </cfRule>
  </conditionalFormatting>
  <conditionalFormatting sqref="A9:AH9">
    <cfRule type="expression" dxfId="197" priority="9" stopIfTrue="1">
      <formula>$A9&lt;&gt;""</formula>
    </cfRule>
  </conditionalFormatting>
  <conditionalFormatting sqref="A10:AH10">
    <cfRule type="expression" dxfId="196" priority="8" stopIfTrue="1">
      <formula>$A10&lt;&gt;""</formula>
    </cfRule>
  </conditionalFormatting>
  <conditionalFormatting sqref="A11:AH11">
    <cfRule type="expression" dxfId="195" priority="7" stopIfTrue="1">
      <formula>$A11&lt;&gt;""</formula>
    </cfRule>
  </conditionalFormatting>
  <conditionalFormatting sqref="A12:AH12">
    <cfRule type="expression" dxfId="194" priority="6" stopIfTrue="1">
      <formula>$A12&lt;&gt;""</formula>
    </cfRule>
  </conditionalFormatting>
  <conditionalFormatting sqref="A13:AH13">
    <cfRule type="expression" dxfId="193" priority="5" stopIfTrue="1">
      <formula>$A13&lt;&gt;""</formula>
    </cfRule>
  </conditionalFormatting>
  <conditionalFormatting sqref="A14:AH14">
    <cfRule type="expression" dxfId="192" priority="4" stopIfTrue="1">
      <formula>$A14&lt;&gt;""</formula>
    </cfRule>
  </conditionalFormatting>
  <conditionalFormatting sqref="A15:AH15">
    <cfRule type="expression" dxfId="191" priority="3" stopIfTrue="1">
      <formula>$A15&lt;&gt;""</formula>
    </cfRule>
  </conditionalFormatting>
  <conditionalFormatting sqref="A16:AH16">
    <cfRule type="expression" dxfId="190" priority="2" stopIfTrue="1">
      <formula>$A16&lt;&gt;""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0</v>
      </c>
      <c r="E7" s="58">
        <f>SUM($E$8:$E$16)</f>
        <v>0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0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189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203</v>
      </c>
      <c r="C12" s="49" t="s">
        <v>202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235</v>
      </c>
      <c r="B14" s="50" t="s">
        <v>230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244</v>
      </c>
      <c r="C15" s="49" t="s">
        <v>245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270</v>
      </c>
      <c r="C16" s="49" t="s">
        <v>269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88" priority="11" stopIfTrue="1">
      <formula>$A17&lt;&gt;""</formula>
    </cfRule>
  </conditionalFormatting>
  <conditionalFormatting sqref="A8:AH8">
    <cfRule type="expression" dxfId="187" priority="10" stopIfTrue="1">
      <formula>$A8&lt;&gt;""</formula>
    </cfRule>
  </conditionalFormatting>
  <conditionalFormatting sqref="A9:AH9">
    <cfRule type="expression" dxfId="186" priority="9" stopIfTrue="1">
      <formula>$A9&lt;&gt;""</formula>
    </cfRule>
  </conditionalFormatting>
  <conditionalFormatting sqref="A10:AH10">
    <cfRule type="expression" dxfId="185" priority="8" stopIfTrue="1">
      <formula>$A10&lt;&gt;""</formula>
    </cfRule>
  </conditionalFormatting>
  <conditionalFormatting sqref="A11:AH11">
    <cfRule type="expression" dxfId="184" priority="7" stopIfTrue="1">
      <formula>$A11&lt;&gt;""</formula>
    </cfRule>
  </conditionalFormatting>
  <conditionalFormatting sqref="A12:AH12">
    <cfRule type="expression" dxfId="183" priority="6" stopIfTrue="1">
      <formula>$A12&lt;&gt;""</formula>
    </cfRule>
  </conditionalFormatting>
  <conditionalFormatting sqref="A13:AH13">
    <cfRule type="expression" dxfId="182" priority="5" stopIfTrue="1">
      <formula>$A13&lt;&gt;""</formula>
    </cfRule>
  </conditionalFormatting>
  <conditionalFormatting sqref="A14:AH14">
    <cfRule type="expression" dxfId="181" priority="4" stopIfTrue="1">
      <formula>$A14&lt;&gt;""</formula>
    </cfRule>
  </conditionalFormatting>
  <conditionalFormatting sqref="A15:AH15">
    <cfRule type="expression" dxfId="180" priority="3" stopIfTrue="1">
      <formula>$A15&lt;&gt;""</formula>
    </cfRule>
  </conditionalFormatting>
  <conditionalFormatting sqref="A16:AH16">
    <cfRule type="expression" dxfId="179" priority="2" stopIfTrue="1">
      <formula>$A16&lt;&gt;""</formula>
    </cfRule>
  </conditionalFormatting>
  <conditionalFormatting sqref="A7:AH7">
    <cfRule type="expression" dxfId="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282</v>
      </c>
      <c r="C7" s="43" t="s">
        <v>283</v>
      </c>
      <c r="D7" s="58">
        <f>SUM($D$8:$D$16)</f>
        <v>1758</v>
      </c>
      <c r="E7" s="58">
        <f>SUM($E$8:$E$16)</f>
        <v>625</v>
      </c>
      <c r="F7" s="58">
        <f>SUM($F$8:$F$16)</f>
        <v>0</v>
      </c>
      <c r="G7" s="58">
        <f>SUM($G$8:$G$16)</f>
        <v>0</v>
      </c>
      <c r="H7" s="58">
        <f>SUM($H$8:$H$16)</f>
        <v>0</v>
      </c>
      <c r="I7" s="58">
        <f>SUM($I$8:$I$16)</f>
        <v>0</v>
      </c>
      <c r="J7" s="58">
        <f>SUM($J$8:$J$16)</f>
        <v>0</v>
      </c>
      <c r="K7" s="58">
        <f>SUM($K$8:$K$16)</f>
        <v>0</v>
      </c>
      <c r="L7" s="58">
        <f>SUM($L$8:$L$16)</f>
        <v>0</v>
      </c>
      <c r="M7" s="58">
        <f>SUM($M$8:$M$16)</f>
        <v>0</v>
      </c>
      <c r="N7" s="58">
        <f>SUM($N$8:$N$16)</f>
        <v>0</v>
      </c>
      <c r="O7" s="58">
        <f>SUM($O$8:$O$16)</f>
        <v>0</v>
      </c>
      <c r="P7" s="58">
        <f>SUM($P$8:$P$16)</f>
        <v>0</v>
      </c>
      <c r="Q7" s="58">
        <f>SUM($Q$8:$Q$16)</f>
        <v>0</v>
      </c>
      <c r="R7" s="58">
        <f>SUM($R$8:$R$16)</f>
        <v>0</v>
      </c>
      <c r="S7" s="58">
        <f>SUM($S$8:$S$16)</f>
        <v>0</v>
      </c>
      <c r="T7" s="58">
        <f>SUM($T$8:$T$16)</f>
        <v>0</v>
      </c>
      <c r="U7" s="58">
        <f>SUM($U$8:$U$16)</f>
        <v>0</v>
      </c>
      <c r="V7" s="58">
        <f>SUM($V$8:$V$16)</f>
        <v>0</v>
      </c>
      <c r="W7" s="58">
        <f>SUM($W$8:$W$16)</f>
        <v>0</v>
      </c>
      <c r="X7" s="58">
        <f>SUM($X$8:$X$16)</f>
        <v>0</v>
      </c>
      <c r="Y7" s="58">
        <f>SUM($Y$8:$Y$16)</f>
        <v>1</v>
      </c>
      <c r="Z7" s="58">
        <f>SUM($Z$8:$Z$16)</f>
        <v>0</v>
      </c>
      <c r="AA7" s="58">
        <f>SUM($AA$8:$AA$16)</f>
        <v>0</v>
      </c>
      <c r="AB7" s="58">
        <f>SUM($AB$8:$AB$16)</f>
        <v>0</v>
      </c>
      <c r="AC7" s="58">
        <f>SUM($AC$8:$AC$16)</f>
        <v>0</v>
      </c>
      <c r="AD7" s="58">
        <f>SUM($AD$8:$AD$16)</f>
        <v>0</v>
      </c>
      <c r="AE7" s="58">
        <f>SUM($AE$8:$AE$16)</f>
        <v>0</v>
      </c>
      <c r="AF7" s="58">
        <f>SUM($AF$8:$AF$16)</f>
        <v>0</v>
      </c>
      <c r="AG7" s="58">
        <f>SUM($AG$8:$AG$16)</f>
        <v>0</v>
      </c>
      <c r="AH7" s="58">
        <f>SUM($AH$8:$AH$16)</f>
        <v>1132</v>
      </c>
    </row>
    <row r="8" spans="1:34" s="10" customFormat="1" ht="12" customHeight="1">
      <c r="A8" s="49" t="s">
        <v>124</v>
      </c>
      <c r="B8" s="50" t="s">
        <v>125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166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SUM(E11:AH11)</f>
        <v>1132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1132</v>
      </c>
    </row>
    <row r="12" spans="1:34" s="10" customFormat="1" ht="12" customHeight="1">
      <c r="A12" s="49" t="s">
        <v>124</v>
      </c>
      <c r="B12" s="50" t="s">
        <v>203</v>
      </c>
      <c r="C12" s="49" t="s">
        <v>201</v>
      </c>
      <c r="D12" s="39">
        <f>SUM(E12:AH12)</f>
        <v>559</v>
      </c>
      <c r="E12" s="39">
        <v>559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205</v>
      </c>
      <c r="C13" s="49" t="s">
        <v>218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230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246</v>
      </c>
      <c r="C15" s="49" t="s">
        <v>247</v>
      </c>
      <c r="D15" s="39">
        <f>SUM(E15:AH15)</f>
        <v>67</v>
      </c>
      <c r="E15" s="39">
        <v>66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1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270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17:AG997">
    <cfRule type="expression" dxfId="177" priority="11" stopIfTrue="1">
      <formula>$A17&lt;&gt;""</formula>
    </cfRule>
  </conditionalFormatting>
  <conditionalFormatting sqref="A8:AH8">
    <cfRule type="expression" dxfId="176" priority="10" stopIfTrue="1">
      <formula>$A8&lt;&gt;""</formula>
    </cfRule>
  </conditionalFormatting>
  <conditionalFormatting sqref="A9:AH9">
    <cfRule type="expression" dxfId="175" priority="9" stopIfTrue="1">
      <formula>$A9&lt;&gt;""</formula>
    </cfRule>
  </conditionalFormatting>
  <conditionalFormatting sqref="A10:AH10">
    <cfRule type="expression" dxfId="174" priority="8" stopIfTrue="1">
      <formula>$A10&lt;&gt;""</formula>
    </cfRule>
  </conditionalFormatting>
  <conditionalFormatting sqref="A11:AH11">
    <cfRule type="expression" dxfId="173" priority="7" stopIfTrue="1">
      <formula>$A11&lt;&gt;""</formula>
    </cfRule>
  </conditionalFormatting>
  <conditionalFormatting sqref="A12:AH12">
    <cfRule type="expression" dxfId="172" priority="6" stopIfTrue="1">
      <formula>$A12&lt;&gt;""</formula>
    </cfRule>
  </conditionalFormatting>
  <conditionalFormatting sqref="A13:AH13">
    <cfRule type="expression" dxfId="171" priority="5" stopIfTrue="1">
      <formula>$A13&lt;&gt;""</formula>
    </cfRule>
  </conditionalFormatting>
  <conditionalFormatting sqref="A14:AH14">
    <cfRule type="expression" dxfId="170" priority="4" stopIfTrue="1">
      <formula>$A14&lt;&gt;""</formula>
    </cfRule>
  </conditionalFormatting>
  <conditionalFormatting sqref="A15:AH15">
    <cfRule type="expression" dxfId="169" priority="3" stopIfTrue="1">
      <formula>$A15&lt;&gt;""</formula>
    </cfRule>
  </conditionalFormatting>
  <conditionalFormatting sqref="A16:AH16">
    <cfRule type="expression" dxfId="168" priority="2" stopIfTrue="1">
      <formula>$A16&lt;&gt;""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2021-12-08T04:22:41Z</dcterms:modified>
</cp:coreProperties>
</file>