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1_調査関連\00_過去の調査結果\■R2実績\31_再納品\②-2都道府県回答データ（HP掲載用）\④処理状況\➁各都道府県別データ\01北海道\"/>
    </mc:Choice>
  </mc:AlternateContent>
  <xr:revisionPtr revIDLastSave="0" documentId="13_ncr:1_{0CAF7E4D-4950-4BD3-9457-49390D3D24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水洗化人口等!$A$6:$AA$185</definedName>
    <definedName name="_xlnm.Print_Area" localSheetId="2">し尿集計結果!$A$1:$M$36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24" i="2" l="1"/>
  <c r="AT123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AC11" i="2"/>
  <c r="N11" i="2" s="1"/>
  <c r="AC12" i="2"/>
  <c r="AC13" i="2"/>
  <c r="AC14" i="2"/>
  <c r="N14" i="2" s="1"/>
  <c r="AC15" i="2"/>
  <c r="AC16" i="2"/>
  <c r="AC17" i="2"/>
  <c r="N17" i="2" s="1"/>
  <c r="AC18" i="2"/>
  <c r="AC19" i="2"/>
  <c r="AC20" i="2"/>
  <c r="N20" i="2" s="1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N32" i="2" s="1"/>
  <c r="AC33" i="2"/>
  <c r="AC34" i="2"/>
  <c r="AC35" i="2"/>
  <c r="N35" i="2" s="1"/>
  <c r="AC36" i="2"/>
  <c r="AC37" i="2"/>
  <c r="AC38" i="2"/>
  <c r="N38" i="2" s="1"/>
  <c r="AC39" i="2"/>
  <c r="AC40" i="2"/>
  <c r="AC41" i="2"/>
  <c r="N41" i="2" s="1"/>
  <c r="AC42" i="2"/>
  <c r="AC43" i="2"/>
  <c r="AC44" i="2"/>
  <c r="AC45" i="2"/>
  <c r="AC46" i="2"/>
  <c r="AC47" i="2"/>
  <c r="N47" i="2" s="1"/>
  <c r="AC48" i="2"/>
  <c r="AC49" i="2"/>
  <c r="AC50" i="2"/>
  <c r="N50" i="2" s="1"/>
  <c r="AC51" i="2"/>
  <c r="AC52" i="2"/>
  <c r="AC53" i="2"/>
  <c r="N53" i="2" s="1"/>
  <c r="AC54" i="2"/>
  <c r="AC55" i="2"/>
  <c r="AC56" i="2"/>
  <c r="N56" i="2" s="1"/>
  <c r="AC57" i="2"/>
  <c r="AC58" i="2"/>
  <c r="AC59" i="2"/>
  <c r="N59" i="2" s="1"/>
  <c r="AC60" i="2"/>
  <c r="AC61" i="2"/>
  <c r="AC62" i="2"/>
  <c r="AC63" i="2"/>
  <c r="AC64" i="2"/>
  <c r="AC65" i="2"/>
  <c r="N65" i="2" s="1"/>
  <c r="AC66" i="2"/>
  <c r="AC67" i="2"/>
  <c r="AC68" i="2"/>
  <c r="N68" i="2" s="1"/>
  <c r="AC69" i="2"/>
  <c r="AC70" i="2"/>
  <c r="AC71" i="2"/>
  <c r="N71" i="2" s="1"/>
  <c r="AC72" i="2"/>
  <c r="AC73" i="2"/>
  <c r="AC74" i="2"/>
  <c r="N74" i="2" s="1"/>
  <c r="AC75" i="2"/>
  <c r="AC76" i="2"/>
  <c r="AC77" i="2"/>
  <c r="N77" i="2" s="1"/>
  <c r="AC78" i="2"/>
  <c r="AC79" i="2"/>
  <c r="AC80" i="2"/>
  <c r="AC81" i="2"/>
  <c r="AC82" i="2"/>
  <c r="AC83" i="2"/>
  <c r="N83" i="2" s="1"/>
  <c r="AC84" i="2"/>
  <c r="AC85" i="2"/>
  <c r="AC86" i="2"/>
  <c r="N86" i="2" s="1"/>
  <c r="AC87" i="2"/>
  <c r="AC88" i="2"/>
  <c r="AC89" i="2"/>
  <c r="N89" i="2" s="1"/>
  <c r="AC90" i="2"/>
  <c r="AC91" i="2"/>
  <c r="AC92" i="2"/>
  <c r="N92" i="2" s="1"/>
  <c r="AC93" i="2"/>
  <c r="AC94" i="2"/>
  <c r="AC95" i="2"/>
  <c r="N95" i="2" s="1"/>
  <c r="AC96" i="2"/>
  <c r="AC97" i="2"/>
  <c r="AC98" i="2"/>
  <c r="AC99" i="2"/>
  <c r="AC100" i="2"/>
  <c r="AC101" i="2"/>
  <c r="N101" i="2" s="1"/>
  <c r="AC102" i="2"/>
  <c r="AC103" i="2"/>
  <c r="AC104" i="2"/>
  <c r="N104" i="2" s="1"/>
  <c r="AC105" i="2"/>
  <c r="AC106" i="2"/>
  <c r="AC107" i="2"/>
  <c r="N107" i="2" s="1"/>
  <c r="AC108" i="2"/>
  <c r="AC109" i="2"/>
  <c r="AC110" i="2"/>
  <c r="N110" i="2" s="1"/>
  <c r="AC111" i="2"/>
  <c r="AC112" i="2"/>
  <c r="AC113" i="2"/>
  <c r="N113" i="2" s="1"/>
  <c r="AC114" i="2"/>
  <c r="AC115" i="2"/>
  <c r="AC116" i="2"/>
  <c r="AC117" i="2"/>
  <c r="AC118" i="2"/>
  <c r="AC119" i="2"/>
  <c r="N119" i="2" s="1"/>
  <c r="AC120" i="2"/>
  <c r="AC121" i="2"/>
  <c r="AC122" i="2"/>
  <c r="N122" i="2" s="1"/>
  <c r="AC123" i="2"/>
  <c r="AC124" i="2"/>
  <c r="AC125" i="2"/>
  <c r="N125" i="2" s="1"/>
  <c r="AC126" i="2"/>
  <c r="AC127" i="2"/>
  <c r="AC128" i="2"/>
  <c r="N128" i="2" s="1"/>
  <c r="AC129" i="2"/>
  <c r="AC130" i="2"/>
  <c r="AC131" i="2"/>
  <c r="N131" i="2" s="1"/>
  <c r="AC132" i="2"/>
  <c r="AC133" i="2"/>
  <c r="AC134" i="2"/>
  <c r="AC135" i="2"/>
  <c r="AC136" i="2"/>
  <c r="AC137" i="2"/>
  <c r="N137" i="2" s="1"/>
  <c r="AC138" i="2"/>
  <c r="AC139" i="2"/>
  <c r="AC140" i="2"/>
  <c r="N140" i="2" s="1"/>
  <c r="AC141" i="2"/>
  <c r="AC142" i="2"/>
  <c r="AC143" i="2"/>
  <c r="N143" i="2" s="1"/>
  <c r="AC144" i="2"/>
  <c r="AC145" i="2"/>
  <c r="AC146" i="2"/>
  <c r="N146" i="2" s="1"/>
  <c r="AC147" i="2"/>
  <c r="AC148" i="2"/>
  <c r="AC149" i="2"/>
  <c r="N149" i="2" s="1"/>
  <c r="AC150" i="2"/>
  <c r="AC151" i="2"/>
  <c r="AC152" i="2"/>
  <c r="AC153" i="2"/>
  <c r="AC154" i="2"/>
  <c r="AC155" i="2"/>
  <c r="N155" i="2" s="1"/>
  <c r="AC156" i="2"/>
  <c r="AC157" i="2"/>
  <c r="AC158" i="2"/>
  <c r="N158" i="2" s="1"/>
  <c r="AC159" i="2"/>
  <c r="AC160" i="2"/>
  <c r="AC161" i="2"/>
  <c r="N161" i="2" s="1"/>
  <c r="AC162" i="2"/>
  <c r="AC163" i="2"/>
  <c r="AC164" i="2"/>
  <c r="N164" i="2" s="1"/>
  <c r="AC165" i="2"/>
  <c r="AC166" i="2"/>
  <c r="AC167" i="2"/>
  <c r="N167" i="2" s="1"/>
  <c r="AC168" i="2"/>
  <c r="AC169" i="2"/>
  <c r="AC170" i="2"/>
  <c r="AC171" i="2"/>
  <c r="AC172" i="2"/>
  <c r="AC173" i="2"/>
  <c r="N173" i="2" s="1"/>
  <c r="AC174" i="2"/>
  <c r="AC175" i="2"/>
  <c r="AC176" i="2"/>
  <c r="N176" i="2" s="1"/>
  <c r="AC177" i="2"/>
  <c r="AC178" i="2"/>
  <c r="AC179" i="2"/>
  <c r="N179" i="2" s="1"/>
  <c r="AC180" i="2"/>
  <c r="AC181" i="2"/>
  <c r="AC182" i="2"/>
  <c r="N182" i="2" s="1"/>
  <c r="AC183" i="2"/>
  <c r="AC184" i="2"/>
  <c r="AC185" i="2"/>
  <c r="N185" i="2" s="1"/>
  <c r="AC186" i="2"/>
  <c r="V8" i="2"/>
  <c r="V9" i="2"/>
  <c r="N9" i="2" s="1"/>
  <c r="V10" i="2"/>
  <c r="V11" i="2"/>
  <c r="V12" i="2"/>
  <c r="N12" i="2" s="1"/>
  <c r="V13" i="2"/>
  <c r="V14" i="2"/>
  <c r="V15" i="2"/>
  <c r="N15" i="2" s="1"/>
  <c r="V16" i="2"/>
  <c r="V17" i="2"/>
  <c r="V18" i="2"/>
  <c r="N18" i="2" s="1"/>
  <c r="V19" i="2"/>
  <c r="V20" i="2"/>
  <c r="V21" i="2"/>
  <c r="N21" i="2" s="1"/>
  <c r="V22" i="2"/>
  <c r="V23" i="2"/>
  <c r="V24" i="2"/>
  <c r="N24" i="2" s="1"/>
  <c r="V25" i="2"/>
  <c r="V26" i="2"/>
  <c r="V27" i="2"/>
  <c r="N27" i="2" s="1"/>
  <c r="V28" i="2"/>
  <c r="V29" i="2"/>
  <c r="V30" i="2"/>
  <c r="N30" i="2" s="1"/>
  <c r="V31" i="2"/>
  <c r="V32" i="2"/>
  <c r="V33" i="2"/>
  <c r="N33" i="2" s="1"/>
  <c r="V34" i="2"/>
  <c r="V35" i="2"/>
  <c r="V36" i="2"/>
  <c r="N36" i="2" s="1"/>
  <c r="V37" i="2"/>
  <c r="V38" i="2"/>
  <c r="V39" i="2"/>
  <c r="N39" i="2" s="1"/>
  <c r="V40" i="2"/>
  <c r="V41" i="2"/>
  <c r="V42" i="2"/>
  <c r="N42" i="2" s="1"/>
  <c r="V43" i="2"/>
  <c r="V44" i="2"/>
  <c r="V45" i="2"/>
  <c r="N45" i="2" s="1"/>
  <c r="V46" i="2"/>
  <c r="V47" i="2"/>
  <c r="V48" i="2"/>
  <c r="N48" i="2" s="1"/>
  <c r="V49" i="2"/>
  <c r="V50" i="2"/>
  <c r="V51" i="2"/>
  <c r="N51" i="2" s="1"/>
  <c r="V52" i="2"/>
  <c r="V53" i="2"/>
  <c r="V54" i="2"/>
  <c r="N54" i="2" s="1"/>
  <c r="V55" i="2"/>
  <c r="V56" i="2"/>
  <c r="V57" i="2"/>
  <c r="N57" i="2" s="1"/>
  <c r="V58" i="2"/>
  <c r="V59" i="2"/>
  <c r="V60" i="2"/>
  <c r="N60" i="2" s="1"/>
  <c r="V61" i="2"/>
  <c r="V62" i="2"/>
  <c r="V63" i="2"/>
  <c r="N63" i="2" s="1"/>
  <c r="V64" i="2"/>
  <c r="V65" i="2"/>
  <c r="V66" i="2"/>
  <c r="N66" i="2" s="1"/>
  <c r="V67" i="2"/>
  <c r="V68" i="2"/>
  <c r="V69" i="2"/>
  <c r="N69" i="2" s="1"/>
  <c r="V70" i="2"/>
  <c r="V71" i="2"/>
  <c r="V72" i="2"/>
  <c r="N72" i="2" s="1"/>
  <c r="V73" i="2"/>
  <c r="V74" i="2"/>
  <c r="V75" i="2"/>
  <c r="N75" i="2" s="1"/>
  <c r="V76" i="2"/>
  <c r="V77" i="2"/>
  <c r="V78" i="2"/>
  <c r="N78" i="2" s="1"/>
  <c r="V79" i="2"/>
  <c r="V80" i="2"/>
  <c r="V81" i="2"/>
  <c r="N81" i="2" s="1"/>
  <c r="V82" i="2"/>
  <c r="V83" i="2"/>
  <c r="V84" i="2"/>
  <c r="N84" i="2" s="1"/>
  <c r="V85" i="2"/>
  <c r="V86" i="2"/>
  <c r="V87" i="2"/>
  <c r="N87" i="2" s="1"/>
  <c r="V88" i="2"/>
  <c r="V89" i="2"/>
  <c r="V90" i="2"/>
  <c r="N90" i="2" s="1"/>
  <c r="V91" i="2"/>
  <c r="V92" i="2"/>
  <c r="V93" i="2"/>
  <c r="N93" i="2" s="1"/>
  <c r="V94" i="2"/>
  <c r="V95" i="2"/>
  <c r="V96" i="2"/>
  <c r="N96" i="2" s="1"/>
  <c r="V97" i="2"/>
  <c r="V98" i="2"/>
  <c r="V99" i="2"/>
  <c r="N99" i="2" s="1"/>
  <c r="V100" i="2"/>
  <c r="V101" i="2"/>
  <c r="V102" i="2"/>
  <c r="N102" i="2" s="1"/>
  <c r="V103" i="2"/>
  <c r="V104" i="2"/>
  <c r="V105" i="2"/>
  <c r="N105" i="2" s="1"/>
  <c r="V106" i="2"/>
  <c r="V107" i="2"/>
  <c r="V108" i="2"/>
  <c r="N108" i="2" s="1"/>
  <c r="V109" i="2"/>
  <c r="V110" i="2"/>
  <c r="V111" i="2"/>
  <c r="N111" i="2" s="1"/>
  <c r="V112" i="2"/>
  <c r="V113" i="2"/>
  <c r="V114" i="2"/>
  <c r="N114" i="2" s="1"/>
  <c r="V115" i="2"/>
  <c r="V116" i="2"/>
  <c r="V117" i="2"/>
  <c r="N117" i="2" s="1"/>
  <c r="V118" i="2"/>
  <c r="V119" i="2"/>
  <c r="V120" i="2"/>
  <c r="N120" i="2" s="1"/>
  <c r="V121" i="2"/>
  <c r="V122" i="2"/>
  <c r="V123" i="2"/>
  <c r="N123" i="2" s="1"/>
  <c r="V124" i="2"/>
  <c r="V125" i="2"/>
  <c r="V126" i="2"/>
  <c r="N126" i="2" s="1"/>
  <c r="V127" i="2"/>
  <c r="V128" i="2"/>
  <c r="V129" i="2"/>
  <c r="N129" i="2" s="1"/>
  <c r="V130" i="2"/>
  <c r="V131" i="2"/>
  <c r="V132" i="2"/>
  <c r="N132" i="2" s="1"/>
  <c r="V133" i="2"/>
  <c r="V134" i="2"/>
  <c r="V135" i="2"/>
  <c r="N135" i="2" s="1"/>
  <c r="V136" i="2"/>
  <c r="V137" i="2"/>
  <c r="V138" i="2"/>
  <c r="N138" i="2" s="1"/>
  <c r="V139" i="2"/>
  <c r="V140" i="2"/>
  <c r="V141" i="2"/>
  <c r="N141" i="2" s="1"/>
  <c r="V142" i="2"/>
  <c r="V143" i="2"/>
  <c r="V144" i="2"/>
  <c r="N144" i="2" s="1"/>
  <c r="V145" i="2"/>
  <c r="V146" i="2"/>
  <c r="V147" i="2"/>
  <c r="N147" i="2" s="1"/>
  <c r="V148" i="2"/>
  <c r="V149" i="2"/>
  <c r="V150" i="2"/>
  <c r="N150" i="2" s="1"/>
  <c r="V151" i="2"/>
  <c r="V152" i="2"/>
  <c r="V153" i="2"/>
  <c r="N153" i="2" s="1"/>
  <c r="V154" i="2"/>
  <c r="V155" i="2"/>
  <c r="V156" i="2"/>
  <c r="N156" i="2" s="1"/>
  <c r="V157" i="2"/>
  <c r="V158" i="2"/>
  <c r="V159" i="2"/>
  <c r="N159" i="2" s="1"/>
  <c r="V160" i="2"/>
  <c r="V161" i="2"/>
  <c r="V162" i="2"/>
  <c r="N162" i="2" s="1"/>
  <c r="V163" i="2"/>
  <c r="V164" i="2"/>
  <c r="V165" i="2"/>
  <c r="N165" i="2" s="1"/>
  <c r="V166" i="2"/>
  <c r="V167" i="2"/>
  <c r="V168" i="2"/>
  <c r="N168" i="2" s="1"/>
  <c r="V169" i="2"/>
  <c r="V170" i="2"/>
  <c r="V171" i="2"/>
  <c r="N171" i="2" s="1"/>
  <c r="V172" i="2"/>
  <c r="V173" i="2"/>
  <c r="V174" i="2"/>
  <c r="N174" i="2" s="1"/>
  <c r="V175" i="2"/>
  <c r="V176" i="2"/>
  <c r="V177" i="2"/>
  <c r="N177" i="2" s="1"/>
  <c r="V178" i="2"/>
  <c r="V179" i="2"/>
  <c r="V180" i="2"/>
  <c r="N180" i="2" s="1"/>
  <c r="V181" i="2"/>
  <c r="V182" i="2"/>
  <c r="V183" i="2"/>
  <c r="N183" i="2" s="1"/>
  <c r="V184" i="2"/>
  <c r="V185" i="2"/>
  <c r="V186" i="2"/>
  <c r="N186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O25" i="2"/>
  <c r="O26" i="2"/>
  <c r="O27" i="2"/>
  <c r="O28" i="2"/>
  <c r="N28" i="2" s="1"/>
  <c r="O29" i="2"/>
  <c r="O30" i="2"/>
  <c r="O31" i="2"/>
  <c r="O32" i="2"/>
  <c r="O33" i="2"/>
  <c r="O34" i="2"/>
  <c r="N34" i="2" s="1"/>
  <c r="O35" i="2"/>
  <c r="O36" i="2"/>
  <c r="O37" i="2"/>
  <c r="O38" i="2"/>
  <c r="O39" i="2"/>
  <c r="O40" i="2"/>
  <c r="N40" i="2" s="1"/>
  <c r="O41" i="2"/>
  <c r="O42" i="2"/>
  <c r="O43" i="2"/>
  <c r="O44" i="2"/>
  <c r="O45" i="2"/>
  <c r="O46" i="2"/>
  <c r="N46" i="2" s="1"/>
  <c r="O47" i="2"/>
  <c r="O48" i="2"/>
  <c r="O49" i="2"/>
  <c r="O50" i="2"/>
  <c r="O51" i="2"/>
  <c r="O52" i="2"/>
  <c r="N52" i="2" s="1"/>
  <c r="O53" i="2"/>
  <c r="O54" i="2"/>
  <c r="O55" i="2"/>
  <c r="O56" i="2"/>
  <c r="O57" i="2"/>
  <c r="O58" i="2"/>
  <c r="N58" i="2" s="1"/>
  <c r="O59" i="2"/>
  <c r="O60" i="2"/>
  <c r="O61" i="2"/>
  <c r="O62" i="2"/>
  <c r="O63" i="2"/>
  <c r="O64" i="2"/>
  <c r="N64" i="2" s="1"/>
  <c r="O65" i="2"/>
  <c r="O66" i="2"/>
  <c r="O67" i="2"/>
  <c r="O68" i="2"/>
  <c r="O69" i="2"/>
  <c r="O70" i="2"/>
  <c r="N70" i="2" s="1"/>
  <c r="O71" i="2"/>
  <c r="O72" i="2"/>
  <c r="O73" i="2"/>
  <c r="O74" i="2"/>
  <c r="O75" i="2"/>
  <c r="O76" i="2"/>
  <c r="N76" i="2" s="1"/>
  <c r="O77" i="2"/>
  <c r="O78" i="2"/>
  <c r="O79" i="2"/>
  <c r="O80" i="2"/>
  <c r="O81" i="2"/>
  <c r="O82" i="2"/>
  <c r="N82" i="2" s="1"/>
  <c r="O83" i="2"/>
  <c r="O84" i="2"/>
  <c r="O85" i="2"/>
  <c r="O86" i="2"/>
  <c r="O87" i="2"/>
  <c r="O88" i="2"/>
  <c r="N88" i="2" s="1"/>
  <c r="O89" i="2"/>
  <c r="O90" i="2"/>
  <c r="O91" i="2"/>
  <c r="O92" i="2"/>
  <c r="O93" i="2"/>
  <c r="O94" i="2"/>
  <c r="N94" i="2" s="1"/>
  <c r="O95" i="2"/>
  <c r="O96" i="2"/>
  <c r="O97" i="2"/>
  <c r="O98" i="2"/>
  <c r="O99" i="2"/>
  <c r="O100" i="2"/>
  <c r="N100" i="2" s="1"/>
  <c r="O101" i="2"/>
  <c r="O102" i="2"/>
  <c r="O103" i="2"/>
  <c r="O104" i="2"/>
  <c r="O105" i="2"/>
  <c r="O106" i="2"/>
  <c r="N106" i="2" s="1"/>
  <c r="O107" i="2"/>
  <c r="O108" i="2"/>
  <c r="O109" i="2"/>
  <c r="O110" i="2"/>
  <c r="O111" i="2"/>
  <c r="O112" i="2"/>
  <c r="N112" i="2" s="1"/>
  <c r="O113" i="2"/>
  <c r="O114" i="2"/>
  <c r="O115" i="2"/>
  <c r="O116" i="2"/>
  <c r="O117" i="2"/>
  <c r="O118" i="2"/>
  <c r="N118" i="2" s="1"/>
  <c r="O119" i="2"/>
  <c r="O120" i="2"/>
  <c r="O121" i="2"/>
  <c r="O122" i="2"/>
  <c r="O123" i="2"/>
  <c r="O124" i="2"/>
  <c r="N124" i="2" s="1"/>
  <c r="O125" i="2"/>
  <c r="O126" i="2"/>
  <c r="O127" i="2"/>
  <c r="O128" i="2"/>
  <c r="O129" i="2"/>
  <c r="O130" i="2"/>
  <c r="N130" i="2" s="1"/>
  <c r="O131" i="2"/>
  <c r="O132" i="2"/>
  <c r="O133" i="2"/>
  <c r="O134" i="2"/>
  <c r="O135" i="2"/>
  <c r="O136" i="2"/>
  <c r="N136" i="2" s="1"/>
  <c r="O137" i="2"/>
  <c r="O138" i="2"/>
  <c r="O139" i="2"/>
  <c r="O140" i="2"/>
  <c r="O141" i="2"/>
  <c r="O142" i="2"/>
  <c r="N142" i="2" s="1"/>
  <c r="O143" i="2"/>
  <c r="O144" i="2"/>
  <c r="O145" i="2"/>
  <c r="O146" i="2"/>
  <c r="O147" i="2"/>
  <c r="O148" i="2"/>
  <c r="N148" i="2" s="1"/>
  <c r="O149" i="2"/>
  <c r="O150" i="2"/>
  <c r="O151" i="2"/>
  <c r="O152" i="2"/>
  <c r="O153" i="2"/>
  <c r="O154" i="2"/>
  <c r="N154" i="2" s="1"/>
  <c r="O155" i="2"/>
  <c r="O156" i="2"/>
  <c r="O157" i="2"/>
  <c r="O158" i="2"/>
  <c r="O159" i="2"/>
  <c r="O160" i="2"/>
  <c r="N160" i="2" s="1"/>
  <c r="O161" i="2"/>
  <c r="O162" i="2"/>
  <c r="O163" i="2"/>
  <c r="O164" i="2"/>
  <c r="O165" i="2"/>
  <c r="O166" i="2"/>
  <c r="N166" i="2" s="1"/>
  <c r="O167" i="2"/>
  <c r="O168" i="2"/>
  <c r="O169" i="2"/>
  <c r="O170" i="2"/>
  <c r="O171" i="2"/>
  <c r="O172" i="2"/>
  <c r="N172" i="2" s="1"/>
  <c r="O173" i="2"/>
  <c r="O174" i="2"/>
  <c r="O175" i="2"/>
  <c r="O176" i="2"/>
  <c r="O177" i="2"/>
  <c r="O178" i="2"/>
  <c r="N178" i="2" s="1"/>
  <c r="O179" i="2"/>
  <c r="O180" i="2"/>
  <c r="O181" i="2"/>
  <c r="O182" i="2"/>
  <c r="O183" i="2"/>
  <c r="O184" i="2"/>
  <c r="N184" i="2" s="1"/>
  <c r="O185" i="2"/>
  <c r="O186" i="2"/>
  <c r="N8" i="2"/>
  <c r="N26" i="2"/>
  <c r="N44" i="2"/>
  <c r="N62" i="2"/>
  <c r="N80" i="2"/>
  <c r="N98" i="2"/>
  <c r="N116" i="2"/>
  <c r="N134" i="2"/>
  <c r="N152" i="2"/>
  <c r="N170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D20" i="2" s="1"/>
  <c r="K21" i="2"/>
  <c r="K22" i="2"/>
  <c r="K23" i="2"/>
  <c r="K24" i="2"/>
  <c r="K25" i="2"/>
  <c r="K26" i="2"/>
  <c r="K27" i="2"/>
  <c r="K28" i="2"/>
  <c r="K29" i="2"/>
  <c r="K30" i="2"/>
  <c r="K31" i="2"/>
  <c r="K32" i="2"/>
  <c r="D32" i="2" s="1"/>
  <c r="K33" i="2"/>
  <c r="K34" i="2"/>
  <c r="K35" i="2"/>
  <c r="K36" i="2"/>
  <c r="K37" i="2"/>
  <c r="K38" i="2"/>
  <c r="D38" i="2" s="1"/>
  <c r="K39" i="2"/>
  <c r="K40" i="2"/>
  <c r="K41" i="2"/>
  <c r="K42" i="2"/>
  <c r="K43" i="2"/>
  <c r="K44" i="2"/>
  <c r="K45" i="2"/>
  <c r="K46" i="2"/>
  <c r="K47" i="2"/>
  <c r="K48" i="2"/>
  <c r="K49" i="2"/>
  <c r="K50" i="2"/>
  <c r="D50" i="2" s="1"/>
  <c r="K51" i="2"/>
  <c r="K52" i="2"/>
  <c r="K53" i="2"/>
  <c r="K54" i="2"/>
  <c r="K55" i="2"/>
  <c r="K56" i="2"/>
  <c r="D56" i="2" s="1"/>
  <c r="K57" i="2"/>
  <c r="K58" i="2"/>
  <c r="K59" i="2"/>
  <c r="K60" i="2"/>
  <c r="K61" i="2"/>
  <c r="K62" i="2"/>
  <c r="K63" i="2"/>
  <c r="K64" i="2"/>
  <c r="K65" i="2"/>
  <c r="K66" i="2"/>
  <c r="K67" i="2"/>
  <c r="K68" i="2"/>
  <c r="D68" i="2" s="1"/>
  <c r="K69" i="2"/>
  <c r="K70" i="2"/>
  <c r="K71" i="2"/>
  <c r="K72" i="2"/>
  <c r="K73" i="2"/>
  <c r="K74" i="2"/>
  <c r="D74" i="2" s="1"/>
  <c r="K75" i="2"/>
  <c r="K76" i="2"/>
  <c r="K77" i="2"/>
  <c r="K78" i="2"/>
  <c r="K79" i="2"/>
  <c r="K80" i="2"/>
  <c r="K81" i="2"/>
  <c r="K82" i="2"/>
  <c r="K83" i="2"/>
  <c r="K84" i="2"/>
  <c r="K85" i="2"/>
  <c r="K86" i="2"/>
  <c r="D86" i="2" s="1"/>
  <c r="K87" i="2"/>
  <c r="K88" i="2"/>
  <c r="K89" i="2"/>
  <c r="K90" i="2"/>
  <c r="K91" i="2"/>
  <c r="K92" i="2"/>
  <c r="D92" i="2" s="1"/>
  <c r="K93" i="2"/>
  <c r="K94" i="2"/>
  <c r="K95" i="2"/>
  <c r="K96" i="2"/>
  <c r="K97" i="2"/>
  <c r="K98" i="2"/>
  <c r="K99" i="2"/>
  <c r="K100" i="2"/>
  <c r="K101" i="2"/>
  <c r="K102" i="2"/>
  <c r="K103" i="2"/>
  <c r="K104" i="2"/>
  <c r="D104" i="2" s="1"/>
  <c r="K105" i="2"/>
  <c r="K106" i="2"/>
  <c r="K107" i="2"/>
  <c r="K108" i="2"/>
  <c r="K109" i="2"/>
  <c r="K110" i="2"/>
  <c r="D110" i="2" s="1"/>
  <c r="K111" i="2"/>
  <c r="K112" i="2"/>
  <c r="K113" i="2"/>
  <c r="K114" i="2"/>
  <c r="K115" i="2"/>
  <c r="K116" i="2"/>
  <c r="K117" i="2"/>
  <c r="K118" i="2"/>
  <c r="K119" i="2"/>
  <c r="K120" i="2"/>
  <c r="K121" i="2"/>
  <c r="K122" i="2"/>
  <c r="D122" i="2" s="1"/>
  <c r="K123" i="2"/>
  <c r="K124" i="2"/>
  <c r="K125" i="2"/>
  <c r="K126" i="2"/>
  <c r="K127" i="2"/>
  <c r="K128" i="2"/>
  <c r="D128" i="2" s="1"/>
  <c r="K129" i="2"/>
  <c r="K130" i="2"/>
  <c r="K131" i="2"/>
  <c r="K132" i="2"/>
  <c r="K133" i="2"/>
  <c r="K134" i="2"/>
  <c r="K135" i="2"/>
  <c r="K136" i="2"/>
  <c r="K137" i="2"/>
  <c r="K138" i="2"/>
  <c r="K139" i="2"/>
  <c r="K140" i="2"/>
  <c r="D140" i="2" s="1"/>
  <c r="K141" i="2"/>
  <c r="K142" i="2"/>
  <c r="K143" i="2"/>
  <c r="K144" i="2"/>
  <c r="K145" i="2"/>
  <c r="K146" i="2"/>
  <c r="K147" i="2"/>
  <c r="K148" i="2"/>
  <c r="K149" i="2"/>
  <c r="K150" i="2"/>
  <c r="K151" i="2"/>
  <c r="K152" i="2"/>
  <c r="D152" i="2" s="1"/>
  <c r="K153" i="2"/>
  <c r="K154" i="2"/>
  <c r="K155" i="2"/>
  <c r="K156" i="2"/>
  <c r="K157" i="2"/>
  <c r="K158" i="2"/>
  <c r="K159" i="2"/>
  <c r="K160" i="2"/>
  <c r="K161" i="2"/>
  <c r="K162" i="2"/>
  <c r="K163" i="2"/>
  <c r="K164" i="2"/>
  <c r="D164" i="2" s="1"/>
  <c r="K165" i="2"/>
  <c r="K166" i="2"/>
  <c r="K167" i="2"/>
  <c r="K168" i="2"/>
  <c r="K169" i="2"/>
  <c r="K170" i="2"/>
  <c r="K171" i="2"/>
  <c r="K172" i="2"/>
  <c r="K173" i="2"/>
  <c r="K174" i="2"/>
  <c r="K175" i="2"/>
  <c r="K176" i="2"/>
  <c r="D176" i="2" s="1"/>
  <c r="K177" i="2"/>
  <c r="K178" i="2"/>
  <c r="K179" i="2"/>
  <c r="K180" i="2"/>
  <c r="K181" i="2"/>
  <c r="K182" i="2"/>
  <c r="K183" i="2"/>
  <c r="K184" i="2"/>
  <c r="K185" i="2"/>
  <c r="K186" i="2"/>
  <c r="H8" i="2"/>
  <c r="H9" i="2"/>
  <c r="H10" i="2"/>
  <c r="H11" i="2"/>
  <c r="H12" i="2"/>
  <c r="D12" i="2" s="1"/>
  <c r="H13" i="2"/>
  <c r="H14" i="2"/>
  <c r="H15" i="2"/>
  <c r="H16" i="2"/>
  <c r="H17" i="2"/>
  <c r="H18" i="2"/>
  <c r="D18" i="2" s="1"/>
  <c r="H19" i="2"/>
  <c r="H20" i="2"/>
  <c r="H21" i="2"/>
  <c r="H22" i="2"/>
  <c r="H23" i="2"/>
  <c r="H24" i="2"/>
  <c r="D24" i="2" s="1"/>
  <c r="H25" i="2"/>
  <c r="H26" i="2"/>
  <c r="H27" i="2"/>
  <c r="H28" i="2"/>
  <c r="H29" i="2"/>
  <c r="H30" i="2"/>
  <c r="D30" i="2" s="1"/>
  <c r="H31" i="2"/>
  <c r="H32" i="2"/>
  <c r="H33" i="2"/>
  <c r="H34" i="2"/>
  <c r="H35" i="2"/>
  <c r="H36" i="2"/>
  <c r="D36" i="2" s="1"/>
  <c r="H37" i="2"/>
  <c r="H38" i="2"/>
  <c r="H39" i="2"/>
  <c r="H40" i="2"/>
  <c r="H41" i="2"/>
  <c r="H42" i="2"/>
  <c r="D42" i="2" s="1"/>
  <c r="H43" i="2"/>
  <c r="H44" i="2"/>
  <c r="H45" i="2"/>
  <c r="H46" i="2"/>
  <c r="H47" i="2"/>
  <c r="H48" i="2"/>
  <c r="D48" i="2" s="1"/>
  <c r="H49" i="2"/>
  <c r="H50" i="2"/>
  <c r="H51" i="2"/>
  <c r="H52" i="2"/>
  <c r="H53" i="2"/>
  <c r="H54" i="2"/>
  <c r="D54" i="2" s="1"/>
  <c r="H55" i="2"/>
  <c r="H56" i="2"/>
  <c r="H57" i="2"/>
  <c r="H58" i="2"/>
  <c r="H59" i="2"/>
  <c r="H60" i="2"/>
  <c r="D60" i="2" s="1"/>
  <c r="H61" i="2"/>
  <c r="H62" i="2"/>
  <c r="H63" i="2"/>
  <c r="H64" i="2"/>
  <c r="H65" i="2"/>
  <c r="H66" i="2"/>
  <c r="D66" i="2" s="1"/>
  <c r="H67" i="2"/>
  <c r="H68" i="2"/>
  <c r="H69" i="2"/>
  <c r="H70" i="2"/>
  <c r="H71" i="2"/>
  <c r="H72" i="2"/>
  <c r="D72" i="2" s="1"/>
  <c r="H73" i="2"/>
  <c r="H74" i="2"/>
  <c r="H75" i="2"/>
  <c r="H76" i="2"/>
  <c r="H77" i="2"/>
  <c r="H78" i="2"/>
  <c r="D78" i="2" s="1"/>
  <c r="H79" i="2"/>
  <c r="H80" i="2"/>
  <c r="H81" i="2"/>
  <c r="H82" i="2"/>
  <c r="H83" i="2"/>
  <c r="H84" i="2"/>
  <c r="D84" i="2" s="1"/>
  <c r="H85" i="2"/>
  <c r="H86" i="2"/>
  <c r="H87" i="2"/>
  <c r="H88" i="2"/>
  <c r="H89" i="2"/>
  <c r="H90" i="2"/>
  <c r="D90" i="2" s="1"/>
  <c r="H91" i="2"/>
  <c r="H92" i="2"/>
  <c r="H93" i="2"/>
  <c r="H94" i="2"/>
  <c r="H95" i="2"/>
  <c r="H96" i="2"/>
  <c r="D96" i="2" s="1"/>
  <c r="H97" i="2"/>
  <c r="H98" i="2"/>
  <c r="H99" i="2"/>
  <c r="H100" i="2"/>
  <c r="H101" i="2"/>
  <c r="H102" i="2"/>
  <c r="D102" i="2" s="1"/>
  <c r="H103" i="2"/>
  <c r="H104" i="2"/>
  <c r="H105" i="2"/>
  <c r="H106" i="2"/>
  <c r="H107" i="2"/>
  <c r="H108" i="2"/>
  <c r="D108" i="2" s="1"/>
  <c r="H109" i="2"/>
  <c r="H110" i="2"/>
  <c r="H111" i="2"/>
  <c r="H112" i="2"/>
  <c r="H113" i="2"/>
  <c r="H114" i="2"/>
  <c r="D114" i="2" s="1"/>
  <c r="H115" i="2"/>
  <c r="H116" i="2"/>
  <c r="H117" i="2"/>
  <c r="H118" i="2"/>
  <c r="H119" i="2"/>
  <c r="H120" i="2"/>
  <c r="D120" i="2" s="1"/>
  <c r="H121" i="2"/>
  <c r="H122" i="2"/>
  <c r="H123" i="2"/>
  <c r="H124" i="2"/>
  <c r="H125" i="2"/>
  <c r="H126" i="2"/>
  <c r="D126" i="2" s="1"/>
  <c r="H127" i="2"/>
  <c r="H128" i="2"/>
  <c r="H129" i="2"/>
  <c r="H130" i="2"/>
  <c r="H131" i="2"/>
  <c r="H132" i="2"/>
  <c r="D132" i="2" s="1"/>
  <c r="H133" i="2"/>
  <c r="H134" i="2"/>
  <c r="H135" i="2"/>
  <c r="H136" i="2"/>
  <c r="H137" i="2"/>
  <c r="H138" i="2"/>
  <c r="D138" i="2" s="1"/>
  <c r="H139" i="2"/>
  <c r="H140" i="2"/>
  <c r="H141" i="2"/>
  <c r="H142" i="2"/>
  <c r="H143" i="2"/>
  <c r="H144" i="2"/>
  <c r="D144" i="2" s="1"/>
  <c r="H145" i="2"/>
  <c r="H146" i="2"/>
  <c r="H147" i="2"/>
  <c r="H148" i="2"/>
  <c r="H149" i="2"/>
  <c r="H150" i="2"/>
  <c r="D150" i="2" s="1"/>
  <c r="H151" i="2"/>
  <c r="H152" i="2"/>
  <c r="H153" i="2"/>
  <c r="H154" i="2"/>
  <c r="H155" i="2"/>
  <c r="H156" i="2"/>
  <c r="D156" i="2" s="1"/>
  <c r="H157" i="2"/>
  <c r="H158" i="2"/>
  <c r="H159" i="2"/>
  <c r="H160" i="2"/>
  <c r="H161" i="2"/>
  <c r="H162" i="2"/>
  <c r="D162" i="2" s="1"/>
  <c r="H163" i="2"/>
  <c r="H164" i="2"/>
  <c r="H165" i="2"/>
  <c r="H166" i="2"/>
  <c r="H167" i="2"/>
  <c r="H168" i="2"/>
  <c r="D168" i="2" s="1"/>
  <c r="H169" i="2"/>
  <c r="H170" i="2"/>
  <c r="H171" i="2"/>
  <c r="H172" i="2"/>
  <c r="H173" i="2"/>
  <c r="H174" i="2"/>
  <c r="D174" i="2" s="1"/>
  <c r="H175" i="2"/>
  <c r="H176" i="2"/>
  <c r="H177" i="2"/>
  <c r="H178" i="2"/>
  <c r="H179" i="2"/>
  <c r="H180" i="2"/>
  <c r="D180" i="2" s="1"/>
  <c r="H181" i="2"/>
  <c r="H182" i="2"/>
  <c r="H183" i="2"/>
  <c r="H184" i="2"/>
  <c r="H185" i="2"/>
  <c r="H186" i="2"/>
  <c r="D186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D31" i="2" s="1"/>
  <c r="E32" i="2"/>
  <c r="E33" i="2"/>
  <c r="E34" i="2"/>
  <c r="E35" i="2"/>
  <c r="E36" i="2"/>
  <c r="E37" i="2"/>
  <c r="D37" i="2" s="1"/>
  <c r="E38" i="2"/>
  <c r="E39" i="2"/>
  <c r="E40" i="2"/>
  <c r="E41" i="2"/>
  <c r="E42" i="2"/>
  <c r="E43" i="2"/>
  <c r="D43" i="2" s="1"/>
  <c r="E44" i="2"/>
  <c r="E45" i="2"/>
  <c r="E46" i="2"/>
  <c r="E47" i="2"/>
  <c r="E48" i="2"/>
  <c r="E49" i="2"/>
  <c r="D49" i="2" s="1"/>
  <c r="E50" i="2"/>
  <c r="E51" i="2"/>
  <c r="E52" i="2"/>
  <c r="E53" i="2"/>
  <c r="E54" i="2"/>
  <c r="E55" i="2"/>
  <c r="D55" i="2" s="1"/>
  <c r="E56" i="2"/>
  <c r="E57" i="2"/>
  <c r="E58" i="2"/>
  <c r="E59" i="2"/>
  <c r="E60" i="2"/>
  <c r="E61" i="2"/>
  <c r="D61" i="2" s="1"/>
  <c r="E62" i="2"/>
  <c r="E63" i="2"/>
  <c r="E64" i="2"/>
  <c r="E65" i="2"/>
  <c r="E66" i="2"/>
  <c r="E67" i="2"/>
  <c r="D67" i="2" s="1"/>
  <c r="E68" i="2"/>
  <c r="E69" i="2"/>
  <c r="E70" i="2"/>
  <c r="E71" i="2"/>
  <c r="E72" i="2"/>
  <c r="E73" i="2"/>
  <c r="D73" i="2" s="1"/>
  <c r="E74" i="2"/>
  <c r="E75" i="2"/>
  <c r="E76" i="2"/>
  <c r="E77" i="2"/>
  <c r="E78" i="2"/>
  <c r="E79" i="2"/>
  <c r="D79" i="2" s="1"/>
  <c r="E80" i="2"/>
  <c r="E81" i="2"/>
  <c r="E82" i="2"/>
  <c r="E83" i="2"/>
  <c r="E84" i="2"/>
  <c r="E85" i="2"/>
  <c r="D85" i="2" s="1"/>
  <c r="E86" i="2"/>
  <c r="E87" i="2"/>
  <c r="E88" i="2"/>
  <c r="E89" i="2"/>
  <c r="E90" i="2"/>
  <c r="E91" i="2"/>
  <c r="D91" i="2" s="1"/>
  <c r="E92" i="2"/>
  <c r="E93" i="2"/>
  <c r="E94" i="2"/>
  <c r="E95" i="2"/>
  <c r="E96" i="2"/>
  <c r="E97" i="2"/>
  <c r="D97" i="2" s="1"/>
  <c r="E98" i="2"/>
  <c r="E99" i="2"/>
  <c r="E100" i="2"/>
  <c r="E101" i="2"/>
  <c r="E102" i="2"/>
  <c r="E103" i="2"/>
  <c r="D103" i="2" s="1"/>
  <c r="E104" i="2"/>
  <c r="E105" i="2"/>
  <c r="E106" i="2"/>
  <c r="E107" i="2"/>
  <c r="E108" i="2"/>
  <c r="E109" i="2"/>
  <c r="D109" i="2" s="1"/>
  <c r="E110" i="2"/>
  <c r="E111" i="2"/>
  <c r="E112" i="2"/>
  <c r="E113" i="2"/>
  <c r="E114" i="2"/>
  <c r="E115" i="2"/>
  <c r="D115" i="2" s="1"/>
  <c r="E116" i="2"/>
  <c r="E117" i="2"/>
  <c r="E118" i="2"/>
  <c r="E119" i="2"/>
  <c r="E120" i="2"/>
  <c r="E121" i="2"/>
  <c r="D121" i="2" s="1"/>
  <c r="E122" i="2"/>
  <c r="E123" i="2"/>
  <c r="E124" i="2"/>
  <c r="E125" i="2"/>
  <c r="E126" i="2"/>
  <c r="E127" i="2"/>
  <c r="D127" i="2" s="1"/>
  <c r="E128" i="2"/>
  <c r="E129" i="2"/>
  <c r="E130" i="2"/>
  <c r="E131" i="2"/>
  <c r="E132" i="2"/>
  <c r="E133" i="2"/>
  <c r="D133" i="2" s="1"/>
  <c r="E134" i="2"/>
  <c r="E135" i="2"/>
  <c r="E136" i="2"/>
  <c r="E137" i="2"/>
  <c r="E138" i="2"/>
  <c r="E139" i="2"/>
  <c r="D139" i="2" s="1"/>
  <c r="E140" i="2"/>
  <c r="E141" i="2"/>
  <c r="E142" i="2"/>
  <c r="E143" i="2"/>
  <c r="E144" i="2"/>
  <c r="E145" i="2"/>
  <c r="D145" i="2" s="1"/>
  <c r="E146" i="2"/>
  <c r="E147" i="2"/>
  <c r="E148" i="2"/>
  <c r="E149" i="2"/>
  <c r="E150" i="2"/>
  <c r="E151" i="2"/>
  <c r="D151" i="2" s="1"/>
  <c r="E152" i="2"/>
  <c r="E153" i="2"/>
  <c r="E154" i="2"/>
  <c r="E155" i="2"/>
  <c r="E156" i="2"/>
  <c r="E157" i="2"/>
  <c r="D157" i="2" s="1"/>
  <c r="E158" i="2"/>
  <c r="E159" i="2"/>
  <c r="E160" i="2"/>
  <c r="E161" i="2"/>
  <c r="E162" i="2"/>
  <c r="E163" i="2"/>
  <c r="D163" i="2" s="1"/>
  <c r="E164" i="2"/>
  <c r="E165" i="2"/>
  <c r="E166" i="2"/>
  <c r="E167" i="2"/>
  <c r="E168" i="2"/>
  <c r="E169" i="2"/>
  <c r="D169" i="2" s="1"/>
  <c r="E170" i="2"/>
  <c r="E171" i="2"/>
  <c r="E172" i="2"/>
  <c r="E173" i="2"/>
  <c r="E174" i="2"/>
  <c r="E175" i="2"/>
  <c r="D175" i="2" s="1"/>
  <c r="E176" i="2"/>
  <c r="E177" i="2"/>
  <c r="E178" i="2"/>
  <c r="E179" i="2"/>
  <c r="E180" i="2"/>
  <c r="E181" i="2"/>
  <c r="D181" i="2" s="1"/>
  <c r="E182" i="2"/>
  <c r="E183" i="2"/>
  <c r="E184" i="2"/>
  <c r="E185" i="2"/>
  <c r="E186" i="2"/>
  <c r="D8" i="2"/>
  <c r="D26" i="2"/>
  <c r="D44" i="2"/>
  <c r="D62" i="2"/>
  <c r="D80" i="2"/>
  <c r="D98" i="2"/>
  <c r="D116" i="2"/>
  <c r="D134" i="2"/>
  <c r="D146" i="2"/>
  <c r="D158" i="2"/>
  <c r="D170" i="2"/>
  <c r="D182" i="2"/>
  <c r="L15" i="1"/>
  <c r="I8" i="1"/>
  <c r="I9" i="1"/>
  <c r="I10" i="1"/>
  <c r="I11" i="1"/>
  <c r="I12" i="1"/>
  <c r="I13" i="1"/>
  <c r="D13" i="1" s="1"/>
  <c r="I14" i="1"/>
  <c r="I15" i="1"/>
  <c r="I16" i="1"/>
  <c r="D16" i="1" s="1"/>
  <c r="I17" i="1"/>
  <c r="I18" i="1"/>
  <c r="I19" i="1"/>
  <c r="D19" i="1" s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34" i="1" s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D61" i="1" s="1"/>
  <c r="I62" i="1"/>
  <c r="I63" i="1"/>
  <c r="I64" i="1"/>
  <c r="D64" i="1" s="1"/>
  <c r="I65" i="1"/>
  <c r="I66" i="1"/>
  <c r="I67" i="1"/>
  <c r="I68" i="1"/>
  <c r="I69" i="1"/>
  <c r="I70" i="1"/>
  <c r="I71" i="1"/>
  <c r="I72" i="1"/>
  <c r="I73" i="1"/>
  <c r="D73" i="1" s="1"/>
  <c r="J73" i="1" s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D91" i="1" s="1"/>
  <c r="I92" i="1"/>
  <c r="I93" i="1"/>
  <c r="I94" i="1"/>
  <c r="I95" i="1"/>
  <c r="I96" i="1"/>
  <c r="I97" i="1"/>
  <c r="D97" i="1" s="1"/>
  <c r="I98" i="1"/>
  <c r="I99" i="1"/>
  <c r="I100" i="1"/>
  <c r="I101" i="1"/>
  <c r="I102" i="1"/>
  <c r="I103" i="1"/>
  <c r="D103" i="1" s="1"/>
  <c r="L103" i="1" s="1"/>
  <c r="I104" i="1"/>
  <c r="I105" i="1"/>
  <c r="I106" i="1"/>
  <c r="I107" i="1"/>
  <c r="I108" i="1"/>
  <c r="I109" i="1"/>
  <c r="D109" i="1" s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D127" i="1" s="1"/>
  <c r="I128" i="1"/>
  <c r="I129" i="1"/>
  <c r="I130" i="1"/>
  <c r="I131" i="1"/>
  <c r="I132" i="1"/>
  <c r="I133" i="1"/>
  <c r="D133" i="1" s="1"/>
  <c r="I134" i="1"/>
  <c r="I135" i="1"/>
  <c r="I136" i="1"/>
  <c r="I137" i="1"/>
  <c r="I138" i="1"/>
  <c r="I139" i="1"/>
  <c r="D139" i="1" s="1"/>
  <c r="I140" i="1"/>
  <c r="I141" i="1"/>
  <c r="I142" i="1"/>
  <c r="I143" i="1"/>
  <c r="I144" i="1"/>
  <c r="I145" i="1"/>
  <c r="D145" i="1" s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D163" i="1" s="1"/>
  <c r="J163" i="1" s="1"/>
  <c r="I164" i="1"/>
  <c r="I165" i="1"/>
  <c r="I166" i="1"/>
  <c r="I167" i="1"/>
  <c r="I168" i="1"/>
  <c r="I169" i="1"/>
  <c r="D169" i="1" s="1"/>
  <c r="I170" i="1"/>
  <c r="I171" i="1"/>
  <c r="I172" i="1"/>
  <c r="I173" i="1"/>
  <c r="I174" i="1"/>
  <c r="I175" i="1"/>
  <c r="D175" i="1" s="1"/>
  <c r="I176" i="1"/>
  <c r="I177" i="1"/>
  <c r="I178" i="1"/>
  <c r="I179" i="1"/>
  <c r="I180" i="1"/>
  <c r="I181" i="1"/>
  <c r="I182" i="1"/>
  <c r="I183" i="1"/>
  <c r="I184" i="1"/>
  <c r="I185" i="1"/>
  <c r="I186" i="1"/>
  <c r="E8" i="1"/>
  <c r="E9" i="1"/>
  <c r="E10" i="1"/>
  <c r="E11" i="1"/>
  <c r="E12" i="1"/>
  <c r="D12" i="1" s="1"/>
  <c r="E13" i="1"/>
  <c r="E14" i="1"/>
  <c r="E15" i="1"/>
  <c r="E16" i="1"/>
  <c r="E17" i="1"/>
  <c r="E18" i="1"/>
  <c r="D18" i="1" s="1"/>
  <c r="E19" i="1"/>
  <c r="E20" i="1"/>
  <c r="E21" i="1"/>
  <c r="E22" i="1"/>
  <c r="E23" i="1"/>
  <c r="E24" i="1"/>
  <c r="D24" i="1" s="1"/>
  <c r="E25" i="1"/>
  <c r="E26" i="1"/>
  <c r="E27" i="1"/>
  <c r="E28" i="1"/>
  <c r="E29" i="1"/>
  <c r="E30" i="1"/>
  <c r="D30" i="1" s="1"/>
  <c r="E31" i="1"/>
  <c r="E32" i="1"/>
  <c r="E33" i="1"/>
  <c r="E34" i="1"/>
  <c r="E35" i="1"/>
  <c r="E36" i="1"/>
  <c r="E37" i="1"/>
  <c r="E38" i="1"/>
  <c r="E39" i="1"/>
  <c r="E40" i="1"/>
  <c r="E41" i="1"/>
  <c r="E42" i="1"/>
  <c r="D42" i="1" s="1"/>
  <c r="E43" i="1"/>
  <c r="E44" i="1"/>
  <c r="D44" i="1" s="1"/>
  <c r="E45" i="1"/>
  <c r="E46" i="1"/>
  <c r="E47" i="1"/>
  <c r="E48" i="1"/>
  <c r="D48" i="1" s="1"/>
  <c r="E49" i="1"/>
  <c r="E50" i="1"/>
  <c r="E51" i="1"/>
  <c r="E52" i="1"/>
  <c r="E53" i="1"/>
  <c r="E54" i="1"/>
  <c r="D54" i="1" s="1"/>
  <c r="E55" i="1"/>
  <c r="E56" i="1"/>
  <c r="D56" i="1" s="1"/>
  <c r="E57" i="1"/>
  <c r="E58" i="1"/>
  <c r="E59" i="1"/>
  <c r="E60" i="1"/>
  <c r="D60" i="1" s="1"/>
  <c r="E61" i="1"/>
  <c r="E62" i="1"/>
  <c r="D62" i="1" s="1"/>
  <c r="E63" i="1"/>
  <c r="E64" i="1"/>
  <c r="E65" i="1"/>
  <c r="E66" i="1"/>
  <c r="D66" i="1" s="1"/>
  <c r="E67" i="1"/>
  <c r="E68" i="1"/>
  <c r="D68" i="1" s="1"/>
  <c r="E69" i="1"/>
  <c r="E70" i="1"/>
  <c r="E71" i="1"/>
  <c r="E72" i="1"/>
  <c r="D72" i="1" s="1"/>
  <c r="E73" i="1"/>
  <c r="E74" i="1"/>
  <c r="D74" i="1" s="1"/>
  <c r="E75" i="1"/>
  <c r="E76" i="1"/>
  <c r="E77" i="1"/>
  <c r="E78" i="1"/>
  <c r="D78" i="1" s="1"/>
  <c r="E79" i="1"/>
  <c r="E80" i="1"/>
  <c r="D80" i="1" s="1"/>
  <c r="E81" i="1"/>
  <c r="E82" i="1"/>
  <c r="E83" i="1"/>
  <c r="E84" i="1"/>
  <c r="E85" i="1"/>
  <c r="E86" i="1"/>
  <c r="E87" i="1"/>
  <c r="E88" i="1"/>
  <c r="E89" i="1"/>
  <c r="E90" i="1"/>
  <c r="D90" i="1" s="1"/>
  <c r="E91" i="1"/>
  <c r="E92" i="1"/>
  <c r="E93" i="1"/>
  <c r="E94" i="1"/>
  <c r="E95" i="1"/>
  <c r="E96" i="1"/>
  <c r="E97" i="1"/>
  <c r="E98" i="1"/>
  <c r="E99" i="1"/>
  <c r="E100" i="1"/>
  <c r="E101" i="1"/>
  <c r="E102" i="1"/>
  <c r="D102" i="1" s="1"/>
  <c r="E103" i="1"/>
  <c r="E104" i="1"/>
  <c r="D104" i="1" s="1"/>
  <c r="E105" i="1"/>
  <c r="E106" i="1"/>
  <c r="E107" i="1"/>
  <c r="E108" i="1"/>
  <c r="E109" i="1"/>
  <c r="E110" i="1"/>
  <c r="D110" i="1" s="1"/>
  <c r="E111" i="1"/>
  <c r="E112" i="1"/>
  <c r="E113" i="1"/>
  <c r="E114" i="1"/>
  <c r="D114" i="1" s="1"/>
  <c r="E115" i="1"/>
  <c r="E116" i="1"/>
  <c r="E117" i="1"/>
  <c r="E118" i="1"/>
  <c r="E119" i="1"/>
  <c r="E120" i="1"/>
  <c r="E121" i="1"/>
  <c r="E122" i="1"/>
  <c r="D122" i="1" s="1"/>
  <c r="E123" i="1"/>
  <c r="E124" i="1"/>
  <c r="E125" i="1"/>
  <c r="E126" i="1"/>
  <c r="D126" i="1" s="1"/>
  <c r="E127" i="1"/>
  <c r="E128" i="1"/>
  <c r="E129" i="1"/>
  <c r="E130" i="1"/>
  <c r="E131" i="1"/>
  <c r="E132" i="1"/>
  <c r="E133" i="1"/>
  <c r="E134" i="1"/>
  <c r="E135" i="1"/>
  <c r="E136" i="1"/>
  <c r="E137" i="1"/>
  <c r="E138" i="1"/>
  <c r="D138" i="1" s="1"/>
  <c r="E139" i="1"/>
  <c r="E140" i="1"/>
  <c r="D140" i="1" s="1"/>
  <c r="E141" i="1"/>
  <c r="E142" i="1"/>
  <c r="E143" i="1"/>
  <c r="E144" i="1"/>
  <c r="E145" i="1"/>
  <c r="E146" i="1"/>
  <c r="D146" i="1" s="1"/>
  <c r="E147" i="1"/>
  <c r="E148" i="1"/>
  <c r="E149" i="1"/>
  <c r="E150" i="1"/>
  <c r="D150" i="1" s="1"/>
  <c r="E151" i="1"/>
  <c r="E152" i="1"/>
  <c r="D152" i="1" s="1"/>
  <c r="E153" i="1"/>
  <c r="E154" i="1"/>
  <c r="E155" i="1"/>
  <c r="E156" i="1"/>
  <c r="E157" i="1"/>
  <c r="E158" i="1"/>
  <c r="E159" i="1"/>
  <c r="E160" i="1"/>
  <c r="E161" i="1"/>
  <c r="E162" i="1"/>
  <c r="D162" i="1" s="1"/>
  <c r="E163" i="1"/>
  <c r="E164" i="1"/>
  <c r="E165" i="1"/>
  <c r="E166" i="1"/>
  <c r="E167" i="1"/>
  <c r="E168" i="1"/>
  <c r="E169" i="1"/>
  <c r="E170" i="1"/>
  <c r="E171" i="1"/>
  <c r="E172" i="1"/>
  <c r="E173" i="1"/>
  <c r="E174" i="1"/>
  <c r="D174" i="1" s="1"/>
  <c r="E175" i="1"/>
  <c r="E176" i="1"/>
  <c r="D176" i="1" s="1"/>
  <c r="E177" i="1"/>
  <c r="E178" i="1"/>
  <c r="E179" i="1"/>
  <c r="E180" i="1"/>
  <c r="D180" i="1" s="1"/>
  <c r="E181" i="1"/>
  <c r="E182" i="1"/>
  <c r="D182" i="1" s="1"/>
  <c r="E183" i="1"/>
  <c r="E184" i="1"/>
  <c r="E185" i="1"/>
  <c r="E186" i="1"/>
  <c r="D186" i="1" s="1"/>
  <c r="D8" i="1"/>
  <c r="D9" i="1"/>
  <c r="F9" i="1" s="1"/>
  <c r="D15" i="1"/>
  <c r="F15" i="1" s="1"/>
  <c r="D21" i="1"/>
  <c r="F21" i="1" s="1"/>
  <c r="D26" i="1"/>
  <c r="D27" i="1"/>
  <c r="D31" i="1"/>
  <c r="D33" i="1"/>
  <c r="L33" i="1" s="1"/>
  <c r="D36" i="1"/>
  <c r="D38" i="1"/>
  <c r="D39" i="1"/>
  <c r="F39" i="1" s="1"/>
  <c r="D43" i="1"/>
  <c r="D45" i="1"/>
  <c r="F45" i="1" s="1"/>
  <c r="D46" i="1"/>
  <c r="F46" i="1" s="1"/>
  <c r="D50" i="1"/>
  <c r="D51" i="1"/>
  <c r="Q51" i="1" s="1"/>
  <c r="D52" i="1"/>
  <c r="F52" i="1" s="1"/>
  <c r="D57" i="1"/>
  <c r="F57" i="1" s="1"/>
  <c r="D58" i="1"/>
  <c r="D63" i="1"/>
  <c r="F63" i="1" s="1"/>
  <c r="D70" i="1"/>
  <c r="F70" i="1" s="1"/>
  <c r="D76" i="1"/>
  <c r="F76" i="1" s="1"/>
  <c r="D84" i="1"/>
  <c r="J84" i="1" s="1"/>
  <c r="D85" i="1"/>
  <c r="L85" i="1" s="1"/>
  <c r="D86" i="1"/>
  <c r="N86" i="1" s="1"/>
  <c r="D92" i="1"/>
  <c r="D96" i="1"/>
  <c r="F96" i="1" s="1"/>
  <c r="D98" i="1"/>
  <c r="D108" i="1"/>
  <c r="D115" i="1"/>
  <c r="D116" i="1"/>
  <c r="D120" i="1"/>
  <c r="D121" i="1"/>
  <c r="L121" i="1" s="1"/>
  <c r="D128" i="1"/>
  <c r="D132" i="1"/>
  <c r="F132" i="1" s="1"/>
  <c r="D134" i="1"/>
  <c r="D144" i="1"/>
  <c r="J144" i="1" s="1"/>
  <c r="D151" i="1"/>
  <c r="D156" i="1"/>
  <c r="D157" i="1"/>
  <c r="L157" i="1" s="1"/>
  <c r="D158" i="1"/>
  <c r="D164" i="1"/>
  <c r="D168" i="1"/>
  <c r="F168" i="1" s="1"/>
  <c r="D170" i="1"/>
  <c r="D181" i="1"/>
  <c r="J64" i="1" l="1"/>
  <c r="F64" i="1"/>
  <c r="F34" i="1"/>
  <c r="J34" i="1"/>
  <c r="J16" i="1"/>
  <c r="F16" i="1"/>
  <c r="F58" i="1"/>
  <c r="J58" i="1"/>
  <c r="D79" i="1"/>
  <c r="F79" i="1" s="1"/>
  <c r="D49" i="1"/>
  <c r="L49" i="1" s="1"/>
  <c r="J76" i="1"/>
  <c r="J52" i="1"/>
  <c r="D67" i="1"/>
  <c r="L67" i="1" s="1"/>
  <c r="D55" i="1"/>
  <c r="D37" i="1"/>
  <c r="Q37" i="1" s="1"/>
  <c r="D25" i="1"/>
  <c r="N58" i="1"/>
  <c r="D178" i="1"/>
  <c r="N178" i="1" s="1"/>
  <c r="D172" i="1"/>
  <c r="D160" i="1"/>
  <c r="F160" i="1" s="1"/>
  <c r="D142" i="1"/>
  <c r="Q142" i="1" s="1"/>
  <c r="D130" i="1"/>
  <c r="J130" i="1" s="1"/>
  <c r="D118" i="1"/>
  <c r="J118" i="1" s="1"/>
  <c r="D112" i="1"/>
  <c r="D100" i="1"/>
  <c r="F100" i="1" s="1"/>
  <c r="D82" i="1"/>
  <c r="F82" i="1" s="1"/>
  <c r="D22" i="1"/>
  <c r="N22" i="1" s="1"/>
  <c r="F27" i="1"/>
  <c r="Q27" i="1"/>
  <c r="D184" i="1"/>
  <c r="L184" i="1" s="1"/>
  <c r="D166" i="1"/>
  <c r="J166" i="1" s="1"/>
  <c r="D154" i="1"/>
  <c r="F154" i="1" s="1"/>
  <c r="D148" i="1"/>
  <c r="Q148" i="1" s="1"/>
  <c r="D136" i="1"/>
  <c r="F136" i="1" s="1"/>
  <c r="D124" i="1"/>
  <c r="F124" i="1" s="1"/>
  <c r="D106" i="1"/>
  <c r="F106" i="1" s="1"/>
  <c r="D94" i="1"/>
  <c r="N94" i="1" s="1"/>
  <c r="D88" i="1"/>
  <c r="F88" i="1" s="1"/>
  <c r="D40" i="1"/>
  <c r="L40" i="1" s="1"/>
  <c r="D28" i="1"/>
  <c r="F28" i="1" s="1"/>
  <c r="D10" i="1"/>
  <c r="F10" i="1" s="1"/>
  <c r="D32" i="1"/>
  <c r="N32" i="1" s="1"/>
  <c r="D20" i="1"/>
  <c r="D14" i="1"/>
  <c r="D185" i="1"/>
  <c r="F185" i="1" s="1"/>
  <c r="D179" i="1"/>
  <c r="F179" i="1" s="1"/>
  <c r="D173" i="1"/>
  <c r="J173" i="1" s="1"/>
  <c r="D167" i="1"/>
  <c r="F167" i="1" s="1"/>
  <c r="D161" i="1"/>
  <c r="F161" i="1" s="1"/>
  <c r="D155" i="1"/>
  <c r="J155" i="1" s="1"/>
  <c r="D149" i="1"/>
  <c r="F149" i="1" s="1"/>
  <c r="D143" i="1"/>
  <c r="F143" i="1" s="1"/>
  <c r="D137" i="1"/>
  <c r="D131" i="1"/>
  <c r="F131" i="1" s="1"/>
  <c r="D125" i="1"/>
  <c r="F125" i="1" s="1"/>
  <c r="D119" i="1"/>
  <c r="F119" i="1" s="1"/>
  <c r="D113" i="1"/>
  <c r="D183" i="1"/>
  <c r="D177" i="1"/>
  <c r="D171" i="1"/>
  <c r="J171" i="1" s="1"/>
  <c r="D165" i="1"/>
  <c r="Q165" i="1" s="1"/>
  <c r="D159" i="1"/>
  <c r="L159" i="1" s="1"/>
  <c r="D153" i="1"/>
  <c r="N153" i="1" s="1"/>
  <c r="D147" i="1"/>
  <c r="L147" i="1" s="1"/>
  <c r="D141" i="1"/>
  <c r="D135" i="1"/>
  <c r="L135" i="1" s="1"/>
  <c r="D129" i="1"/>
  <c r="L129" i="1" s="1"/>
  <c r="D123" i="1"/>
  <c r="D117" i="1"/>
  <c r="Q117" i="1" s="1"/>
  <c r="D111" i="1"/>
  <c r="L111" i="1" s="1"/>
  <c r="D105" i="1"/>
  <c r="D99" i="1"/>
  <c r="L99" i="1" s="1"/>
  <c r="D93" i="1"/>
  <c r="L93" i="1" s="1"/>
  <c r="D87" i="1"/>
  <c r="L87" i="1" s="1"/>
  <c r="D81" i="1"/>
  <c r="N81" i="1" s="1"/>
  <c r="D75" i="1"/>
  <c r="D69" i="1"/>
  <c r="D184" i="2"/>
  <c r="D178" i="2"/>
  <c r="D172" i="2"/>
  <c r="D166" i="2"/>
  <c r="D160" i="2"/>
  <c r="D154" i="2"/>
  <c r="D148" i="2"/>
  <c r="D142" i="2"/>
  <c r="D136" i="2"/>
  <c r="D130" i="2"/>
  <c r="D124" i="2"/>
  <c r="D118" i="2"/>
  <c r="D112" i="2"/>
  <c r="D106" i="2"/>
  <c r="D100" i="2"/>
  <c r="D94" i="2"/>
  <c r="D88" i="2"/>
  <c r="D82" i="2"/>
  <c r="D76" i="2"/>
  <c r="D70" i="2"/>
  <c r="D64" i="2"/>
  <c r="D58" i="2"/>
  <c r="D52" i="2"/>
  <c r="D46" i="2"/>
  <c r="D40" i="2"/>
  <c r="D34" i="2"/>
  <c r="D28" i="2"/>
  <c r="D22" i="2"/>
  <c r="D16" i="2"/>
  <c r="D10" i="2"/>
  <c r="D183" i="2"/>
  <c r="D177" i="2"/>
  <c r="D171" i="2"/>
  <c r="D165" i="2"/>
  <c r="D159" i="2"/>
  <c r="D153" i="2"/>
  <c r="D147" i="2"/>
  <c r="D141" i="2"/>
  <c r="D135" i="2"/>
  <c r="D129" i="2"/>
  <c r="D123" i="2"/>
  <c r="D117" i="2"/>
  <c r="D111" i="2"/>
  <c r="D105" i="2"/>
  <c r="D99" i="2"/>
  <c r="D93" i="2"/>
  <c r="D87" i="2"/>
  <c r="D81" i="2"/>
  <c r="D75" i="2"/>
  <c r="D69" i="2"/>
  <c r="D63" i="2"/>
  <c r="D57" i="2"/>
  <c r="D51" i="2"/>
  <c r="D45" i="2"/>
  <c r="D39" i="2"/>
  <c r="D33" i="2"/>
  <c r="D27" i="2"/>
  <c r="D21" i="2"/>
  <c r="D15" i="2"/>
  <c r="D9" i="2"/>
  <c r="N183" i="1"/>
  <c r="J183" i="1"/>
  <c r="F183" i="1"/>
  <c r="L183" i="1"/>
  <c r="Q183" i="1"/>
  <c r="Q180" i="1"/>
  <c r="L180" i="1"/>
  <c r="N180" i="1"/>
  <c r="J180" i="1"/>
  <c r="F180" i="1"/>
  <c r="Q162" i="1"/>
  <c r="L162" i="1"/>
  <c r="N162" i="1"/>
  <c r="J162" i="1"/>
  <c r="F162" i="1"/>
  <c r="Q150" i="1"/>
  <c r="N150" i="1"/>
  <c r="L150" i="1"/>
  <c r="J150" i="1"/>
  <c r="F150" i="1"/>
  <c r="Q126" i="1"/>
  <c r="L126" i="1"/>
  <c r="N126" i="1"/>
  <c r="J126" i="1"/>
  <c r="F126" i="1"/>
  <c r="Q114" i="1"/>
  <c r="N114" i="1"/>
  <c r="L114" i="1"/>
  <c r="J114" i="1"/>
  <c r="F114" i="1"/>
  <c r="Q102" i="1"/>
  <c r="N102" i="1"/>
  <c r="L102" i="1"/>
  <c r="J102" i="1"/>
  <c r="F102" i="1"/>
  <c r="Q90" i="1"/>
  <c r="L90" i="1"/>
  <c r="N90" i="1"/>
  <c r="J90" i="1"/>
  <c r="F90" i="1"/>
  <c r="Q78" i="1"/>
  <c r="N78" i="1"/>
  <c r="L78" i="1"/>
  <c r="J78" i="1"/>
  <c r="F78" i="1"/>
  <c r="Q72" i="1"/>
  <c r="L72" i="1"/>
  <c r="N72" i="1"/>
  <c r="J72" i="1"/>
  <c r="F72" i="1"/>
  <c r="Q66" i="1"/>
  <c r="L66" i="1"/>
  <c r="J66" i="1"/>
  <c r="F66" i="1"/>
  <c r="N66" i="1"/>
  <c r="Q60" i="1"/>
  <c r="N60" i="1"/>
  <c r="J60" i="1"/>
  <c r="L60" i="1"/>
  <c r="F60" i="1"/>
  <c r="Q54" i="1"/>
  <c r="J54" i="1"/>
  <c r="L54" i="1"/>
  <c r="N54" i="1"/>
  <c r="F54" i="1"/>
  <c r="Q48" i="1"/>
  <c r="J48" i="1"/>
  <c r="L48" i="1"/>
  <c r="N48" i="1"/>
  <c r="F48" i="1"/>
  <c r="Q42" i="1"/>
  <c r="N42" i="1"/>
  <c r="J42" i="1"/>
  <c r="L42" i="1"/>
  <c r="F42" i="1"/>
  <c r="Q30" i="1"/>
  <c r="J30" i="1"/>
  <c r="L30" i="1"/>
  <c r="F30" i="1"/>
  <c r="N30" i="1"/>
  <c r="Q24" i="1"/>
  <c r="N24" i="1"/>
  <c r="L24" i="1"/>
  <c r="J24" i="1"/>
  <c r="F24" i="1"/>
  <c r="Q18" i="1"/>
  <c r="J18" i="1"/>
  <c r="L18" i="1"/>
  <c r="N18" i="1"/>
  <c r="F18" i="1"/>
  <c r="Q12" i="1"/>
  <c r="J12" i="1"/>
  <c r="L12" i="1"/>
  <c r="N12" i="1"/>
  <c r="F12" i="1"/>
  <c r="N177" i="1"/>
  <c r="Q177" i="1"/>
  <c r="J177" i="1"/>
  <c r="F177" i="1"/>
  <c r="L177" i="1"/>
  <c r="Q186" i="1"/>
  <c r="N186" i="1"/>
  <c r="L186" i="1"/>
  <c r="J186" i="1"/>
  <c r="F186" i="1"/>
  <c r="Q174" i="1"/>
  <c r="L174" i="1"/>
  <c r="J174" i="1"/>
  <c r="F174" i="1"/>
  <c r="N174" i="1"/>
  <c r="Q138" i="1"/>
  <c r="L138" i="1"/>
  <c r="J138" i="1"/>
  <c r="F138" i="1"/>
  <c r="N138" i="1"/>
  <c r="L178" i="1"/>
  <c r="L172" i="1"/>
  <c r="N172" i="1"/>
  <c r="Q172" i="1"/>
  <c r="F172" i="1"/>
  <c r="J172" i="1"/>
  <c r="Q171" i="1"/>
  <c r="N175" i="1"/>
  <c r="J175" i="1"/>
  <c r="F175" i="1"/>
  <c r="Q175" i="1"/>
  <c r="Q120" i="1"/>
  <c r="L120" i="1"/>
  <c r="L50" i="1"/>
  <c r="Q50" i="1"/>
  <c r="F50" i="1"/>
  <c r="N50" i="1"/>
  <c r="L14" i="1"/>
  <c r="Q14" i="1"/>
  <c r="N14" i="1"/>
  <c r="F14" i="1"/>
  <c r="L160" i="1"/>
  <c r="N160" i="1"/>
  <c r="Q160" i="1"/>
  <c r="J160" i="1"/>
  <c r="Q136" i="1"/>
  <c r="L136" i="1"/>
  <c r="N136" i="1"/>
  <c r="Q100" i="1"/>
  <c r="L100" i="1"/>
  <c r="N100" i="1"/>
  <c r="N139" i="1"/>
  <c r="Q139" i="1"/>
  <c r="J139" i="1"/>
  <c r="F139" i="1"/>
  <c r="N91" i="1"/>
  <c r="Q91" i="1"/>
  <c r="L91" i="1"/>
  <c r="F91" i="1"/>
  <c r="L62" i="1"/>
  <c r="Q62" i="1"/>
  <c r="N62" i="1"/>
  <c r="J62" i="1"/>
  <c r="F62" i="1"/>
  <c r="N19" i="1"/>
  <c r="J19" i="1"/>
  <c r="Q19" i="1"/>
  <c r="L19" i="1"/>
  <c r="F19" i="1"/>
  <c r="F144" i="1"/>
  <c r="N165" i="1"/>
  <c r="J165" i="1"/>
  <c r="F165" i="1"/>
  <c r="N147" i="1"/>
  <c r="J147" i="1"/>
  <c r="F147" i="1"/>
  <c r="N123" i="1"/>
  <c r="J123" i="1"/>
  <c r="Q123" i="1"/>
  <c r="F123" i="1"/>
  <c r="Q105" i="1"/>
  <c r="N105" i="1"/>
  <c r="J105" i="1"/>
  <c r="F105" i="1"/>
  <c r="Q81" i="1"/>
  <c r="J81" i="1"/>
  <c r="F155" i="1"/>
  <c r="Q156" i="1"/>
  <c r="N156" i="1"/>
  <c r="L156" i="1"/>
  <c r="Q108" i="1"/>
  <c r="L108" i="1"/>
  <c r="N108" i="1"/>
  <c r="F173" i="1"/>
  <c r="N181" i="1"/>
  <c r="L181" i="1"/>
  <c r="Q181" i="1"/>
  <c r="F181" i="1"/>
  <c r="L128" i="1"/>
  <c r="Q128" i="1"/>
  <c r="J128" i="1"/>
  <c r="N128" i="1"/>
  <c r="F128" i="1"/>
  <c r="N13" i="1"/>
  <c r="Q13" i="1"/>
  <c r="F13" i="1"/>
  <c r="J13" i="1"/>
  <c r="L142" i="1"/>
  <c r="N151" i="1"/>
  <c r="L151" i="1"/>
  <c r="F151" i="1"/>
  <c r="J151" i="1"/>
  <c r="N103" i="1"/>
  <c r="Q103" i="1"/>
  <c r="J103" i="1"/>
  <c r="F103" i="1"/>
  <c r="F84" i="1"/>
  <c r="Q141" i="1"/>
  <c r="N141" i="1"/>
  <c r="J141" i="1"/>
  <c r="F141" i="1"/>
  <c r="L117" i="1"/>
  <c r="N99" i="1"/>
  <c r="Q69" i="1"/>
  <c r="N69" i="1"/>
  <c r="J69" i="1"/>
  <c r="F69" i="1"/>
  <c r="L69" i="1"/>
  <c r="N61" i="1"/>
  <c r="Q61" i="1"/>
  <c r="L61" i="1"/>
  <c r="F61" i="1"/>
  <c r="J61" i="1"/>
  <c r="J154" i="1"/>
  <c r="J136" i="1"/>
  <c r="J100" i="1"/>
  <c r="J82" i="1"/>
  <c r="L139" i="1"/>
  <c r="L13" i="1"/>
  <c r="N84" i="1"/>
  <c r="Q147" i="1"/>
  <c r="L170" i="1"/>
  <c r="Q170" i="1"/>
  <c r="N170" i="1"/>
  <c r="J170" i="1"/>
  <c r="F170" i="1"/>
  <c r="L158" i="1"/>
  <c r="Q158" i="1"/>
  <c r="J158" i="1"/>
  <c r="F158" i="1"/>
  <c r="N158" i="1"/>
  <c r="L146" i="1"/>
  <c r="Q146" i="1"/>
  <c r="J146" i="1"/>
  <c r="N146" i="1"/>
  <c r="F146" i="1"/>
  <c r="L134" i="1"/>
  <c r="Q134" i="1"/>
  <c r="N134" i="1"/>
  <c r="J134" i="1"/>
  <c r="F134" i="1"/>
  <c r="L122" i="1"/>
  <c r="Q122" i="1"/>
  <c r="J122" i="1"/>
  <c r="N122" i="1"/>
  <c r="F122" i="1"/>
  <c r="L110" i="1"/>
  <c r="Q110" i="1"/>
  <c r="J110" i="1"/>
  <c r="N110" i="1"/>
  <c r="F110" i="1"/>
  <c r="L98" i="1"/>
  <c r="Q98" i="1"/>
  <c r="N98" i="1"/>
  <c r="J98" i="1"/>
  <c r="F98" i="1"/>
  <c r="L86" i="1"/>
  <c r="Q86" i="1"/>
  <c r="J86" i="1"/>
  <c r="F86" i="1"/>
  <c r="N67" i="1"/>
  <c r="Q67" i="1"/>
  <c r="J67" i="1"/>
  <c r="F67" i="1"/>
  <c r="L38" i="1"/>
  <c r="Q38" i="1"/>
  <c r="J38" i="1"/>
  <c r="N38" i="1"/>
  <c r="F38" i="1"/>
  <c r="N31" i="1"/>
  <c r="Q31" i="1"/>
  <c r="F31" i="1"/>
  <c r="L31" i="1"/>
  <c r="J31" i="1"/>
  <c r="F166" i="1"/>
  <c r="F130" i="1"/>
  <c r="F118" i="1"/>
  <c r="F94" i="1"/>
  <c r="J148" i="1"/>
  <c r="J94" i="1"/>
  <c r="L165" i="1"/>
  <c r="N120" i="1"/>
  <c r="Q168" i="1"/>
  <c r="N168" i="1"/>
  <c r="L168" i="1"/>
  <c r="J168" i="1"/>
  <c r="Q96" i="1"/>
  <c r="N96" i="1"/>
  <c r="L96" i="1"/>
  <c r="J96" i="1"/>
  <c r="Q36" i="1"/>
  <c r="J36" i="1"/>
  <c r="L36" i="1"/>
  <c r="N36" i="1"/>
  <c r="Q167" i="1"/>
  <c r="L152" i="1"/>
  <c r="Q152" i="1"/>
  <c r="N152" i="1"/>
  <c r="J152" i="1"/>
  <c r="F152" i="1"/>
  <c r="L104" i="1"/>
  <c r="Q104" i="1"/>
  <c r="J104" i="1"/>
  <c r="F104" i="1"/>
  <c r="N104" i="1"/>
  <c r="L166" i="1"/>
  <c r="Q166" i="1"/>
  <c r="J106" i="1"/>
  <c r="N127" i="1"/>
  <c r="L127" i="1"/>
  <c r="F127" i="1"/>
  <c r="Q127" i="1"/>
  <c r="L79" i="1"/>
  <c r="F156" i="1"/>
  <c r="F120" i="1"/>
  <c r="F36" i="1"/>
  <c r="Q153" i="1"/>
  <c r="J153" i="1"/>
  <c r="Q135" i="1"/>
  <c r="N111" i="1"/>
  <c r="Q111" i="1"/>
  <c r="J111" i="1"/>
  <c r="F111" i="1"/>
  <c r="Q93" i="1"/>
  <c r="N93" i="1"/>
  <c r="J93" i="1"/>
  <c r="F93" i="1"/>
  <c r="N75" i="1"/>
  <c r="J75" i="1"/>
  <c r="F75" i="1"/>
  <c r="J119" i="1"/>
  <c r="L141" i="1"/>
  <c r="L68" i="1"/>
  <c r="J68" i="1"/>
  <c r="Q68" i="1"/>
  <c r="N68" i="1"/>
  <c r="F68" i="1"/>
  <c r="N25" i="1"/>
  <c r="Q25" i="1"/>
  <c r="L25" i="1"/>
  <c r="F25" i="1"/>
  <c r="J25" i="1"/>
  <c r="L175" i="1"/>
  <c r="L176" i="1"/>
  <c r="Q176" i="1"/>
  <c r="J176" i="1"/>
  <c r="N176" i="1"/>
  <c r="F176" i="1"/>
  <c r="N169" i="1"/>
  <c r="L169" i="1"/>
  <c r="Q169" i="1"/>
  <c r="F169" i="1"/>
  <c r="J169" i="1"/>
  <c r="N157" i="1"/>
  <c r="Q157" i="1"/>
  <c r="J157" i="1"/>
  <c r="F157" i="1"/>
  <c r="N145" i="1"/>
  <c r="Q145" i="1"/>
  <c r="L145" i="1"/>
  <c r="F145" i="1"/>
  <c r="N133" i="1"/>
  <c r="Q133" i="1"/>
  <c r="L133" i="1"/>
  <c r="F133" i="1"/>
  <c r="J133" i="1"/>
  <c r="N121" i="1"/>
  <c r="Q121" i="1"/>
  <c r="J121" i="1"/>
  <c r="F121" i="1"/>
  <c r="N109" i="1"/>
  <c r="Q109" i="1"/>
  <c r="L109" i="1"/>
  <c r="F109" i="1"/>
  <c r="N97" i="1"/>
  <c r="Q97" i="1"/>
  <c r="L97" i="1"/>
  <c r="F97" i="1"/>
  <c r="J97" i="1"/>
  <c r="N85" i="1"/>
  <c r="Q85" i="1"/>
  <c r="J85" i="1"/>
  <c r="F85" i="1"/>
  <c r="L74" i="1"/>
  <c r="Q74" i="1"/>
  <c r="J74" i="1"/>
  <c r="N74" i="1"/>
  <c r="F74" i="1"/>
  <c r="L44" i="1"/>
  <c r="J44" i="1"/>
  <c r="N44" i="1"/>
  <c r="Q44" i="1"/>
  <c r="F44" i="1"/>
  <c r="N37" i="1"/>
  <c r="L37" i="1"/>
  <c r="L8" i="1"/>
  <c r="Q8" i="1"/>
  <c r="J8" i="1"/>
  <c r="N8" i="1"/>
  <c r="F8" i="1"/>
  <c r="J181" i="1"/>
  <c r="J145" i="1"/>
  <c r="J127" i="1"/>
  <c r="J109" i="1"/>
  <c r="J91" i="1"/>
  <c r="L123" i="1"/>
  <c r="L182" i="1"/>
  <c r="Q182" i="1"/>
  <c r="J182" i="1"/>
  <c r="N182" i="1"/>
  <c r="F182" i="1"/>
  <c r="N73" i="1"/>
  <c r="Q73" i="1"/>
  <c r="L73" i="1"/>
  <c r="F73" i="1"/>
  <c r="Q185" i="1"/>
  <c r="N185" i="1"/>
  <c r="L161" i="1"/>
  <c r="N161" i="1"/>
  <c r="Q161" i="1"/>
  <c r="J161" i="1"/>
  <c r="Q155" i="1"/>
  <c r="L155" i="1"/>
  <c r="N155" i="1"/>
  <c r="N149" i="1"/>
  <c r="Q143" i="1"/>
  <c r="L143" i="1"/>
  <c r="N143" i="1"/>
  <c r="J143" i="1"/>
  <c r="Q137" i="1"/>
  <c r="L137" i="1"/>
  <c r="N137" i="1"/>
  <c r="Q125" i="1"/>
  <c r="L125" i="1"/>
  <c r="N125" i="1"/>
  <c r="J125" i="1"/>
  <c r="Q119" i="1"/>
  <c r="L119" i="1"/>
  <c r="N119" i="1"/>
  <c r="Q113" i="1"/>
  <c r="D107" i="1"/>
  <c r="D101" i="1"/>
  <c r="D95" i="1"/>
  <c r="D89" i="1"/>
  <c r="D83" i="1"/>
  <c r="D77" i="1"/>
  <c r="D71" i="1"/>
  <c r="D65" i="1"/>
  <c r="D59" i="1"/>
  <c r="D53" i="1"/>
  <c r="D47" i="1"/>
  <c r="D41" i="1"/>
  <c r="D35" i="1"/>
  <c r="D29" i="1"/>
  <c r="D23" i="1"/>
  <c r="D17" i="1"/>
  <c r="D11" i="1"/>
  <c r="J108" i="1"/>
  <c r="J50" i="1"/>
  <c r="J14" i="1"/>
  <c r="N166" i="1"/>
  <c r="Q132" i="1"/>
  <c r="N132" i="1"/>
  <c r="L132" i="1"/>
  <c r="J132" i="1"/>
  <c r="L179" i="1"/>
  <c r="N179" i="1"/>
  <c r="Q179" i="1"/>
  <c r="J179" i="1"/>
  <c r="L140" i="1"/>
  <c r="J140" i="1"/>
  <c r="Q140" i="1"/>
  <c r="F140" i="1"/>
  <c r="L92" i="1"/>
  <c r="J92" i="1"/>
  <c r="Q92" i="1"/>
  <c r="N92" i="1"/>
  <c r="F92" i="1"/>
  <c r="N49" i="1"/>
  <c r="Q49" i="1"/>
  <c r="F49" i="1"/>
  <c r="J49" i="1"/>
  <c r="Q154" i="1"/>
  <c r="L154" i="1"/>
  <c r="N154" i="1"/>
  <c r="Q130" i="1"/>
  <c r="L130" i="1"/>
  <c r="N130" i="1"/>
  <c r="Q118" i="1"/>
  <c r="L118" i="1"/>
  <c r="N118" i="1"/>
  <c r="Q112" i="1"/>
  <c r="Q94" i="1"/>
  <c r="L94" i="1"/>
  <c r="Q82" i="1"/>
  <c r="L82" i="1"/>
  <c r="N82" i="1"/>
  <c r="J156" i="1"/>
  <c r="J120" i="1"/>
  <c r="Q144" i="1"/>
  <c r="L144" i="1"/>
  <c r="N144" i="1"/>
  <c r="Q84" i="1"/>
  <c r="L84" i="1"/>
  <c r="N43" i="1"/>
  <c r="L43" i="1"/>
  <c r="Q43" i="1"/>
  <c r="F43" i="1"/>
  <c r="J43" i="1"/>
  <c r="L173" i="1"/>
  <c r="N173" i="1"/>
  <c r="Q173" i="1"/>
  <c r="L164" i="1"/>
  <c r="Q164" i="1"/>
  <c r="J164" i="1"/>
  <c r="N164" i="1"/>
  <c r="F164" i="1"/>
  <c r="L116" i="1"/>
  <c r="N116" i="1"/>
  <c r="J116" i="1"/>
  <c r="Q116" i="1"/>
  <c r="F116" i="1"/>
  <c r="L80" i="1"/>
  <c r="Q80" i="1"/>
  <c r="N80" i="1"/>
  <c r="J80" i="1"/>
  <c r="F80" i="1"/>
  <c r="L56" i="1"/>
  <c r="Q56" i="1"/>
  <c r="J56" i="1"/>
  <c r="N56" i="1"/>
  <c r="F56" i="1"/>
  <c r="L20" i="1"/>
  <c r="J20" i="1"/>
  <c r="Q20" i="1"/>
  <c r="N20" i="1"/>
  <c r="F20" i="1"/>
  <c r="L148" i="1"/>
  <c r="Q124" i="1"/>
  <c r="L124" i="1"/>
  <c r="N124" i="1"/>
  <c r="J124" i="1"/>
  <c r="Q88" i="1"/>
  <c r="L88" i="1"/>
  <c r="N88" i="1"/>
  <c r="J88" i="1"/>
  <c r="N163" i="1"/>
  <c r="Q163" i="1"/>
  <c r="L163" i="1"/>
  <c r="F163" i="1"/>
  <c r="N115" i="1"/>
  <c r="L115" i="1"/>
  <c r="Q115" i="1"/>
  <c r="F115" i="1"/>
  <c r="J115" i="1"/>
  <c r="N55" i="1"/>
  <c r="J55" i="1"/>
  <c r="L55" i="1"/>
  <c r="F55" i="1"/>
  <c r="Q55" i="1"/>
  <c r="L26" i="1"/>
  <c r="Q26" i="1"/>
  <c r="J26" i="1"/>
  <c r="N26" i="1"/>
  <c r="F26" i="1"/>
  <c r="F108" i="1"/>
  <c r="N159" i="1"/>
  <c r="Q159" i="1"/>
  <c r="J159" i="1"/>
  <c r="F159" i="1"/>
  <c r="Q129" i="1"/>
  <c r="N129" i="1"/>
  <c r="J129" i="1"/>
  <c r="F129" i="1"/>
  <c r="N87" i="1"/>
  <c r="Q87" i="1"/>
  <c r="J87" i="1"/>
  <c r="F87" i="1"/>
  <c r="L105" i="1"/>
  <c r="N140" i="1"/>
  <c r="Q151" i="1"/>
  <c r="F51" i="1"/>
  <c r="F33" i="1"/>
  <c r="Q76" i="1"/>
  <c r="L76" i="1"/>
  <c r="Q70" i="1"/>
  <c r="L70" i="1"/>
  <c r="N70" i="1"/>
  <c r="Q64" i="1"/>
  <c r="L64" i="1"/>
  <c r="N64" i="1"/>
  <c r="Q58" i="1"/>
  <c r="L58" i="1"/>
  <c r="Q52" i="1"/>
  <c r="L52" i="1"/>
  <c r="N52" i="1"/>
  <c r="Q46" i="1"/>
  <c r="L46" i="1"/>
  <c r="J46" i="1"/>
  <c r="N46" i="1"/>
  <c r="Q40" i="1"/>
  <c r="Q34" i="1"/>
  <c r="L34" i="1"/>
  <c r="N34" i="1"/>
  <c r="Q28" i="1"/>
  <c r="L28" i="1"/>
  <c r="J28" i="1"/>
  <c r="N28" i="1"/>
  <c r="Q22" i="1"/>
  <c r="Q16" i="1"/>
  <c r="L16" i="1"/>
  <c r="N16" i="1"/>
  <c r="Q10" i="1"/>
  <c r="L10" i="1"/>
  <c r="J10" i="1"/>
  <c r="N10" i="1"/>
  <c r="J70" i="1"/>
  <c r="N76" i="1"/>
  <c r="N63" i="1"/>
  <c r="Q63" i="1"/>
  <c r="L63" i="1"/>
  <c r="J63" i="1"/>
  <c r="Q57" i="1"/>
  <c r="J57" i="1"/>
  <c r="N57" i="1"/>
  <c r="L57" i="1"/>
  <c r="J51" i="1"/>
  <c r="N51" i="1"/>
  <c r="Q45" i="1"/>
  <c r="J45" i="1"/>
  <c r="N45" i="1"/>
  <c r="L45" i="1"/>
  <c r="J39" i="1"/>
  <c r="N39" i="1"/>
  <c r="Q39" i="1"/>
  <c r="L39" i="1"/>
  <c r="Q33" i="1"/>
  <c r="J33" i="1"/>
  <c r="N33" i="1"/>
  <c r="J27" i="1"/>
  <c r="N27" i="1"/>
  <c r="L27" i="1"/>
  <c r="Q21" i="1"/>
  <c r="J21" i="1"/>
  <c r="N21" i="1"/>
  <c r="L21" i="1"/>
  <c r="J15" i="1"/>
  <c r="N15" i="1"/>
  <c r="Q15" i="1"/>
  <c r="Q9" i="1"/>
  <c r="J9" i="1"/>
  <c r="N9" i="1"/>
  <c r="L9" i="1"/>
  <c r="L51" i="1"/>
  <c r="D185" i="2"/>
  <c r="D179" i="2"/>
  <c r="D173" i="2"/>
  <c r="D167" i="2"/>
  <c r="D161" i="2"/>
  <c r="D155" i="2"/>
  <c r="D149" i="2"/>
  <c r="D143" i="2"/>
  <c r="D137" i="2"/>
  <c r="D131" i="2"/>
  <c r="D125" i="2"/>
  <c r="D119" i="2"/>
  <c r="D113" i="2"/>
  <c r="D107" i="2"/>
  <c r="D101" i="2"/>
  <c r="D95" i="2"/>
  <c r="D89" i="2"/>
  <c r="D83" i="2"/>
  <c r="D77" i="2"/>
  <c r="D71" i="2"/>
  <c r="D65" i="2"/>
  <c r="D59" i="2"/>
  <c r="D53" i="2"/>
  <c r="D47" i="2"/>
  <c r="D41" i="2"/>
  <c r="D35" i="2"/>
  <c r="D29" i="2"/>
  <c r="D23" i="2"/>
  <c r="D17" i="2"/>
  <c r="D11" i="2"/>
  <c r="N181" i="2"/>
  <c r="N175" i="2"/>
  <c r="N169" i="2"/>
  <c r="N163" i="2"/>
  <c r="N157" i="2"/>
  <c r="N151" i="2"/>
  <c r="N145" i="2"/>
  <c r="N139" i="2"/>
  <c r="N133" i="2"/>
  <c r="N127" i="2"/>
  <c r="N121" i="2"/>
  <c r="N115" i="2"/>
  <c r="N109" i="2"/>
  <c r="N103" i="2"/>
  <c r="N97" i="2"/>
  <c r="N91" i="2"/>
  <c r="N85" i="2"/>
  <c r="N79" i="2"/>
  <c r="N73" i="2"/>
  <c r="N67" i="2"/>
  <c r="N61" i="2"/>
  <c r="N55" i="2"/>
  <c r="N49" i="2"/>
  <c r="N43" i="2"/>
  <c r="N37" i="2"/>
  <c r="N31" i="2"/>
  <c r="N25" i="2"/>
  <c r="N19" i="2"/>
  <c r="N13" i="2"/>
  <c r="A7" i="2"/>
  <c r="J149" i="1" l="1"/>
  <c r="J185" i="1"/>
  <c r="Q79" i="1"/>
  <c r="N135" i="1"/>
  <c r="N79" i="1"/>
  <c r="N106" i="1"/>
  <c r="Q99" i="1"/>
  <c r="F117" i="1"/>
  <c r="J142" i="1"/>
  <c r="L171" i="1"/>
  <c r="J184" i="1"/>
  <c r="J137" i="1"/>
  <c r="F137" i="1"/>
  <c r="N112" i="1"/>
  <c r="F112" i="1"/>
  <c r="N131" i="1"/>
  <c r="L149" i="1"/>
  <c r="L185" i="1"/>
  <c r="N167" i="1"/>
  <c r="F37" i="1"/>
  <c r="F153" i="1"/>
  <c r="L106" i="1"/>
  <c r="F32" i="1"/>
  <c r="J117" i="1"/>
  <c r="N142" i="1"/>
  <c r="F81" i="1"/>
  <c r="N171" i="1"/>
  <c r="F178" i="1"/>
  <c r="F184" i="1"/>
  <c r="L75" i="1"/>
  <c r="Q75" i="1"/>
  <c r="Q106" i="1"/>
  <c r="J32" i="1"/>
  <c r="Q184" i="1"/>
  <c r="N113" i="1"/>
  <c r="F113" i="1"/>
  <c r="J40" i="1"/>
  <c r="F40" i="1"/>
  <c r="N40" i="1"/>
  <c r="F22" i="1"/>
  <c r="J22" i="1"/>
  <c r="J113" i="1"/>
  <c r="L131" i="1"/>
  <c r="Q149" i="1"/>
  <c r="J37" i="1"/>
  <c r="J135" i="1"/>
  <c r="L153" i="1"/>
  <c r="J79" i="1"/>
  <c r="J167" i="1"/>
  <c r="F142" i="1"/>
  <c r="L32" i="1"/>
  <c r="J99" i="1"/>
  <c r="N117" i="1"/>
  <c r="L81" i="1"/>
  <c r="F171" i="1"/>
  <c r="Q178" i="1"/>
  <c r="N184" i="1"/>
  <c r="J131" i="1"/>
  <c r="F135" i="1"/>
  <c r="Q32" i="1"/>
  <c r="F99" i="1"/>
  <c r="J178" i="1"/>
  <c r="N148" i="1"/>
  <c r="F148" i="1"/>
  <c r="L22" i="1"/>
  <c r="L112" i="1"/>
  <c r="L113" i="1"/>
  <c r="Q131" i="1"/>
  <c r="L167" i="1"/>
  <c r="J112" i="1"/>
  <c r="Q29" i="1"/>
  <c r="J29" i="1"/>
  <c r="L29" i="1"/>
  <c r="N29" i="1"/>
  <c r="F29" i="1"/>
  <c r="Q65" i="1"/>
  <c r="L65" i="1"/>
  <c r="N65" i="1"/>
  <c r="F65" i="1"/>
  <c r="J65" i="1"/>
  <c r="Q101" i="1"/>
  <c r="L101" i="1"/>
  <c r="N101" i="1"/>
  <c r="F101" i="1"/>
  <c r="J101" i="1"/>
  <c r="Q23" i="1"/>
  <c r="J23" i="1"/>
  <c r="N23" i="1"/>
  <c r="L23" i="1"/>
  <c r="F23" i="1"/>
  <c r="Q35" i="1"/>
  <c r="J35" i="1"/>
  <c r="L35" i="1"/>
  <c r="N35" i="1"/>
  <c r="F35" i="1"/>
  <c r="Q71" i="1"/>
  <c r="L71" i="1"/>
  <c r="N71" i="1"/>
  <c r="J71" i="1"/>
  <c r="F71" i="1"/>
  <c r="Q107" i="1"/>
  <c r="L107" i="1"/>
  <c r="N107" i="1"/>
  <c r="J107" i="1"/>
  <c r="F107" i="1"/>
  <c r="Q95" i="1"/>
  <c r="N95" i="1"/>
  <c r="L95" i="1"/>
  <c r="J95" i="1"/>
  <c r="F95" i="1"/>
  <c r="Q41" i="1"/>
  <c r="J41" i="1"/>
  <c r="N41" i="1"/>
  <c r="L41" i="1"/>
  <c r="F41" i="1"/>
  <c r="Q77" i="1"/>
  <c r="L77" i="1"/>
  <c r="J77" i="1"/>
  <c r="N77" i="1"/>
  <c r="F77" i="1"/>
  <c r="Q11" i="1"/>
  <c r="J11" i="1"/>
  <c r="L11" i="1"/>
  <c r="N11" i="1"/>
  <c r="F11" i="1"/>
  <c r="Q47" i="1"/>
  <c r="J47" i="1"/>
  <c r="L47" i="1"/>
  <c r="N47" i="1"/>
  <c r="F47" i="1"/>
  <c r="Q83" i="1"/>
  <c r="L83" i="1"/>
  <c r="N83" i="1"/>
  <c r="F83" i="1"/>
  <c r="J83" i="1"/>
  <c r="Q59" i="1"/>
  <c r="J59" i="1"/>
  <c r="L59" i="1"/>
  <c r="N59" i="1"/>
  <c r="F59" i="1"/>
  <c r="Q17" i="1"/>
  <c r="J17" i="1"/>
  <c r="L17" i="1"/>
  <c r="N17" i="1"/>
  <c r="F17" i="1"/>
  <c r="Q53" i="1"/>
  <c r="J53" i="1"/>
  <c r="L53" i="1"/>
  <c r="N53" i="1"/>
  <c r="F53" i="1"/>
  <c r="Q89" i="1"/>
  <c r="L89" i="1"/>
  <c r="N89" i="1"/>
  <c r="J89" i="1"/>
  <c r="F89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<sst xmlns="http://schemas.openxmlformats.org/spreadsheetml/2006/main" count="2095" uniqueCount="614">
  <si>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</si>
  <si>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</si>
  <si>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</si>
  <si>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</si>
  <si>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</si>
  <si>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</si>
  <si>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</si>
  <si>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</si>
  <si>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</si>
  <si>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</si>
  <si>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</si>
  <si>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</si>
  <si>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</si>
  <si>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</si>
  <si>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</si>
  <si>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</si>
  <si>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</si>
  <si>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</si>
  <si>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</si>
  <si>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</si>
  <si>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</si>
  <si>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</si>
  <si>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</si>
  <si>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</si>
  <si>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</si>
  <si>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</si>
  <si>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</si>
  <si>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</si>
  <si>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</si>
  <si>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</si>
  <si>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</si>
  <si>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</si>
  <si>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</si>
  <si>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</si>
  <si>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</si>
  <si>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</si>
  <si>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</si>
  <si>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</si>
  <si>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</si>
  <si>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</si>
  <si>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</si>
  <si>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</si>
  <si>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</si>
  <si>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</si>
  <si>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</si>
  <si>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</si>
  <si>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</si>
  <si>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</si>
  <si>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</si>
  <si>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</si>
  <si>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</si>
  <si>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</si>
  <si>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</si>
  <si>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</si>
  <si>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</si>
  <si>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</si>
  <si>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</si>
  <si>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</si>
  <si>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</si>
  <si>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</si>
  <si>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</si>
  <si>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</si>
  <si>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</si>
  <si>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</si>
  <si>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</si>
  <si>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</si>
  <si>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</si>
  <si>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</si>
  <si>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</si>
  <si>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</si>
  <si>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</si>
  <si>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</si>
  <si>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</si>
  <si>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</si>
  <si>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</si>
  <si>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</si>
  <si>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</si>
  <si>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</si>
  <si>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</si>
  <si>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</si>
  <si>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</si>
  <si>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</si>
  <si>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</si>
  <si>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</si>
  <si>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</si>
  <si>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</si>
  <si>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</si>
  <si>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</si>
  <si>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</si>
  <si>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</si>
  <si>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</si>
  <si>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</si>
  <si>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</si>
  <si>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</si>
  <si>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</si>
  <si>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</si>
  <si>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</si>
  <si>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</si>
  <si>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</si>
  <si>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</si>
  <si>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</si>
  <si>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</si>
  <si>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</si>
  <si>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</si>
  <si>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</si>
  <si>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</si>
  <si>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</si>
  <si>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</si>
  <si>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</si>
  <si>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</si>
  <si>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</si>
  <si>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</si>
  <si>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</si>
  <si>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</si>
  <si>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</si>
  <si>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</si>
  <si>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</si>
  <si>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</si>
  <si>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</si>
  <si>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</si>
  <si>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</si>
  <si>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</si>
  <si>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</si>
  <si>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</si>
  <si>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</si>
  <si>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</si>
  <si>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</si>
  <si>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</si>
  <si>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</si>
  <si>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</si>
  <si>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</si>
  <si>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</si>
  <si>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</si>
  <si>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</si>
  <si>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</si>
  <si>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</si>
  <si>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</si>
  <si>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</si>
  <si>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</si>
  <si>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</si>
  <si>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</si>
  <si>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</si>
  <si>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</si>
  <si>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</si>
  <si>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</si>
  <si>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</si>
  <si>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</si>
  <si>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</si>
  <si>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</si>
  <si>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</si>
  <si>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</si>
  <si>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</si>
  <si>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</si>
  <si>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</si>
  <si>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</si>
  <si>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</si>
  <si>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</si>
  <si>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</si>
  <si>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</si>
  <si>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</si>
  <si>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</si>
  <si>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</si>
  <si>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</si>
  <si>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</si>
  <si>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</si>
  <si>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</si>
  <si>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</si>
  <si>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</si>
  <si>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</si>
  <si>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</si>
  <si>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</si>
  <si>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</si>
  <si>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</si>
  <si>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</si>
  <si>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</si>
  <si>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</si>
  <si>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</si>
  <si>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</si>
  <si>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</si>
  <si>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</si>
  <si>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</si>
  <si>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</si>
  <si>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</si>
  <si>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</si>
  <si>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</si>
  <si>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</si>
  <si>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</si>
  <si>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</si>
  <si>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</si>
  <si>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</si>
  <si>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</si>
  <si>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</si>
  <si>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</si>
  <si>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</si>
  <si>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</si>
  <si>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</si>
  <si>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</si>
  <si>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</si>
  <si>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</si>
  <si>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</si>
  <si>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</si>
  <si>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</si>
  <si>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</si>
  <si>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</si>
  <si>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</si>
  <si>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</si>
  <si>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</si>
  <si>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</si>
  <si>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</si>
  <si>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</si>
  <si>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</si>
  <si>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</si>
  <si>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</si>
  <si>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</si>
  <si>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</si>
  <si>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</si>
  <si>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</si>
  <si>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</si>
  <si>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</si>
  <si>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</si>
  <si>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</si>
  <si>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</si>
  <si>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</si>
  <si>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</si>
  <si>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</si>
  <si>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</si>
  <si>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</si>
  <si>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</si>
  <si>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</si>
  <si>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</si>
  <si>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</si>
  <si>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</si>
  <si>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</si>
  <si>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</si>
  <si>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</si>
  <si>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</si>
  <si>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</si>
  <si>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</si>
  <si>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</si>
  <si>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</si>
  <si>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</si>
  <si>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</si>
  <si>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</si>
  <si>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</si>
  <si>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</si>
  <si>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</si>
  <si>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</si>
  <si>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</si>
  <si>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</si>
  <si>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</si>
  <si>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</si>
  <si>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01000</t>
  </si>
  <si>
    <t>水洗化人口等（令和2年度実績）</t>
    <phoneticPr fontId="3"/>
  </si>
  <si>
    <t>し尿処理の状況（令和2年度実績）</t>
    <phoneticPr fontId="3"/>
  </si>
  <si>
    <t>01100</t>
  </si>
  <si>
    <t>札幌市</t>
  </si>
  <si>
    <t/>
  </si>
  <si>
    <t>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</si>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</sst>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4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3" fontId="7" fillId="5" borderId="2" xfId="2" applyNumberFormat="1" applyFont="1" applyFill="1" applyBorder="1" applyAlignment="1">
      <alignment vertical="center"/>
    </xf>
    <xf numFmtId="3" fontId="7" fillId="0" borderId="2" xfId="0" applyNumberFormat="1" applyFont="1" applyFill="1" applyBorder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 x14ac:dyDescent="0.15">
      <c r="A2" s="128" t="s">
        <v>193</v>
      </c>
      <c r="B2" s="130" t="s">
        <v>194</v>
      </c>
      <c r="C2" s="131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4" t="s">
        <v>198</v>
      </c>
      <c r="T2" s="135"/>
      <c r="U2" s="135"/>
      <c r="V2" s="136"/>
      <c r="W2" s="140" t="s">
        <v>199</v>
      </c>
      <c r="X2" s="135"/>
      <c r="Y2" s="135"/>
      <c r="Z2" s="136"/>
      <c r="AA2" s="118"/>
      <c r="AB2" s="118"/>
    </row>
    <row r="3" spans="1:28" s="76" customFormat="1" ht="13.5" customHeight="1" x14ac:dyDescent="0.15">
      <c r="A3" s="129"/>
      <c r="B3" s="129"/>
      <c r="C3" s="132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7"/>
      <c r="T3" s="138"/>
      <c r="U3" s="138"/>
      <c r="V3" s="139"/>
      <c r="W3" s="137"/>
      <c r="X3" s="138"/>
      <c r="Y3" s="138"/>
      <c r="Z3" s="139"/>
      <c r="AA3" s="118"/>
      <c r="AB3" s="118"/>
    </row>
    <row r="4" spans="1:28" s="76" customFormat="1" ht="18.75" customHeight="1" x14ac:dyDescent="0.15">
      <c r="A4" s="129"/>
      <c r="B4" s="129"/>
      <c r="C4" s="132"/>
      <c r="D4" s="64"/>
      <c r="E4" s="133" t="s">
        <v>200</v>
      </c>
      <c r="F4" s="126" t="s">
        <v>203</v>
      </c>
      <c r="G4" s="126" t="s">
        <v>246</v>
      </c>
      <c r="H4" s="126" t="s">
        <v>204</v>
      </c>
      <c r="I4" s="133" t="s">
        <v>200</v>
      </c>
      <c r="J4" s="126" t="s">
        <v>205</v>
      </c>
      <c r="K4" s="126" t="s">
        <v>206</v>
      </c>
      <c r="L4" s="126" t="s">
        <v>207</v>
      </c>
      <c r="M4" s="126" t="s">
        <v>247</v>
      </c>
      <c r="N4" s="126" t="s">
        <v>208</v>
      </c>
      <c r="O4" s="142" t="s">
        <v>209</v>
      </c>
      <c r="P4" s="67"/>
      <c r="Q4" s="126" t="s">
        <v>210</v>
      </c>
      <c r="R4" s="68"/>
      <c r="S4" s="126" t="s">
        <v>211</v>
      </c>
      <c r="T4" s="126" t="s">
        <v>249</v>
      </c>
      <c r="U4" s="128" t="s">
        <v>212</v>
      </c>
      <c r="V4" s="128" t="s">
        <v>213</v>
      </c>
      <c r="W4" s="126" t="s">
        <v>211</v>
      </c>
      <c r="X4" s="126" t="s">
        <v>248</v>
      </c>
      <c r="Y4" s="128" t="s">
        <v>212</v>
      </c>
      <c r="Z4" s="128" t="s">
        <v>213</v>
      </c>
      <c r="AA4" s="118"/>
      <c r="AB4" s="118"/>
    </row>
    <row r="5" spans="1:28" s="76" customFormat="1" ht="22.5" customHeight="1" x14ac:dyDescent="0.15">
      <c r="A5" s="129"/>
      <c r="B5" s="129"/>
      <c r="C5" s="132"/>
      <c r="D5" s="64"/>
      <c r="E5" s="133"/>
      <c r="F5" s="127"/>
      <c r="G5" s="127"/>
      <c r="H5" s="127"/>
      <c r="I5" s="133"/>
      <c r="J5" s="127"/>
      <c r="K5" s="127"/>
      <c r="L5" s="127"/>
      <c r="M5" s="127"/>
      <c r="N5" s="127"/>
      <c r="O5" s="127"/>
      <c r="P5" s="69" t="s">
        <v>214</v>
      </c>
      <c r="Q5" s="127"/>
      <c r="R5" s="70"/>
      <c r="S5" s="127"/>
      <c r="T5" s="127"/>
      <c r="U5" s="141"/>
      <c r="V5" s="141"/>
      <c r="W5" s="127"/>
      <c r="X5" s="127"/>
      <c r="Y5" s="141"/>
      <c r="Z5" s="141"/>
      <c r="AA5" s="118"/>
      <c r="AB5" s="118"/>
    </row>
    <row r="6" spans="1:28" s="77" customFormat="1" ht="13.5" customHeight="1" x14ac:dyDescent="0.15">
      <c r="A6" s="129"/>
      <c r="B6" s="129"/>
      <c r="C6" s="132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 x14ac:dyDescent="0.15">
      <c r="A7" s="109" t="s">
        <v>53</v>
      </c>
      <c r="B7" s="116" t="s">
        <v>251</v>
      </c>
      <c r="C7" s="109" t="s">
        <v>200</v>
      </c>
      <c r="D7" s="110">
        <f t="shared" ref="D7:D38" si="0">+SUM(E7,+I7)</f>
        <v>5228756</v>
      </c>
      <c r="E7" s="110">
        <f t="shared" ref="E7:E38" si="1">+SUM(G7,+H7)</f>
        <v>295483</v>
      </c>
      <c r="F7" s="111">
        <f t="shared" ref="F7:F38" si="2">IF(D7&gt;0,E7/D7*100,"-")</f>
        <v>5.6511147202126093</v>
      </c>
      <c r="G7" s="108">
        <f>SUM(G$8:G$207)</f>
        <v>293130</v>
      </c>
      <c r="H7" s="108">
        <f>SUM(H$8:H$207)</f>
        <v>2353</v>
      </c>
      <c r="I7" s="110">
        <f t="shared" ref="I7:I38" si="3">+SUM(K7,+M7,+O7)</f>
        <v>4933273</v>
      </c>
      <c r="J7" s="111">
        <f t="shared" ref="J7:J38" si="4">IF(D7&gt;0,I7/D7*100,"-")</f>
        <v>94.348885279787382</v>
      </c>
      <c r="K7" s="108">
        <f>SUM(K$8:K$207)</f>
        <v>4683609</v>
      </c>
      <c r="L7" s="111">
        <f t="shared" ref="L7:L38" si="5">IF(D7&gt;0,K7/D7*100,"-")</f>
        <v>89.574059298234616</v>
      </c>
      <c r="M7" s="108">
        <f>SUM(M$8:M$207)</f>
        <v>1826</v>
      </c>
      <c r="N7" s="111">
        <f t="shared" ref="N7:N38" si="6">IF(D7&gt;0,M7/D7*100,"-")</f>
        <v>3.4922264492739767E-2</v>
      </c>
      <c r="O7" s="108">
        <f>SUM(O$8:O$207)</f>
        <v>247838</v>
      </c>
      <c r="P7" s="108">
        <f>SUM(P$8:P$207)</f>
        <v>187819</v>
      </c>
      <c r="Q7" s="111">
        <f t="shared" ref="Q7:Q38" si="7">IF(D7&gt;0,O7/D7*100,"-")</f>
        <v>4.7399037170600424</v>
      </c>
      <c r="R7" s="108">
        <f>SUM(R$8:R$207)</f>
        <v>37853</v>
      </c>
      <c r="S7" s="112">
        <f t="shared" ref="S7:Z7" si="8">COUNTIF(S$8:S$207,"○")</f>
        <v>163</v>
      </c>
      <c r="T7" s="112">
        <f t="shared" si="8"/>
        <v>1</v>
      </c>
      <c r="U7" s="112">
        <f t="shared" si="8"/>
        <v>1</v>
      </c>
      <c r="V7" s="112">
        <f t="shared" si="8"/>
        <v>14</v>
      </c>
      <c r="W7" s="112">
        <f t="shared" si="8"/>
        <v>135</v>
      </c>
      <c r="X7" s="112">
        <f t="shared" si="8"/>
        <v>2</v>
      </c>
      <c r="Y7" s="112">
        <f t="shared" si="8"/>
        <v>4</v>
      </c>
      <c r="Z7" s="112">
        <f t="shared" si="8"/>
        <v>38</v>
      </c>
      <c r="AA7" s="120"/>
      <c r="AB7" s="120"/>
    </row>
    <row r="8" spans="1:28" s="105" customFormat="1" ht="13.5" customHeight="1" x14ac:dyDescent="0.15">
      <c r="A8" s="101" t="s">
        <v>53</v>
      </c>
      <c r="B8" s="102" t="s">
        <v>254</v>
      </c>
      <c r="C8" s="101" t="s">
        <v>255</v>
      </c>
      <c r="D8" s="103">
        <f t="shared" si="0"/>
        <v>1961682</v>
      </c>
      <c r="E8" s="103">
        <f t="shared" si="1"/>
        <v>6049</v>
      </c>
      <c r="F8" s="104">
        <f t="shared" si="2"/>
        <v>0.30835782761935931</v>
      </c>
      <c r="G8" s="103">
        <v>6049</v>
      </c>
      <c r="H8" s="103">
        <v>0</v>
      </c>
      <c r="I8" s="103">
        <f t="shared" si="3"/>
        <v>1955633</v>
      </c>
      <c r="J8" s="104">
        <f t="shared" si="4"/>
        <v>99.691642172380639</v>
      </c>
      <c r="K8" s="103">
        <v>1954341</v>
      </c>
      <c r="L8" s="104">
        <f t="shared" si="5"/>
        <v>99.625780325251483</v>
      </c>
      <c r="M8" s="103">
        <v>0</v>
      </c>
      <c r="N8" s="104">
        <f t="shared" si="6"/>
        <v>0</v>
      </c>
      <c r="O8" s="103">
        <v>1292</v>
      </c>
      <c r="P8" s="103">
        <v>1147</v>
      </c>
      <c r="Q8" s="104">
        <f t="shared" si="7"/>
        <v>6.5861847129147333E-2</v>
      </c>
      <c r="R8" s="103">
        <v>13779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21" t="s">
        <v>256</v>
      </c>
      <c r="AB8" s="122"/>
    </row>
    <row r="9" spans="1:28" s="105" customFormat="1" ht="13.5" customHeight="1" x14ac:dyDescent="0.15">
      <c r="A9" s="101" t="s">
        <v>53</v>
      </c>
      <c r="B9" s="102" t="s">
        <v>258</v>
      </c>
      <c r="C9" s="101" t="s">
        <v>259</v>
      </c>
      <c r="D9" s="103">
        <f t="shared" si="0"/>
        <v>252647</v>
      </c>
      <c r="E9" s="103">
        <f t="shared" si="1"/>
        <v>24844</v>
      </c>
      <c r="F9" s="104">
        <f t="shared" si="2"/>
        <v>9.8334830811369223</v>
      </c>
      <c r="G9" s="103">
        <v>24844</v>
      </c>
      <c r="H9" s="103">
        <v>0</v>
      </c>
      <c r="I9" s="103">
        <f t="shared" si="3"/>
        <v>227803</v>
      </c>
      <c r="J9" s="104">
        <f t="shared" si="4"/>
        <v>90.166516918863081</v>
      </c>
      <c r="K9" s="103">
        <v>221641</v>
      </c>
      <c r="L9" s="104">
        <f t="shared" si="5"/>
        <v>87.727540798030461</v>
      </c>
      <c r="M9" s="103">
        <v>0</v>
      </c>
      <c r="N9" s="104">
        <f t="shared" si="6"/>
        <v>0</v>
      </c>
      <c r="O9" s="103">
        <v>6162</v>
      </c>
      <c r="P9" s="103">
        <v>3470</v>
      </c>
      <c r="Q9" s="104">
        <f t="shared" si="7"/>
        <v>2.4389761208326242</v>
      </c>
      <c r="R9" s="103">
        <v>1103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21" t="s">
        <v>256</v>
      </c>
      <c r="AB9" s="122"/>
    </row>
    <row r="10" spans="1:28" s="105" customFormat="1" ht="13.5" customHeight="1" x14ac:dyDescent="0.15">
      <c r="A10" s="101" t="s">
        <v>53</v>
      </c>
      <c r="B10" s="102" t="s">
        <v>260</v>
      </c>
      <c r="C10" s="101" t="s">
        <v>261</v>
      </c>
      <c r="D10" s="103">
        <f t="shared" si="0"/>
        <v>111634</v>
      </c>
      <c r="E10" s="103">
        <f t="shared" si="1"/>
        <v>2310</v>
      </c>
      <c r="F10" s="104">
        <f t="shared" si="2"/>
        <v>2.0692620527796191</v>
      </c>
      <c r="G10" s="103">
        <v>2310</v>
      </c>
      <c r="H10" s="103">
        <v>0</v>
      </c>
      <c r="I10" s="103">
        <f t="shared" si="3"/>
        <v>109324</v>
      </c>
      <c r="J10" s="104">
        <f t="shared" si="4"/>
        <v>97.930737947220379</v>
      </c>
      <c r="K10" s="103">
        <v>108316</v>
      </c>
      <c r="L10" s="104">
        <f t="shared" si="5"/>
        <v>97.027787233280179</v>
      </c>
      <c r="M10" s="103">
        <v>0</v>
      </c>
      <c r="N10" s="104">
        <f t="shared" si="6"/>
        <v>0</v>
      </c>
      <c r="O10" s="103">
        <v>1008</v>
      </c>
      <c r="P10" s="103">
        <v>235</v>
      </c>
      <c r="Q10" s="104">
        <f t="shared" si="7"/>
        <v>0.90295071394019732</v>
      </c>
      <c r="R10" s="103">
        <v>674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21" t="s">
        <v>256</v>
      </c>
      <c r="AB10" s="122"/>
    </row>
    <row r="11" spans="1:28" s="105" customFormat="1" ht="13.5" customHeight="1" x14ac:dyDescent="0.15">
      <c r="A11" s="101" t="s">
        <v>53</v>
      </c>
      <c r="B11" s="102" t="s">
        <v>262</v>
      </c>
      <c r="C11" s="101" t="s">
        <v>263</v>
      </c>
      <c r="D11" s="103">
        <f t="shared" si="0"/>
        <v>331951</v>
      </c>
      <c r="E11" s="103">
        <f t="shared" si="1"/>
        <v>8860</v>
      </c>
      <c r="F11" s="104">
        <f t="shared" si="2"/>
        <v>2.6690686275986515</v>
      </c>
      <c r="G11" s="103">
        <v>8860</v>
      </c>
      <c r="H11" s="103">
        <v>0</v>
      </c>
      <c r="I11" s="103">
        <f t="shared" si="3"/>
        <v>323091</v>
      </c>
      <c r="J11" s="104">
        <f t="shared" si="4"/>
        <v>97.330931372401352</v>
      </c>
      <c r="K11" s="103">
        <v>312660</v>
      </c>
      <c r="L11" s="104">
        <f t="shared" si="5"/>
        <v>94.188600124717198</v>
      </c>
      <c r="M11" s="103">
        <v>176</v>
      </c>
      <c r="N11" s="104">
        <f t="shared" si="6"/>
        <v>5.3019873415052224E-2</v>
      </c>
      <c r="O11" s="103">
        <v>10255</v>
      </c>
      <c r="P11" s="103">
        <v>4197</v>
      </c>
      <c r="Q11" s="104">
        <f t="shared" si="7"/>
        <v>3.0893113742690939</v>
      </c>
      <c r="R11" s="103">
        <v>1227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21" t="s">
        <v>256</v>
      </c>
      <c r="AB11" s="122"/>
    </row>
    <row r="12" spans="1:28" s="105" customFormat="1" ht="13.5" customHeight="1" x14ac:dyDescent="0.15">
      <c r="A12" s="101" t="s">
        <v>53</v>
      </c>
      <c r="B12" s="102" t="s">
        <v>264</v>
      </c>
      <c r="C12" s="101" t="s">
        <v>265</v>
      </c>
      <c r="D12" s="103">
        <f t="shared" si="0"/>
        <v>81909</v>
      </c>
      <c r="E12" s="103">
        <f t="shared" si="1"/>
        <v>2216</v>
      </c>
      <c r="F12" s="104">
        <f t="shared" si="2"/>
        <v>2.7054414044854656</v>
      </c>
      <c r="G12" s="103">
        <v>2216</v>
      </c>
      <c r="H12" s="103">
        <v>0</v>
      </c>
      <c r="I12" s="103">
        <f t="shared" si="3"/>
        <v>79693</v>
      </c>
      <c r="J12" s="104">
        <f t="shared" si="4"/>
        <v>97.29455859551453</v>
      </c>
      <c r="K12" s="103">
        <v>76844</v>
      </c>
      <c r="L12" s="104">
        <f t="shared" si="5"/>
        <v>93.816308342184612</v>
      </c>
      <c r="M12" s="103">
        <v>0</v>
      </c>
      <c r="N12" s="104">
        <f t="shared" si="6"/>
        <v>0</v>
      </c>
      <c r="O12" s="103">
        <v>2849</v>
      </c>
      <c r="P12" s="103">
        <v>164</v>
      </c>
      <c r="Q12" s="104">
        <f t="shared" si="7"/>
        <v>3.4782502533299149</v>
      </c>
      <c r="R12" s="103">
        <v>429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21" t="s">
        <v>256</v>
      </c>
      <c r="AB12" s="122"/>
    </row>
    <row r="13" spans="1:28" s="105" customFormat="1" ht="13.5" customHeight="1" x14ac:dyDescent="0.15">
      <c r="A13" s="101" t="s">
        <v>53</v>
      </c>
      <c r="B13" s="102" t="s">
        <v>266</v>
      </c>
      <c r="C13" s="101" t="s">
        <v>267</v>
      </c>
      <c r="D13" s="103">
        <f t="shared" si="0"/>
        <v>166089</v>
      </c>
      <c r="E13" s="103">
        <f t="shared" si="1"/>
        <v>8878</v>
      </c>
      <c r="F13" s="104">
        <f t="shared" si="2"/>
        <v>5.3453269030459571</v>
      </c>
      <c r="G13" s="103">
        <v>8878</v>
      </c>
      <c r="H13" s="103">
        <v>0</v>
      </c>
      <c r="I13" s="103">
        <f t="shared" si="3"/>
        <v>157211</v>
      </c>
      <c r="J13" s="104">
        <f t="shared" si="4"/>
        <v>94.654673096954042</v>
      </c>
      <c r="K13" s="103">
        <v>156674</v>
      </c>
      <c r="L13" s="104">
        <f t="shared" si="5"/>
        <v>94.331352467652891</v>
      </c>
      <c r="M13" s="103">
        <v>0</v>
      </c>
      <c r="N13" s="104">
        <f t="shared" si="6"/>
        <v>0</v>
      </c>
      <c r="O13" s="103">
        <v>537</v>
      </c>
      <c r="P13" s="103">
        <v>469</v>
      </c>
      <c r="Q13" s="104">
        <f t="shared" si="7"/>
        <v>0.32332062930115785</v>
      </c>
      <c r="R13" s="103">
        <v>909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21" t="s">
        <v>256</v>
      </c>
      <c r="AB13" s="122"/>
    </row>
    <row r="14" spans="1:28" s="105" customFormat="1" ht="13.5" customHeight="1" x14ac:dyDescent="0.15">
      <c r="A14" s="101" t="s">
        <v>53</v>
      </c>
      <c r="B14" s="102" t="s">
        <v>268</v>
      </c>
      <c r="C14" s="101" t="s">
        <v>269</v>
      </c>
      <c r="D14" s="103">
        <f t="shared" si="0"/>
        <v>165750</v>
      </c>
      <c r="E14" s="103">
        <f t="shared" si="1"/>
        <v>3341</v>
      </c>
      <c r="F14" s="104">
        <f t="shared" si="2"/>
        <v>2.0156862745098039</v>
      </c>
      <c r="G14" s="103">
        <v>3341</v>
      </c>
      <c r="H14" s="103">
        <v>0</v>
      </c>
      <c r="I14" s="103">
        <f t="shared" si="3"/>
        <v>162409</v>
      </c>
      <c r="J14" s="104">
        <f t="shared" si="4"/>
        <v>97.984313725490196</v>
      </c>
      <c r="K14" s="103">
        <v>159096</v>
      </c>
      <c r="L14" s="104">
        <f t="shared" si="5"/>
        <v>95.98552036199095</v>
      </c>
      <c r="M14" s="103">
        <v>0</v>
      </c>
      <c r="N14" s="104">
        <f t="shared" si="6"/>
        <v>0</v>
      </c>
      <c r="O14" s="103">
        <v>3313</v>
      </c>
      <c r="P14" s="103">
        <v>3251</v>
      </c>
      <c r="Q14" s="104">
        <f t="shared" si="7"/>
        <v>1.9987933634992456</v>
      </c>
      <c r="R14" s="103">
        <v>851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21" t="s">
        <v>256</v>
      </c>
      <c r="AB14" s="122"/>
    </row>
    <row r="15" spans="1:28" s="105" customFormat="1" ht="13.5" customHeight="1" x14ac:dyDescent="0.15">
      <c r="A15" s="101" t="s">
        <v>53</v>
      </c>
      <c r="B15" s="102" t="s">
        <v>270</v>
      </c>
      <c r="C15" s="101" t="s">
        <v>271</v>
      </c>
      <c r="D15" s="103">
        <f t="shared" si="0"/>
        <v>115641</v>
      </c>
      <c r="E15" s="103">
        <f t="shared" si="1"/>
        <v>3589</v>
      </c>
      <c r="F15" s="104">
        <f t="shared" si="2"/>
        <v>3.1035705329424688</v>
      </c>
      <c r="G15" s="103">
        <v>3589</v>
      </c>
      <c r="H15" s="103">
        <v>0</v>
      </c>
      <c r="I15" s="103">
        <f t="shared" si="3"/>
        <v>112052</v>
      </c>
      <c r="J15" s="104">
        <f t="shared" si="4"/>
        <v>96.89642946705753</v>
      </c>
      <c r="K15" s="103">
        <v>108607</v>
      </c>
      <c r="L15" s="104">
        <f t="shared" si="5"/>
        <v>93.917382243321995</v>
      </c>
      <c r="M15" s="103">
        <v>0</v>
      </c>
      <c r="N15" s="104">
        <f t="shared" si="6"/>
        <v>0</v>
      </c>
      <c r="O15" s="103">
        <v>3445</v>
      </c>
      <c r="P15" s="103">
        <v>2911</v>
      </c>
      <c r="Q15" s="104">
        <f t="shared" si="7"/>
        <v>2.9790472237355261</v>
      </c>
      <c r="R15" s="103">
        <v>449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 x14ac:dyDescent="0.15">
      <c r="A16" s="101" t="s">
        <v>53</v>
      </c>
      <c r="B16" s="102" t="s">
        <v>272</v>
      </c>
      <c r="C16" s="101" t="s">
        <v>273</v>
      </c>
      <c r="D16" s="103">
        <f t="shared" si="0"/>
        <v>7302</v>
      </c>
      <c r="E16" s="103">
        <f t="shared" si="1"/>
        <v>3089</v>
      </c>
      <c r="F16" s="104">
        <f t="shared" si="2"/>
        <v>42.303478499041361</v>
      </c>
      <c r="G16" s="103">
        <v>3089</v>
      </c>
      <c r="H16" s="103">
        <v>0</v>
      </c>
      <c r="I16" s="103">
        <f t="shared" si="3"/>
        <v>4213</v>
      </c>
      <c r="J16" s="104">
        <f t="shared" si="4"/>
        <v>57.696521500958639</v>
      </c>
      <c r="K16" s="103">
        <v>1713</v>
      </c>
      <c r="L16" s="104">
        <f t="shared" si="5"/>
        <v>23.459326211996714</v>
      </c>
      <c r="M16" s="103">
        <v>0</v>
      </c>
      <c r="N16" s="104">
        <f t="shared" si="6"/>
        <v>0</v>
      </c>
      <c r="O16" s="103">
        <v>2500</v>
      </c>
      <c r="P16" s="103">
        <v>2033</v>
      </c>
      <c r="Q16" s="104">
        <f t="shared" si="7"/>
        <v>34.237195288961928</v>
      </c>
      <c r="R16" s="103">
        <v>42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21" t="s">
        <v>256</v>
      </c>
      <c r="AB16" s="122"/>
    </row>
    <row r="17" spans="1:28" s="105" customFormat="1" ht="13.5" customHeight="1" x14ac:dyDescent="0.15">
      <c r="A17" s="101" t="s">
        <v>53</v>
      </c>
      <c r="B17" s="102" t="s">
        <v>274</v>
      </c>
      <c r="C17" s="101" t="s">
        <v>275</v>
      </c>
      <c r="D17" s="103">
        <f t="shared" si="0"/>
        <v>79614</v>
      </c>
      <c r="E17" s="103">
        <f t="shared" si="1"/>
        <v>3832</v>
      </c>
      <c r="F17" s="104">
        <f t="shared" si="2"/>
        <v>4.8132238048584419</v>
      </c>
      <c r="G17" s="103">
        <v>3832</v>
      </c>
      <c r="H17" s="103">
        <v>0</v>
      </c>
      <c r="I17" s="103">
        <f t="shared" si="3"/>
        <v>75782</v>
      </c>
      <c r="J17" s="104">
        <f t="shared" si="4"/>
        <v>95.186776195141547</v>
      </c>
      <c r="K17" s="103">
        <v>69124</v>
      </c>
      <c r="L17" s="104">
        <f t="shared" si="5"/>
        <v>86.823925440249212</v>
      </c>
      <c r="M17" s="103">
        <v>0</v>
      </c>
      <c r="N17" s="104">
        <f t="shared" si="6"/>
        <v>0</v>
      </c>
      <c r="O17" s="103">
        <v>6658</v>
      </c>
      <c r="P17" s="103">
        <v>5957</v>
      </c>
      <c r="Q17" s="104">
        <f t="shared" si="7"/>
        <v>8.3628507548923547</v>
      </c>
      <c r="R17" s="103">
        <v>211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21" t="s">
        <v>256</v>
      </c>
      <c r="AB17" s="122"/>
    </row>
    <row r="18" spans="1:28" s="105" customFormat="1" ht="13.5" customHeight="1" x14ac:dyDescent="0.15">
      <c r="A18" s="101" t="s">
        <v>53</v>
      </c>
      <c r="B18" s="102" t="s">
        <v>276</v>
      </c>
      <c r="C18" s="101" t="s">
        <v>277</v>
      </c>
      <c r="D18" s="103">
        <f t="shared" si="0"/>
        <v>34696</v>
      </c>
      <c r="E18" s="103">
        <f t="shared" si="1"/>
        <v>1266</v>
      </c>
      <c r="F18" s="104">
        <f t="shared" si="2"/>
        <v>3.648835600645608</v>
      </c>
      <c r="G18" s="103">
        <v>1266</v>
      </c>
      <c r="H18" s="103">
        <v>0</v>
      </c>
      <c r="I18" s="103">
        <f t="shared" si="3"/>
        <v>33430</v>
      </c>
      <c r="J18" s="104">
        <f t="shared" si="4"/>
        <v>96.351164399354388</v>
      </c>
      <c r="K18" s="103">
        <v>31396</v>
      </c>
      <c r="L18" s="104">
        <f t="shared" si="5"/>
        <v>90.488817154715235</v>
      </c>
      <c r="M18" s="103">
        <v>0</v>
      </c>
      <c r="N18" s="104">
        <f t="shared" si="6"/>
        <v>0</v>
      </c>
      <c r="O18" s="103">
        <v>2034</v>
      </c>
      <c r="P18" s="103">
        <v>1757</v>
      </c>
      <c r="Q18" s="104">
        <f t="shared" si="7"/>
        <v>5.8623472446391514</v>
      </c>
      <c r="R18" s="103">
        <v>316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21" t="s">
        <v>256</v>
      </c>
      <c r="AB18" s="122"/>
    </row>
    <row r="19" spans="1:28" s="105" customFormat="1" ht="13.5" customHeight="1" x14ac:dyDescent="0.15">
      <c r="A19" s="101" t="s">
        <v>53</v>
      </c>
      <c r="B19" s="102" t="s">
        <v>278</v>
      </c>
      <c r="C19" s="101" t="s">
        <v>279</v>
      </c>
      <c r="D19" s="103">
        <f t="shared" si="0"/>
        <v>20024</v>
      </c>
      <c r="E19" s="103">
        <f t="shared" si="1"/>
        <v>1409</v>
      </c>
      <c r="F19" s="104">
        <f t="shared" si="2"/>
        <v>7.0365561326408308</v>
      </c>
      <c r="G19" s="103">
        <v>1409</v>
      </c>
      <c r="H19" s="103">
        <v>0</v>
      </c>
      <c r="I19" s="103">
        <f t="shared" si="3"/>
        <v>18615</v>
      </c>
      <c r="J19" s="104">
        <f t="shared" si="4"/>
        <v>92.963443867359175</v>
      </c>
      <c r="K19" s="103">
        <v>17076</v>
      </c>
      <c r="L19" s="104">
        <f t="shared" si="5"/>
        <v>85.27766679984019</v>
      </c>
      <c r="M19" s="103">
        <v>0</v>
      </c>
      <c r="N19" s="104">
        <f t="shared" si="6"/>
        <v>0</v>
      </c>
      <c r="O19" s="103">
        <v>1539</v>
      </c>
      <c r="P19" s="103">
        <v>529</v>
      </c>
      <c r="Q19" s="104">
        <f t="shared" si="7"/>
        <v>7.6857770675189769</v>
      </c>
      <c r="R19" s="103">
        <v>147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21" t="s">
        <v>256</v>
      </c>
      <c r="AB19" s="122"/>
    </row>
    <row r="20" spans="1:28" s="105" customFormat="1" ht="13.5" customHeight="1" x14ac:dyDescent="0.15">
      <c r="A20" s="101" t="s">
        <v>53</v>
      </c>
      <c r="B20" s="102" t="s">
        <v>280</v>
      </c>
      <c r="C20" s="101" t="s">
        <v>281</v>
      </c>
      <c r="D20" s="103">
        <f t="shared" si="0"/>
        <v>170370</v>
      </c>
      <c r="E20" s="103">
        <f t="shared" si="1"/>
        <v>349</v>
      </c>
      <c r="F20" s="104">
        <f t="shared" si="2"/>
        <v>0.20484827140928569</v>
      </c>
      <c r="G20" s="103">
        <v>349</v>
      </c>
      <c r="H20" s="103">
        <v>0</v>
      </c>
      <c r="I20" s="103">
        <f t="shared" si="3"/>
        <v>170021</v>
      </c>
      <c r="J20" s="104">
        <f t="shared" si="4"/>
        <v>99.79515172859071</v>
      </c>
      <c r="K20" s="103">
        <v>168797</v>
      </c>
      <c r="L20" s="104">
        <f t="shared" si="5"/>
        <v>99.076715384163876</v>
      </c>
      <c r="M20" s="103">
        <v>0</v>
      </c>
      <c r="N20" s="104">
        <f t="shared" si="6"/>
        <v>0</v>
      </c>
      <c r="O20" s="103">
        <v>1224</v>
      </c>
      <c r="P20" s="103">
        <v>1216</v>
      </c>
      <c r="Q20" s="104">
        <f t="shared" si="7"/>
        <v>0.71843634442683579</v>
      </c>
      <c r="R20" s="103">
        <v>813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 x14ac:dyDescent="0.15">
      <c r="A21" s="101" t="s">
        <v>53</v>
      </c>
      <c r="B21" s="102" t="s">
        <v>282</v>
      </c>
      <c r="C21" s="101" t="s">
        <v>283</v>
      </c>
      <c r="D21" s="103">
        <f t="shared" si="0"/>
        <v>33150</v>
      </c>
      <c r="E21" s="103">
        <f t="shared" si="1"/>
        <v>663</v>
      </c>
      <c r="F21" s="104">
        <f t="shared" si="2"/>
        <v>2</v>
      </c>
      <c r="G21" s="103">
        <v>663</v>
      </c>
      <c r="H21" s="103">
        <v>0</v>
      </c>
      <c r="I21" s="103">
        <f t="shared" si="3"/>
        <v>32487</v>
      </c>
      <c r="J21" s="104">
        <f t="shared" si="4"/>
        <v>98</v>
      </c>
      <c r="K21" s="103">
        <v>28509</v>
      </c>
      <c r="L21" s="104">
        <f t="shared" si="5"/>
        <v>86</v>
      </c>
      <c r="M21" s="103">
        <v>0</v>
      </c>
      <c r="N21" s="104">
        <f t="shared" si="6"/>
        <v>0</v>
      </c>
      <c r="O21" s="103">
        <v>3978</v>
      </c>
      <c r="P21" s="103">
        <v>1432</v>
      </c>
      <c r="Q21" s="104">
        <f t="shared" si="7"/>
        <v>12</v>
      </c>
      <c r="R21" s="103">
        <v>436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21" t="s">
        <v>256</v>
      </c>
      <c r="AB21" s="122"/>
    </row>
    <row r="22" spans="1:28" s="105" customFormat="1" ht="13.5" customHeight="1" x14ac:dyDescent="0.15">
      <c r="A22" s="101" t="s">
        <v>53</v>
      </c>
      <c r="B22" s="102" t="s">
        <v>284</v>
      </c>
      <c r="C22" s="101" t="s">
        <v>285</v>
      </c>
      <c r="D22" s="103">
        <f t="shared" si="0"/>
        <v>20328</v>
      </c>
      <c r="E22" s="103">
        <f t="shared" si="1"/>
        <v>3406</v>
      </c>
      <c r="F22" s="104">
        <f t="shared" si="2"/>
        <v>16.755214482487212</v>
      </c>
      <c r="G22" s="103">
        <v>3406</v>
      </c>
      <c r="H22" s="103">
        <v>0</v>
      </c>
      <c r="I22" s="103">
        <f t="shared" si="3"/>
        <v>16922</v>
      </c>
      <c r="J22" s="104">
        <f t="shared" si="4"/>
        <v>83.244785517512781</v>
      </c>
      <c r="K22" s="103">
        <v>15000</v>
      </c>
      <c r="L22" s="104">
        <f t="shared" si="5"/>
        <v>73.789846517119244</v>
      </c>
      <c r="M22" s="103">
        <v>0</v>
      </c>
      <c r="N22" s="104">
        <f t="shared" si="6"/>
        <v>0</v>
      </c>
      <c r="O22" s="103">
        <v>1922</v>
      </c>
      <c r="P22" s="103">
        <v>1726</v>
      </c>
      <c r="Q22" s="104">
        <f t="shared" si="7"/>
        <v>9.4549390003935461</v>
      </c>
      <c r="R22" s="103">
        <v>65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21" t="s">
        <v>256</v>
      </c>
      <c r="AB22" s="122"/>
    </row>
    <row r="23" spans="1:28" s="105" customFormat="1" ht="13.5" customHeight="1" x14ac:dyDescent="0.15">
      <c r="A23" s="101" t="s">
        <v>53</v>
      </c>
      <c r="B23" s="102" t="s">
        <v>286</v>
      </c>
      <c r="C23" s="101" t="s">
        <v>287</v>
      </c>
      <c r="D23" s="103">
        <f t="shared" si="0"/>
        <v>12603</v>
      </c>
      <c r="E23" s="103">
        <f t="shared" si="1"/>
        <v>1879</v>
      </c>
      <c r="F23" s="104">
        <f t="shared" si="2"/>
        <v>14.909148615409029</v>
      </c>
      <c r="G23" s="103">
        <v>1879</v>
      </c>
      <c r="H23" s="103">
        <v>0</v>
      </c>
      <c r="I23" s="103">
        <f t="shared" si="3"/>
        <v>10724</v>
      </c>
      <c r="J23" s="104">
        <f t="shared" si="4"/>
        <v>85.090851384590977</v>
      </c>
      <c r="K23" s="103">
        <v>10175</v>
      </c>
      <c r="L23" s="104">
        <f t="shared" si="5"/>
        <v>80.734745695469329</v>
      </c>
      <c r="M23" s="103">
        <v>0</v>
      </c>
      <c r="N23" s="104">
        <f t="shared" si="6"/>
        <v>0</v>
      </c>
      <c r="O23" s="103">
        <v>549</v>
      </c>
      <c r="P23" s="103">
        <v>367</v>
      </c>
      <c r="Q23" s="104">
        <f t="shared" si="7"/>
        <v>4.3561056891216383</v>
      </c>
      <c r="R23" s="103">
        <v>17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21" t="s">
        <v>256</v>
      </c>
      <c r="AB23" s="122"/>
    </row>
    <row r="24" spans="1:28" s="105" customFormat="1" ht="13.5" customHeight="1" x14ac:dyDescent="0.15">
      <c r="A24" s="101" t="s">
        <v>53</v>
      </c>
      <c r="B24" s="102" t="s">
        <v>288</v>
      </c>
      <c r="C24" s="101" t="s">
        <v>289</v>
      </c>
      <c r="D24" s="103">
        <f t="shared" si="0"/>
        <v>119883</v>
      </c>
      <c r="E24" s="103">
        <f t="shared" si="1"/>
        <v>1091</v>
      </c>
      <c r="F24" s="104">
        <f t="shared" si="2"/>
        <v>0.91005396928672133</v>
      </c>
      <c r="G24" s="103">
        <v>1091</v>
      </c>
      <c r="H24" s="103">
        <v>0</v>
      </c>
      <c r="I24" s="103">
        <f t="shared" si="3"/>
        <v>118792</v>
      </c>
      <c r="J24" s="104">
        <f t="shared" si="4"/>
        <v>99.089946030713278</v>
      </c>
      <c r="K24" s="103">
        <v>116443</v>
      </c>
      <c r="L24" s="104">
        <f t="shared" si="5"/>
        <v>97.130535605548744</v>
      </c>
      <c r="M24" s="103">
        <v>0</v>
      </c>
      <c r="N24" s="104">
        <f t="shared" si="6"/>
        <v>0</v>
      </c>
      <c r="O24" s="103">
        <v>2349</v>
      </c>
      <c r="P24" s="103">
        <v>1775</v>
      </c>
      <c r="Q24" s="104">
        <f t="shared" si="7"/>
        <v>1.9594104251645355</v>
      </c>
      <c r="R24" s="103">
        <v>713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21" t="s">
        <v>256</v>
      </c>
      <c r="AB24" s="122"/>
    </row>
    <row r="25" spans="1:28" s="105" customFormat="1" ht="13.5" customHeight="1" x14ac:dyDescent="0.15">
      <c r="A25" s="101" t="s">
        <v>53</v>
      </c>
      <c r="B25" s="102" t="s">
        <v>290</v>
      </c>
      <c r="C25" s="101" t="s">
        <v>291</v>
      </c>
      <c r="D25" s="103">
        <f t="shared" si="0"/>
        <v>9719</v>
      </c>
      <c r="E25" s="103">
        <f t="shared" si="1"/>
        <v>1813</v>
      </c>
      <c r="F25" s="104">
        <f t="shared" si="2"/>
        <v>18.654182529066777</v>
      </c>
      <c r="G25" s="103">
        <v>1813</v>
      </c>
      <c r="H25" s="103">
        <v>0</v>
      </c>
      <c r="I25" s="103">
        <f t="shared" si="3"/>
        <v>7906</v>
      </c>
      <c r="J25" s="104">
        <f t="shared" si="4"/>
        <v>81.345817470933227</v>
      </c>
      <c r="K25" s="103">
        <v>7454</v>
      </c>
      <c r="L25" s="104">
        <f t="shared" si="5"/>
        <v>76.695133244160914</v>
      </c>
      <c r="M25" s="103">
        <v>0</v>
      </c>
      <c r="N25" s="104">
        <f t="shared" si="6"/>
        <v>0</v>
      </c>
      <c r="O25" s="103">
        <v>452</v>
      </c>
      <c r="P25" s="103">
        <v>287</v>
      </c>
      <c r="Q25" s="104">
        <f t="shared" si="7"/>
        <v>4.6506842267723014</v>
      </c>
      <c r="R25" s="103">
        <v>71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21" t="s">
        <v>256</v>
      </c>
      <c r="AB25" s="122"/>
    </row>
    <row r="26" spans="1:28" s="105" customFormat="1" ht="13.5" customHeight="1" x14ac:dyDescent="0.15">
      <c r="A26" s="101" t="s">
        <v>53</v>
      </c>
      <c r="B26" s="102" t="s">
        <v>292</v>
      </c>
      <c r="C26" s="101" t="s">
        <v>293</v>
      </c>
      <c r="D26" s="103">
        <f t="shared" si="0"/>
        <v>21156</v>
      </c>
      <c r="E26" s="103">
        <f t="shared" si="1"/>
        <v>1650</v>
      </c>
      <c r="F26" s="104">
        <f t="shared" si="2"/>
        <v>7.7992058990357345</v>
      </c>
      <c r="G26" s="103">
        <v>1650</v>
      </c>
      <c r="H26" s="103">
        <v>0</v>
      </c>
      <c r="I26" s="103">
        <f t="shared" si="3"/>
        <v>19506</v>
      </c>
      <c r="J26" s="104">
        <f t="shared" si="4"/>
        <v>92.200794100964274</v>
      </c>
      <c r="K26" s="103">
        <v>18786</v>
      </c>
      <c r="L26" s="104">
        <f t="shared" si="5"/>
        <v>88.797504254112312</v>
      </c>
      <c r="M26" s="103">
        <v>0</v>
      </c>
      <c r="N26" s="104">
        <f t="shared" si="6"/>
        <v>0</v>
      </c>
      <c r="O26" s="103">
        <v>720</v>
      </c>
      <c r="P26" s="103">
        <v>496</v>
      </c>
      <c r="Q26" s="104">
        <f t="shared" si="7"/>
        <v>3.403289846851957</v>
      </c>
      <c r="R26" s="103">
        <v>494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 x14ac:dyDescent="0.15">
      <c r="A27" s="101" t="s">
        <v>53</v>
      </c>
      <c r="B27" s="102" t="s">
        <v>294</v>
      </c>
      <c r="C27" s="101" t="s">
        <v>295</v>
      </c>
      <c r="D27" s="103">
        <f t="shared" si="0"/>
        <v>17967</v>
      </c>
      <c r="E27" s="103">
        <f t="shared" si="1"/>
        <v>1012</v>
      </c>
      <c r="F27" s="104">
        <f t="shared" si="2"/>
        <v>5.6325485612511823</v>
      </c>
      <c r="G27" s="103">
        <v>1012</v>
      </c>
      <c r="H27" s="103">
        <v>0</v>
      </c>
      <c r="I27" s="103">
        <f t="shared" si="3"/>
        <v>16955</v>
      </c>
      <c r="J27" s="104">
        <f t="shared" si="4"/>
        <v>94.367451438748816</v>
      </c>
      <c r="K27" s="103">
        <v>14477</v>
      </c>
      <c r="L27" s="104">
        <f t="shared" si="5"/>
        <v>80.575499526910448</v>
      </c>
      <c r="M27" s="103">
        <v>0</v>
      </c>
      <c r="N27" s="104">
        <f t="shared" si="6"/>
        <v>0</v>
      </c>
      <c r="O27" s="103">
        <v>2478</v>
      </c>
      <c r="P27" s="103">
        <v>1890</v>
      </c>
      <c r="Q27" s="104">
        <f t="shared" si="7"/>
        <v>13.791951911838371</v>
      </c>
      <c r="R27" s="103">
        <v>85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21" t="s">
        <v>256</v>
      </c>
      <c r="AB27" s="122"/>
    </row>
    <row r="28" spans="1:28" s="105" customFormat="1" ht="13.5" customHeight="1" x14ac:dyDescent="0.15">
      <c r="A28" s="101" t="s">
        <v>53</v>
      </c>
      <c r="B28" s="102" t="s">
        <v>296</v>
      </c>
      <c r="C28" s="101" t="s">
        <v>297</v>
      </c>
      <c r="D28" s="103">
        <f t="shared" si="0"/>
        <v>27124</v>
      </c>
      <c r="E28" s="103">
        <f t="shared" si="1"/>
        <v>1032</v>
      </c>
      <c r="F28" s="104">
        <f t="shared" si="2"/>
        <v>3.8047485621589736</v>
      </c>
      <c r="G28" s="103">
        <v>1032</v>
      </c>
      <c r="H28" s="103">
        <v>0</v>
      </c>
      <c r="I28" s="103">
        <f t="shared" si="3"/>
        <v>26092</v>
      </c>
      <c r="J28" s="104">
        <f t="shared" si="4"/>
        <v>96.195251437841023</v>
      </c>
      <c r="K28" s="103">
        <v>23287</v>
      </c>
      <c r="L28" s="104">
        <f t="shared" si="5"/>
        <v>85.853856363368237</v>
      </c>
      <c r="M28" s="103">
        <v>0</v>
      </c>
      <c r="N28" s="104">
        <f t="shared" si="6"/>
        <v>0</v>
      </c>
      <c r="O28" s="103">
        <v>2805</v>
      </c>
      <c r="P28" s="103">
        <v>2638</v>
      </c>
      <c r="Q28" s="104">
        <f t="shared" si="7"/>
        <v>10.341395074472793</v>
      </c>
      <c r="R28" s="103">
        <v>72</v>
      </c>
      <c r="S28" s="101" t="s">
        <v>257</v>
      </c>
      <c r="T28" s="101"/>
      <c r="U28" s="101"/>
      <c r="V28" s="101"/>
      <c r="W28" s="101"/>
      <c r="X28" s="101"/>
      <c r="Y28" s="101" t="s">
        <v>257</v>
      </c>
      <c r="Z28" s="101"/>
      <c r="AA28" s="121" t="s">
        <v>256</v>
      </c>
      <c r="AB28" s="122"/>
    </row>
    <row r="29" spans="1:28" s="105" customFormat="1" ht="13.5" customHeight="1" x14ac:dyDescent="0.15">
      <c r="A29" s="101" t="s">
        <v>53</v>
      </c>
      <c r="B29" s="102" t="s">
        <v>298</v>
      </c>
      <c r="C29" s="101" t="s">
        <v>299</v>
      </c>
      <c r="D29" s="103">
        <f t="shared" si="0"/>
        <v>8182</v>
      </c>
      <c r="E29" s="103">
        <f t="shared" si="1"/>
        <v>2126</v>
      </c>
      <c r="F29" s="104">
        <f t="shared" si="2"/>
        <v>25.983867025177222</v>
      </c>
      <c r="G29" s="103">
        <v>2126</v>
      </c>
      <c r="H29" s="103">
        <v>0</v>
      </c>
      <c r="I29" s="103">
        <f t="shared" si="3"/>
        <v>6056</v>
      </c>
      <c r="J29" s="104">
        <f t="shared" si="4"/>
        <v>74.016132974822781</v>
      </c>
      <c r="K29" s="103">
        <v>5876</v>
      </c>
      <c r="L29" s="104">
        <f t="shared" si="5"/>
        <v>71.816181862625271</v>
      </c>
      <c r="M29" s="103">
        <v>0</v>
      </c>
      <c r="N29" s="104">
        <f t="shared" si="6"/>
        <v>0</v>
      </c>
      <c r="O29" s="103">
        <v>180</v>
      </c>
      <c r="P29" s="103">
        <v>152</v>
      </c>
      <c r="Q29" s="104">
        <f t="shared" si="7"/>
        <v>2.1999511121975068</v>
      </c>
      <c r="R29" s="103">
        <v>15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21" t="s">
        <v>256</v>
      </c>
      <c r="AB29" s="122"/>
    </row>
    <row r="30" spans="1:28" s="105" customFormat="1" ht="13.5" customHeight="1" x14ac:dyDescent="0.15">
      <c r="A30" s="101" t="s">
        <v>53</v>
      </c>
      <c r="B30" s="102" t="s">
        <v>300</v>
      </c>
      <c r="C30" s="101" t="s">
        <v>301</v>
      </c>
      <c r="D30" s="103">
        <f t="shared" si="0"/>
        <v>24958</v>
      </c>
      <c r="E30" s="103">
        <f t="shared" si="1"/>
        <v>6882</v>
      </c>
      <c r="F30" s="104">
        <f t="shared" si="2"/>
        <v>27.574324865774503</v>
      </c>
      <c r="G30" s="103">
        <v>6882</v>
      </c>
      <c r="H30" s="103">
        <v>0</v>
      </c>
      <c r="I30" s="103">
        <f t="shared" si="3"/>
        <v>18076</v>
      </c>
      <c r="J30" s="104">
        <f t="shared" si="4"/>
        <v>72.4256751342255</v>
      </c>
      <c r="K30" s="103">
        <v>16876</v>
      </c>
      <c r="L30" s="104">
        <f t="shared" si="5"/>
        <v>67.617597563907367</v>
      </c>
      <c r="M30" s="103">
        <v>0</v>
      </c>
      <c r="N30" s="104">
        <f t="shared" si="6"/>
        <v>0</v>
      </c>
      <c r="O30" s="103">
        <v>1200</v>
      </c>
      <c r="P30" s="103">
        <v>1125</v>
      </c>
      <c r="Q30" s="104">
        <f t="shared" si="7"/>
        <v>4.8080775703181349</v>
      </c>
      <c r="R30" s="103">
        <v>316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21" t="s">
        <v>256</v>
      </c>
      <c r="AB30" s="122"/>
    </row>
    <row r="31" spans="1:28" s="105" customFormat="1" ht="13.5" customHeight="1" x14ac:dyDescent="0.15">
      <c r="A31" s="101" t="s">
        <v>53</v>
      </c>
      <c r="B31" s="102" t="s">
        <v>302</v>
      </c>
      <c r="C31" s="101" t="s">
        <v>303</v>
      </c>
      <c r="D31" s="103">
        <f t="shared" si="0"/>
        <v>98122</v>
      </c>
      <c r="E31" s="103">
        <f t="shared" si="1"/>
        <v>1662</v>
      </c>
      <c r="F31" s="104">
        <f t="shared" si="2"/>
        <v>1.6938097470495912</v>
      </c>
      <c r="G31" s="103">
        <v>1662</v>
      </c>
      <c r="H31" s="103">
        <v>0</v>
      </c>
      <c r="I31" s="103">
        <f t="shared" si="3"/>
        <v>96460</v>
      </c>
      <c r="J31" s="104">
        <f t="shared" si="4"/>
        <v>98.306190252950415</v>
      </c>
      <c r="K31" s="103">
        <v>95440</v>
      </c>
      <c r="L31" s="104">
        <f t="shared" si="5"/>
        <v>97.266668025519252</v>
      </c>
      <c r="M31" s="103">
        <v>0</v>
      </c>
      <c r="N31" s="104">
        <f t="shared" si="6"/>
        <v>0</v>
      </c>
      <c r="O31" s="103">
        <v>1020</v>
      </c>
      <c r="P31" s="103">
        <v>1020</v>
      </c>
      <c r="Q31" s="104">
        <f t="shared" si="7"/>
        <v>1.0395222274311571</v>
      </c>
      <c r="R31" s="103">
        <v>765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21" t="s">
        <v>256</v>
      </c>
      <c r="AB31" s="122"/>
    </row>
    <row r="32" spans="1:28" s="105" customFormat="1" ht="13.5" customHeight="1" x14ac:dyDescent="0.15">
      <c r="A32" s="101" t="s">
        <v>53</v>
      </c>
      <c r="B32" s="102" t="s">
        <v>304</v>
      </c>
      <c r="C32" s="101" t="s">
        <v>305</v>
      </c>
      <c r="D32" s="103">
        <f t="shared" si="0"/>
        <v>39383</v>
      </c>
      <c r="E32" s="103">
        <f t="shared" si="1"/>
        <v>4687</v>
      </c>
      <c r="F32" s="104">
        <f t="shared" si="2"/>
        <v>11.901074067491049</v>
      </c>
      <c r="G32" s="103">
        <v>4687</v>
      </c>
      <c r="H32" s="103">
        <v>0</v>
      </c>
      <c r="I32" s="103">
        <f t="shared" si="3"/>
        <v>34696</v>
      </c>
      <c r="J32" s="104">
        <f t="shared" si="4"/>
        <v>88.098925932508948</v>
      </c>
      <c r="K32" s="103">
        <v>33875</v>
      </c>
      <c r="L32" s="104">
        <f t="shared" si="5"/>
        <v>86.014270116547749</v>
      </c>
      <c r="M32" s="103">
        <v>0</v>
      </c>
      <c r="N32" s="104">
        <f t="shared" si="6"/>
        <v>0</v>
      </c>
      <c r="O32" s="103">
        <v>821</v>
      </c>
      <c r="P32" s="103">
        <v>636</v>
      </c>
      <c r="Q32" s="104">
        <f t="shared" si="7"/>
        <v>2.0846558159612014</v>
      </c>
      <c r="R32" s="103">
        <v>116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21" t="s">
        <v>256</v>
      </c>
      <c r="AB32" s="122"/>
    </row>
    <row r="33" spans="1:28" s="105" customFormat="1" ht="13.5" customHeight="1" x14ac:dyDescent="0.15">
      <c r="A33" s="101" t="s">
        <v>53</v>
      </c>
      <c r="B33" s="102" t="s">
        <v>306</v>
      </c>
      <c r="C33" s="101" t="s">
        <v>307</v>
      </c>
      <c r="D33" s="103">
        <f t="shared" si="0"/>
        <v>16561</v>
      </c>
      <c r="E33" s="103">
        <f t="shared" si="1"/>
        <v>446</v>
      </c>
      <c r="F33" s="104">
        <f t="shared" si="2"/>
        <v>2.693074089728881</v>
      </c>
      <c r="G33" s="103">
        <v>446</v>
      </c>
      <c r="H33" s="103">
        <v>0</v>
      </c>
      <c r="I33" s="103">
        <f t="shared" si="3"/>
        <v>16115</v>
      </c>
      <c r="J33" s="104">
        <f t="shared" si="4"/>
        <v>97.306925910271119</v>
      </c>
      <c r="K33" s="103">
        <v>15543</v>
      </c>
      <c r="L33" s="104">
        <f t="shared" si="5"/>
        <v>93.853028198780265</v>
      </c>
      <c r="M33" s="103">
        <v>0</v>
      </c>
      <c r="N33" s="104">
        <f t="shared" si="6"/>
        <v>0</v>
      </c>
      <c r="O33" s="103">
        <v>572</v>
      </c>
      <c r="P33" s="103">
        <v>503</v>
      </c>
      <c r="Q33" s="104">
        <f t="shared" si="7"/>
        <v>3.453897711490852</v>
      </c>
      <c r="R33" s="103">
        <v>34</v>
      </c>
      <c r="S33" s="101" t="s">
        <v>257</v>
      </c>
      <c r="T33" s="101"/>
      <c r="U33" s="101"/>
      <c r="V33" s="101"/>
      <c r="W33" s="101"/>
      <c r="X33" s="101"/>
      <c r="Y33" s="101"/>
      <c r="Z33" s="101" t="s">
        <v>257</v>
      </c>
      <c r="AA33" s="121" t="s">
        <v>256</v>
      </c>
      <c r="AB33" s="122"/>
    </row>
    <row r="34" spans="1:28" s="105" customFormat="1" ht="13.5" customHeight="1" x14ac:dyDescent="0.15">
      <c r="A34" s="101" t="s">
        <v>53</v>
      </c>
      <c r="B34" s="102" t="s">
        <v>308</v>
      </c>
      <c r="C34" s="101" t="s">
        <v>309</v>
      </c>
      <c r="D34" s="103">
        <f t="shared" si="0"/>
        <v>3062</v>
      </c>
      <c r="E34" s="103">
        <f t="shared" si="1"/>
        <v>152</v>
      </c>
      <c r="F34" s="104">
        <f t="shared" si="2"/>
        <v>4.9640757674722407</v>
      </c>
      <c r="G34" s="103">
        <v>152</v>
      </c>
      <c r="H34" s="103">
        <v>0</v>
      </c>
      <c r="I34" s="103">
        <f t="shared" si="3"/>
        <v>2910</v>
      </c>
      <c r="J34" s="104">
        <f t="shared" si="4"/>
        <v>95.035924232527762</v>
      </c>
      <c r="K34" s="103">
        <v>2895</v>
      </c>
      <c r="L34" s="104">
        <f t="shared" si="5"/>
        <v>94.546048334421954</v>
      </c>
      <c r="M34" s="103">
        <v>0</v>
      </c>
      <c r="N34" s="104">
        <f t="shared" si="6"/>
        <v>0</v>
      </c>
      <c r="O34" s="103">
        <v>15</v>
      </c>
      <c r="P34" s="103">
        <v>0</v>
      </c>
      <c r="Q34" s="104">
        <f t="shared" si="7"/>
        <v>0.48987589810581317</v>
      </c>
      <c r="R34" s="103">
        <v>10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21" t="s">
        <v>256</v>
      </c>
      <c r="AB34" s="122"/>
    </row>
    <row r="35" spans="1:28" s="105" customFormat="1" ht="13.5" customHeight="1" x14ac:dyDescent="0.15">
      <c r="A35" s="101" t="s">
        <v>53</v>
      </c>
      <c r="B35" s="102" t="s">
        <v>310</v>
      </c>
      <c r="C35" s="101" t="s">
        <v>311</v>
      </c>
      <c r="D35" s="103">
        <f t="shared" si="0"/>
        <v>20154</v>
      </c>
      <c r="E35" s="103">
        <f t="shared" si="1"/>
        <v>2273</v>
      </c>
      <c r="F35" s="104">
        <f t="shared" si="2"/>
        <v>11.278158181998611</v>
      </c>
      <c r="G35" s="103">
        <v>2273</v>
      </c>
      <c r="H35" s="103">
        <v>0</v>
      </c>
      <c r="I35" s="103">
        <f t="shared" si="3"/>
        <v>17881</v>
      </c>
      <c r="J35" s="104">
        <f t="shared" si="4"/>
        <v>88.721841818001394</v>
      </c>
      <c r="K35" s="103">
        <v>14414</v>
      </c>
      <c r="L35" s="104">
        <f t="shared" si="5"/>
        <v>71.519301379378788</v>
      </c>
      <c r="M35" s="103">
        <v>0</v>
      </c>
      <c r="N35" s="104">
        <f t="shared" si="6"/>
        <v>0</v>
      </c>
      <c r="O35" s="103">
        <v>3467</v>
      </c>
      <c r="P35" s="103">
        <v>2031</v>
      </c>
      <c r="Q35" s="104">
        <f t="shared" si="7"/>
        <v>17.202540438622606</v>
      </c>
      <c r="R35" s="103">
        <v>118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21" t="s">
        <v>256</v>
      </c>
      <c r="AB35" s="122"/>
    </row>
    <row r="36" spans="1:28" s="105" customFormat="1" ht="13.5" customHeight="1" x14ac:dyDescent="0.15">
      <c r="A36" s="101" t="s">
        <v>53</v>
      </c>
      <c r="B36" s="102" t="s">
        <v>312</v>
      </c>
      <c r="C36" s="101" t="s">
        <v>313</v>
      </c>
      <c r="D36" s="103">
        <f t="shared" si="0"/>
        <v>20796</v>
      </c>
      <c r="E36" s="103">
        <f t="shared" si="1"/>
        <v>1970</v>
      </c>
      <c r="F36" s="104">
        <f t="shared" si="2"/>
        <v>9.4729755722254279</v>
      </c>
      <c r="G36" s="103">
        <v>1970</v>
      </c>
      <c r="H36" s="103">
        <v>0</v>
      </c>
      <c r="I36" s="103">
        <f t="shared" si="3"/>
        <v>18826</v>
      </c>
      <c r="J36" s="104">
        <f t="shared" si="4"/>
        <v>90.527024427774577</v>
      </c>
      <c r="K36" s="103">
        <v>16085</v>
      </c>
      <c r="L36" s="104">
        <f t="shared" si="5"/>
        <v>77.346605116368522</v>
      </c>
      <c r="M36" s="103">
        <v>0</v>
      </c>
      <c r="N36" s="104">
        <f t="shared" si="6"/>
        <v>0</v>
      </c>
      <c r="O36" s="103">
        <v>2741</v>
      </c>
      <c r="P36" s="103">
        <v>2152</v>
      </c>
      <c r="Q36" s="104">
        <f t="shared" si="7"/>
        <v>13.180419311406039</v>
      </c>
      <c r="R36" s="103">
        <v>274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21" t="s">
        <v>256</v>
      </c>
      <c r="AB36" s="122"/>
    </row>
    <row r="37" spans="1:28" s="105" customFormat="1" ht="13.5" customHeight="1" x14ac:dyDescent="0.15">
      <c r="A37" s="101" t="s">
        <v>53</v>
      </c>
      <c r="B37" s="102" t="s">
        <v>314</v>
      </c>
      <c r="C37" s="101" t="s">
        <v>315</v>
      </c>
      <c r="D37" s="103">
        <f t="shared" si="0"/>
        <v>46919</v>
      </c>
      <c r="E37" s="103">
        <f t="shared" si="1"/>
        <v>2341</v>
      </c>
      <c r="F37" s="104">
        <f t="shared" si="2"/>
        <v>4.9894499030243606</v>
      </c>
      <c r="G37" s="103">
        <v>2341</v>
      </c>
      <c r="H37" s="103">
        <v>0</v>
      </c>
      <c r="I37" s="103">
        <f t="shared" si="3"/>
        <v>44578</v>
      </c>
      <c r="J37" s="104">
        <f t="shared" si="4"/>
        <v>95.010550096975649</v>
      </c>
      <c r="K37" s="103">
        <v>40980</v>
      </c>
      <c r="L37" s="104">
        <f t="shared" si="5"/>
        <v>87.342014961955712</v>
      </c>
      <c r="M37" s="103">
        <v>0</v>
      </c>
      <c r="N37" s="104">
        <f t="shared" si="6"/>
        <v>0</v>
      </c>
      <c r="O37" s="103">
        <v>3598</v>
      </c>
      <c r="P37" s="103">
        <v>842</v>
      </c>
      <c r="Q37" s="104">
        <f t="shared" si="7"/>
        <v>7.6685351350199289</v>
      </c>
      <c r="R37" s="103">
        <v>187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21" t="s">
        <v>256</v>
      </c>
      <c r="AB37" s="122"/>
    </row>
    <row r="38" spans="1:28" s="105" customFormat="1" ht="13.5" customHeight="1" x14ac:dyDescent="0.15">
      <c r="A38" s="101" t="s">
        <v>53</v>
      </c>
      <c r="B38" s="102" t="s">
        <v>316</v>
      </c>
      <c r="C38" s="101" t="s">
        <v>317</v>
      </c>
      <c r="D38" s="103">
        <f t="shared" si="0"/>
        <v>70092</v>
      </c>
      <c r="E38" s="103">
        <f t="shared" si="1"/>
        <v>666</v>
      </c>
      <c r="F38" s="104">
        <f t="shared" si="2"/>
        <v>0.95017976373908586</v>
      </c>
      <c r="G38" s="103">
        <v>666</v>
      </c>
      <c r="H38" s="103">
        <v>0</v>
      </c>
      <c r="I38" s="103">
        <f t="shared" si="3"/>
        <v>69426</v>
      </c>
      <c r="J38" s="104">
        <f t="shared" si="4"/>
        <v>99.049820236260913</v>
      </c>
      <c r="K38" s="103">
        <v>68283</v>
      </c>
      <c r="L38" s="104">
        <f t="shared" si="5"/>
        <v>97.419106317411391</v>
      </c>
      <c r="M38" s="103">
        <v>0</v>
      </c>
      <c r="N38" s="104">
        <f t="shared" si="6"/>
        <v>0</v>
      </c>
      <c r="O38" s="103">
        <v>1143</v>
      </c>
      <c r="P38" s="103">
        <v>1000</v>
      </c>
      <c r="Q38" s="104">
        <f t="shared" si="7"/>
        <v>1.6307139188495121</v>
      </c>
      <c r="R38" s="103">
        <v>479</v>
      </c>
      <c r="S38" s="101" t="s">
        <v>257</v>
      </c>
      <c r="T38" s="101"/>
      <c r="U38" s="101"/>
      <c r="V38" s="101"/>
      <c r="W38" s="101"/>
      <c r="X38" s="101"/>
      <c r="Y38" s="101"/>
      <c r="Z38" s="101" t="s">
        <v>257</v>
      </c>
      <c r="AA38" s="121" t="s">
        <v>256</v>
      </c>
      <c r="AB38" s="122"/>
    </row>
    <row r="39" spans="1:28" s="105" customFormat="1" ht="13.5" customHeight="1" x14ac:dyDescent="0.15">
      <c r="A39" s="101" t="s">
        <v>53</v>
      </c>
      <c r="B39" s="102" t="s">
        <v>318</v>
      </c>
      <c r="C39" s="101" t="s">
        <v>319</v>
      </c>
      <c r="D39" s="103">
        <f t="shared" ref="D39:D70" si="9">+SUM(E39,+I39)</f>
        <v>33209</v>
      </c>
      <c r="E39" s="103">
        <f t="shared" ref="E39:E70" si="10">+SUM(G39,+H39)</f>
        <v>4424</v>
      </c>
      <c r="F39" s="104">
        <f t="shared" ref="F39:F70" si="11">IF(D39&gt;0,E39/D39*100,"-")</f>
        <v>13.321689903339456</v>
      </c>
      <c r="G39" s="103">
        <v>4424</v>
      </c>
      <c r="H39" s="103">
        <v>0</v>
      </c>
      <c r="I39" s="103">
        <f t="shared" ref="I39:I70" si="12">+SUM(K39,+M39,+O39)</f>
        <v>28785</v>
      </c>
      <c r="J39" s="104">
        <f t="shared" ref="J39:J70" si="13">IF(D39&gt;0,I39/D39*100,"-")</f>
        <v>86.678310096660553</v>
      </c>
      <c r="K39" s="103">
        <v>26800</v>
      </c>
      <c r="L39" s="104">
        <f t="shared" ref="L39:L70" si="14">IF(D39&gt;0,K39/D39*100,"-")</f>
        <v>80.701014785148601</v>
      </c>
      <c r="M39" s="103">
        <v>0</v>
      </c>
      <c r="N39" s="104">
        <f t="shared" ref="N39:N70" si="15">IF(D39&gt;0,M39/D39*100,"-")</f>
        <v>0</v>
      </c>
      <c r="O39" s="103">
        <v>1985</v>
      </c>
      <c r="P39" s="103">
        <v>1486</v>
      </c>
      <c r="Q39" s="104">
        <f t="shared" ref="Q39:Q70" si="16">IF(D39&gt;0,O39/D39*100,"-")</f>
        <v>5.9772953115119396</v>
      </c>
      <c r="R39" s="103">
        <v>240</v>
      </c>
      <c r="S39" s="101" t="s">
        <v>257</v>
      </c>
      <c r="T39" s="101"/>
      <c r="U39" s="101"/>
      <c r="V39" s="101"/>
      <c r="W39" s="101"/>
      <c r="X39" s="101"/>
      <c r="Y39" s="101"/>
      <c r="Z39" s="101" t="s">
        <v>257</v>
      </c>
      <c r="AA39" s="121" t="s">
        <v>256</v>
      </c>
      <c r="AB39" s="122"/>
    </row>
    <row r="40" spans="1:28" s="105" customFormat="1" ht="13.5" customHeight="1" x14ac:dyDescent="0.15">
      <c r="A40" s="101" t="s">
        <v>53</v>
      </c>
      <c r="B40" s="102" t="s">
        <v>320</v>
      </c>
      <c r="C40" s="101" t="s">
        <v>321</v>
      </c>
      <c r="D40" s="103">
        <f t="shared" si="9"/>
        <v>58150</v>
      </c>
      <c r="E40" s="103">
        <f t="shared" si="10"/>
        <v>995</v>
      </c>
      <c r="F40" s="104">
        <f t="shared" si="11"/>
        <v>1.7110920034393808</v>
      </c>
      <c r="G40" s="103">
        <v>995</v>
      </c>
      <c r="H40" s="103">
        <v>0</v>
      </c>
      <c r="I40" s="103">
        <f t="shared" si="12"/>
        <v>57155</v>
      </c>
      <c r="J40" s="104">
        <f t="shared" si="13"/>
        <v>98.28890799656061</v>
      </c>
      <c r="K40" s="103">
        <v>56636</v>
      </c>
      <c r="L40" s="104">
        <f t="shared" si="14"/>
        <v>97.396388650042994</v>
      </c>
      <c r="M40" s="103">
        <v>0</v>
      </c>
      <c r="N40" s="104">
        <f t="shared" si="15"/>
        <v>0</v>
      </c>
      <c r="O40" s="103">
        <v>519</v>
      </c>
      <c r="P40" s="103">
        <v>422</v>
      </c>
      <c r="Q40" s="104">
        <f t="shared" si="16"/>
        <v>0.89251934651762688</v>
      </c>
      <c r="R40" s="103">
        <v>381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21" t="s">
        <v>256</v>
      </c>
      <c r="AB40" s="122"/>
    </row>
    <row r="41" spans="1:28" s="105" customFormat="1" ht="13.5" customHeight="1" x14ac:dyDescent="0.15">
      <c r="A41" s="101" t="s">
        <v>53</v>
      </c>
      <c r="B41" s="102" t="s">
        <v>322</v>
      </c>
      <c r="C41" s="101" t="s">
        <v>323</v>
      </c>
      <c r="D41" s="103">
        <f t="shared" si="9"/>
        <v>58301</v>
      </c>
      <c r="E41" s="103">
        <f t="shared" si="10"/>
        <v>2979</v>
      </c>
      <c r="F41" s="104">
        <f t="shared" si="11"/>
        <v>5.1096893706797477</v>
      </c>
      <c r="G41" s="103">
        <v>2979</v>
      </c>
      <c r="H41" s="103">
        <v>0</v>
      </c>
      <c r="I41" s="103">
        <f t="shared" si="12"/>
        <v>55322</v>
      </c>
      <c r="J41" s="104">
        <f t="shared" si="13"/>
        <v>94.890310629320254</v>
      </c>
      <c r="K41" s="103">
        <v>54460</v>
      </c>
      <c r="L41" s="104">
        <f t="shared" si="14"/>
        <v>93.411776813433733</v>
      </c>
      <c r="M41" s="103">
        <v>0</v>
      </c>
      <c r="N41" s="104">
        <f t="shared" si="15"/>
        <v>0</v>
      </c>
      <c r="O41" s="103">
        <v>862</v>
      </c>
      <c r="P41" s="103">
        <v>761</v>
      </c>
      <c r="Q41" s="104">
        <f t="shared" si="16"/>
        <v>1.47853381588652</v>
      </c>
      <c r="R41" s="103">
        <v>461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21" t="s">
        <v>256</v>
      </c>
      <c r="AB41" s="122"/>
    </row>
    <row r="42" spans="1:28" s="105" customFormat="1" ht="13.5" customHeight="1" x14ac:dyDescent="0.15">
      <c r="A42" s="101" t="s">
        <v>53</v>
      </c>
      <c r="B42" s="102" t="s">
        <v>324</v>
      </c>
      <c r="C42" s="101" t="s">
        <v>325</v>
      </c>
      <c r="D42" s="103">
        <f t="shared" si="9"/>
        <v>45736</v>
      </c>
      <c r="E42" s="103">
        <f t="shared" si="10"/>
        <v>7411</v>
      </c>
      <c r="F42" s="104">
        <f t="shared" si="11"/>
        <v>16.20386566380969</v>
      </c>
      <c r="G42" s="103">
        <v>7411</v>
      </c>
      <c r="H42" s="103">
        <v>0</v>
      </c>
      <c r="I42" s="103">
        <f t="shared" si="12"/>
        <v>38325</v>
      </c>
      <c r="J42" s="104">
        <f t="shared" si="13"/>
        <v>83.796134336190306</v>
      </c>
      <c r="K42" s="103">
        <v>36013</v>
      </c>
      <c r="L42" s="104">
        <f t="shared" si="14"/>
        <v>78.741035508133635</v>
      </c>
      <c r="M42" s="103">
        <v>0</v>
      </c>
      <c r="N42" s="104">
        <f t="shared" si="15"/>
        <v>0</v>
      </c>
      <c r="O42" s="103">
        <v>2312</v>
      </c>
      <c r="P42" s="103">
        <v>2164</v>
      </c>
      <c r="Q42" s="104">
        <f t="shared" si="16"/>
        <v>5.0550988280566731</v>
      </c>
      <c r="R42" s="103">
        <v>322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21" t="s">
        <v>256</v>
      </c>
      <c r="AB42" s="122"/>
    </row>
    <row r="43" spans="1:28" s="105" customFormat="1" ht="13.5" customHeight="1" x14ac:dyDescent="0.15">
      <c r="A43" s="101" t="s">
        <v>53</v>
      </c>
      <c r="B43" s="102" t="s">
        <v>326</v>
      </c>
      <c r="C43" s="101" t="s">
        <v>327</v>
      </c>
      <c r="D43" s="103">
        <f t="shared" si="9"/>
        <v>15676</v>
      </c>
      <c r="E43" s="103">
        <f t="shared" si="10"/>
        <v>1496</v>
      </c>
      <c r="F43" s="104">
        <f t="shared" si="11"/>
        <v>9.5432508292931875</v>
      </c>
      <c r="G43" s="103">
        <v>1496</v>
      </c>
      <c r="H43" s="103">
        <v>0</v>
      </c>
      <c r="I43" s="103">
        <f t="shared" si="12"/>
        <v>14180</v>
      </c>
      <c r="J43" s="104">
        <f t="shared" si="13"/>
        <v>90.456749170706814</v>
      </c>
      <c r="K43" s="103">
        <v>13386</v>
      </c>
      <c r="L43" s="104">
        <f t="shared" si="14"/>
        <v>85.39168155141617</v>
      </c>
      <c r="M43" s="103">
        <v>0</v>
      </c>
      <c r="N43" s="104">
        <f t="shared" si="15"/>
        <v>0</v>
      </c>
      <c r="O43" s="103">
        <v>794</v>
      </c>
      <c r="P43" s="103">
        <v>548</v>
      </c>
      <c r="Q43" s="104">
        <f t="shared" si="16"/>
        <v>5.0650676192906356</v>
      </c>
      <c r="R43" s="103">
        <v>131</v>
      </c>
      <c r="S43" s="101" t="s">
        <v>257</v>
      </c>
      <c r="T43" s="101"/>
      <c r="U43" s="101"/>
      <c r="V43" s="101"/>
      <c r="W43" s="101"/>
      <c r="X43" s="101"/>
      <c r="Y43" s="101"/>
      <c r="Z43" s="101" t="s">
        <v>257</v>
      </c>
      <c r="AA43" s="121" t="s">
        <v>256</v>
      </c>
      <c r="AB43" s="122"/>
    </row>
    <row r="44" spans="1:28" s="105" customFormat="1" ht="13.5" customHeight="1" x14ac:dyDescent="0.15">
      <c r="A44" s="101" t="s">
        <v>53</v>
      </c>
      <c r="B44" s="102" t="s">
        <v>328</v>
      </c>
      <c r="C44" s="101" t="s">
        <v>329</v>
      </c>
      <c r="D44" s="103">
        <f t="shared" si="9"/>
        <v>3000</v>
      </c>
      <c r="E44" s="103">
        <f t="shared" si="10"/>
        <v>81</v>
      </c>
      <c r="F44" s="104">
        <f t="shared" si="11"/>
        <v>2.7</v>
      </c>
      <c r="G44" s="103">
        <v>81</v>
      </c>
      <c r="H44" s="103">
        <v>0</v>
      </c>
      <c r="I44" s="103">
        <f t="shared" si="12"/>
        <v>2919</v>
      </c>
      <c r="J44" s="104">
        <f t="shared" si="13"/>
        <v>97.3</v>
      </c>
      <c r="K44" s="103">
        <v>1520</v>
      </c>
      <c r="L44" s="104">
        <f t="shared" si="14"/>
        <v>50.666666666666671</v>
      </c>
      <c r="M44" s="103">
        <v>0</v>
      </c>
      <c r="N44" s="104">
        <f t="shared" si="15"/>
        <v>0</v>
      </c>
      <c r="O44" s="103">
        <v>1399</v>
      </c>
      <c r="P44" s="103">
        <v>1211</v>
      </c>
      <c r="Q44" s="104">
        <f t="shared" si="16"/>
        <v>46.633333333333333</v>
      </c>
      <c r="R44" s="103">
        <v>8</v>
      </c>
      <c r="S44" s="101" t="s">
        <v>257</v>
      </c>
      <c r="T44" s="101"/>
      <c r="U44" s="101"/>
      <c r="V44" s="101"/>
      <c r="W44" s="101" t="s">
        <v>257</v>
      </c>
      <c r="X44" s="101"/>
      <c r="Y44" s="101"/>
      <c r="Z44" s="101"/>
      <c r="AA44" s="121" t="s">
        <v>256</v>
      </c>
      <c r="AB44" s="122"/>
    </row>
    <row r="45" spans="1:28" s="105" customFormat="1" ht="13.5" customHeight="1" x14ac:dyDescent="0.15">
      <c r="A45" s="101" t="s">
        <v>53</v>
      </c>
      <c r="B45" s="102" t="s">
        <v>330</v>
      </c>
      <c r="C45" s="101" t="s">
        <v>331</v>
      </c>
      <c r="D45" s="103">
        <f t="shared" si="9"/>
        <v>6815</v>
      </c>
      <c r="E45" s="103">
        <f t="shared" si="10"/>
        <v>5159</v>
      </c>
      <c r="F45" s="104">
        <f t="shared" si="11"/>
        <v>75.700660308143796</v>
      </c>
      <c r="G45" s="103">
        <v>5159</v>
      </c>
      <c r="H45" s="103">
        <v>0</v>
      </c>
      <c r="I45" s="103">
        <f t="shared" si="12"/>
        <v>1656</v>
      </c>
      <c r="J45" s="104">
        <f t="shared" si="13"/>
        <v>24.299339691856201</v>
      </c>
      <c r="K45" s="103">
        <v>0</v>
      </c>
      <c r="L45" s="104">
        <f t="shared" si="14"/>
        <v>0</v>
      </c>
      <c r="M45" s="103">
        <v>0</v>
      </c>
      <c r="N45" s="104">
        <f t="shared" si="15"/>
        <v>0</v>
      </c>
      <c r="O45" s="103">
        <v>1656</v>
      </c>
      <c r="P45" s="103">
        <v>1597</v>
      </c>
      <c r="Q45" s="104">
        <f t="shared" si="16"/>
        <v>24.299339691856201</v>
      </c>
      <c r="R45" s="103">
        <v>48</v>
      </c>
      <c r="S45" s="101" t="s">
        <v>257</v>
      </c>
      <c r="T45" s="101"/>
      <c r="U45" s="101"/>
      <c r="V45" s="101"/>
      <c r="W45" s="101" t="s">
        <v>257</v>
      </c>
      <c r="X45" s="101"/>
      <c r="Y45" s="101"/>
      <c r="Z45" s="101"/>
      <c r="AA45" s="121" t="s">
        <v>256</v>
      </c>
      <c r="AB45" s="122"/>
    </row>
    <row r="46" spans="1:28" s="105" customFormat="1" ht="13.5" customHeight="1" x14ac:dyDescent="0.15">
      <c r="A46" s="101" t="s">
        <v>53</v>
      </c>
      <c r="B46" s="102" t="s">
        <v>332</v>
      </c>
      <c r="C46" s="101" t="s">
        <v>333</v>
      </c>
      <c r="D46" s="103">
        <f t="shared" si="9"/>
        <v>3879</v>
      </c>
      <c r="E46" s="103">
        <f t="shared" si="10"/>
        <v>2909</v>
      </c>
      <c r="F46" s="104">
        <f t="shared" si="11"/>
        <v>74.99355503995875</v>
      </c>
      <c r="G46" s="103">
        <v>2909</v>
      </c>
      <c r="H46" s="103">
        <v>0</v>
      </c>
      <c r="I46" s="103">
        <f t="shared" si="12"/>
        <v>970</v>
      </c>
      <c r="J46" s="104">
        <f t="shared" si="13"/>
        <v>25.006444960041247</v>
      </c>
      <c r="K46" s="103">
        <v>0</v>
      </c>
      <c r="L46" s="104">
        <f t="shared" si="14"/>
        <v>0</v>
      </c>
      <c r="M46" s="103">
        <v>0</v>
      </c>
      <c r="N46" s="104">
        <f t="shared" si="15"/>
        <v>0</v>
      </c>
      <c r="O46" s="103">
        <v>970</v>
      </c>
      <c r="P46" s="103">
        <v>88</v>
      </c>
      <c r="Q46" s="104">
        <f t="shared" si="16"/>
        <v>25.006444960041247</v>
      </c>
      <c r="R46" s="103">
        <v>35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21" t="s">
        <v>256</v>
      </c>
      <c r="AB46" s="122"/>
    </row>
    <row r="47" spans="1:28" s="105" customFormat="1" ht="13.5" customHeight="1" x14ac:dyDescent="0.15">
      <c r="A47" s="101" t="s">
        <v>53</v>
      </c>
      <c r="B47" s="102" t="s">
        <v>334</v>
      </c>
      <c r="C47" s="101" t="s">
        <v>335</v>
      </c>
      <c r="D47" s="103">
        <f t="shared" si="9"/>
        <v>4201</v>
      </c>
      <c r="E47" s="103">
        <f t="shared" si="10"/>
        <v>1145</v>
      </c>
      <c r="F47" s="104">
        <f t="shared" si="11"/>
        <v>27.255415377291119</v>
      </c>
      <c r="G47" s="103">
        <v>1145</v>
      </c>
      <c r="H47" s="103">
        <v>0</v>
      </c>
      <c r="I47" s="103">
        <f t="shared" si="12"/>
        <v>3056</v>
      </c>
      <c r="J47" s="104">
        <f t="shared" si="13"/>
        <v>72.744584622708871</v>
      </c>
      <c r="K47" s="103">
        <v>2455</v>
      </c>
      <c r="L47" s="104">
        <f t="shared" si="14"/>
        <v>58.438467031659123</v>
      </c>
      <c r="M47" s="103">
        <v>0</v>
      </c>
      <c r="N47" s="104">
        <f t="shared" si="15"/>
        <v>0</v>
      </c>
      <c r="O47" s="103">
        <v>601</v>
      </c>
      <c r="P47" s="103">
        <v>51</v>
      </c>
      <c r="Q47" s="104">
        <f t="shared" si="16"/>
        <v>14.30611759104975</v>
      </c>
      <c r="R47" s="103">
        <v>65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21" t="s">
        <v>256</v>
      </c>
      <c r="AB47" s="122"/>
    </row>
    <row r="48" spans="1:28" s="105" customFormat="1" ht="13.5" customHeight="1" x14ac:dyDescent="0.15">
      <c r="A48" s="101" t="s">
        <v>53</v>
      </c>
      <c r="B48" s="102" t="s">
        <v>336</v>
      </c>
      <c r="C48" s="101" t="s">
        <v>337</v>
      </c>
      <c r="D48" s="103">
        <f t="shared" si="9"/>
        <v>3965</v>
      </c>
      <c r="E48" s="103">
        <f t="shared" si="10"/>
        <v>2151</v>
      </c>
      <c r="F48" s="104">
        <f t="shared" si="11"/>
        <v>54.249684741488025</v>
      </c>
      <c r="G48" s="103">
        <v>2151</v>
      </c>
      <c r="H48" s="103">
        <v>0</v>
      </c>
      <c r="I48" s="103">
        <f t="shared" si="12"/>
        <v>1814</v>
      </c>
      <c r="J48" s="104">
        <f t="shared" si="13"/>
        <v>45.750315258511982</v>
      </c>
      <c r="K48" s="103">
        <v>1624</v>
      </c>
      <c r="L48" s="104">
        <f t="shared" si="14"/>
        <v>40.95838587641866</v>
      </c>
      <c r="M48" s="103">
        <v>0</v>
      </c>
      <c r="N48" s="104">
        <f t="shared" si="15"/>
        <v>0</v>
      </c>
      <c r="O48" s="103">
        <v>190</v>
      </c>
      <c r="P48" s="103">
        <v>132</v>
      </c>
      <c r="Q48" s="104">
        <f t="shared" si="16"/>
        <v>4.7919293820933166</v>
      </c>
      <c r="R48" s="103">
        <v>24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21" t="s">
        <v>256</v>
      </c>
      <c r="AB48" s="122"/>
    </row>
    <row r="49" spans="1:28" s="105" customFormat="1" ht="13.5" customHeight="1" x14ac:dyDescent="0.15">
      <c r="A49" s="101" t="s">
        <v>53</v>
      </c>
      <c r="B49" s="102" t="s">
        <v>338</v>
      </c>
      <c r="C49" s="101" t="s">
        <v>339</v>
      </c>
      <c r="D49" s="103">
        <f t="shared" si="9"/>
        <v>28054</v>
      </c>
      <c r="E49" s="103">
        <f t="shared" si="10"/>
        <v>9775</v>
      </c>
      <c r="F49" s="104">
        <f t="shared" si="11"/>
        <v>34.843516076138876</v>
      </c>
      <c r="G49" s="103">
        <v>9775</v>
      </c>
      <c r="H49" s="103">
        <v>0</v>
      </c>
      <c r="I49" s="103">
        <f t="shared" si="12"/>
        <v>18279</v>
      </c>
      <c r="J49" s="104">
        <f t="shared" si="13"/>
        <v>65.156483923861131</v>
      </c>
      <c r="K49" s="103">
        <v>17731</v>
      </c>
      <c r="L49" s="104">
        <f t="shared" si="14"/>
        <v>63.203108291152773</v>
      </c>
      <c r="M49" s="103">
        <v>0</v>
      </c>
      <c r="N49" s="104">
        <f t="shared" si="15"/>
        <v>0</v>
      </c>
      <c r="O49" s="103">
        <v>548</v>
      </c>
      <c r="P49" s="103">
        <v>492</v>
      </c>
      <c r="Q49" s="104">
        <f t="shared" si="16"/>
        <v>1.953375632708348</v>
      </c>
      <c r="R49" s="103">
        <v>114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21" t="s">
        <v>256</v>
      </c>
      <c r="AB49" s="122"/>
    </row>
    <row r="50" spans="1:28" s="105" customFormat="1" ht="13.5" customHeight="1" x14ac:dyDescent="0.15">
      <c r="A50" s="101" t="s">
        <v>53</v>
      </c>
      <c r="B50" s="102" t="s">
        <v>340</v>
      </c>
      <c r="C50" s="101" t="s">
        <v>341</v>
      </c>
      <c r="D50" s="103">
        <f t="shared" si="9"/>
        <v>3819</v>
      </c>
      <c r="E50" s="103">
        <f t="shared" si="10"/>
        <v>2863</v>
      </c>
      <c r="F50" s="104">
        <f t="shared" si="11"/>
        <v>74.967268918565068</v>
      </c>
      <c r="G50" s="103">
        <v>2863</v>
      </c>
      <c r="H50" s="103">
        <v>0</v>
      </c>
      <c r="I50" s="103">
        <f t="shared" si="12"/>
        <v>956</v>
      </c>
      <c r="J50" s="104">
        <f t="shared" si="13"/>
        <v>25.032731081434928</v>
      </c>
      <c r="K50" s="103">
        <v>0</v>
      </c>
      <c r="L50" s="104">
        <f t="shared" si="14"/>
        <v>0</v>
      </c>
      <c r="M50" s="103">
        <v>0</v>
      </c>
      <c r="N50" s="104">
        <f t="shared" si="15"/>
        <v>0</v>
      </c>
      <c r="O50" s="103">
        <v>956</v>
      </c>
      <c r="P50" s="103">
        <v>856</v>
      </c>
      <c r="Q50" s="104">
        <f t="shared" si="16"/>
        <v>25.032731081434928</v>
      </c>
      <c r="R50" s="103">
        <v>116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21" t="s">
        <v>256</v>
      </c>
      <c r="AB50" s="122"/>
    </row>
    <row r="51" spans="1:28" s="105" customFormat="1" ht="13.5" customHeight="1" x14ac:dyDescent="0.15">
      <c r="A51" s="101" t="s">
        <v>53</v>
      </c>
      <c r="B51" s="102" t="s">
        <v>342</v>
      </c>
      <c r="C51" s="101" t="s">
        <v>343</v>
      </c>
      <c r="D51" s="103">
        <f t="shared" si="9"/>
        <v>14937</v>
      </c>
      <c r="E51" s="103">
        <f t="shared" si="10"/>
        <v>7235</v>
      </c>
      <c r="F51" s="104">
        <f t="shared" si="11"/>
        <v>48.436767757916584</v>
      </c>
      <c r="G51" s="103">
        <v>7235</v>
      </c>
      <c r="H51" s="103">
        <v>0</v>
      </c>
      <c r="I51" s="103">
        <f t="shared" si="12"/>
        <v>7702</v>
      </c>
      <c r="J51" s="104">
        <f t="shared" si="13"/>
        <v>51.563232242083416</v>
      </c>
      <c r="K51" s="103">
        <v>7062</v>
      </c>
      <c r="L51" s="104">
        <f t="shared" si="14"/>
        <v>47.278569993974692</v>
      </c>
      <c r="M51" s="103">
        <v>0</v>
      </c>
      <c r="N51" s="104">
        <f t="shared" si="15"/>
        <v>0</v>
      </c>
      <c r="O51" s="103">
        <v>640</v>
      </c>
      <c r="P51" s="103">
        <v>594</v>
      </c>
      <c r="Q51" s="104">
        <f t="shared" si="16"/>
        <v>4.2846622481087238</v>
      </c>
      <c r="R51" s="103">
        <v>319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21" t="s">
        <v>256</v>
      </c>
      <c r="AB51" s="122"/>
    </row>
    <row r="52" spans="1:28" s="105" customFormat="1" ht="13.5" customHeight="1" x14ac:dyDescent="0.15">
      <c r="A52" s="101" t="s">
        <v>53</v>
      </c>
      <c r="B52" s="102" t="s">
        <v>344</v>
      </c>
      <c r="C52" s="101" t="s">
        <v>345</v>
      </c>
      <c r="D52" s="103">
        <f t="shared" si="9"/>
        <v>15578</v>
      </c>
      <c r="E52" s="103">
        <f t="shared" si="10"/>
        <v>3856</v>
      </c>
      <c r="F52" s="104">
        <f t="shared" si="11"/>
        <v>24.752856592630636</v>
      </c>
      <c r="G52" s="103">
        <v>3856</v>
      </c>
      <c r="H52" s="103">
        <v>0</v>
      </c>
      <c r="I52" s="103">
        <f t="shared" si="12"/>
        <v>11722</v>
      </c>
      <c r="J52" s="104">
        <f t="shared" si="13"/>
        <v>75.247143407369364</v>
      </c>
      <c r="K52" s="103">
        <v>10397</v>
      </c>
      <c r="L52" s="104">
        <f t="shared" si="14"/>
        <v>66.741558608293744</v>
      </c>
      <c r="M52" s="103">
        <v>0</v>
      </c>
      <c r="N52" s="104">
        <f t="shared" si="15"/>
        <v>0</v>
      </c>
      <c r="O52" s="103">
        <v>1325</v>
      </c>
      <c r="P52" s="103">
        <v>1273</v>
      </c>
      <c r="Q52" s="104">
        <f t="shared" si="16"/>
        <v>8.5055847990756188</v>
      </c>
      <c r="R52" s="103">
        <v>257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21" t="s">
        <v>256</v>
      </c>
      <c r="AB52" s="122"/>
    </row>
    <row r="53" spans="1:28" s="105" customFormat="1" ht="13.5" customHeight="1" x14ac:dyDescent="0.15">
      <c r="A53" s="101" t="s">
        <v>53</v>
      </c>
      <c r="B53" s="102" t="s">
        <v>346</v>
      </c>
      <c r="C53" s="101" t="s">
        <v>347</v>
      </c>
      <c r="D53" s="103">
        <f t="shared" si="9"/>
        <v>5135</v>
      </c>
      <c r="E53" s="103">
        <f t="shared" si="10"/>
        <v>2117</v>
      </c>
      <c r="F53" s="104">
        <f t="shared" si="11"/>
        <v>41.226874391431352</v>
      </c>
      <c r="G53" s="103">
        <v>2110</v>
      </c>
      <c r="H53" s="103">
        <v>7</v>
      </c>
      <c r="I53" s="103">
        <f t="shared" si="12"/>
        <v>3018</v>
      </c>
      <c r="J53" s="104">
        <f t="shared" si="13"/>
        <v>58.773125608568641</v>
      </c>
      <c r="K53" s="103">
        <v>2805</v>
      </c>
      <c r="L53" s="104">
        <f t="shared" si="14"/>
        <v>54.625121713729307</v>
      </c>
      <c r="M53" s="103">
        <v>0</v>
      </c>
      <c r="N53" s="104">
        <f t="shared" si="15"/>
        <v>0</v>
      </c>
      <c r="O53" s="103">
        <v>213</v>
      </c>
      <c r="P53" s="103">
        <v>80</v>
      </c>
      <c r="Q53" s="104">
        <f t="shared" si="16"/>
        <v>4.1480038948393378</v>
      </c>
      <c r="R53" s="103">
        <v>181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21" t="s">
        <v>256</v>
      </c>
      <c r="AB53" s="122"/>
    </row>
    <row r="54" spans="1:28" s="105" customFormat="1" ht="13.5" customHeight="1" x14ac:dyDescent="0.15">
      <c r="A54" s="101" t="s">
        <v>53</v>
      </c>
      <c r="B54" s="102" t="s">
        <v>348</v>
      </c>
      <c r="C54" s="101" t="s">
        <v>349</v>
      </c>
      <c r="D54" s="103">
        <f t="shared" si="9"/>
        <v>7376</v>
      </c>
      <c r="E54" s="103">
        <f t="shared" si="10"/>
        <v>4259</v>
      </c>
      <c r="F54" s="104">
        <f t="shared" si="11"/>
        <v>57.741323210412141</v>
      </c>
      <c r="G54" s="103">
        <v>4259</v>
      </c>
      <c r="H54" s="103">
        <v>0</v>
      </c>
      <c r="I54" s="103">
        <f t="shared" si="12"/>
        <v>3117</v>
      </c>
      <c r="J54" s="104">
        <f t="shared" si="13"/>
        <v>42.258676789587852</v>
      </c>
      <c r="K54" s="103">
        <v>1661</v>
      </c>
      <c r="L54" s="104">
        <f t="shared" si="14"/>
        <v>22.518980477223426</v>
      </c>
      <c r="M54" s="103">
        <v>0</v>
      </c>
      <c r="N54" s="104">
        <f t="shared" si="15"/>
        <v>0</v>
      </c>
      <c r="O54" s="103">
        <v>1456</v>
      </c>
      <c r="P54" s="103">
        <v>1056</v>
      </c>
      <c r="Q54" s="104">
        <f t="shared" si="16"/>
        <v>19.739696312364423</v>
      </c>
      <c r="R54" s="103">
        <v>13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21" t="s">
        <v>256</v>
      </c>
      <c r="AB54" s="122"/>
    </row>
    <row r="55" spans="1:28" s="105" customFormat="1" ht="13.5" customHeight="1" x14ac:dyDescent="0.15">
      <c r="A55" s="101" t="s">
        <v>53</v>
      </c>
      <c r="B55" s="102" t="s">
        <v>350</v>
      </c>
      <c r="C55" s="101" t="s">
        <v>351</v>
      </c>
      <c r="D55" s="103">
        <f t="shared" si="9"/>
        <v>4629</v>
      </c>
      <c r="E55" s="103">
        <f t="shared" si="10"/>
        <v>2184</v>
      </c>
      <c r="F55" s="104">
        <f t="shared" si="11"/>
        <v>47.180816591056384</v>
      </c>
      <c r="G55" s="103">
        <v>2184</v>
      </c>
      <c r="H55" s="103">
        <v>0</v>
      </c>
      <c r="I55" s="103">
        <f t="shared" si="12"/>
        <v>2445</v>
      </c>
      <c r="J55" s="104">
        <f t="shared" si="13"/>
        <v>52.819183408943616</v>
      </c>
      <c r="K55" s="103">
        <v>2130</v>
      </c>
      <c r="L55" s="104">
        <f t="shared" si="14"/>
        <v>46.01425793907972</v>
      </c>
      <c r="M55" s="103">
        <v>0</v>
      </c>
      <c r="N55" s="104">
        <f t="shared" si="15"/>
        <v>0</v>
      </c>
      <c r="O55" s="103">
        <v>315</v>
      </c>
      <c r="P55" s="103">
        <v>155</v>
      </c>
      <c r="Q55" s="104">
        <f t="shared" si="16"/>
        <v>6.8049254698639015</v>
      </c>
      <c r="R55" s="103">
        <v>37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21" t="s">
        <v>256</v>
      </c>
      <c r="AB55" s="122"/>
    </row>
    <row r="56" spans="1:28" s="105" customFormat="1" ht="13.5" customHeight="1" x14ac:dyDescent="0.15">
      <c r="A56" s="101" t="s">
        <v>53</v>
      </c>
      <c r="B56" s="102" t="s">
        <v>352</v>
      </c>
      <c r="C56" s="101" t="s">
        <v>353</v>
      </c>
      <c r="D56" s="103">
        <f t="shared" si="9"/>
        <v>3703</v>
      </c>
      <c r="E56" s="103">
        <f t="shared" si="10"/>
        <v>903</v>
      </c>
      <c r="F56" s="104">
        <f t="shared" si="11"/>
        <v>24.38563327032136</v>
      </c>
      <c r="G56" s="103">
        <v>903</v>
      </c>
      <c r="H56" s="103">
        <v>0</v>
      </c>
      <c r="I56" s="103">
        <f t="shared" si="12"/>
        <v>2800</v>
      </c>
      <c r="J56" s="104">
        <f t="shared" si="13"/>
        <v>75.614366729678636</v>
      </c>
      <c r="K56" s="103">
        <v>0</v>
      </c>
      <c r="L56" s="104">
        <f t="shared" si="14"/>
        <v>0</v>
      </c>
      <c r="M56" s="103">
        <v>0</v>
      </c>
      <c r="N56" s="104">
        <f t="shared" si="15"/>
        <v>0</v>
      </c>
      <c r="O56" s="103">
        <v>2800</v>
      </c>
      <c r="P56" s="103">
        <v>2800</v>
      </c>
      <c r="Q56" s="104">
        <f t="shared" si="16"/>
        <v>75.614366729678636</v>
      </c>
      <c r="R56" s="103">
        <v>32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21" t="s">
        <v>256</v>
      </c>
      <c r="AB56" s="122"/>
    </row>
    <row r="57" spans="1:28" s="105" customFormat="1" ht="13.5" customHeight="1" x14ac:dyDescent="0.15">
      <c r="A57" s="101" t="s">
        <v>53</v>
      </c>
      <c r="B57" s="102" t="s">
        <v>354</v>
      </c>
      <c r="C57" s="101" t="s">
        <v>355</v>
      </c>
      <c r="D57" s="103">
        <f t="shared" si="9"/>
        <v>3530</v>
      </c>
      <c r="E57" s="103">
        <f t="shared" si="10"/>
        <v>1118</v>
      </c>
      <c r="F57" s="104">
        <f t="shared" si="11"/>
        <v>31.671388101982998</v>
      </c>
      <c r="G57" s="103">
        <v>1118</v>
      </c>
      <c r="H57" s="103">
        <v>0</v>
      </c>
      <c r="I57" s="103">
        <f t="shared" si="12"/>
        <v>2412</v>
      </c>
      <c r="J57" s="104">
        <f t="shared" si="13"/>
        <v>68.328611898017002</v>
      </c>
      <c r="K57" s="103">
        <v>2037</v>
      </c>
      <c r="L57" s="104">
        <f t="shared" si="14"/>
        <v>57.705382436260621</v>
      </c>
      <c r="M57" s="103">
        <v>0</v>
      </c>
      <c r="N57" s="104">
        <f t="shared" si="15"/>
        <v>0</v>
      </c>
      <c r="O57" s="103">
        <v>375</v>
      </c>
      <c r="P57" s="103">
        <v>243</v>
      </c>
      <c r="Q57" s="104">
        <f t="shared" si="16"/>
        <v>10.623229461756374</v>
      </c>
      <c r="R57" s="103">
        <v>16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21" t="s">
        <v>256</v>
      </c>
      <c r="AB57" s="122"/>
    </row>
    <row r="58" spans="1:28" s="105" customFormat="1" ht="13.5" customHeight="1" x14ac:dyDescent="0.15">
      <c r="A58" s="101" t="s">
        <v>53</v>
      </c>
      <c r="B58" s="102" t="s">
        <v>356</v>
      </c>
      <c r="C58" s="101" t="s">
        <v>357</v>
      </c>
      <c r="D58" s="103">
        <f t="shared" si="9"/>
        <v>2518</v>
      </c>
      <c r="E58" s="103">
        <f t="shared" si="10"/>
        <v>450</v>
      </c>
      <c r="F58" s="104">
        <f t="shared" si="11"/>
        <v>17.871326449563146</v>
      </c>
      <c r="G58" s="103">
        <v>450</v>
      </c>
      <c r="H58" s="103">
        <v>0</v>
      </c>
      <c r="I58" s="103">
        <f t="shared" si="12"/>
        <v>2068</v>
      </c>
      <c r="J58" s="104">
        <f t="shared" si="13"/>
        <v>82.128673550436858</v>
      </c>
      <c r="K58" s="103">
        <v>1643</v>
      </c>
      <c r="L58" s="104">
        <f t="shared" si="14"/>
        <v>65.25019857029389</v>
      </c>
      <c r="M58" s="103">
        <v>0</v>
      </c>
      <c r="N58" s="104">
        <f t="shared" si="15"/>
        <v>0</v>
      </c>
      <c r="O58" s="103">
        <v>425</v>
      </c>
      <c r="P58" s="103">
        <v>327</v>
      </c>
      <c r="Q58" s="104">
        <f t="shared" si="16"/>
        <v>16.878474980142972</v>
      </c>
      <c r="R58" s="103">
        <v>8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21" t="s">
        <v>256</v>
      </c>
      <c r="AB58" s="122"/>
    </row>
    <row r="59" spans="1:28" s="105" customFormat="1" ht="13.5" customHeight="1" x14ac:dyDescent="0.15">
      <c r="A59" s="101" t="s">
        <v>53</v>
      </c>
      <c r="B59" s="102" t="s">
        <v>358</v>
      </c>
      <c r="C59" s="101" t="s">
        <v>359</v>
      </c>
      <c r="D59" s="103">
        <f t="shared" si="9"/>
        <v>4977</v>
      </c>
      <c r="E59" s="103">
        <f t="shared" si="10"/>
        <v>685</v>
      </c>
      <c r="F59" s="104">
        <f t="shared" si="11"/>
        <v>13.763311231665663</v>
      </c>
      <c r="G59" s="103">
        <v>685</v>
      </c>
      <c r="H59" s="103">
        <v>0</v>
      </c>
      <c r="I59" s="103">
        <f t="shared" si="12"/>
        <v>4292</v>
      </c>
      <c r="J59" s="104">
        <f t="shared" si="13"/>
        <v>86.236688768334332</v>
      </c>
      <c r="K59" s="103">
        <v>3170</v>
      </c>
      <c r="L59" s="104">
        <f t="shared" si="14"/>
        <v>63.692987743620655</v>
      </c>
      <c r="M59" s="103">
        <v>0</v>
      </c>
      <c r="N59" s="104">
        <f t="shared" si="15"/>
        <v>0</v>
      </c>
      <c r="O59" s="103">
        <v>1122</v>
      </c>
      <c r="P59" s="103">
        <v>885</v>
      </c>
      <c r="Q59" s="104">
        <f t="shared" si="16"/>
        <v>22.543701024713684</v>
      </c>
      <c r="R59" s="103">
        <v>5</v>
      </c>
      <c r="S59" s="101" t="s">
        <v>257</v>
      </c>
      <c r="T59" s="101"/>
      <c r="U59" s="101"/>
      <c r="V59" s="101"/>
      <c r="W59" s="101" t="s">
        <v>257</v>
      </c>
      <c r="X59" s="101"/>
      <c r="Y59" s="101"/>
      <c r="Z59" s="101"/>
      <c r="AA59" s="121" t="s">
        <v>256</v>
      </c>
      <c r="AB59" s="122"/>
    </row>
    <row r="60" spans="1:28" s="105" customFormat="1" ht="13.5" customHeight="1" x14ac:dyDescent="0.15">
      <c r="A60" s="101" t="s">
        <v>53</v>
      </c>
      <c r="B60" s="102" t="s">
        <v>360</v>
      </c>
      <c r="C60" s="101" t="s">
        <v>361</v>
      </c>
      <c r="D60" s="103">
        <f t="shared" si="9"/>
        <v>7369</v>
      </c>
      <c r="E60" s="103">
        <f t="shared" si="10"/>
        <v>2856</v>
      </c>
      <c r="F60" s="104">
        <f t="shared" si="11"/>
        <v>38.756954810693443</v>
      </c>
      <c r="G60" s="103">
        <v>2848</v>
      </c>
      <c r="H60" s="103">
        <v>8</v>
      </c>
      <c r="I60" s="103">
        <f t="shared" si="12"/>
        <v>4513</v>
      </c>
      <c r="J60" s="104">
        <f t="shared" si="13"/>
        <v>61.243045189306557</v>
      </c>
      <c r="K60" s="103">
        <v>4004</v>
      </c>
      <c r="L60" s="104">
        <f t="shared" si="14"/>
        <v>54.335730764011402</v>
      </c>
      <c r="M60" s="103">
        <v>0</v>
      </c>
      <c r="N60" s="104">
        <f t="shared" si="15"/>
        <v>0</v>
      </c>
      <c r="O60" s="103">
        <v>509</v>
      </c>
      <c r="P60" s="103">
        <v>397</v>
      </c>
      <c r="Q60" s="104">
        <f t="shared" si="16"/>
        <v>6.907314425295155</v>
      </c>
      <c r="R60" s="103">
        <v>34</v>
      </c>
      <c r="S60" s="101" t="s">
        <v>257</v>
      </c>
      <c r="T60" s="101"/>
      <c r="U60" s="101"/>
      <c r="V60" s="101"/>
      <c r="W60" s="101"/>
      <c r="X60" s="101"/>
      <c r="Y60" s="101"/>
      <c r="Z60" s="101" t="s">
        <v>257</v>
      </c>
      <c r="AA60" s="121" t="s">
        <v>256</v>
      </c>
      <c r="AB60" s="122"/>
    </row>
    <row r="61" spans="1:28" s="105" customFormat="1" ht="13.5" customHeight="1" x14ac:dyDescent="0.15">
      <c r="A61" s="101" t="s">
        <v>53</v>
      </c>
      <c r="B61" s="102" t="s">
        <v>362</v>
      </c>
      <c r="C61" s="101" t="s">
        <v>363</v>
      </c>
      <c r="D61" s="103">
        <f t="shared" si="9"/>
        <v>1418</v>
      </c>
      <c r="E61" s="103">
        <f t="shared" si="10"/>
        <v>712</v>
      </c>
      <c r="F61" s="104">
        <f t="shared" si="11"/>
        <v>50.211565585331449</v>
      </c>
      <c r="G61" s="103">
        <v>712</v>
      </c>
      <c r="H61" s="103">
        <v>0</v>
      </c>
      <c r="I61" s="103">
        <f t="shared" si="12"/>
        <v>706</v>
      </c>
      <c r="J61" s="104">
        <f t="shared" si="13"/>
        <v>49.788434414668551</v>
      </c>
      <c r="K61" s="103">
        <v>0</v>
      </c>
      <c r="L61" s="104">
        <f t="shared" si="14"/>
        <v>0</v>
      </c>
      <c r="M61" s="103">
        <v>0</v>
      </c>
      <c r="N61" s="104">
        <f t="shared" si="15"/>
        <v>0</v>
      </c>
      <c r="O61" s="103">
        <v>706</v>
      </c>
      <c r="P61" s="103">
        <v>692</v>
      </c>
      <c r="Q61" s="104">
        <f t="shared" si="16"/>
        <v>49.788434414668551</v>
      </c>
      <c r="R61" s="103">
        <v>1</v>
      </c>
      <c r="S61" s="101" t="s">
        <v>257</v>
      </c>
      <c r="T61" s="101"/>
      <c r="U61" s="101"/>
      <c r="V61" s="101"/>
      <c r="W61" s="101"/>
      <c r="X61" s="101"/>
      <c r="Y61" s="101" t="s">
        <v>257</v>
      </c>
      <c r="Z61" s="101"/>
      <c r="AA61" s="121" t="s">
        <v>256</v>
      </c>
      <c r="AB61" s="122"/>
    </row>
    <row r="62" spans="1:28" s="105" customFormat="1" ht="13.5" customHeight="1" x14ac:dyDescent="0.15">
      <c r="A62" s="101" t="s">
        <v>53</v>
      </c>
      <c r="B62" s="102" t="s">
        <v>364</v>
      </c>
      <c r="C62" s="101" t="s">
        <v>365</v>
      </c>
      <c r="D62" s="103">
        <f t="shared" si="9"/>
        <v>2905</v>
      </c>
      <c r="E62" s="103">
        <f t="shared" si="10"/>
        <v>632</v>
      </c>
      <c r="F62" s="104">
        <f t="shared" si="11"/>
        <v>21.755593803786574</v>
      </c>
      <c r="G62" s="103">
        <v>632</v>
      </c>
      <c r="H62" s="103">
        <v>0</v>
      </c>
      <c r="I62" s="103">
        <f t="shared" si="12"/>
        <v>2273</v>
      </c>
      <c r="J62" s="104">
        <f t="shared" si="13"/>
        <v>78.244406196213419</v>
      </c>
      <c r="K62" s="103">
        <v>1509</v>
      </c>
      <c r="L62" s="104">
        <f t="shared" si="14"/>
        <v>51.944922547332183</v>
      </c>
      <c r="M62" s="103">
        <v>0</v>
      </c>
      <c r="N62" s="104">
        <f t="shared" si="15"/>
        <v>0</v>
      </c>
      <c r="O62" s="103">
        <v>764</v>
      </c>
      <c r="P62" s="103">
        <v>750</v>
      </c>
      <c r="Q62" s="104">
        <f t="shared" si="16"/>
        <v>26.299483648881239</v>
      </c>
      <c r="R62" s="103">
        <v>54</v>
      </c>
      <c r="S62" s="101" t="s">
        <v>257</v>
      </c>
      <c r="T62" s="101"/>
      <c r="U62" s="101"/>
      <c r="V62" s="101"/>
      <c r="W62" s="101"/>
      <c r="X62" s="101"/>
      <c r="Y62" s="101"/>
      <c r="Z62" s="101" t="s">
        <v>257</v>
      </c>
      <c r="AA62" s="121" t="s">
        <v>256</v>
      </c>
      <c r="AB62" s="122"/>
    </row>
    <row r="63" spans="1:28" s="105" customFormat="1" ht="13.5" customHeight="1" x14ac:dyDescent="0.15">
      <c r="A63" s="101" t="s">
        <v>53</v>
      </c>
      <c r="B63" s="102" t="s">
        <v>366</v>
      </c>
      <c r="C63" s="101" t="s">
        <v>367</v>
      </c>
      <c r="D63" s="103">
        <f t="shared" si="9"/>
        <v>2737</v>
      </c>
      <c r="E63" s="103">
        <f t="shared" si="10"/>
        <v>327</v>
      </c>
      <c r="F63" s="104">
        <f t="shared" si="11"/>
        <v>11.947387650712459</v>
      </c>
      <c r="G63" s="103">
        <v>327</v>
      </c>
      <c r="H63" s="103">
        <v>0</v>
      </c>
      <c r="I63" s="103">
        <f t="shared" si="12"/>
        <v>2410</v>
      </c>
      <c r="J63" s="104">
        <f t="shared" si="13"/>
        <v>88.052612349287543</v>
      </c>
      <c r="K63" s="103">
        <v>2036</v>
      </c>
      <c r="L63" s="104">
        <f t="shared" si="14"/>
        <v>74.388016075995608</v>
      </c>
      <c r="M63" s="103">
        <v>0</v>
      </c>
      <c r="N63" s="104">
        <f t="shared" si="15"/>
        <v>0</v>
      </c>
      <c r="O63" s="103">
        <v>374</v>
      </c>
      <c r="P63" s="103">
        <v>374</v>
      </c>
      <c r="Q63" s="104">
        <f t="shared" si="16"/>
        <v>13.664596273291925</v>
      </c>
      <c r="R63" s="103">
        <v>17</v>
      </c>
      <c r="S63" s="101" t="s">
        <v>257</v>
      </c>
      <c r="T63" s="101"/>
      <c r="U63" s="101"/>
      <c r="V63" s="101"/>
      <c r="W63" s="101"/>
      <c r="X63" s="101"/>
      <c r="Y63" s="101"/>
      <c r="Z63" s="101" t="s">
        <v>257</v>
      </c>
      <c r="AA63" s="121" t="s">
        <v>256</v>
      </c>
      <c r="AB63" s="122"/>
    </row>
    <row r="64" spans="1:28" s="105" customFormat="1" ht="13.5" customHeight="1" x14ac:dyDescent="0.15">
      <c r="A64" s="101" t="s">
        <v>53</v>
      </c>
      <c r="B64" s="102" t="s">
        <v>368</v>
      </c>
      <c r="C64" s="101" t="s">
        <v>369</v>
      </c>
      <c r="D64" s="103">
        <f t="shared" si="9"/>
        <v>4546</v>
      </c>
      <c r="E64" s="103">
        <f t="shared" si="10"/>
        <v>112</v>
      </c>
      <c r="F64" s="104">
        <f t="shared" si="11"/>
        <v>2.4637043554773426</v>
      </c>
      <c r="G64" s="103">
        <v>112</v>
      </c>
      <c r="H64" s="103">
        <v>0</v>
      </c>
      <c r="I64" s="103">
        <f t="shared" si="12"/>
        <v>4434</v>
      </c>
      <c r="J64" s="104">
        <f t="shared" si="13"/>
        <v>97.536295644522653</v>
      </c>
      <c r="K64" s="103">
        <v>0</v>
      </c>
      <c r="L64" s="104">
        <f t="shared" si="14"/>
        <v>0</v>
      </c>
      <c r="M64" s="103">
        <v>0</v>
      </c>
      <c r="N64" s="104">
        <f t="shared" si="15"/>
        <v>0</v>
      </c>
      <c r="O64" s="103">
        <v>4434</v>
      </c>
      <c r="P64" s="103">
        <v>4059</v>
      </c>
      <c r="Q64" s="104">
        <f t="shared" si="16"/>
        <v>97.536295644522653</v>
      </c>
      <c r="R64" s="103">
        <v>66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21" t="s">
        <v>256</v>
      </c>
      <c r="AB64" s="122"/>
    </row>
    <row r="65" spans="1:28" s="105" customFormat="1" ht="13.5" customHeight="1" x14ac:dyDescent="0.15">
      <c r="A65" s="101" t="s">
        <v>53</v>
      </c>
      <c r="B65" s="102" t="s">
        <v>370</v>
      </c>
      <c r="C65" s="101" t="s">
        <v>371</v>
      </c>
      <c r="D65" s="103">
        <f t="shared" si="9"/>
        <v>4967</v>
      </c>
      <c r="E65" s="103">
        <f t="shared" si="10"/>
        <v>950</v>
      </c>
      <c r="F65" s="104">
        <f t="shared" si="11"/>
        <v>19.126233138715524</v>
      </c>
      <c r="G65" s="103">
        <v>950</v>
      </c>
      <c r="H65" s="103">
        <v>0</v>
      </c>
      <c r="I65" s="103">
        <f t="shared" si="12"/>
        <v>4017</v>
      </c>
      <c r="J65" s="104">
        <f t="shared" si="13"/>
        <v>80.87376686128448</v>
      </c>
      <c r="K65" s="103">
        <v>2334</v>
      </c>
      <c r="L65" s="104">
        <f t="shared" si="14"/>
        <v>46.990134890275819</v>
      </c>
      <c r="M65" s="103">
        <v>0</v>
      </c>
      <c r="N65" s="104">
        <f t="shared" si="15"/>
        <v>0</v>
      </c>
      <c r="O65" s="103">
        <v>1683</v>
      </c>
      <c r="P65" s="103">
        <v>1422</v>
      </c>
      <c r="Q65" s="104">
        <f t="shared" si="16"/>
        <v>33.883631971008661</v>
      </c>
      <c r="R65" s="103">
        <v>281</v>
      </c>
      <c r="S65" s="101" t="s">
        <v>257</v>
      </c>
      <c r="T65" s="101"/>
      <c r="U65" s="101"/>
      <c r="V65" s="101"/>
      <c r="W65" s="101" t="s">
        <v>257</v>
      </c>
      <c r="X65" s="101"/>
      <c r="Y65" s="101"/>
      <c r="Z65" s="101"/>
      <c r="AA65" s="121" t="s">
        <v>256</v>
      </c>
      <c r="AB65" s="122"/>
    </row>
    <row r="66" spans="1:28" s="105" customFormat="1" ht="13.5" customHeight="1" x14ac:dyDescent="0.15">
      <c r="A66" s="101" t="s">
        <v>53</v>
      </c>
      <c r="B66" s="102" t="s">
        <v>372</v>
      </c>
      <c r="C66" s="101" t="s">
        <v>373</v>
      </c>
      <c r="D66" s="103">
        <f t="shared" si="9"/>
        <v>2043</v>
      </c>
      <c r="E66" s="103">
        <f t="shared" si="10"/>
        <v>407</v>
      </c>
      <c r="F66" s="104">
        <f t="shared" si="11"/>
        <v>19.921683798335781</v>
      </c>
      <c r="G66" s="103">
        <v>407</v>
      </c>
      <c r="H66" s="103">
        <v>0</v>
      </c>
      <c r="I66" s="103">
        <f t="shared" si="12"/>
        <v>1636</v>
      </c>
      <c r="J66" s="104">
        <f t="shared" si="13"/>
        <v>80.078316201664222</v>
      </c>
      <c r="K66" s="103">
        <v>1211</v>
      </c>
      <c r="L66" s="104">
        <f t="shared" si="14"/>
        <v>59.275575134605972</v>
      </c>
      <c r="M66" s="103">
        <v>0</v>
      </c>
      <c r="N66" s="104">
        <f t="shared" si="15"/>
        <v>0</v>
      </c>
      <c r="O66" s="103">
        <v>425</v>
      </c>
      <c r="P66" s="103">
        <v>368</v>
      </c>
      <c r="Q66" s="104">
        <f t="shared" si="16"/>
        <v>20.802741067058246</v>
      </c>
      <c r="R66" s="103">
        <v>37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21" t="s">
        <v>256</v>
      </c>
      <c r="AB66" s="122"/>
    </row>
    <row r="67" spans="1:28" s="105" customFormat="1" ht="13.5" customHeight="1" x14ac:dyDescent="0.15">
      <c r="A67" s="101" t="s">
        <v>53</v>
      </c>
      <c r="B67" s="102" t="s">
        <v>374</v>
      </c>
      <c r="C67" s="101" t="s">
        <v>375</v>
      </c>
      <c r="D67" s="103">
        <f t="shared" si="9"/>
        <v>1884</v>
      </c>
      <c r="E67" s="103">
        <f t="shared" si="10"/>
        <v>277</v>
      </c>
      <c r="F67" s="104">
        <f t="shared" si="11"/>
        <v>14.702760084925689</v>
      </c>
      <c r="G67" s="103">
        <v>277</v>
      </c>
      <c r="H67" s="103">
        <v>0</v>
      </c>
      <c r="I67" s="103">
        <f t="shared" si="12"/>
        <v>1607</v>
      </c>
      <c r="J67" s="104">
        <f t="shared" si="13"/>
        <v>85.297239915074314</v>
      </c>
      <c r="K67" s="103">
        <v>1295</v>
      </c>
      <c r="L67" s="104">
        <f t="shared" si="14"/>
        <v>68.736730360934189</v>
      </c>
      <c r="M67" s="103">
        <v>0</v>
      </c>
      <c r="N67" s="104">
        <f t="shared" si="15"/>
        <v>0</v>
      </c>
      <c r="O67" s="103">
        <v>312</v>
      </c>
      <c r="P67" s="103">
        <v>291</v>
      </c>
      <c r="Q67" s="104">
        <f t="shared" si="16"/>
        <v>16.560509554140125</v>
      </c>
      <c r="R67" s="103">
        <v>133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21" t="s">
        <v>256</v>
      </c>
      <c r="AB67" s="122"/>
    </row>
    <row r="68" spans="1:28" s="105" customFormat="1" ht="13.5" customHeight="1" x14ac:dyDescent="0.15">
      <c r="A68" s="101" t="s">
        <v>53</v>
      </c>
      <c r="B68" s="102" t="s">
        <v>376</v>
      </c>
      <c r="C68" s="101" t="s">
        <v>377</v>
      </c>
      <c r="D68" s="103">
        <f t="shared" si="9"/>
        <v>2038</v>
      </c>
      <c r="E68" s="103">
        <f t="shared" si="10"/>
        <v>176</v>
      </c>
      <c r="F68" s="104">
        <f t="shared" si="11"/>
        <v>8.6359175662414138</v>
      </c>
      <c r="G68" s="103">
        <v>176</v>
      </c>
      <c r="H68" s="103">
        <v>0</v>
      </c>
      <c r="I68" s="103">
        <f t="shared" si="12"/>
        <v>1862</v>
      </c>
      <c r="J68" s="104">
        <f t="shared" si="13"/>
        <v>91.364082433758583</v>
      </c>
      <c r="K68" s="103">
        <v>1564</v>
      </c>
      <c r="L68" s="104">
        <f t="shared" si="14"/>
        <v>76.741903827281646</v>
      </c>
      <c r="M68" s="103">
        <v>0</v>
      </c>
      <c r="N68" s="104">
        <f t="shared" si="15"/>
        <v>0</v>
      </c>
      <c r="O68" s="103">
        <v>298</v>
      </c>
      <c r="P68" s="103">
        <v>237</v>
      </c>
      <c r="Q68" s="104">
        <f t="shared" si="16"/>
        <v>14.622178606476938</v>
      </c>
      <c r="R68" s="103">
        <v>81</v>
      </c>
      <c r="S68" s="101" t="s">
        <v>257</v>
      </c>
      <c r="T68" s="101"/>
      <c r="U68" s="101"/>
      <c r="V68" s="101"/>
      <c r="W68" s="101" t="s">
        <v>257</v>
      </c>
      <c r="X68" s="101"/>
      <c r="Y68" s="101"/>
      <c r="Z68" s="101"/>
      <c r="AA68" s="121" t="s">
        <v>256</v>
      </c>
      <c r="AB68" s="122"/>
    </row>
    <row r="69" spans="1:28" s="105" customFormat="1" ht="13.5" customHeight="1" x14ac:dyDescent="0.15">
      <c r="A69" s="101" t="s">
        <v>53</v>
      </c>
      <c r="B69" s="102" t="s">
        <v>378</v>
      </c>
      <c r="C69" s="101" t="s">
        <v>379</v>
      </c>
      <c r="D69" s="103">
        <f t="shared" si="9"/>
        <v>2922</v>
      </c>
      <c r="E69" s="103">
        <f t="shared" si="10"/>
        <v>66</v>
      </c>
      <c r="F69" s="104">
        <f t="shared" si="11"/>
        <v>2.2587268993839835</v>
      </c>
      <c r="G69" s="103">
        <v>66</v>
      </c>
      <c r="H69" s="103">
        <v>0</v>
      </c>
      <c r="I69" s="103">
        <f t="shared" si="12"/>
        <v>2856</v>
      </c>
      <c r="J69" s="104">
        <f t="shared" si="13"/>
        <v>97.741273100616027</v>
      </c>
      <c r="K69" s="103">
        <v>2384</v>
      </c>
      <c r="L69" s="104">
        <f t="shared" si="14"/>
        <v>81.587953456536624</v>
      </c>
      <c r="M69" s="103">
        <v>0</v>
      </c>
      <c r="N69" s="104">
        <f t="shared" si="15"/>
        <v>0</v>
      </c>
      <c r="O69" s="103">
        <v>472</v>
      </c>
      <c r="P69" s="103">
        <v>382</v>
      </c>
      <c r="Q69" s="104">
        <f t="shared" si="16"/>
        <v>16.153319644079396</v>
      </c>
      <c r="R69" s="103">
        <v>52</v>
      </c>
      <c r="S69" s="101" t="s">
        <v>257</v>
      </c>
      <c r="T69" s="101"/>
      <c r="U69" s="101"/>
      <c r="V69" s="101"/>
      <c r="W69" s="101" t="s">
        <v>257</v>
      </c>
      <c r="X69" s="101"/>
      <c r="Y69" s="101"/>
      <c r="Z69" s="101"/>
      <c r="AA69" s="121" t="s">
        <v>256</v>
      </c>
      <c r="AB69" s="122"/>
    </row>
    <row r="70" spans="1:28" s="105" customFormat="1" ht="13.5" customHeight="1" x14ac:dyDescent="0.15">
      <c r="A70" s="101" t="s">
        <v>53</v>
      </c>
      <c r="B70" s="102" t="s">
        <v>380</v>
      </c>
      <c r="C70" s="101" t="s">
        <v>381</v>
      </c>
      <c r="D70" s="103">
        <f t="shared" si="9"/>
        <v>15278</v>
      </c>
      <c r="E70" s="103">
        <f t="shared" si="10"/>
        <v>719</v>
      </c>
      <c r="F70" s="104">
        <f t="shared" si="11"/>
        <v>4.7061133656237732</v>
      </c>
      <c r="G70" s="103">
        <v>719</v>
      </c>
      <c r="H70" s="103">
        <v>0</v>
      </c>
      <c r="I70" s="103">
        <f t="shared" si="12"/>
        <v>14559</v>
      </c>
      <c r="J70" s="104">
        <f t="shared" si="13"/>
        <v>95.293886634376221</v>
      </c>
      <c r="K70" s="103">
        <v>12394</v>
      </c>
      <c r="L70" s="104">
        <f t="shared" si="14"/>
        <v>81.123183662783077</v>
      </c>
      <c r="M70" s="103">
        <v>0</v>
      </c>
      <c r="N70" s="104">
        <f t="shared" si="15"/>
        <v>0</v>
      </c>
      <c r="O70" s="103">
        <v>2165</v>
      </c>
      <c r="P70" s="103">
        <v>1199</v>
      </c>
      <c r="Q70" s="104">
        <f t="shared" si="16"/>
        <v>14.170702971593141</v>
      </c>
      <c r="R70" s="103">
        <v>1017</v>
      </c>
      <c r="S70" s="101" t="s">
        <v>257</v>
      </c>
      <c r="T70" s="101"/>
      <c r="U70" s="101"/>
      <c r="V70" s="101"/>
      <c r="W70" s="101" t="s">
        <v>257</v>
      </c>
      <c r="X70" s="101"/>
      <c r="Y70" s="101"/>
      <c r="Z70" s="101"/>
      <c r="AA70" s="121" t="s">
        <v>256</v>
      </c>
      <c r="AB70" s="122"/>
    </row>
    <row r="71" spans="1:28" s="105" customFormat="1" ht="13.5" customHeight="1" x14ac:dyDescent="0.15">
      <c r="A71" s="101" t="s">
        <v>53</v>
      </c>
      <c r="B71" s="102" t="s">
        <v>382</v>
      </c>
      <c r="C71" s="101" t="s">
        <v>383</v>
      </c>
      <c r="D71" s="103">
        <f t="shared" ref="D71:D102" si="17">+SUM(E71,+I71)</f>
        <v>5768</v>
      </c>
      <c r="E71" s="103">
        <f t="shared" ref="E71:E102" si="18">+SUM(G71,+H71)</f>
        <v>1854</v>
      </c>
      <c r="F71" s="104">
        <f t="shared" ref="F71:F102" si="19">IF(D71&gt;0,E71/D71*100,"-")</f>
        <v>32.142857142857146</v>
      </c>
      <c r="G71" s="103">
        <v>1854</v>
      </c>
      <c r="H71" s="103">
        <v>0</v>
      </c>
      <c r="I71" s="103">
        <f t="shared" ref="I71:I102" si="20">+SUM(K71,+M71,+O71)</f>
        <v>3914</v>
      </c>
      <c r="J71" s="104">
        <f t="shared" ref="J71:J102" si="21">IF(D71&gt;0,I71/D71*100,"-")</f>
        <v>67.857142857142861</v>
      </c>
      <c r="K71" s="103">
        <v>3360</v>
      </c>
      <c r="L71" s="104">
        <f t="shared" ref="L71:L102" si="22">IF(D71&gt;0,K71/D71*100,"-")</f>
        <v>58.252427184466015</v>
      </c>
      <c r="M71" s="103">
        <v>0</v>
      </c>
      <c r="N71" s="104">
        <f t="shared" ref="N71:N102" si="23">IF(D71&gt;0,M71/D71*100,"-")</f>
        <v>0</v>
      </c>
      <c r="O71" s="103">
        <v>554</v>
      </c>
      <c r="P71" s="103">
        <v>472</v>
      </c>
      <c r="Q71" s="104">
        <f t="shared" ref="Q71:Q102" si="24">IF(D71&gt;0,O71/D71*100,"-")</f>
        <v>9.6047156726768375</v>
      </c>
      <c r="R71" s="103">
        <v>19</v>
      </c>
      <c r="S71" s="101" t="s">
        <v>257</v>
      </c>
      <c r="T71" s="101"/>
      <c r="U71" s="101"/>
      <c r="V71" s="101"/>
      <c r="W71" s="101" t="s">
        <v>257</v>
      </c>
      <c r="X71" s="101"/>
      <c r="Y71" s="101"/>
      <c r="Z71" s="101"/>
      <c r="AA71" s="121" t="s">
        <v>256</v>
      </c>
      <c r="AB71" s="122"/>
    </row>
    <row r="72" spans="1:28" s="105" customFormat="1" ht="13.5" customHeight="1" x14ac:dyDescent="0.15">
      <c r="A72" s="101" t="s">
        <v>53</v>
      </c>
      <c r="B72" s="102" t="s">
        <v>384</v>
      </c>
      <c r="C72" s="101" t="s">
        <v>385</v>
      </c>
      <c r="D72" s="103">
        <f t="shared" si="17"/>
        <v>11724</v>
      </c>
      <c r="E72" s="103">
        <f t="shared" si="18"/>
        <v>6701</v>
      </c>
      <c r="F72" s="104">
        <f t="shared" si="19"/>
        <v>57.156260661890137</v>
      </c>
      <c r="G72" s="103">
        <v>6701</v>
      </c>
      <c r="H72" s="103">
        <v>0</v>
      </c>
      <c r="I72" s="103">
        <f t="shared" si="20"/>
        <v>5023</v>
      </c>
      <c r="J72" s="104">
        <f t="shared" si="21"/>
        <v>42.843739338109863</v>
      </c>
      <c r="K72" s="103">
        <v>4492</v>
      </c>
      <c r="L72" s="104">
        <f t="shared" si="22"/>
        <v>38.314568406687137</v>
      </c>
      <c r="M72" s="103">
        <v>0</v>
      </c>
      <c r="N72" s="104">
        <f t="shared" si="23"/>
        <v>0</v>
      </c>
      <c r="O72" s="103">
        <v>531</v>
      </c>
      <c r="P72" s="103">
        <v>375</v>
      </c>
      <c r="Q72" s="104">
        <f t="shared" si="24"/>
        <v>4.5291709314227226</v>
      </c>
      <c r="R72" s="103">
        <v>53</v>
      </c>
      <c r="S72" s="101" t="s">
        <v>257</v>
      </c>
      <c r="T72" s="101"/>
      <c r="U72" s="101"/>
      <c r="V72" s="101"/>
      <c r="W72" s="101" t="s">
        <v>257</v>
      </c>
      <c r="X72" s="101"/>
      <c r="Y72" s="101"/>
      <c r="Z72" s="101"/>
      <c r="AA72" s="121" t="s">
        <v>256</v>
      </c>
      <c r="AB72" s="122"/>
    </row>
    <row r="73" spans="1:28" s="105" customFormat="1" ht="13.5" customHeight="1" x14ac:dyDescent="0.15">
      <c r="A73" s="101" t="s">
        <v>53</v>
      </c>
      <c r="B73" s="102" t="s">
        <v>386</v>
      </c>
      <c r="C73" s="101" t="s">
        <v>387</v>
      </c>
      <c r="D73" s="103">
        <f t="shared" si="17"/>
        <v>1576</v>
      </c>
      <c r="E73" s="103">
        <f t="shared" si="18"/>
        <v>5</v>
      </c>
      <c r="F73" s="104">
        <f t="shared" si="19"/>
        <v>0.31725888324873097</v>
      </c>
      <c r="G73" s="103">
        <v>0</v>
      </c>
      <c r="H73" s="103">
        <v>5</v>
      </c>
      <c r="I73" s="103">
        <f t="shared" si="20"/>
        <v>1571</v>
      </c>
      <c r="J73" s="104">
        <f t="shared" si="21"/>
        <v>99.682741116751274</v>
      </c>
      <c r="K73" s="103">
        <v>1298</v>
      </c>
      <c r="L73" s="104">
        <f t="shared" si="22"/>
        <v>82.360406091370564</v>
      </c>
      <c r="M73" s="103">
        <v>0</v>
      </c>
      <c r="N73" s="104">
        <f t="shared" si="23"/>
        <v>0</v>
      </c>
      <c r="O73" s="103">
        <v>273</v>
      </c>
      <c r="P73" s="103">
        <v>273</v>
      </c>
      <c r="Q73" s="104">
        <f t="shared" si="24"/>
        <v>17.32233502538071</v>
      </c>
      <c r="R73" s="103">
        <v>3</v>
      </c>
      <c r="S73" s="101" t="s">
        <v>257</v>
      </c>
      <c r="T73" s="101"/>
      <c r="U73" s="101"/>
      <c r="V73" s="101"/>
      <c r="W73" s="101" t="s">
        <v>257</v>
      </c>
      <c r="X73" s="101"/>
      <c r="Y73" s="101"/>
      <c r="Z73" s="101"/>
      <c r="AA73" s="121" t="s">
        <v>256</v>
      </c>
      <c r="AB73" s="122"/>
    </row>
    <row r="74" spans="1:28" s="105" customFormat="1" ht="13.5" customHeight="1" x14ac:dyDescent="0.15">
      <c r="A74" s="101" t="s">
        <v>53</v>
      </c>
      <c r="B74" s="102" t="s">
        <v>388</v>
      </c>
      <c r="C74" s="101" t="s">
        <v>389</v>
      </c>
      <c r="D74" s="103">
        <f t="shared" si="17"/>
        <v>819</v>
      </c>
      <c r="E74" s="103">
        <f t="shared" si="18"/>
        <v>502</v>
      </c>
      <c r="F74" s="104">
        <f t="shared" si="19"/>
        <v>61.294261294261297</v>
      </c>
      <c r="G74" s="103">
        <v>502</v>
      </c>
      <c r="H74" s="103">
        <v>0</v>
      </c>
      <c r="I74" s="103">
        <f t="shared" si="20"/>
        <v>317</v>
      </c>
      <c r="J74" s="104">
        <f t="shared" si="21"/>
        <v>38.70573870573871</v>
      </c>
      <c r="K74" s="103">
        <v>0</v>
      </c>
      <c r="L74" s="104">
        <f t="shared" si="22"/>
        <v>0</v>
      </c>
      <c r="M74" s="103">
        <v>0</v>
      </c>
      <c r="N74" s="104">
        <f t="shared" si="23"/>
        <v>0</v>
      </c>
      <c r="O74" s="103">
        <v>317</v>
      </c>
      <c r="P74" s="103">
        <v>303</v>
      </c>
      <c r="Q74" s="104">
        <f t="shared" si="24"/>
        <v>38.70573870573871</v>
      </c>
      <c r="R74" s="103">
        <v>1</v>
      </c>
      <c r="S74" s="101" t="s">
        <v>257</v>
      </c>
      <c r="T74" s="101"/>
      <c r="U74" s="101"/>
      <c r="V74" s="101"/>
      <c r="W74" s="101" t="s">
        <v>257</v>
      </c>
      <c r="X74" s="101"/>
      <c r="Y74" s="101"/>
      <c r="Z74" s="101"/>
      <c r="AA74" s="121" t="s">
        <v>256</v>
      </c>
      <c r="AB74" s="122"/>
    </row>
    <row r="75" spans="1:28" s="105" customFormat="1" ht="13.5" customHeight="1" x14ac:dyDescent="0.15">
      <c r="A75" s="101" t="s">
        <v>53</v>
      </c>
      <c r="B75" s="102" t="s">
        <v>390</v>
      </c>
      <c r="C75" s="101" t="s">
        <v>391</v>
      </c>
      <c r="D75" s="103">
        <f t="shared" si="17"/>
        <v>1911</v>
      </c>
      <c r="E75" s="103">
        <f t="shared" si="18"/>
        <v>962</v>
      </c>
      <c r="F75" s="104">
        <f t="shared" si="19"/>
        <v>50.34013605442177</v>
      </c>
      <c r="G75" s="103">
        <v>962</v>
      </c>
      <c r="H75" s="103">
        <v>0</v>
      </c>
      <c r="I75" s="103">
        <f t="shared" si="20"/>
        <v>949</v>
      </c>
      <c r="J75" s="104">
        <f t="shared" si="21"/>
        <v>49.65986394557823</v>
      </c>
      <c r="K75" s="103">
        <v>363</v>
      </c>
      <c r="L75" s="104">
        <f t="shared" si="22"/>
        <v>18.995290423861853</v>
      </c>
      <c r="M75" s="103">
        <v>0</v>
      </c>
      <c r="N75" s="104">
        <f t="shared" si="23"/>
        <v>0</v>
      </c>
      <c r="O75" s="103">
        <v>586</v>
      </c>
      <c r="P75" s="103">
        <v>443</v>
      </c>
      <c r="Q75" s="104">
        <f t="shared" si="24"/>
        <v>30.664573521716378</v>
      </c>
      <c r="R75" s="103">
        <v>15</v>
      </c>
      <c r="S75" s="101" t="s">
        <v>257</v>
      </c>
      <c r="T75" s="101"/>
      <c r="U75" s="101"/>
      <c r="V75" s="101"/>
      <c r="W75" s="101" t="s">
        <v>257</v>
      </c>
      <c r="X75" s="101"/>
      <c r="Y75" s="101"/>
      <c r="Z75" s="101"/>
      <c r="AA75" s="121" t="s">
        <v>256</v>
      </c>
      <c r="AB75" s="122"/>
    </row>
    <row r="76" spans="1:28" s="105" customFormat="1" ht="13.5" customHeight="1" x14ac:dyDescent="0.15">
      <c r="A76" s="101" t="s">
        <v>53</v>
      </c>
      <c r="B76" s="102" t="s">
        <v>392</v>
      </c>
      <c r="C76" s="101" t="s">
        <v>393</v>
      </c>
      <c r="D76" s="103">
        <f t="shared" si="17"/>
        <v>2850</v>
      </c>
      <c r="E76" s="103">
        <f t="shared" si="18"/>
        <v>1267</v>
      </c>
      <c r="F76" s="104">
        <f t="shared" si="19"/>
        <v>44.456140350877192</v>
      </c>
      <c r="G76" s="103">
        <v>1267</v>
      </c>
      <c r="H76" s="103">
        <v>0</v>
      </c>
      <c r="I76" s="103">
        <f t="shared" si="20"/>
        <v>1583</v>
      </c>
      <c r="J76" s="104">
        <f t="shared" si="21"/>
        <v>55.543859649122808</v>
      </c>
      <c r="K76" s="103">
        <v>1419</v>
      </c>
      <c r="L76" s="104">
        <f t="shared" si="22"/>
        <v>49.789473684210527</v>
      </c>
      <c r="M76" s="103">
        <v>0</v>
      </c>
      <c r="N76" s="104">
        <f t="shared" si="23"/>
        <v>0</v>
      </c>
      <c r="O76" s="103">
        <v>164</v>
      </c>
      <c r="P76" s="103">
        <v>80</v>
      </c>
      <c r="Q76" s="104">
        <f t="shared" si="24"/>
        <v>5.7543859649122808</v>
      </c>
      <c r="R76" s="103">
        <v>53</v>
      </c>
      <c r="S76" s="101" t="s">
        <v>257</v>
      </c>
      <c r="T76" s="101"/>
      <c r="U76" s="101"/>
      <c r="V76" s="101"/>
      <c r="W76" s="101"/>
      <c r="X76" s="101"/>
      <c r="Y76" s="101"/>
      <c r="Z76" s="101" t="s">
        <v>257</v>
      </c>
      <c r="AA76" s="121" t="s">
        <v>256</v>
      </c>
      <c r="AB76" s="122"/>
    </row>
    <row r="77" spans="1:28" s="105" customFormat="1" ht="13.5" customHeight="1" x14ac:dyDescent="0.15">
      <c r="A77" s="101" t="s">
        <v>53</v>
      </c>
      <c r="B77" s="102" t="s">
        <v>394</v>
      </c>
      <c r="C77" s="101" t="s">
        <v>395</v>
      </c>
      <c r="D77" s="103">
        <f t="shared" si="17"/>
        <v>3266</v>
      </c>
      <c r="E77" s="103">
        <f t="shared" si="18"/>
        <v>1791</v>
      </c>
      <c r="F77" s="104">
        <f t="shared" si="19"/>
        <v>54.837721984078378</v>
      </c>
      <c r="G77" s="103">
        <v>1791</v>
      </c>
      <c r="H77" s="103">
        <v>0</v>
      </c>
      <c r="I77" s="103">
        <f t="shared" si="20"/>
        <v>1475</v>
      </c>
      <c r="J77" s="104">
        <f t="shared" si="21"/>
        <v>45.162278015921615</v>
      </c>
      <c r="K77" s="103">
        <v>0</v>
      </c>
      <c r="L77" s="104">
        <f t="shared" si="22"/>
        <v>0</v>
      </c>
      <c r="M77" s="103">
        <v>0</v>
      </c>
      <c r="N77" s="104">
        <f t="shared" si="23"/>
        <v>0</v>
      </c>
      <c r="O77" s="103">
        <v>1475</v>
      </c>
      <c r="P77" s="103">
        <v>1259</v>
      </c>
      <c r="Q77" s="104">
        <f t="shared" si="24"/>
        <v>45.162278015921615</v>
      </c>
      <c r="R77" s="103">
        <v>76</v>
      </c>
      <c r="S77" s="101"/>
      <c r="T77" s="101"/>
      <c r="U77" s="101"/>
      <c r="V77" s="101" t="s">
        <v>257</v>
      </c>
      <c r="W77" s="101"/>
      <c r="X77" s="101"/>
      <c r="Y77" s="101"/>
      <c r="Z77" s="101" t="s">
        <v>257</v>
      </c>
      <c r="AA77" s="121" t="s">
        <v>256</v>
      </c>
      <c r="AB77" s="122"/>
    </row>
    <row r="78" spans="1:28" s="105" customFormat="1" ht="13.5" customHeight="1" x14ac:dyDescent="0.15">
      <c r="A78" s="101" t="s">
        <v>53</v>
      </c>
      <c r="B78" s="102" t="s">
        <v>396</v>
      </c>
      <c r="C78" s="101" t="s">
        <v>397</v>
      </c>
      <c r="D78" s="103">
        <f t="shared" si="17"/>
        <v>18056</v>
      </c>
      <c r="E78" s="103">
        <f t="shared" si="18"/>
        <v>4013</v>
      </c>
      <c r="F78" s="104">
        <f t="shared" si="19"/>
        <v>22.225299069561363</v>
      </c>
      <c r="G78" s="103">
        <v>4013</v>
      </c>
      <c r="H78" s="103">
        <v>0</v>
      </c>
      <c r="I78" s="103">
        <f t="shared" si="20"/>
        <v>14043</v>
      </c>
      <c r="J78" s="104">
        <f t="shared" si="21"/>
        <v>77.774700930438627</v>
      </c>
      <c r="K78" s="103">
        <v>13315</v>
      </c>
      <c r="L78" s="104">
        <f t="shared" si="22"/>
        <v>73.742800177226414</v>
      </c>
      <c r="M78" s="103">
        <v>0</v>
      </c>
      <c r="N78" s="104">
        <f t="shared" si="23"/>
        <v>0</v>
      </c>
      <c r="O78" s="103">
        <v>728</v>
      </c>
      <c r="P78" s="103">
        <v>419</v>
      </c>
      <c r="Q78" s="104">
        <f t="shared" si="24"/>
        <v>4.0319007532122288</v>
      </c>
      <c r="R78" s="103">
        <v>151</v>
      </c>
      <c r="S78" s="101" t="s">
        <v>257</v>
      </c>
      <c r="T78" s="101"/>
      <c r="U78" s="101"/>
      <c r="V78" s="101"/>
      <c r="W78" s="101" t="s">
        <v>257</v>
      </c>
      <c r="X78" s="101"/>
      <c r="Y78" s="101"/>
      <c r="Z78" s="101"/>
      <c r="AA78" s="121" t="s">
        <v>256</v>
      </c>
      <c r="AB78" s="122"/>
    </row>
    <row r="79" spans="1:28" s="105" customFormat="1" ht="13.5" customHeight="1" x14ac:dyDescent="0.15">
      <c r="A79" s="101" t="s">
        <v>53</v>
      </c>
      <c r="B79" s="102" t="s">
        <v>398</v>
      </c>
      <c r="C79" s="101" t="s">
        <v>399</v>
      </c>
      <c r="D79" s="103">
        <f t="shared" si="17"/>
        <v>1149</v>
      </c>
      <c r="E79" s="103">
        <f t="shared" si="18"/>
        <v>260</v>
      </c>
      <c r="F79" s="104">
        <f t="shared" si="19"/>
        <v>22.628372497824195</v>
      </c>
      <c r="G79" s="103">
        <v>260</v>
      </c>
      <c r="H79" s="103">
        <v>0</v>
      </c>
      <c r="I79" s="103">
        <f t="shared" si="20"/>
        <v>889</v>
      </c>
      <c r="J79" s="104">
        <f t="shared" si="21"/>
        <v>77.371627502175812</v>
      </c>
      <c r="K79" s="103">
        <v>683</v>
      </c>
      <c r="L79" s="104">
        <f t="shared" si="22"/>
        <v>59.442993907745866</v>
      </c>
      <c r="M79" s="103">
        <v>0</v>
      </c>
      <c r="N79" s="104">
        <f t="shared" si="23"/>
        <v>0</v>
      </c>
      <c r="O79" s="103">
        <v>206</v>
      </c>
      <c r="P79" s="103">
        <v>165</v>
      </c>
      <c r="Q79" s="104">
        <f t="shared" si="24"/>
        <v>17.92863359442994</v>
      </c>
      <c r="R79" s="103">
        <v>80</v>
      </c>
      <c r="S79" s="101" t="s">
        <v>257</v>
      </c>
      <c r="T79" s="101"/>
      <c r="U79" s="101"/>
      <c r="V79" s="101"/>
      <c r="W79" s="101" t="s">
        <v>257</v>
      </c>
      <c r="X79" s="101"/>
      <c r="Y79" s="101"/>
      <c r="Z79" s="101"/>
      <c r="AA79" s="121" t="s">
        <v>256</v>
      </c>
      <c r="AB79" s="122"/>
    </row>
    <row r="80" spans="1:28" s="105" customFormat="1" ht="13.5" customHeight="1" x14ac:dyDescent="0.15">
      <c r="A80" s="101" t="s">
        <v>53</v>
      </c>
      <c r="B80" s="102" t="s">
        <v>400</v>
      </c>
      <c r="C80" s="101" t="s">
        <v>401</v>
      </c>
      <c r="D80" s="103">
        <f t="shared" si="17"/>
        <v>7445</v>
      </c>
      <c r="E80" s="103">
        <f t="shared" si="18"/>
        <v>604</v>
      </c>
      <c r="F80" s="104">
        <f t="shared" si="19"/>
        <v>8.1128274009402279</v>
      </c>
      <c r="G80" s="103">
        <v>604</v>
      </c>
      <c r="H80" s="103">
        <v>0</v>
      </c>
      <c r="I80" s="103">
        <f t="shared" si="20"/>
        <v>6841</v>
      </c>
      <c r="J80" s="104">
        <f t="shared" si="21"/>
        <v>91.887172599059781</v>
      </c>
      <c r="K80" s="103">
        <v>5405</v>
      </c>
      <c r="L80" s="104">
        <f t="shared" si="22"/>
        <v>72.59905977165883</v>
      </c>
      <c r="M80" s="103">
        <v>0</v>
      </c>
      <c r="N80" s="104">
        <f t="shared" si="23"/>
        <v>0</v>
      </c>
      <c r="O80" s="103">
        <v>1436</v>
      </c>
      <c r="P80" s="103">
        <v>1243</v>
      </c>
      <c r="Q80" s="104">
        <f t="shared" si="24"/>
        <v>19.288112827400941</v>
      </c>
      <c r="R80" s="103">
        <v>63</v>
      </c>
      <c r="S80" s="101" t="s">
        <v>257</v>
      </c>
      <c r="T80" s="101"/>
      <c r="U80" s="101"/>
      <c r="V80" s="101"/>
      <c r="W80" s="101" t="s">
        <v>257</v>
      </c>
      <c r="X80" s="101"/>
      <c r="Y80" s="101"/>
      <c r="Z80" s="101"/>
      <c r="AA80" s="121" t="s">
        <v>256</v>
      </c>
      <c r="AB80" s="122"/>
    </row>
    <row r="81" spans="1:28" s="105" customFormat="1" ht="13.5" customHeight="1" x14ac:dyDescent="0.15">
      <c r="A81" s="101" t="s">
        <v>53</v>
      </c>
      <c r="B81" s="102" t="s">
        <v>402</v>
      </c>
      <c r="C81" s="101" t="s">
        <v>403</v>
      </c>
      <c r="D81" s="103">
        <f t="shared" si="17"/>
        <v>5235</v>
      </c>
      <c r="E81" s="103">
        <f t="shared" si="18"/>
        <v>409</v>
      </c>
      <c r="F81" s="104">
        <f t="shared" si="19"/>
        <v>7.8127984718242605</v>
      </c>
      <c r="G81" s="103">
        <v>409</v>
      </c>
      <c r="H81" s="103">
        <v>0</v>
      </c>
      <c r="I81" s="103">
        <f t="shared" si="20"/>
        <v>4826</v>
      </c>
      <c r="J81" s="104">
        <f t="shared" si="21"/>
        <v>92.187201528175748</v>
      </c>
      <c r="K81" s="103">
        <v>4409</v>
      </c>
      <c r="L81" s="104">
        <f t="shared" si="22"/>
        <v>84.221585482330468</v>
      </c>
      <c r="M81" s="103">
        <v>0</v>
      </c>
      <c r="N81" s="104">
        <f t="shared" si="23"/>
        <v>0</v>
      </c>
      <c r="O81" s="103">
        <v>417</v>
      </c>
      <c r="P81" s="103">
        <v>384</v>
      </c>
      <c r="Q81" s="104">
        <f t="shared" si="24"/>
        <v>7.9656160458452723</v>
      </c>
      <c r="R81" s="103">
        <v>28</v>
      </c>
      <c r="S81" s="101" t="s">
        <v>257</v>
      </c>
      <c r="T81" s="101"/>
      <c r="U81" s="101"/>
      <c r="V81" s="101"/>
      <c r="W81" s="101"/>
      <c r="X81" s="101"/>
      <c r="Y81" s="101"/>
      <c r="Z81" s="101" t="s">
        <v>257</v>
      </c>
      <c r="AA81" s="121" t="s">
        <v>256</v>
      </c>
      <c r="AB81" s="122"/>
    </row>
    <row r="82" spans="1:28" s="105" customFormat="1" ht="13.5" customHeight="1" x14ac:dyDescent="0.15">
      <c r="A82" s="101" t="s">
        <v>53</v>
      </c>
      <c r="B82" s="102" t="s">
        <v>404</v>
      </c>
      <c r="C82" s="101" t="s">
        <v>405</v>
      </c>
      <c r="D82" s="103">
        <f t="shared" si="17"/>
        <v>2729</v>
      </c>
      <c r="E82" s="103">
        <f t="shared" si="18"/>
        <v>587</v>
      </c>
      <c r="F82" s="104">
        <f t="shared" si="19"/>
        <v>21.509710516672772</v>
      </c>
      <c r="G82" s="103">
        <v>587</v>
      </c>
      <c r="H82" s="103">
        <v>0</v>
      </c>
      <c r="I82" s="103">
        <f t="shared" si="20"/>
        <v>2142</v>
      </c>
      <c r="J82" s="104">
        <f t="shared" si="21"/>
        <v>78.490289483327231</v>
      </c>
      <c r="K82" s="103">
        <v>1942</v>
      </c>
      <c r="L82" s="104">
        <f t="shared" si="22"/>
        <v>71.161597654818621</v>
      </c>
      <c r="M82" s="103">
        <v>0</v>
      </c>
      <c r="N82" s="104">
        <f t="shared" si="23"/>
        <v>0</v>
      </c>
      <c r="O82" s="103">
        <v>200</v>
      </c>
      <c r="P82" s="103">
        <v>0</v>
      </c>
      <c r="Q82" s="104">
        <f t="shared" si="24"/>
        <v>7.3286918285086111</v>
      </c>
      <c r="R82" s="103">
        <v>18</v>
      </c>
      <c r="S82" s="101" t="s">
        <v>257</v>
      </c>
      <c r="T82" s="101"/>
      <c r="U82" s="101"/>
      <c r="V82" s="101"/>
      <c r="W82" s="101"/>
      <c r="X82" s="101"/>
      <c r="Y82" s="101"/>
      <c r="Z82" s="101" t="s">
        <v>257</v>
      </c>
      <c r="AA82" s="121" t="s">
        <v>256</v>
      </c>
      <c r="AB82" s="122"/>
    </row>
    <row r="83" spans="1:28" s="105" customFormat="1" ht="13.5" customHeight="1" x14ac:dyDescent="0.15">
      <c r="A83" s="101" t="s">
        <v>53</v>
      </c>
      <c r="B83" s="102" t="s">
        <v>406</v>
      </c>
      <c r="C83" s="101" t="s">
        <v>407</v>
      </c>
      <c r="D83" s="103">
        <f t="shared" si="17"/>
        <v>4957</v>
      </c>
      <c r="E83" s="103">
        <f t="shared" si="18"/>
        <v>0</v>
      </c>
      <c r="F83" s="104">
        <f t="shared" si="19"/>
        <v>0</v>
      </c>
      <c r="G83" s="103">
        <v>0</v>
      </c>
      <c r="H83" s="103">
        <v>0</v>
      </c>
      <c r="I83" s="103">
        <f t="shared" si="20"/>
        <v>4957</v>
      </c>
      <c r="J83" s="104">
        <f t="shared" si="21"/>
        <v>100</v>
      </c>
      <c r="K83" s="103">
        <v>4957</v>
      </c>
      <c r="L83" s="104">
        <f t="shared" si="22"/>
        <v>100</v>
      </c>
      <c r="M83" s="103">
        <v>0</v>
      </c>
      <c r="N83" s="104">
        <f t="shared" si="23"/>
        <v>0</v>
      </c>
      <c r="O83" s="103">
        <v>0</v>
      </c>
      <c r="P83" s="103">
        <v>0</v>
      </c>
      <c r="Q83" s="104">
        <f t="shared" si="24"/>
        <v>0</v>
      </c>
      <c r="R83" s="103">
        <v>21</v>
      </c>
      <c r="S83" s="101" t="s">
        <v>257</v>
      </c>
      <c r="T83" s="101"/>
      <c r="U83" s="101"/>
      <c r="V83" s="101"/>
      <c r="W83" s="101" t="s">
        <v>257</v>
      </c>
      <c r="X83" s="101"/>
      <c r="Y83" s="101"/>
      <c r="Z83" s="101"/>
      <c r="AA83" s="121" t="s">
        <v>256</v>
      </c>
      <c r="AB83" s="122"/>
    </row>
    <row r="84" spans="1:28" s="105" customFormat="1" ht="13.5" customHeight="1" x14ac:dyDescent="0.15">
      <c r="A84" s="101" t="s">
        <v>53</v>
      </c>
      <c r="B84" s="102" t="s">
        <v>408</v>
      </c>
      <c r="C84" s="101" t="s">
        <v>409</v>
      </c>
      <c r="D84" s="103">
        <f t="shared" si="17"/>
        <v>10545</v>
      </c>
      <c r="E84" s="103">
        <f t="shared" si="18"/>
        <v>0</v>
      </c>
      <c r="F84" s="104">
        <f t="shared" si="19"/>
        <v>0</v>
      </c>
      <c r="G84" s="103">
        <v>0</v>
      </c>
      <c r="H84" s="103">
        <v>0</v>
      </c>
      <c r="I84" s="103">
        <f t="shared" si="20"/>
        <v>10545</v>
      </c>
      <c r="J84" s="104">
        <f t="shared" si="21"/>
        <v>100</v>
      </c>
      <c r="K84" s="103">
        <v>10545</v>
      </c>
      <c r="L84" s="104">
        <f t="shared" si="22"/>
        <v>100</v>
      </c>
      <c r="M84" s="103">
        <v>0</v>
      </c>
      <c r="N84" s="104">
        <f t="shared" si="23"/>
        <v>0</v>
      </c>
      <c r="O84" s="103">
        <v>0</v>
      </c>
      <c r="P84" s="103">
        <v>0</v>
      </c>
      <c r="Q84" s="104">
        <f t="shared" si="24"/>
        <v>0</v>
      </c>
      <c r="R84" s="103">
        <v>35</v>
      </c>
      <c r="S84" s="101" t="s">
        <v>257</v>
      </c>
      <c r="T84" s="101"/>
      <c r="U84" s="101"/>
      <c r="V84" s="101"/>
      <c r="W84" s="101" t="s">
        <v>257</v>
      </c>
      <c r="X84" s="101"/>
      <c r="Y84" s="101"/>
      <c r="Z84" s="101"/>
      <c r="AA84" s="121" t="s">
        <v>256</v>
      </c>
      <c r="AB84" s="122"/>
    </row>
    <row r="85" spans="1:28" s="105" customFormat="1" ht="13.5" customHeight="1" x14ac:dyDescent="0.15">
      <c r="A85" s="101" t="s">
        <v>53</v>
      </c>
      <c r="B85" s="102" t="s">
        <v>410</v>
      </c>
      <c r="C85" s="101" t="s">
        <v>411</v>
      </c>
      <c r="D85" s="103">
        <f t="shared" si="17"/>
        <v>11495</v>
      </c>
      <c r="E85" s="103">
        <f t="shared" si="18"/>
        <v>959</v>
      </c>
      <c r="F85" s="104">
        <f t="shared" si="19"/>
        <v>8.3427577207481498</v>
      </c>
      <c r="G85" s="103">
        <v>853</v>
      </c>
      <c r="H85" s="103">
        <v>106</v>
      </c>
      <c r="I85" s="103">
        <f t="shared" si="20"/>
        <v>10536</v>
      </c>
      <c r="J85" s="104">
        <f t="shared" si="21"/>
        <v>91.657242279251847</v>
      </c>
      <c r="K85" s="103">
        <v>8497</v>
      </c>
      <c r="L85" s="104">
        <f t="shared" si="22"/>
        <v>73.91909525880817</v>
      </c>
      <c r="M85" s="103">
        <v>0</v>
      </c>
      <c r="N85" s="104">
        <f t="shared" si="23"/>
        <v>0</v>
      </c>
      <c r="O85" s="103">
        <v>2039</v>
      </c>
      <c r="P85" s="103">
        <v>1222</v>
      </c>
      <c r="Q85" s="104">
        <f t="shared" si="24"/>
        <v>17.73814702044367</v>
      </c>
      <c r="R85" s="103">
        <v>56</v>
      </c>
      <c r="S85" s="101" t="s">
        <v>257</v>
      </c>
      <c r="T85" s="101"/>
      <c r="U85" s="101"/>
      <c r="V85" s="101"/>
      <c r="W85" s="101" t="s">
        <v>257</v>
      </c>
      <c r="X85" s="101"/>
      <c r="Y85" s="101"/>
      <c r="Z85" s="101"/>
      <c r="AA85" s="121" t="s">
        <v>256</v>
      </c>
      <c r="AB85" s="122"/>
    </row>
    <row r="86" spans="1:28" s="105" customFormat="1" ht="13.5" customHeight="1" x14ac:dyDescent="0.15">
      <c r="A86" s="101" t="s">
        <v>53</v>
      </c>
      <c r="B86" s="102" t="s">
        <v>412</v>
      </c>
      <c r="C86" s="101" t="s">
        <v>413</v>
      </c>
      <c r="D86" s="103">
        <f t="shared" si="17"/>
        <v>3125</v>
      </c>
      <c r="E86" s="103">
        <f t="shared" si="18"/>
        <v>358</v>
      </c>
      <c r="F86" s="104">
        <f t="shared" si="19"/>
        <v>11.456</v>
      </c>
      <c r="G86" s="103">
        <v>358</v>
      </c>
      <c r="H86" s="103">
        <v>0</v>
      </c>
      <c r="I86" s="103">
        <f t="shared" si="20"/>
        <v>2767</v>
      </c>
      <c r="J86" s="104">
        <f t="shared" si="21"/>
        <v>88.543999999999997</v>
      </c>
      <c r="K86" s="103">
        <v>0</v>
      </c>
      <c r="L86" s="104">
        <f t="shared" si="22"/>
        <v>0</v>
      </c>
      <c r="M86" s="103">
        <v>0</v>
      </c>
      <c r="N86" s="104">
        <f t="shared" si="23"/>
        <v>0</v>
      </c>
      <c r="O86" s="103">
        <v>2767</v>
      </c>
      <c r="P86" s="103">
        <v>2700</v>
      </c>
      <c r="Q86" s="104">
        <f t="shared" si="24"/>
        <v>88.543999999999997</v>
      </c>
      <c r="R86" s="103">
        <v>3</v>
      </c>
      <c r="S86" s="101"/>
      <c r="T86" s="101"/>
      <c r="U86" s="101"/>
      <c r="V86" s="101" t="s">
        <v>257</v>
      </c>
      <c r="W86" s="101"/>
      <c r="X86" s="101"/>
      <c r="Y86" s="101"/>
      <c r="Z86" s="101" t="s">
        <v>257</v>
      </c>
      <c r="AA86" s="121" t="s">
        <v>256</v>
      </c>
      <c r="AB86" s="122"/>
    </row>
    <row r="87" spans="1:28" s="105" customFormat="1" ht="13.5" customHeight="1" x14ac:dyDescent="0.15">
      <c r="A87" s="101" t="s">
        <v>53</v>
      </c>
      <c r="B87" s="102" t="s">
        <v>414</v>
      </c>
      <c r="C87" s="101" t="s">
        <v>415</v>
      </c>
      <c r="D87" s="103">
        <f t="shared" si="17"/>
        <v>1765</v>
      </c>
      <c r="E87" s="103">
        <f t="shared" si="18"/>
        <v>357</v>
      </c>
      <c r="F87" s="104">
        <f t="shared" si="19"/>
        <v>20.226628895184138</v>
      </c>
      <c r="G87" s="103">
        <v>357</v>
      </c>
      <c r="H87" s="103">
        <v>0</v>
      </c>
      <c r="I87" s="103">
        <f t="shared" si="20"/>
        <v>1408</v>
      </c>
      <c r="J87" s="104">
        <f t="shared" si="21"/>
        <v>79.773371104815865</v>
      </c>
      <c r="K87" s="103">
        <v>920</v>
      </c>
      <c r="L87" s="104">
        <f t="shared" si="22"/>
        <v>52.124645892351275</v>
      </c>
      <c r="M87" s="103">
        <v>0</v>
      </c>
      <c r="N87" s="104">
        <f t="shared" si="23"/>
        <v>0</v>
      </c>
      <c r="O87" s="103">
        <v>488</v>
      </c>
      <c r="P87" s="103">
        <v>324</v>
      </c>
      <c r="Q87" s="104">
        <f t="shared" si="24"/>
        <v>27.648725212464587</v>
      </c>
      <c r="R87" s="103">
        <v>8</v>
      </c>
      <c r="S87" s="101" t="s">
        <v>257</v>
      </c>
      <c r="T87" s="101"/>
      <c r="U87" s="101"/>
      <c r="V87" s="101"/>
      <c r="W87" s="101" t="s">
        <v>257</v>
      </c>
      <c r="X87" s="101"/>
      <c r="Y87" s="101"/>
      <c r="Z87" s="101"/>
      <c r="AA87" s="121" t="s">
        <v>256</v>
      </c>
      <c r="AB87" s="122"/>
    </row>
    <row r="88" spans="1:28" s="105" customFormat="1" ht="13.5" customHeight="1" x14ac:dyDescent="0.15">
      <c r="A88" s="101" t="s">
        <v>53</v>
      </c>
      <c r="B88" s="102" t="s">
        <v>416</v>
      </c>
      <c r="C88" s="101" t="s">
        <v>417</v>
      </c>
      <c r="D88" s="103">
        <f t="shared" si="17"/>
        <v>6551</v>
      </c>
      <c r="E88" s="103">
        <f t="shared" si="18"/>
        <v>599</v>
      </c>
      <c r="F88" s="104">
        <f t="shared" si="19"/>
        <v>9.1436421920317503</v>
      </c>
      <c r="G88" s="103">
        <v>599</v>
      </c>
      <c r="H88" s="103">
        <v>0</v>
      </c>
      <c r="I88" s="103">
        <f t="shared" si="20"/>
        <v>5952</v>
      </c>
      <c r="J88" s="104">
        <f t="shared" si="21"/>
        <v>90.856357807968251</v>
      </c>
      <c r="K88" s="103">
        <v>4307</v>
      </c>
      <c r="L88" s="104">
        <f t="shared" si="22"/>
        <v>65.745687681270041</v>
      </c>
      <c r="M88" s="103">
        <v>0</v>
      </c>
      <c r="N88" s="104">
        <f t="shared" si="23"/>
        <v>0</v>
      </c>
      <c r="O88" s="103">
        <v>1645</v>
      </c>
      <c r="P88" s="103">
        <v>1120</v>
      </c>
      <c r="Q88" s="104">
        <f t="shared" si="24"/>
        <v>25.110670126698214</v>
      </c>
      <c r="R88" s="103">
        <v>24</v>
      </c>
      <c r="S88" s="101" t="s">
        <v>257</v>
      </c>
      <c r="T88" s="101"/>
      <c r="U88" s="101"/>
      <c r="V88" s="101"/>
      <c r="W88" s="101" t="s">
        <v>257</v>
      </c>
      <c r="X88" s="101"/>
      <c r="Y88" s="101"/>
      <c r="Z88" s="101"/>
      <c r="AA88" s="121" t="s">
        <v>256</v>
      </c>
      <c r="AB88" s="122"/>
    </row>
    <row r="89" spans="1:28" s="105" customFormat="1" ht="13.5" customHeight="1" x14ac:dyDescent="0.15">
      <c r="A89" s="101" t="s">
        <v>53</v>
      </c>
      <c r="B89" s="102" t="s">
        <v>418</v>
      </c>
      <c r="C89" s="101" t="s">
        <v>419</v>
      </c>
      <c r="D89" s="103">
        <f t="shared" si="17"/>
        <v>2840</v>
      </c>
      <c r="E89" s="103">
        <f t="shared" si="18"/>
        <v>340</v>
      </c>
      <c r="F89" s="104">
        <f t="shared" si="19"/>
        <v>11.971830985915492</v>
      </c>
      <c r="G89" s="103">
        <v>340</v>
      </c>
      <c r="H89" s="103">
        <v>0</v>
      </c>
      <c r="I89" s="103">
        <f t="shared" si="20"/>
        <v>2500</v>
      </c>
      <c r="J89" s="104">
        <f t="shared" si="21"/>
        <v>88.028169014084511</v>
      </c>
      <c r="K89" s="103">
        <v>0</v>
      </c>
      <c r="L89" s="104">
        <f t="shared" si="22"/>
        <v>0</v>
      </c>
      <c r="M89" s="103">
        <v>0</v>
      </c>
      <c r="N89" s="104">
        <f t="shared" si="23"/>
        <v>0</v>
      </c>
      <c r="O89" s="103">
        <v>2500</v>
      </c>
      <c r="P89" s="103">
        <v>589</v>
      </c>
      <c r="Q89" s="104">
        <f t="shared" si="24"/>
        <v>88.028169014084511</v>
      </c>
      <c r="R89" s="103">
        <v>46</v>
      </c>
      <c r="S89" s="101" t="s">
        <v>257</v>
      </c>
      <c r="T89" s="101"/>
      <c r="U89" s="101"/>
      <c r="V89" s="101"/>
      <c r="W89" s="101" t="s">
        <v>257</v>
      </c>
      <c r="X89" s="101"/>
      <c r="Y89" s="101"/>
      <c r="Z89" s="101"/>
      <c r="AA89" s="121" t="s">
        <v>256</v>
      </c>
      <c r="AB89" s="122"/>
    </row>
    <row r="90" spans="1:28" s="105" customFormat="1" ht="13.5" customHeight="1" x14ac:dyDescent="0.15">
      <c r="A90" s="101" t="s">
        <v>53</v>
      </c>
      <c r="B90" s="102" t="s">
        <v>420</v>
      </c>
      <c r="C90" s="101" t="s">
        <v>421</v>
      </c>
      <c r="D90" s="103">
        <f t="shared" si="17"/>
        <v>2370</v>
      </c>
      <c r="E90" s="103">
        <f t="shared" si="18"/>
        <v>25</v>
      </c>
      <c r="F90" s="104">
        <f t="shared" si="19"/>
        <v>1.0548523206751055</v>
      </c>
      <c r="G90" s="103">
        <v>25</v>
      </c>
      <c r="H90" s="103">
        <v>0</v>
      </c>
      <c r="I90" s="103">
        <f t="shared" si="20"/>
        <v>2345</v>
      </c>
      <c r="J90" s="104">
        <f t="shared" si="21"/>
        <v>98.94514767932489</v>
      </c>
      <c r="K90" s="103">
        <v>0</v>
      </c>
      <c r="L90" s="104">
        <f t="shared" si="22"/>
        <v>0</v>
      </c>
      <c r="M90" s="103">
        <v>0</v>
      </c>
      <c r="N90" s="104">
        <f t="shared" si="23"/>
        <v>0</v>
      </c>
      <c r="O90" s="103">
        <v>2345</v>
      </c>
      <c r="P90" s="103">
        <v>461</v>
      </c>
      <c r="Q90" s="104">
        <f t="shared" si="24"/>
        <v>98.94514767932489</v>
      </c>
      <c r="R90" s="103">
        <v>3</v>
      </c>
      <c r="S90" s="101" t="s">
        <v>257</v>
      </c>
      <c r="T90" s="101"/>
      <c r="U90" s="101"/>
      <c r="V90" s="101"/>
      <c r="W90" s="101" t="s">
        <v>257</v>
      </c>
      <c r="X90" s="101"/>
      <c r="Y90" s="101"/>
      <c r="Z90" s="101"/>
      <c r="AA90" s="121" t="s">
        <v>256</v>
      </c>
      <c r="AB90" s="122"/>
    </row>
    <row r="91" spans="1:28" s="105" customFormat="1" ht="13.5" customHeight="1" x14ac:dyDescent="0.15">
      <c r="A91" s="101" t="s">
        <v>53</v>
      </c>
      <c r="B91" s="102" t="s">
        <v>422</v>
      </c>
      <c r="C91" s="101" t="s">
        <v>423</v>
      </c>
      <c r="D91" s="103">
        <f t="shared" si="17"/>
        <v>2241</v>
      </c>
      <c r="E91" s="103">
        <f t="shared" si="18"/>
        <v>230</v>
      </c>
      <c r="F91" s="104">
        <f t="shared" si="19"/>
        <v>10.263275323516288</v>
      </c>
      <c r="G91" s="103">
        <v>230</v>
      </c>
      <c r="H91" s="103">
        <v>0</v>
      </c>
      <c r="I91" s="103">
        <f t="shared" si="20"/>
        <v>2011</v>
      </c>
      <c r="J91" s="104">
        <f t="shared" si="21"/>
        <v>89.736724676483718</v>
      </c>
      <c r="K91" s="103">
        <v>0</v>
      </c>
      <c r="L91" s="104">
        <f t="shared" si="22"/>
        <v>0</v>
      </c>
      <c r="M91" s="103">
        <v>0</v>
      </c>
      <c r="N91" s="104">
        <f t="shared" si="23"/>
        <v>0</v>
      </c>
      <c r="O91" s="103">
        <v>2011</v>
      </c>
      <c r="P91" s="103">
        <v>408</v>
      </c>
      <c r="Q91" s="104">
        <f t="shared" si="24"/>
        <v>89.736724676483718</v>
      </c>
      <c r="R91" s="103">
        <v>8</v>
      </c>
      <c r="S91" s="101" t="s">
        <v>257</v>
      </c>
      <c r="T91" s="101"/>
      <c r="U91" s="101"/>
      <c r="V91" s="101"/>
      <c r="W91" s="101" t="s">
        <v>257</v>
      </c>
      <c r="X91" s="101"/>
      <c r="Y91" s="101"/>
      <c r="Z91" s="101"/>
      <c r="AA91" s="121" t="s">
        <v>256</v>
      </c>
      <c r="AB91" s="122"/>
    </row>
    <row r="92" spans="1:28" s="105" customFormat="1" ht="13.5" customHeight="1" x14ac:dyDescent="0.15">
      <c r="A92" s="101" t="s">
        <v>53</v>
      </c>
      <c r="B92" s="102" t="s">
        <v>424</v>
      </c>
      <c r="C92" s="101" t="s">
        <v>425</v>
      </c>
      <c r="D92" s="103">
        <f t="shared" si="17"/>
        <v>1717</v>
      </c>
      <c r="E92" s="103">
        <f t="shared" si="18"/>
        <v>235</v>
      </c>
      <c r="F92" s="104">
        <f t="shared" si="19"/>
        <v>13.686662783925453</v>
      </c>
      <c r="G92" s="103">
        <v>235</v>
      </c>
      <c r="H92" s="103">
        <v>0</v>
      </c>
      <c r="I92" s="103">
        <f t="shared" si="20"/>
        <v>1482</v>
      </c>
      <c r="J92" s="104">
        <f t="shared" si="21"/>
        <v>86.313337216074544</v>
      </c>
      <c r="K92" s="103">
        <v>0</v>
      </c>
      <c r="L92" s="104">
        <f t="shared" si="22"/>
        <v>0</v>
      </c>
      <c r="M92" s="103">
        <v>0</v>
      </c>
      <c r="N92" s="104">
        <f t="shared" si="23"/>
        <v>0</v>
      </c>
      <c r="O92" s="103">
        <v>1482</v>
      </c>
      <c r="P92" s="103">
        <v>534</v>
      </c>
      <c r="Q92" s="104">
        <f t="shared" si="24"/>
        <v>86.313337216074544</v>
      </c>
      <c r="R92" s="103">
        <v>6</v>
      </c>
      <c r="S92" s="101" t="s">
        <v>257</v>
      </c>
      <c r="T92" s="101"/>
      <c r="U92" s="101"/>
      <c r="V92" s="101"/>
      <c r="W92" s="101" t="s">
        <v>257</v>
      </c>
      <c r="X92" s="101"/>
      <c r="Y92" s="101"/>
      <c r="Z92" s="101"/>
      <c r="AA92" s="121" t="s">
        <v>256</v>
      </c>
      <c r="AB92" s="122"/>
    </row>
    <row r="93" spans="1:28" s="105" customFormat="1" ht="13.5" customHeight="1" x14ac:dyDescent="0.15">
      <c r="A93" s="101" t="s">
        <v>53</v>
      </c>
      <c r="B93" s="102" t="s">
        <v>426</v>
      </c>
      <c r="C93" s="101" t="s">
        <v>427</v>
      </c>
      <c r="D93" s="103">
        <f t="shared" si="17"/>
        <v>2991</v>
      </c>
      <c r="E93" s="103">
        <f t="shared" si="18"/>
        <v>270</v>
      </c>
      <c r="F93" s="104">
        <f t="shared" si="19"/>
        <v>9.0270812437311942</v>
      </c>
      <c r="G93" s="103">
        <v>270</v>
      </c>
      <c r="H93" s="103">
        <v>0</v>
      </c>
      <c r="I93" s="103">
        <f t="shared" si="20"/>
        <v>2721</v>
      </c>
      <c r="J93" s="104">
        <f t="shared" si="21"/>
        <v>90.972918756268811</v>
      </c>
      <c r="K93" s="103">
        <v>2169</v>
      </c>
      <c r="L93" s="104">
        <f t="shared" si="22"/>
        <v>72.517552657973923</v>
      </c>
      <c r="M93" s="103">
        <v>0</v>
      </c>
      <c r="N93" s="104">
        <f t="shared" si="23"/>
        <v>0</v>
      </c>
      <c r="O93" s="103">
        <v>552</v>
      </c>
      <c r="P93" s="103">
        <v>552</v>
      </c>
      <c r="Q93" s="104">
        <f t="shared" si="24"/>
        <v>18.455366098294885</v>
      </c>
      <c r="R93" s="103">
        <v>5</v>
      </c>
      <c r="S93" s="101" t="s">
        <v>257</v>
      </c>
      <c r="T93" s="101"/>
      <c r="U93" s="101"/>
      <c r="V93" s="101"/>
      <c r="W93" s="101" t="s">
        <v>257</v>
      </c>
      <c r="X93" s="101"/>
      <c r="Y93" s="101"/>
      <c r="Z93" s="101"/>
      <c r="AA93" s="121" t="s">
        <v>256</v>
      </c>
      <c r="AB93" s="122"/>
    </row>
    <row r="94" spans="1:28" s="105" customFormat="1" ht="13.5" customHeight="1" x14ac:dyDescent="0.15">
      <c r="A94" s="101" t="s">
        <v>53</v>
      </c>
      <c r="B94" s="102" t="s">
        <v>428</v>
      </c>
      <c r="C94" s="101" t="s">
        <v>429</v>
      </c>
      <c r="D94" s="103">
        <f t="shared" si="17"/>
        <v>6782</v>
      </c>
      <c r="E94" s="103">
        <f t="shared" si="18"/>
        <v>573</v>
      </c>
      <c r="F94" s="104">
        <f t="shared" si="19"/>
        <v>8.4488351518726041</v>
      </c>
      <c r="G94" s="103">
        <v>573</v>
      </c>
      <c r="H94" s="103">
        <v>0</v>
      </c>
      <c r="I94" s="103">
        <f t="shared" si="20"/>
        <v>6209</v>
      </c>
      <c r="J94" s="104">
        <f t="shared" si="21"/>
        <v>91.551164848127399</v>
      </c>
      <c r="K94" s="103">
        <v>4846</v>
      </c>
      <c r="L94" s="104">
        <f t="shared" si="22"/>
        <v>71.453848422294314</v>
      </c>
      <c r="M94" s="103">
        <v>0</v>
      </c>
      <c r="N94" s="104">
        <f t="shared" si="23"/>
        <v>0</v>
      </c>
      <c r="O94" s="103">
        <v>1363</v>
      </c>
      <c r="P94" s="103">
        <v>1363</v>
      </c>
      <c r="Q94" s="104">
        <f t="shared" si="24"/>
        <v>20.097316425833085</v>
      </c>
      <c r="R94" s="103">
        <v>2</v>
      </c>
      <c r="S94" s="101" t="s">
        <v>257</v>
      </c>
      <c r="T94" s="101"/>
      <c r="U94" s="101"/>
      <c r="V94" s="101"/>
      <c r="W94" s="101" t="s">
        <v>257</v>
      </c>
      <c r="X94" s="101"/>
      <c r="Y94" s="101"/>
      <c r="Z94" s="101"/>
      <c r="AA94" s="121" t="s">
        <v>256</v>
      </c>
      <c r="AB94" s="122"/>
    </row>
    <row r="95" spans="1:28" s="105" customFormat="1" ht="13.5" customHeight="1" x14ac:dyDescent="0.15">
      <c r="A95" s="101" t="s">
        <v>53</v>
      </c>
      <c r="B95" s="102" t="s">
        <v>430</v>
      </c>
      <c r="C95" s="101" t="s">
        <v>431</v>
      </c>
      <c r="D95" s="103">
        <f t="shared" si="17"/>
        <v>10172</v>
      </c>
      <c r="E95" s="103">
        <f t="shared" si="18"/>
        <v>390</v>
      </c>
      <c r="F95" s="104">
        <f t="shared" si="19"/>
        <v>3.8340542666142357</v>
      </c>
      <c r="G95" s="103">
        <v>390</v>
      </c>
      <c r="H95" s="103">
        <v>0</v>
      </c>
      <c r="I95" s="103">
        <f t="shared" si="20"/>
        <v>9782</v>
      </c>
      <c r="J95" s="104">
        <f t="shared" si="21"/>
        <v>96.165945733385755</v>
      </c>
      <c r="K95" s="103">
        <v>8603</v>
      </c>
      <c r="L95" s="104">
        <f t="shared" si="22"/>
        <v>84.575304758159646</v>
      </c>
      <c r="M95" s="103">
        <v>0</v>
      </c>
      <c r="N95" s="104">
        <f t="shared" si="23"/>
        <v>0</v>
      </c>
      <c r="O95" s="103">
        <v>1179</v>
      </c>
      <c r="P95" s="103">
        <v>3</v>
      </c>
      <c r="Q95" s="104">
        <f t="shared" si="24"/>
        <v>11.59064097522611</v>
      </c>
      <c r="R95" s="103">
        <v>40</v>
      </c>
      <c r="S95" s="101" t="s">
        <v>257</v>
      </c>
      <c r="T95" s="101"/>
      <c r="U95" s="101"/>
      <c r="V95" s="101"/>
      <c r="W95" s="101" t="s">
        <v>257</v>
      </c>
      <c r="X95" s="101"/>
      <c r="Y95" s="101"/>
      <c r="Z95" s="101"/>
      <c r="AA95" s="121" t="s">
        <v>256</v>
      </c>
      <c r="AB95" s="122"/>
    </row>
    <row r="96" spans="1:28" s="105" customFormat="1" ht="13.5" customHeight="1" x14ac:dyDescent="0.15">
      <c r="A96" s="101" t="s">
        <v>53</v>
      </c>
      <c r="B96" s="102" t="s">
        <v>432</v>
      </c>
      <c r="C96" s="101" t="s">
        <v>433</v>
      </c>
      <c r="D96" s="103">
        <f t="shared" si="17"/>
        <v>6378</v>
      </c>
      <c r="E96" s="103">
        <f t="shared" si="18"/>
        <v>842</v>
      </c>
      <c r="F96" s="104">
        <f t="shared" si="19"/>
        <v>13.201630605205395</v>
      </c>
      <c r="G96" s="103">
        <v>842</v>
      </c>
      <c r="H96" s="103">
        <v>0</v>
      </c>
      <c r="I96" s="103">
        <f t="shared" si="20"/>
        <v>5536</v>
      </c>
      <c r="J96" s="104">
        <f t="shared" si="21"/>
        <v>86.798369394794605</v>
      </c>
      <c r="K96" s="103">
        <v>3710</v>
      </c>
      <c r="L96" s="104">
        <f t="shared" si="22"/>
        <v>58.168704923173408</v>
      </c>
      <c r="M96" s="103">
        <v>0</v>
      </c>
      <c r="N96" s="104">
        <f t="shared" si="23"/>
        <v>0</v>
      </c>
      <c r="O96" s="103">
        <v>1826</v>
      </c>
      <c r="P96" s="103">
        <v>1826</v>
      </c>
      <c r="Q96" s="104">
        <f t="shared" si="24"/>
        <v>28.629664471621197</v>
      </c>
      <c r="R96" s="103">
        <v>10</v>
      </c>
      <c r="S96" s="101" t="s">
        <v>257</v>
      </c>
      <c r="T96" s="101"/>
      <c r="U96" s="101"/>
      <c r="V96" s="101"/>
      <c r="W96" s="101" t="s">
        <v>257</v>
      </c>
      <c r="X96" s="101"/>
      <c r="Y96" s="101"/>
      <c r="Z96" s="101"/>
      <c r="AA96" s="121" t="s">
        <v>256</v>
      </c>
      <c r="AB96" s="122"/>
    </row>
    <row r="97" spans="1:28" s="105" customFormat="1" ht="13.5" customHeight="1" x14ac:dyDescent="0.15">
      <c r="A97" s="101" t="s">
        <v>53</v>
      </c>
      <c r="B97" s="102" t="s">
        <v>434</v>
      </c>
      <c r="C97" s="101" t="s">
        <v>435</v>
      </c>
      <c r="D97" s="103">
        <f t="shared" si="17"/>
        <v>3610</v>
      </c>
      <c r="E97" s="103">
        <f t="shared" si="18"/>
        <v>283</v>
      </c>
      <c r="F97" s="104">
        <f t="shared" si="19"/>
        <v>7.839335180055401</v>
      </c>
      <c r="G97" s="103">
        <v>283</v>
      </c>
      <c r="H97" s="103">
        <v>0</v>
      </c>
      <c r="I97" s="103">
        <f t="shared" si="20"/>
        <v>3327</v>
      </c>
      <c r="J97" s="104">
        <f t="shared" si="21"/>
        <v>92.1606648199446</v>
      </c>
      <c r="K97" s="103">
        <v>2357</v>
      </c>
      <c r="L97" s="104">
        <f t="shared" si="22"/>
        <v>65.290858725761765</v>
      </c>
      <c r="M97" s="103">
        <v>0</v>
      </c>
      <c r="N97" s="104">
        <f t="shared" si="23"/>
        <v>0</v>
      </c>
      <c r="O97" s="103">
        <v>970</v>
      </c>
      <c r="P97" s="103">
        <v>970</v>
      </c>
      <c r="Q97" s="104">
        <f t="shared" si="24"/>
        <v>26.869806094182824</v>
      </c>
      <c r="R97" s="103">
        <v>3</v>
      </c>
      <c r="S97" s="101" t="s">
        <v>257</v>
      </c>
      <c r="T97" s="101"/>
      <c r="U97" s="101"/>
      <c r="V97" s="101"/>
      <c r="W97" s="101" t="s">
        <v>257</v>
      </c>
      <c r="X97" s="101"/>
      <c r="Y97" s="101"/>
      <c r="Z97" s="101"/>
      <c r="AA97" s="121" t="s">
        <v>256</v>
      </c>
      <c r="AB97" s="122"/>
    </row>
    <row r="98" spans="1:28" s="105" customFormat="1" ht="13.5" customHeight="1" x14ac:dyDescent="0.15">
      <c r="A98" s="101" t="s">
        <v>53</v>
      </c>
      <c r="B98" s="102" t="s">
        <v>436</v>
      </c>
      <c r="C98" s="101" t="s">
        <v>437</v>
      </c>
      <c r="D98" s="103">
        <f t="shared" si="17"/>
        <v>2619</v>
      </c>
      <c r="E98" s="103">
        <f t="shared" si="18"/>
        <v>398</v>
      </c>
      <c r="F98" s="104">
        <f t="shared" si="19"/>
        <v>15.19663993890798</v>
      </c>
      <c r="G98" s="103">
        <v>398</v>
      </c>
      <c r="H98" s="103">
        <v>0</v>
      </c>
      <c r="I98" s="103">
        <f t="shared" si="20"/>
        <v>2221</v>
      </c>
      <c r="J98" s="104">
        <f t="shared" si="21"/>
        <v>84.803360061092008</v>
      </c>
      <c r="K98" s="103">
        <v>1585</v>
      </c>
      <c r="L98" s="104">
        <f t="shared" si="22"/>
        <v>60.519282168766708</v>
      </c>
      <c r="M98" s="103">
        <v>0</v>
      </c>
      <c r="N98" s="104">
        <f t="shared" si="23"/>
        <v>0</v>
      </c>
      <c r="O98" s="103">
        <v>636</v>
      </c>
      <c r="P98" s="103">
        <v>629</v>
      </c>
      <c r="Q98" s="104">
        <f t="shared" si="24"/>
        <v>24.284077892325314</v>
      </c>
      <c r="R98" s="103">
        <v>42</v>
      </c>
      <c r="S98" s="101" t="s">
        <v>257</v>
      </c>
      <c r="T98" s="101"/>
      <c r="U98" s="101"/>
      <c r="V98" s="101"/>
      <c r="W98" s="101" t="s">
        <v>257</v>
      </c>
      <c r="X98" s="101"/>
      <c r="Y98" s="101"/>
      <c r="Z98" s="101"/>
      <c r="AA98" s="121" t="s">
        <v>256</v>
      </c>
      <c r="AB98" s="122"/>
    </row>
    <row r="99" spans="1:28" s="105" customFormat="1" ht="13.5" customHeight="1" x14ac:dyDescent="0.15">
      <c r="A99" s="101" t="s">
        <v>53</v>
      </c>
      <c r="B99" s="102" t="s">
        <v>438</v>
      </c>
      <c r="C99" s="101" t="s">
        <v>439</v>
      </c>
      <c r="D99" s="103">
        <f t="shared" si="17"/>
        <v>3393</v>
      </c>
      <c r="E99" s="103">
        <f t="shared" si="18"/>
        <v>272</v>
      </c>
      <c r="F99" s="104">
        <f t="shared" si="19"/>
        <v>8.0165045682287062</v>
      </c>
      <c r="G99" s="103">
        <v>272</v>
      </c>
      <c r="H99" s="103">
        <v>0</v>
      </c>
      <c r="I99" s="103">
        <f t="shared" si="20"/>
        <v>3121</v>
      </c>
      <c r="J99" s="104">
        <f t="shared" si="21"/>
        <v>91.983495431771289</v>
      </c>
      <c r="K99" s="103">
        <v>2952</v>
      </c>
      <c r="L99" s="104">
        <f t="shared" si="22"/>
        <v>87.0026525198939</v>
      </c>
      <c r="M99" s="103">
        <v>0</v>
      </c>
      <c r="N99" s="104">
        <f t="shared" si="23"/>
        <v>0</v>
      </c>
      <c r="O99" s="103">
        <v>169</v>
      </c>
      <c r="P99" s="103">
        <v>91</v>
      </c>
      <c r="Q99" s="104">
        <f t="shared" si="24"/>
        <v>4.980842911877394</v>
      </c>
      <c r="R99" s="103">
        <v>44</v>
      </c>
      <c r="S99" s="101" t="s">
        <v>257</v>
      </c>
      <c r="T99" s="101"/>
      <c r="U99" s="101"/>
      <c r="V99" s="101"/>
      <c r="W99" s="101" t="s">
        <v>257</v>
      </c>
      <c r="X99" s="101"/>
      <c r="Y99" s="101"/>
      <c r="Z99" s="101"/>
      <c r="AA99" s="121" t="s">
        <v>256</v>
      </c>
      <c r="AB99" s="122"/>
    </row>
    <row r="100" spans="1:28" s="105" customFormat="1" ht="13.5" customHeight="1" x14ac:dyDescent="0.15">
      <c r="A100" s="101" t="s">
        <v>53</v>
      </c>
      <c r="B100" s="102" t="s">
        <v>440</v>
      </c>
      <c r="C100" s="101" t="s">
        <v>441</v>
      </c>
      <c r="D100" s="103">
        <f t="shared" si="17"/>
        <v>8295</v>
      </c>
      <c r="E100" s="103">
        <f t="shared" si="18"/>
        <v>153</v>
      </c>
      <c r="F100" s="104">
        <f t="shared" si="19"/>
        <v>1.8444846292947559</v>
      </c>
      <c r="G100" s="103">
        <v>153</v>
      </c>
      <c r="H100" s="103">
        <v>0</v>
      </c>
      <c r="I100" s="103">
        <f t="shared" si="20"/>
        <v>8142</v>
      </c>
      <c r="J100" s="104">
        <f t="shared" si="21"/>
        <v>98.155515370705245</v>
      </c>
      <c r="K100" s="103">
        <v>5655</v>
      </c>
      <c r="L100" s="104">
        <f t="shared" si="22"/>
        <v>68.1735985533454</v>
      </c>
      <c r="M100" s="103">
        <v>0</v>
      </c>
      <c r="N100" s="104">
        <f t="shared" si="23"/>
        <v>0</v>
      </c>
      <c r="O100" s="103">
        <v>2487</v>
      </c>
      <c r="P100" s="103">
        <v>2420</v>
      </c>
      <c r="Q100" s="104">
        <f t="shared" si="24"/>
        <v>29.981916817359856</v>
      </c>
      <c r="R100" s="103">
        <v>266</v>
      </c>
      <c r="S100" s="101" t="s">
        <v>257</v>
      </c>
      <c r="T100" s="101"/>
      <c r="U100" s="101"/>
      <c r="V100" s="101"/>
      <c r="W100" s="101" t="s">
        <v>257</v>
      </c>
      <c r="X100" s="101"/>
      <c r="Y100" s="101"/>
      <c r="Z100" s="101"/>
      <c r="AA100" s="121" t="s">
        <v>256</v>
      </c>
      <c r="AB100" s="122"/>
    </row>
    <row r="101" spans="1:28" s="105" customFormat="1" ht="13.5" customHeight="1" x14ac:dyDescent="0.15">
      <c r="A101" s="101" t="s">
        <v>53</v>
      </c>
      <c r="B101" s="102" t="s">
        <v>442</v>
      </c>
      <c r="C101" s="101" t="s">
        <v>443</v>
      </c>
      <c r="D101" s="103">
        <f t="shared" si="17"/>
        <v>9813</v>
      </c>
      <c r="E101" s="103">
        <f t="shared" si="18"/>
        <v>1104</v>
      </c>
      <c r="F101" s="104">
        <f t="shared" si="19"/>
        <v>11.250382146132681</v>
      </c>
      <c r="G101" s="103">
        <v>1104</v>
      </c>
      <c r="H101" s="103">
        <v>0</v>
      </c>
      <c r="I101" s="103">
        <f t="shared" si="20"/>
        <v>8709</v>
      </c>
      <c r="J101" s="104">
        <f t="shared" si="21"/>
        <v>88.749617853867321</v>
      </c>
      <c r="K101" s="103">
        <v>6474</v>
      </c>
      <c r="L101" s="104">
        <f t="shared" si="22"/>
        <v>65.973708346071533</v>
      </c>
      <c r="M101" s="103">
        <v>0</v>
      </c>
      <c r="N101" s="104">
        <f t="shared" si="23"/>
        <v>0</v>
      </c>
      <c r="O101" s="103">
        <v>2235</v>
      </c>
      <c r="P101" s="103">
        <v>2220</v>
      </c>
      <c r="Q101" s="104">
        <f t="shared" si="24"/>
        <v>22.775909507795781</v>
      </c>
      <c r="R101" s="103">
        <v>88</v>
      </c>
      <c r="S101" s="101" t="s">
        <v>257</v>
      </c>
      <c r="T101" s="101"/>
      <c r="U101" s="101"/>
      <c r="V101" s="101"/>
      <c r="W101" s="101" t="s">
        <v>257</v>
      </c>
      <c r="X101" s="101"/>
      <c r="Y101" s="101"/>
      <c r="Z101" s="101"/>
      <c r="AA101" s="121" t="s">
        <v>256</v>
      </c>
      <c r="AB101" s="122"/>
    </row>
    <row r="102" spans="1:28" s="105" customFormat="1" ht="13.5" customHeight="1" x14ac:dyDescent="0.15">
      <c r="A102" s="101" t="s">
        <v>53</v>
      </c>
      <c r="B102" s="102" t="s">
        <v>444</v>
      </c>
      <c r="C102" s="101" t="s">
        <v>445</v>
      </c>
      <c r="D102" s="103">
        <f t="shared" si="17"/>
        <v>10380</v>
      </c>
      <c r="E102" s="103">
        <f t="shared" si="18"/>
        <v>1306</v>
      </c>
      <c r="F102" s="104">
        <f t="shared" si="19"/>
        <v>12.581888246628131</v>
      </c>
      <c r="G102" s="103">
        <v>1306</v>
      </c>
      <c r="H102" s="103">
        <v>0</v>
      </c>
      <c r="I102" s="103">
        <f t="shared" si="20"/>
        <v>9074</v>
      </c>
      <c r="J102" s="104">
        <f t="shared" si="21"/>
        <v>87.418111753371875</v>
      </c>
      <c r="K102" s="103">
        <v>7794</v>
      </c>
      <c r="L102" s="104">
        <f t="shared" si="22"/>
        <v>75.086705202312146</v>
      </c>
      <c r="M102" s="103">
        <v>0</v>
      </c>
      <c r="N102" s="104">
        <f t="shared" si="23"/>
        <v>0</v>
      </c>
      <c r="O102" s="103">
        <v>1280</v>
      </c>
      <c r="P102" s="103">
        <v>1092</v>
      </c>
      <c r="Q102" s="104">
        <f t="shared" si="24"/>
        <v>12.331406551059731</v>
      </c>
      <c r="R102" s="103">
        <v>63</v>
      </c>
      <c r="S102" s="101"/>
      <c r="T102" s="101"/>
      <c r="U102" s="101"/>
      <c r="V102" s="101" t="s">
        <v>257</v>
      </c>
      <c r="W102" s="101"/>
      <c r="X102" s="101"/>
      <c r="Y102" s="101"/>
      <c r="Z102" s="101" t="s">
        <v>257</v>
      </c>
      <c r="AA102" s="121" t="s">
        <v>256</v>
      </c>
      <c r="AB102" s="122"/>
    </row>
    <row r="103" spans="1:28" s="105" customFormat="1" ht="13.5" customHeight="1" x14ac:dyDescent="0.15">
      <c r="A103" s="101" t="s">
        <v>53</v>
      </c>
      <c r="B103" s="102" t="s">
        <v>446</v>
      </c>
      <c r="C103" s="101" t="s">
        <v>447</v>
      </c>
      <c r="D103" s="103">
        <f t="shared" ref="D103:D134" si="25">+SUM(E103,+I103)</f>
        <v>4869</v>
      </c>
      <c r="E103" s="103">
        <f t="shared" ref="E103:E134" si="26">+SUM(G103,+H103)</f>
        <v>589</v>
      </c>
      <c r="F103" s="104">
        <f t="shared" ref="F103:F134" si="27">IF(D103&gt;0,E103/D103*100,"-")</f>
        <v>12.096939823372356</v>
      </c>
      <c r="G103" s="103">
        <v>589</v>
      </c>
      <c r="H103" s="103">
        <v>0</v>
      </c>
      <c r="I103" s="103">
        <f t="shared" ref="I103:I134" si="28">+SUM(K103,+M103,+O103)</f>
        <v>4280</v>
      </c>
      <c r="J103" s="104">
        <f t="shared" ref="J103:J134" si="29">IF(D103&gt;0,I103/D103*100,"-")</f>
        <v>87.903060176627648</v>
      </c>
      <c r="K103" s="103">
        <v>2691</v>
      </c>
      <c r="L103" s="104">
        <f t="shared" ref="L103:L134" si="30">IF(D103&gt;0,K103/D103*100,"-")</f>
        <v>55.268022181146023</v>
      </c>
      <c r="M103" s="103">
        <v>0</v>
      </c>
      <c r="N103" s="104">
        <f t="shared" ref="N103:N134" si="31">IF(D103&gt;0,M103/D103*100,"-")</f>
        <v>0</v>
      </c>
      <c r="O103" s="103">
        <v>1589</v>
      </c>
      <c r="P103" s="103">
        <v>1403</v>
      </c>
      <c r="Q103" s="104">
        <f t="shared" ref="Q103:Q134" si="32">IF(D103&gt;0,O103/D103*100,"-")</f>
        <v>32.635037995481618</v>
      </c>
      <c r="R103" s="103">
        <v>36</v>
      </c>
      <c r="S103" s="101" t="s">
        <v>257</v>
      </c>
      <c r="T103" s="101"/>
      <c r="U103" s="101"/>
      <c r="V103" s="101"/>
      <c r="W103" s="101" t="s">
        <v>257</v>
      </c>
      <c r="X103" s="101"/>
      <c r="Y103" s="101"/>
      <c r="Z103" s="101"/>
      <c r="AA103" s="121" t="s">
        <v>256</v>
      </c>
      <c r="AB103" s="122"/>
    </row>
    <row r="104" spans="1:28" s="105" customFormat="1" ht="13.5" customHeight="1" x14ac:dyDescent="0.15">
      <c r="A104" s="101" t="s">
        <v>53</v>
      </c>
      <c r="B104" s="102" t="s">
        <v>448</v>
      </c>
      <c r="C104" s="101" t="s">
        <v>449</v>
      </c>
      <c r="D104" s="103">
        <f t="shared" si="25"/>
        <v>2397</v>
      </c>
      <c r="E104" s="103">
        <f t="shared" si="26"/>
        <v>316</v>
      </c>
      <c r="F104" s="104">
        <f t="shared" si="27"/>
        <v>13.183145598664996</v>
      </c>
      <c r="G104" s="103">
        <v>316</v>
      </c>
      <c r="H104" s="103">
        <v>0</v>
      </c>
      <c r="I104" s="103">
        <f t="shared" si="28"/>
        <v>2081</v>
      </c>
      <c r="J104" s="104">
        <f t="shared" si="29"/>
        <v>86.816854401334993</v>
      </c>
      <c r="K104" s="103">
        <v>1636</v>
      </c>
      <c r="L104" s="104">
        <f t="shared" si="30"/>
        <v>68.251981643721322</v>
      </c>
      <c r="M104" s="103">
        <v>0</v>
      </c>
      <c r="N104" s="104">
        <f t="shared" si="31"/>
        <v>0</v>
      </c>
      <c r="O104" s="103">
        <v>445</v>
      </c>
      <c r="P104" s="103">
        <v>423</v>
      </c>
      <c r="Q104" s="104">
        <f t="shared" si="32"/>
        <v>18.564872757613685</v>
      </c>
      <c r="R104" s="103">
        <v>18</v>
      </c>
      <c r="S104" s="101" t="s">
        <v>257</v>
      </c>
      <c r="T104" s="101"/>
      <c r="U104" s="101"/>
      <c r="V104" s="101"/>
      <c r="W104" s="101" t="s">
        <v>257</v>
      </c>
      <c r="X104" s="101"/>
      <c r="Y104" s="101"/>
      <c r="Z104" s="101"/>
      <c r="AA104" s="121" t="s">
        <v>256</v>
      </c>
      <c r="AB104" s="122"/>
    </row>
    <row r="105" spans="1:28" s="105" customFormat="1" ht="13.5" customHeight="1" x14ac:dyDescent="0.15">
      <c r="A105" s="101" t="s">
        <v>53</v>
      </c>
      <c r="B105" s="102" t="s">
        <v>450</v>
      </c>
      <c r="C105" s="101" t="s">
        <v>451</v>
      </c>
      <c r="D105" s="103">
        <f t="shared" si="25"/>
        <v>1226</v>
      </c>
      <c r="E105" s="103">
        <f t="shared" si="26"/>
        <v>62</v>
      </c>
      <c r="F105" s="104">
        <f t="shared" si="27"/>
        <v>5.0570962479608479</v>
      </c>
      <c r="G105" s="103">
        <v>62</v>
      </c>
      <c r="H105" s="103">
        <v>0</v>
      </c>
      <c r="I105" s="103">
        <f t="shared" si="28"/>
        <v>1164</v>
      </c>
      <c r="J105" s="104">
        <f t="shared" si="29"/>
        <v>94.942903752039157</v>
      </c>
      <c r="K105" s="103">
        <v>763</v>
      </c>
      <c r="L105" s="104">
        <f t="shared" si="30"/>
        <v>62.23491027732463</v>
      </c>
      <c r="M105" s="103">
        <v>0</v>
      </c>
      <c r="N105" s="104">
        <f t="shared" si="31"/>
        <v>0</v>
      </c>
      <c r="O105" s="103">
        <v>401</v>
      </c>
      <c r="P105" s="103">
        <v>383</v>
      </c>
      <c r="Q105" s="104">
        <f t="shared" si="32"/>
        <v>32.70799347471452</v>
      </c>
      <c r="R105" s="103">
        <v>169</v>
      </c>
      <c r="S105" s="101" t="s">
        <v>257</v>
      </c>
      <c r="T105" s="101"/>
      <c r="U105" s="101"/>
      <c r="V105" s="101"/>
      <c r="W105" s="101" t="s">
        <v>257</v>
      </c>
      <c r="X105" s="101"/>
      <c r="Y105" s="101"/>
      <c r="Z105" s="101"/>
      <c r="AA105" s="121" t="s">
        <v>256</v>
      </c>
      <c r="AB105" s="122"/>
    </row>
    <row r="106" spans="1:28" s="105" customFormat="1" ht="13.5" customHeight="1" x14ac:dyDescent="0.15">
      <c r="A106" s="101" t="s">
        <v>53</v>
      </c>
      <c r="B106" s="102" t="s">
        <v>452</v>
      </c>
      <c r="C106" s="101" t="s">
        <v>453</v>
      </c>
      <c r="D106" s="103">
        <f t="shared" si="25"/>
        <v>3249</v>
      </c>
      <c r="E106" s="103">
        <f t="shared" si="26"/>
        <v>33</v>
      </c>
      <c r="F106" s="104">
        <f t="shared" si="27"/>
        <v>1.0156971375807942</v>
      </c>
      <c r="G106" s="103">
        <v>33</v>
      </c>
      <c r="H106" s="103">
        <v>0</v>
      </c>
      <c r="I106" s="103">
        <f t="shared" si="28"/>
        <v>3216</v>
      </c>
      <c r="J106" s="104">
        <f t="shared" si="29"/>
        <v>98.984302862419199</v>
      </c>
      <c r="K106" s="103">
        <v>2295</v>
      </c>
      <c r="L106" s="104">
        <f t="shared" si="30"/>
        <v>70.637119113573405</v>
      </c>
      <c r="M106" s="103">
        <v>0</v>
      </c>
      <c r="N106" s="104">
        <f t="shared" si="31"/>
        <v>0</v>
      </c>
      <c r="O106" s="103">
        <v>921</v>
      </c>
      <c r="P106" s="103">
        <v>766</v>
      </c>
      <c r="Q106" s="104">
        <f t="shared" si="32"/>
        <v>28.347183748845801</v>
      </c>
      <c r="R106" s="103">
        <v>14</v>
      </c>
      <c r="S106" s="101" t="s">
        <v>257</v>
      </c>
      <c r="T106" s="101"/>
      <c r="U106" s="101"/>
      <c r="V106" s="101"/>
      <c r="W106" s="101"/>
      <c r="X106" s="101"/>
      <c r="Y106" s="101"/>
      <c r="Z106" s="101" t="s">
        <v>257</v>
      </c>
      <c r="AA106" s="121" t="s">
        <v>256</v>
      </c>
      <c r="AB106" s="122"/>
    </row>
    <row r="107" spans="1:28" s="105" customFormat="1" ht="13.5" customHeight="1" x14ac:dyDescent="0.15">
      <c r="A107" s="101" t="s">
        <v>53</v>
      </c>
      <c r="B107" s="102" t="s">
        <v>454</v>
      </c>
      <c r="C107" s="101" t="s">
        <v>455</v>
      </c>
      <c r="D107" s="103">
        <f t="shared" si="25"/>
        <v>3019</v>
      </c>
      <c r="E107" s="103">
        <f t="shared" si="26"/>
        <v>531</v>
      </c>
      <c r="F107" s="104">
        <f t="shared" si="27"/>
        <v>17.588605498509441</v>
      </c>
      <c r="G107" s="103">
        <v>531</v>
      </c>
      <c r="H107" s="103">
        <v>0</v>
      </c>
      <c r="I107" s="103">
        <f t="shared" si="28"/>
        <v>2488</v>
      </c>
      <c r="J107" s="104">
        <f t="shared" si="29"/>
        <v>82.411394501490562</v>
      </c>
      <c r="K107" s="103">
        <v>1746</v>
      </c>
      <c r="L107" s="104">
        <f t="shared" si="30"/>
        <v>57.833719774759849</v>
      </c>
      <c r="M107" s="103">
        <v>0</v>
      </c>
      <c r="N107" s="104">
        <f t="shared" si="31"/>
        <v>0</v>
      </c>
      <c r="O107" s="103">
        <v>742</v>
      </c>
      <c r="P107" s="103">
        <v>705</v>
      </c>
      <c r="Q107" s="104">
        <f t="shared" si="32"/>
        <v>24.577674726730706</v>
      </c>
      <c r="R107" s="103">
        <v>0</v>
      </c>
      <c r="S107" s="101" t="s">
        <v>257</v>
      </c>
      <c r="T107" s="101"/>
      <c r="U107" s="101"/>
      <c r="V107" s="101"/>
      <c r="W107" s="101" t="s">
        <v>257</v>
      </c>
      <c r="X107" s="101"/>
      <c r="Y107" s="101"/>
      <c r="Z107" s="101"/>
      <c r="AA107" s="121" t="s">
        <v>256</v>
      </c>
      <c r="AB107" s="122"/>
    </row>
    <row r="108" spans="1:28" s="105" customFormat="1" ht="13.5" customHeight="1" x14ac:dyDescent="0.15">
      <c r="A108" s="101" t="s">
        <v>53</v>
      </c>
      <c r="B108" s="102" t="s">
        <v>456</v>
      </c>
      <c r="C108" s="101" t="s">
        <v>457</v>
      </c>
      <c r="D108" s="103">
        <f t="shared" si="25"/>
        <v>3203</v>
      </c>
      <c r="E108" s="103">
        <f t="shared" si="26"/>
        <v>312</v>
      </c>
      <c r="F108" s="104">
        <f t="shared" si="27"/>
        <v>9.7408679363097086</v>
      </c>
      <c r="G108" s="103">
        <v>312</v>
      </c>
      <c r="H108" s="103">
        <v>0</v>
      </c>
      <c r="I108" s="103">
        <f t="shared" si="28"/>
        <v>2891</v>
      </c>
      <c r="J108" s="104">
        <f t="shared" si="29"/>
        <v>90.259132063690288</v>
      </c>
      <c r="K108" s="103">
        <v>2445</v>
      </c>
      <c r="L108" s="104">
        <f t="shared" si="30"/>
        <v>76.334686231657827</v>
      </c>
      <c r="M108" s="103">
        <v>0</v>
      </c>
      <c r="N108" s="104">
        <f t="shared" si="31"/>
        <v>0</v>
      </c>
      <c r="O108" s="103">
        <v>446</v>
      </c>
      <c r="P108" s="103">
        <v>416</v>
      </c>
      <c r="Q108" s="104">
        <f t="shared" si="32"/>
        <v>13.92444583203247</v>
      </c>
      <c r="R108" s="103">
        <v>28</v>
      </c>
      <c r="S108" s="101" t="s">
        <v>257</v>
      </c>
      <c r="T108" s="101"/>
      <c r="U108" s="101"/>
      <c r="V108" s="101"/>
      <c r="W108" s="101" t="s">
        <v>257</v>
      </c>
      <c r="X108" s="101"/>
      <c r="Y108" s="101"/>
      <c r="Z108" s="101"/>
      <c r="AA108" s="121" t="s">
        <v>256</v>
      </c>
      <c r="AB108" s="122"/>
    </row>
    <row r="109" spans="1:28" s="105" customFormat="1" ht="13.5" customHeight="1" x14ac:dyDescent="0.15">
      <c r="A109" s="101" t="s">
        <v>53</v>
      </c>
      <c r="B109" s="102" t="s">
        <v>458</v>
      </c>
      <c r="C109" s="101" t="s">
        <v>459</v>
      </c>
      <c r="D109" s="103">
        <f t="shared" si="25"/>
        <v>4143</v>
      </c>
      <c r="E109" s="103">
        <f t="shared" si="26"/>
        <v>316</v>
      </c>
      <c r="F109" s="104">
        <f t="shared" si="27"/>
        <v>7.6273231957518703</v>
      </c>
      <c r="G109" s="103">
        <v>316</v>
      </c>
      <c r="H109" s="103">
        <v>0</v>
      </c>
      <c r="I109" s="103">
        <f t="shared" si="28"/>
        <v>3827</v>
      </c>
      <c r="J109" s="104">
        <f t="shared" si="29"/>
        <v>92.37267680424813</v>
      </c>
      <c r="K109" s="103">
        <v>3220</v>
      </c>
      <c r="L109" s="104">
        <f t="shared" si="30"/>
        <v>77.721457880762728</v>
      </c>
      <c r="M109" s="103">
        <v>0</v>
      </c>
      <c r="N109" s="104">
        <f t="shared" si="31"/>
        <v>0</v>
      </c>
      <c r="O109" s="103">
        <v>607</v>
      </c>
      <c r="P109" s="103">
        <v>478</v>
      </c>
      <c r="Q109" s="104">
        <f t="shared" si="32"/>
        <v>14.651218923485395</v>
      </c>
      <c r="R109" s="103">
        <v>24</v>
      </c>
      <c r="S109" s="101" t="s">
        <v>257</v>
      </c>
      <c r="T109" s="101"/>
      <c r="U109" s="101"/>
      <c r="V109" s="101"/>
      <c r="W109" s="101" t="s">
        <v>257</v>
      </c>
      <c r="X109" s="101"/>
      <c r="Y109" s="101"/>
      <c r="Z109" s="101"/>
      <c r="AA109" s="121" t="s">
        <v>256</v>
      </c>
      <c r="AB109" s="122"/>
    </row>
    <row r="110" spans="1:28" s="105" customFormat="1" ht="13.5" customHeight="1" x14ac:dyDescent="0.15">
      <c r="A110" s="101" t="s">
        <v>53</v>
      </c>
      <c r="B110" s="102" t="s">
        <v>460</v>
      </c>
      <c r="C110" s="101" t="s">
        <v>461</v>
      </c>
      <c r="D110" s="103">
        <f t="shared" si="25"/>
        <v>707</v>
      </c>
      <c r="E110" s="103">
        <f t="shared" si="26"/>
        <v>51</v>
      </c>
      <c r="F110" s="104">
        <f t="shared" si="27"/>
        <v>7.2135785007072144</v>
      </c>
      <c r="G110" s="103">
        <v>51</v>
      </c>
      <c r="H110" s="103">
        <v>0</v>
      </c>
      <c r="I110" s="103">
        <f t="shared" si="28"/>
        <v>656</v>
      </c>
      <c r="J110" s="104">
        <f t="shared" si="29"/>
        <v>92.786421499292786</v>
      </c>
      <c r="K110" s="103">
        <v>0</v>
      </c>
      <c r="L110" s="104">
        <f t="shared" si="30"/>
        <v>0</v>
      </c>
      <c r="M110" s="103">
        <v>0</v>
      </c>
      <c r="N110" s="104">
        <f t="shared" si="31"/>
        <v>0</v>
      </c>
      <c r="O110" s="103">
        <v>656</v>
      </c>
      <c r="P110" s="103">
        <v>54</v>
      </c>
      <c r="Q110" s="104">
        <f t="shared" si="32"/>
        <v>92.786421499292786</v>
      </c>
      <c r="R110" s="103">
        <v>2</v>
      </c>
      <c r="S110" s="101" t="s">
        <v>257</v>
      </c>
      <c r="T110" s="101"/>
      <c r="U110" s="101"/>
      <c r="V110" s="101"/>
      <c r="W110" s="101" t="s">
        <v>257</v>
      </c>
      <c r="X110" s="101"/>
      <c r="Y110" s="101"/>
      <c r="Z110" s="101"/>
      <c r="AA110" s="121" t="s">
        <v>256</v>
      </c>
      <c r="AB110" s="122"/>
    </row>
    <row r="111" spans="1:28" s="105" customFormat="1" ht="13.5" customHeight="1" x14ac:dyDescent="0.15">
      <c r="A111" s="101" t="s">
        <v>53</v>
      </c>
      <c r="B111" s="102" t="s">
        <v>462</v>
      </c>
      <c r="C111" s="101" t="s">
        <v>463</v>
      </c>
      <c r="D111" s="103">
        <f t="shared" si="25"/>
        <v>1467</v>
      </c>
      <c r="E111" s="103">
        <f t="shared" si="26"/>
        <v>49</v>
      </c>
      <c r="F111" s="104">
        <f t="shared" si="27"/>
        <v>3.3401499659168374</v>
      </c>
      <c r="G111" s="103">
        <v>49</v>
      </c>
      <c r="H111" s="103">
        <v>0</v>
      </c>
      <c r="I111" s="103">
        <f t="shared" si="28"/>
        <v>1418</v>
      </c>
      <c r="J111" s="104">
        <f t="shared" si="29"/>
        <v>96.659850034083163</v>
      </c>
      <c r="K111" s="103">
        <v>1262</v>
      </c>
      <c r="L111" s="104">
        <f t="shared" si="30"/>
        <v>86.025903203817307</v>
      </c>
      <c r="M111" s="103">
        <v>0</v>
      </c>
      <c r="N111" s="104">
        <f t="shared" si="31"/>
        <v>0</v>
      </c>
      <c r="O111" s="103">
        <v>156</v>
      </c>
      <c r="P111" s="103">
        <v>156</v>
      </c>
      <c r="Q111" s="104">
        <f t="shared" si="32"/>
        <v>10.633946830265849</v>
      </c>
      <c r="R111" s="103">
        <v>8</v>
      </c>
      <c r="S111" s="101" t="s">
        <v>257</v>
      </c>
      <c r="T111" s="101"/>
      <c r="U111" s="101"/>
      <c r="V111" s="101"/>
      <c r="W111" s="101" t="s">
        <v>257</v>
      </c>
      <c r="X111" s="101"/>
      <c r="Y111" s="101"/>
      <c r="Z111" s="101"/>
      <c r="AA111" s="121" t="s">
        <v>256</v>
      </c>
      <c r="AB111" s="122"/>
    </row>
    <row r="112" spans="1:28" s="105" customFormat="1" ht="13.5" customHeight="1" x14ac:dyDescent="0.15">
      <c r="A112" s="101" t="s">
        <v>53</v>
      </c>
      <c r="B112" s="102" t="s">
        <v>464</v>
      </c>
      <c r="C112" s="101" t="s">
        <v>465</v>
      </c>
      <c r="D112" s="103">
        <f t="shared" si="25"/>
        <v>1402</v>
      </c>
      <c r="E112" s="103">
        <f t="shared" si="26"/>
        <v>99</v>
      </c>
      <c r="F112" s="104">
        <f t="shared" si="27"/>
        <v>7.0613409415121255</v>
      </c>
      <c r="G112" s="103">
        <v>99</v>
      </c>
      <c r="H112" s="103">
        <v>0</v>
      </c>
      <c r="I112" s="103">
        <f t="shared" si="28"/>
        <v>1303</v>
      </c>
      <c r="J112" s="104">
        <f t="shared" si="29"/>
        <v>92.938659058487872</v>
      </c>
      <c r="K112" s="103">
        <v>0</v>
      </c>
      <c r="L112" s="104">
        <f t="shared" si="30"/>
        <v>0</v>
      </c>
      <c r="M112" s="103">
        <v>0</v>
      </c>
      <c r="N112" s="104">
        <f t="shared" si="31"/>
        <v>0</v>
      </c>
      <c r="O112" s="103">
        <v>1303</v>
      </c>
      <c r="P112" s="103">
        <v>1300</v>
      </c>
      <c r="Q112" s="104">
        <f t="shared" si="32"/>
        <v>92.938659058487872</v>
      </c>
      <c r="R112" s="103">
        <v>2</v>
      </c>
      <c r="S112" s="101" t="s">
        <v>257</v>
      </c>
      <c r="T112" s="101"/>
      <c r="U112" s="101"/>
      <c r="V112" s="101"/>
      <c r="W112" s="101" t="s">
        <v>257</v>
      </c>
      <c r="X112" s="101"/>
      <c r="Y112" s="101"/>
      <c r="Z112" s="101"/>
      <c r="AA112" s="121" t="s">
        <v>256</v>
      </c>
      <c r="AB112" s="122"/>
    </row>
    <row r="113" spans="1:28" s="105" customFormat="1" ht="13.5" customHeight="1" x14ac:dyDescent="0.15">
      <c r="A113" s="101" t="s">
        <v>53</v>
      </c>
      <c r="B113" s="102" t="s">
        <v>466</v>
      </c>
      <c r="C113" s="101" t="s">
        <v>467</v>
      </c>
      <c r="D113" s="103">
        <f t="shared" si="25"/>
        <v>4139</v>
      </c>
      <c r="E113" s="103">
        <f t="shared" si="26"/>
        <v>1637</v>
      </c>
      <c r="F113" s="104">
        <f t="shared" si="27"/>
        <v>39.550616090843199</v>
      </c>
      <c r="G113" s="103">
        <v>1637</v>
      </c>
      <c r="H113" s="103">
        <v>0</v>
      </c>
      <c r="I113" s="103">
        <f t="shared" si="28"/>
        <v>2502</v>
      </c>
      <c r="J113" s="104">
        <f t="shared" si="29"/>
        <v>60.449383909156808</v>
      </c>
      <c r="K113" s="103">
        <v>1807</v>
      </c>
      <c r="L113" s="104">
        <f t="shared" si="30"/>
        <v>43.657888378835466</v>
      </c>
      <c r="M113" s="103">
        <v>0</v>
      </c>
      <c r="N113" s="104">
        <f t="shared" si="31"/>
        <v>0</v>
      </c>
      <c r="O113" s="103">
        <v>695</v>
      </c>
      <c r="P113" s="103">
        <v>294</v>
      </c>
      <c r="Q113" s="104">
        <f t="shared" si="32"/>
        <v>16.791495530321335</v>
      </c>
      <c r="R113" s="103">
        <v>88</v>
      </c>
      <c r="S113" s="101" t="s">
        <v>257</v>
      </c>
      <c r="T113" s="101"/>
      <c r="U113" s="101"/>
      <c r="V113" s="101"/>
      <c r="W113" s="101" t="s">
        <v>257</v>
      </c>
      <c r="X113" s="101"/>
      <c r="Y113" s="101"/>
      <c r="Z113" s="101"/>
      <c r="AA113" s="121" t="s">
        <v>256</v>
      </c>
      <c r="AB113" s="122"/>
    </row>
    <row r="114" spans="1:28" s="105" customFormat="1" ht="13.5" customHeight="1" x14ac:dyDescent="0.15">
      <c r="A114" s="101" t="s">
        <v>53</v>
      </c>
      <c r="B114" s="102" t="s">
        <v>468</v>
      </c>
      <c r="C114" s="101" t="s">
        <v>469</v>
      </c>
      <c r="D114" s="103">
        <f t="shared" si="25"/>
        <v>3087</v>
      </c>
      <c r="E114" s="103">
        <f t="shared" si="26"/>
        <v>922</v>
      </c>
      <c r="F114" s="104">
        <f t="shared" si="27"/>
        <v>29.867184969225786</v>
      </c>
      <c r="G114" s="103">
        <v>922</v>
      </c>
      <c r="H114" s="103">
        <v>0</v>
      </c>
      <c r="I114" s="103">
        <f t="shared" si="28"/>
        <v>2165</v>
      </c>
      <c r="J114" s="104">
        <f t="shared" si="29"/>
        <v>70.132815030774211</v>
      </c>
      <c r="K114" s="103">
        <v>1924</v>
      </c>
      <c r="L114" s="104">
        <f t="shared" si="30"/>
        <v>62.325882734046004</v>
      </c>
      <c r="M114" s="103">
        <v>0</v>
      </c>
      <c r="N114" s="104">
        <f t="shared" si="31"/>
        <v>0</v>
      </c>
      <c r="O114" s="103">
        <v>241</v>
      </c>
      <c r="P114" s="103">
        <v>179</v>
      </c>
      <c r="Q114" s="104">
        <f t="shared" si="32"/>
        <v>7.8069322967282151</v>
      </c>
      <c r="R114" s="103">
        <v>64</v>
      </c>
      <c r="S114" s="101" t="s">
        <v>257</v>
      </c>
      <c r="T114" s="101"/>
      <c r="U114" s="101"/>
      <c r="V114" s="101"/>
      <c r="W114" s="101" t="s">
        <v>257</v>
      </c>
      <c r="X114" s="101"/>
      <c r="Y114" s="101"/>
      <c r="Z114" s="101"/>
      <c r="AA114" s="121" t="s">
        <v>256</v>
      </c>
      <c r="AB114" s="122"/>
    </row>
    <row r="115" spans="1:28" s="105" customFormat="1" ht="13.5" customHeight="1" x14ac:dyDescent="0.15">
      <c r="A115" s="101" t="s">
        <v>53</v>
      </c>
      <c r="B115" s="102" t="s">
        <v>470</v>
      </c>
      <c r="C115" s="101" t="s">
        <v>471</v>
      </c>
      <c r="D115" s="103">
        <f t="shared" si="25"/>
        <v>3003</v>
      </c>
      <c r="E115" s="103">
        <f t="shared" si="26"/>
        <v>1339</v>
      </c>
      <c r="F115" s="104">
        <f t="shared" si="27"/>
        <v>44.588744588744589</v>
      </c>
      <c r="G115" s="103">
        <v>1339</v>
      </c>
      <c r="H115" s="103">
        <v>0</v>
      </c>
      <c r="I115" s="103">
        <f t="shared" si="28"/>
        <v>1664</v>
      </c>
      <c r="J115" s="104">
        <f t="shared" si="29"/>
        <v>55.411255411255411</v>
      </c>
      <c r="K115" s="103">
        <v>1312</v>
      </c>
      <c r="L115" s="104">
        <f t="shared" si="30"/>
        <v>43.689643689643695</v>
      </c>
      <c r="M115" s="103">
        <v>0</v>
      </c>
      <c r="N115" s="104">
        <f t="shared" si="31"/>
        <v>0</v>
      </c>
      <c r="O115" s="103">
        <v>352</v>
      </c>
      <c r="P115" s="103">
        <v>199</v>
      </c>
      <c r="Q115" s="104">
        <f t="shared" si="32"/>
        <v>11.721611721611721</v>
      </c>
      <c r="R115" s="103">
        <v>27</v>
      </c>
      <c r="S115" s="101" t="s">
        <v>257</v>
      </c>
      <c r="T115" s="101"/>
      <c r="U115" s="101"/>
      <c r="V115" s="101"/>
      <c r="W115" s="101"/>
      <c r="X115" s="101"/>
      <c r="Y115" s="101"/>
      <c r="Z115" s="101" t="s">
        <v>257</v>
      </c>
      <c r="AA115" s="121" t="s">
        <v>256</v>
      </c>
      <c r="AB115" s="122"/>
    </row>
    <row r="116" spans="1:28" s="105" customFormat="1" ht="13.5" customHeight="1" x14ac:dyDescent="0.15">
      <c r="A116" s="101" t="s">
        <v>53</v>
      </c>
      <c r="B116" s="102" t="s">
        <v>472</v>
      </c>
      <c r="C116" s="101" t="s">
        <v>473</v>
      </c>
      <c r="D116" s="103">
        <f t="shared" si="25"/>
        <v>6703</v>
      </c>
      <c r="E116" s="103">
        <f t="shared" si="26"/>
        <v>2163</v>
      </c>
      <c r="F116" s="104">
        <f t="shared" si="27"/>
        <v>32.269133223929586</v>
      </c>
      <c r="G116" s="103">
        <v>2163</v>
      </c>
      <c r="H116" s="103">
        <v>0</v>
      </c>
      <c r="I116" s="103">
        <f t="shared" si="28"/>
        <v>4540</v>
      </c>
      <c r="J116" s="104">
        <f t="shared" si="29"/>
        <v>67.730866776070414</v>
      </c>
      <c r="K116" s="103">
        <v>4173</v>
      </c>
      <c r="L116" s="104">
        <f t="shared" si="30"/>
        <v>62.255706400119351</v>
      </c>
      <c r="M116" s="103">
        <v>0</v>
      </c>
      <c r="N116" s="104">
        <f t="shared" si="31"/>
        <v>0</v>
      </c>
      <c r="O116" s="103">
        <v>367</v>
      </c>
      <c r="P116" s="103">
        <v>153</v>
      </c>
      <c r="Q116" s="104">
        <f t="shared" si="32"/>
        <v>5.4751603759510665</v>
      </c>
      <c r="R116" s="103">
        <v>22</v>
      </c>
      <c r="S116" s="101" t="s">
        <v>257</v>
      </c>
      <c r="T116" s="101"/>
      <c r="U116" s="101"/>
      <c r="V116" s="101"/>
      <c r="W116" s="101" t="s">
        <v>257</v>
      </c>
      <c r="X116" s="101"/>
      <c r="Y116" s="101"/>
      <c r="Z116" s="101"/>
      <c r="AA116" s="121" t="s">
        <v>256</v>
      </c>
      <c r="AB116" s="122"/>
    </row>
    <row r="117" spans="1:28" s="105" customFormat="1" ht="13.5" customHeight="1" x14ac:dyDescent="0.15">
      <c r="A117" s="101" t="s">
        <v>53</v>
      </c>
      <c r="B117" s="102" t="s">
        <v>474</v>
      </c>
      <c r="C117" s="101" t="s">
        <v>475</v>
      </c>
      <c r="D117" s="103">
        <f t="shared" si="25"/>
        <v>1131</v>
      </c>
      <c r="E117" s="103">
        <f t="shared" si="26"/>
        <v>240</v>
      </c>
      <c r="F117" s="104">
        <f t="shared" si="27"/>
        <v>21.220159151193634</v>
      </c>
      <c r="G117" s="103">
        <v>240</v>
      </c>
      <c r="H117" s="103">
        <v>0</v>
      </c>
      <c r="I117" s="103">
        <f t="shared" si="28"/>
        <v>891</v>
      </c>
      <c r="J117" s="104">
        <f t="shared" si="29"/>
        <v>78.779840848806373</v>
      </c>
      <c r="K117" s="103">
        <v>0</v>
      </c>
      <c r="L117" s="104">
        <f t="shared" si="30"/>
        <v>0</v>
      </c>
      <c r="M117" s="103">
        <v>0</v>
      </c>
      <c r="N117" s="104">
        <f t="shared" si="31"/>
        <v>0</v>
      </c>
      <c r="O117" s="103">
        <v>891</v>
      </c>
      <c r="P117" s="103">
        <v>885</v>
      </c>
      <c r="Q117" s="104">
        <f t="shared" si="32"/>
        <v>78.779840848806373</v>
      </c>
      <c r="R117" s="103">
        <v>8</v>
      </c>
      <c r="S117" s="101"/>
      <c r="T117" s="101" t="s">
        <v>257</v>
      </c>
      <c r="U117" s="101"/>
      <c r="V117" s="101"/>
      <c r="W117" s="101"/>
      <c r="X117" s="101" t="s">
        <v>257</v>
      </c>
      <c r="Y117" s="101"/>
      <c r="Z117" s="101"/>
      <c r="AA117" s="121" t="s">
        <v>256</v>
      </c>
      <c r="AB117" s="122"/>
    </row>
    <row r="118" spans="1:28" s="105" customFormat="1" ht="13.5" customHeight="1" x14ac:dyDescent="0.15">
      <c r="A118" s="101" t="s">
        <v>53</v>
      </c>
      <c r="B118" s="102" t="s">
        <v>476</v>
      </c>
      <c r="C118" s="101" t="s">
        <v>477</v>
      </c>
      <c r="D118" s="103">
        <f t="shared" si="25"/>
        <v>2563</v>
      </c>
      <c r="E118" s="103">
        <f t="shared" si="26"/>
        <v>444</v>
      </c>
      <c r="F118" s="104">
        <f t="shared" si="27"/>
        <v>17.323449083105736</v>
      </c>
      <c r="G118" s="103">
        <v>444</v>
      </c>
      <c r="H118" s="103">
        <v>0</v>
      </c>
      <c r="I118" s="103">
        <f t="shared" si="28"/>
        <v>2119</v>
      </c>
      <c r="J118" s="104">
        <f t="shared" si="29"/>
        <v>82.676550916894271</v>
      </c>
      <c r="K118" s="103">
        <v>1835</v>
      </c>
      <c r="L118" s="104">
        <f t="shared" si="30"/>
        <v>71.595786188060856</v>
      </c>
      <c r="M118" s="103">
        <v>0</v>
      </c>
      <c r="N118" s="104">
        <f t="shared" si="31"/>
        <v>0</v>
      </c>
      <c r="O118" s="103">
        <v>284</v>
      </c>
      <c r="P118" s="103">
        <v>284</v>
      </c>
      <c r="Q118" s="104">
        <f t="shared" si="32"/>
        <v>11.080764728833397</v>
      </c>
      <c r="R118" s="103">
        <v>61</v>
      </c>
      <c r="S118" s="101" t="s">
        <v>257</v>
      </c>
      <c r="T118" s="101"/>
      <c r="U118" s="101"/>
      <c r="V118" s="101"/>
      <c r="W118" s="101" t="s">
        <v>257</v>
      </c>
      <c r="X118" s="101"/>
      <c r="Y118" s="101"/>
      <c r="Z118" s="101"/>
      <c r="AA118" s="121" t="s">
        <v>256</v>
      </c>
      <c r="AB118" s="122"/>
    </row>
    <row r="119" spans="1:28" s="105" customFormat="1" ht="13.5" customHeight="1" x14ac:dyDescent="0.15">
      <c r="A119" s="101" t="s">
        <v>53</v>
      </c>
      <c r="B119" s="102" t="s">
        <v>478</v>
      </c>
      <c r="C119" s="101" t="s">
        <v>479</v>
      </c>
      <c r="D119" s="103">
        <f t="shared" si="25"/>
        <v>2977</v>
      </c>
      <c r="E119" s="103">
        <f t="shared" si="26"/>
        <v>486</v>
      </c>
      <c r="F119" s="104">
        <f t="shared" si="27"/>
        <v>16.325159556600603</v>
      </c>
      <c r="G119" s="103">
        <v>486</v>
      </c>
      <c r="H119" s="103">
        <v>0</v>
      </c>
      <c r="I119" s="103">
        <f t="shared" si="28"/>
        <v>2491</v>
      </c>
      <c r="J119" s="104">
        <f t="shared" si="29"/>
        <v>83.674840443399404</v>
      </c>
      <c r="K119" s="103">
        <v>2041</v>
      </c>
      <c r="L119" s="104">
        <f t="shared" si="30"/>
        <v>68.558951965065503</v>
      </c>
      <c r="M119" s="103">
        <v>0</v>
      </c>
      <c r="N119" s="104">
        <f t="shared" si="31"/>
        <v>0</v>
      </c>
      <c r="O119" s="103">
        <v>450</v>
      </c>
      <c r="P119" s="103">
        <v>250</v>
      </c>
      <c r="Q119" s="104">
        <f t="shared" si="32"/>
        <v>15.115888478333893</v>
      </c>
      <c r="R119" s="103">
        <v>39</v>
      </c>
      <c r="S119" s="101" t="s">
        <v>257</v>
      </c>
      <c r="T119" s="101"/>
      <c r="U119" s="101"/>
      <c r="V119" s="101"/>
      <c r="W119" s="101" t="s">
        <v>257</v>
      </c>
      <c r="X119" s="101"/>
      <c r="Y119" s="101"/>
      <c r="Z119" s="101"/>
      <c r="AA119" s="121" t="s">
        <v>256</v>
      </c>
      <c r="AB119" s="122"/>
    </row>
    <row r="120" spans="1:28" s="105" customFormat="1" ht="13.5" customHeight="1" x14ac:dyDescent="0.15">
      <c r="A120" s="101" t="s">
        <v>53</v>
      </c>
      <c r="B120" s="102" t="s">
        <v>480</v>
      </c>
      <c r="C120" s="101" t="s">
        <v>481</v>
      </c>
      <c r="D120" s="103">
        <f t="shared" si="25"/>
        <v>2741</v>
      </c>
      <c r="E120" s="103">
        <f t="shared" si="26"/>
        <v>111</v>
      </c>
      <c r="F120" s="104">
        <f t="shared" si="27"/>
        <v>4.0496169281284207</v>
      </c>
      <c r="G120" s="103">
        <v>111</v>
      </c>
      <c r="H120" s="103">
        <v>0</v>
      </c>
      <c r="I120" s="103">
        <f t="shared" si="28"/>
        <v>2630</v>
      </c>
      <c r="J120" s="104">
        <f t="shared" si="29"/>
        <v>95.950383071871585</v>
      </c>
      <c r="K120" s="103">
        <v>0</v>
      </c>
      <c r="L120" s="104">
        <f t="shared" si="30"/>
        <v>0</v>
      </c>
      <c r="M120" s="103">
        <v>0</v>
      </c>
      <c r="N120" s="104">
        <f t="shared" si="31"/>
        <v>0</v>
      </c>
      <c r="O120" s="103">
        <v>2630</v>
      </c>
      <c r="P120" s="103">
        <v>2621</v>
      </c>
      <c r="Q120" s="104">
        <f t="shared" si="32"/>
        <v>95.950383071871585</v>
      </c>
      <c r="R120" s="103">
        <v>169</v>
      </c>
      <c r="S120" s="101" t="s">
        <v>257</v>
      </c>
      <c r="T120" s="101"/>
      <c r="U120" s="101"/>
      <c r="V120" s="101"/>
      <c r="W120" s="101"/>
      <c r="X120" s="101"/>
      <c r="Y120" s="101" t="s">
        <v>257</v>
      </c>
      <c r="Z120" s="101"/>
      <c r="AA120" s="121" t="s">
        <v>256</v>
      </c>
      <c r="AB120" s="122"/>
    </row>
    <row r="121" spans="1:28" s="105" customFormat="1" ht="13.5" customHeight="1" x14ac:dyDescent="0.15">
      <c r="A121" s="101" t="s">
        <v>53</v>
      </c>
      <c r="B121" s="102" t="s">
        <v>482</v>
      </c>
      <c r="C121" s="101" t="s">
        <v>483</v>
      </c>
      <c r="D121" s="103">
        <f t="shared" si="25"/>
        <v>3503</v>
      </c>
      <c r="E121" s="103">
        <f t="shared" si="26"/>
        <v>263</v>
      </c>
      <c r="F121" s="104">
        <f t="shared" si="27"/>
        <v>7.5078504139309166</v>
      </c>
      <c r="G121" s="103">
        <v>263</v>
      </c>
      <c r="H121" s="103">
        <v>0</v>
      </c>
      <c r="I121" s="103">
        <f t="shared" si="28"/>
        <v>3240</v>
      </c>
      <c r="J121" s="104">
        <f t="shared" si="29"/>
        <v>92.49214958606909</v>
      </c>
      <c r="K121" s="103">
        <v>2962</v>
      </c>
      <c r="L121" s="104">
        <f t="shared" si="30"/>
        <v>84.556094775906359</v>
      </c>
      <c r="M121" s="103">
        <v>0</v>
      </c>
      <c r="N121" s="104">
        <f t="shared" si="31"/>
        <v>0</v>
      </c>
      <c r="O121" s="103">
        <v>278</v>
      </c>
      <c r="P121" s="103">
        <v>220</v>
      </c>
      <c r="Q121" s="104">
        <f t="shared" si="32"/>
        <v>7.9360548101627177</v>
      </c>
      <c r="R121" s="103">
        <v>84</v>
      </c>
      <c r="S121" s="101"/>
      <c r="T121" s="101"/>
      <c r="U121" s="101"/>
      <c r="V121" s="101" t="s">
        <v>257</v>
      </c>
      <c r="W121" s="101"/>
      <c r="X121" s="101"/>
      <c r="Y121" s="101"/>
      <c r="Z121" s="101" t="s">
        <v>257</v>
      </c>
      <c r="AA121" s="121" t="s">
        <v>256</v>
      </c>
      <c r="AB121" s="122"/>
    </row>
    <row r="122" spans="1:28" s="105" customFormat="1" ht="13.5" customHeight="1" x14ac:dyDescent="0.15">
      <c r="A122" s="101" t="s">
        <v>53</v>
      </c>
      <c r="B122" s="102" t="s">
        <v>484</v>
      </c>
      <c r="C122" s="101" t="s">
        <v>485</v>
      </c>
      <c r="D122" s="103">
        <f t="shared" si="25"/>
        <v>1639</v>
      </c>
      <c r="E122" s="103">
        <f t="shared" si="26"/>
        <v>194</v>
      </c>
      <c r="F122" s="104">
        <f t="shared" si="27"/>
        <v>11.836485661989018</v>
      </c>
      <c r="G122" s="103">
        <v>194</v>
      </c>
      <c r="H122" s="103">
        <v>0</v>
      </c>
      <c r="I122" s="103">
        <f t="shared" si="28"/>
        <v>1445</v>
      </c>
      <c r="J122" s="104">
        <f t="shared" si="29"/>
        <v>88.163514338010984</v>
      </c>
      <c r="K122" s="103">
        <v>1259</v>
      </c>
      <c r="L122" s="104">
        <f t="shared" si="30"/>
        <v>76.815131177547286</v>
      </c>
      <c r="M122" s="103">
        <v>0</v>
      </c>
      <c r="N122" s="104">
        <f t="shared" si="31"/>
        <v>0</v>
      </c>
      <c r="O122" s="103">
        <v>186</v>
      </c>
      <c r="P122" s="103">
        <v>146</v>
      </c>
      <c r="Q122" s="104">
        <f t="shared" si="32"/>
        <v>11.348383160463698</v>
      </c>
      <c r="R122" s="103">
        <v>5</v>
      </c>
      <c r="S122" s="101" t="s">
        <v>257</v>
      </c>
      <c r="T122" s="101"/>
      <c r="U122" s="101"/>
      <c r="V122" s="101"/>
      <c r="W122" s="101" t="s">
        <v>257</v>
      </c>
      <c r="X122" s="101"/>
      <c r="Y122" s="101"/>
      <c r="Z122" s="101"/>
      <c r="AA122" s="121" t="s">
        <v>256</v>
      </c>
      <c r="AB122" s="122"/>
    </row>
    <row r="123" spans="1:28" s="105" customFormat="1" ht="13.5" customHeight="1" x14ac:dyDescent="0.15">
      <c r="A123" s="101" t="s">
        <v>53</v>
      </c>
      <c r="B123" s="102" t="s">
        <v>486</v>
      </c>
      <c r="C123" s="101" t="s">
        <v>487</v>
      </c>
      <c r="D123" s="103">
        <f t="shared" si="25"/>
        <v>7746</v>
      </c>
      <c r="E123" s="103">
        <f t="shared" si="26"/>
        <v>975</v>
      </c>
      <c r="F123" s="104">
        <f t="shared" si="27"/>
        <v>12.587141750580946</v>
      </c>
      <c r="G123" s="103">
        <v>975</v>
      </c>
      <c r="H123" s="103">
        <v>0</v>
      </c>
      <c r="I123" s="103">
        <f t="shared" si="28"/>
        <v>6771</v>
      </c>
      <c r="J123" s="104">
        <f t="shared" si="29"/>
        <v>87.41285824941906</v>
      </c>
      <c r="K123" s="103">
        <v>6162</v>
      </c>
      <c r="L123" s="104">
        <f t="shared" si="30"/>
        <v>79.550735863671576</v>
      </c>
      <c r="M123" s="103">
        <v>0</v>
      </c>
      <c r="N123" s="104">
        <f t="shared" si="31"/>
        <v>0</v>
      </c>
      <c r="O123" s="103">
        <v>609</v>
      </c>
      <c r="P123" s="103">
        <v>609</v>
      </c>
      <c r="Q123" s="104">
        <f t="shared" si="32"/>
        <v>7.8621223857474831</v>
      </c>
      <c r="R123" s="103">
        <v>158</v>
      </c>
      <c r="S123" s="101" t="s">
        <v>257</v>
      </c>
      <c r="T123" s="101"/>
      <c r="U123" s="101"/>
      <c r="V123" s="101"/>
      <c r="W123" s="101" t="s">
        <v>257</v>
      </c>
      <c r="X123" s="101"/>
      <c r="Y123" s="101"/>
      <c r="Z123" s="101"/>
      <c r="AA123" s="121" t="s">
        <v>256</v>
      </c>
      <c r="AB123" s="122"/>
    </row>
    <row r="124" spans="1:28" s="105" customFormat="1" ht="13.5" customHeight="1" x14ac:dyDescent="0.15">
      <c r="A124" s="101" t="s">
        <v>53</v>
      </c>
      <c r="B124" s="102" t="s">
        <v>488</v>
      </c>
      <c r="C124" s="101" t="s">
        <v>489</v>
      </c>
      <c r="D124" s="103">
        <f t="shared" si="25"/>
        <v>3823</v>
      </c>
      <c r="E124" s="103">
        <f t="shared" si="26"/>
        <v>632</v>
      </c>
      <c r="F124" s="104">
        <f t="shared" si="27"/>
        <v>16.531519748888307</v>
      </c>
      <c r="G124" s="103">
        <v>632</v>
      </c>
      <c r="H124" s="103">
        <v>0</v>
      </c>
      <c r="I124" s="103">
        <f t="shared" si="28"/>
        <v>3191</v>
      </c>
      <c r="J124" s="104">
        <f t="shared" si="29"/>
        <v>83.468480251111686</v>
      </c>
      <c r="K124" s="103">
        <v>2515</v>
      </c>
      <c r="L124" s="104">
        <f t="shared" si="30"/>
        <v>65.786031912110914</v>
      </c>
      <c r="M124" s="103">
        <v>0</v>
      </c>
      <c r="N124" s="104">
        <f t="shared" si="31"/>
        <v>0</v>
      </c>
      <c r="O124" s="103">
        <v>676</v>
      </c>
      <c r="P124" s="103">
        <v>395</v>
      </c>
      <c r="Q124" s="104">
        <f t="shared" si="32"/>
        <v>17.682448339000782</v>
      </c>
      <c r="R124" s="103">
        <v>42</v>
      </c>
      <c r="S124" s="101" t="s">
        <v>257</v>
      </c>
      <c r="T124" s="101"/>
      <c r="U124" s="101"/>
      <c r="V124" s="101"/>
      <c r="W124" s="101" t="s">
        <v>257</v>
      </c>
      <c r="X124" s="101"/>
      <c r="Y124" s="101"/>
      <c r="Z124" s="101"/>
      <c r="AA124" s="121" t="s">
        <v>256</v>
      </c>
      <c r="AB124" s="122"/>
    </row>
    <row r="125" spans="1:28" s="105" customFormat="1" ht="13.5" customHeight="1" x14ac:dyDescent="0.15">
      <c r="A125" s="101" t="s">
        <v>53</v>
      </c>
      <c r="B125" s="102" t="s">
        <v>490</v>
      </c>
      <c r="C125" s="101" t="s">
        <v>491</v>
      </c>
      <c r="D125" s="103">
        <f t="shared" si="25"/>
        <v>2443</v>
      </c>
      <c r="E125" s="103">
        <f t="shared" si="26"/>
        <v>549</v>
      </c>
      <c r="F125" s="104">
        <f t="shared" si="27"/>
        <v>22.472370036839951</v>
      </c>
      <c r="G125" s="103">
        <v>549</v>
      </c>
      <c r="H125" s="103">
        <v>0</v>
      </c>
      <c r="I125" s="103">
        <f t="shared" si="28"/>
        <v>1894</v>
      </c>
      <c r="J125" s="104">
        <f t="shared" si="29"/>
        <v>77.527629963160052</v>
      </c>
      <c r="K125" s="103">
        <v>1368</v>
      </c>
      <c r="L125" s="104">
        <f t="shared" si="30"/>
        <v>55.996725337699552</v>
      </c>
      <c r="M125" s="103">
        <v>0</v>
      </c>
      <c r="N125" s="104">
        <f t="shared" si="31"/>
        <v>0</v>
      </c>
      <c r="O125" s="103">
        <v>526</v>
      </c>
      <c r="P125" s="103">
        <v>308</v>
      </c>
      <c r="Q125" s="104">
        <f t="shared" si="32"/>
        <v>21.530904625460501</v>
      </c>
      <c r="R125" s="103">
        <v>27</v>
      </c>
      <c r="S125" s="101" t="s">
        <v>257</v>
      </c>
      <c r="T125" s="101"/>
      <c r="U125" s="101"/>
      <c r="V125" s="101"/>
      <c r="W125" s="101" t="s">
        <v>257</v>
      </c>
      <c r="X125" s="101"/>
      <c r="Y125" s="101"/>
      <c r="Z125" s="101"/>
      <c r="AA125" s="121" t="s">
        <v>256</v>
      </c>
      <c r="AB125" s="122"/>
    </row>
    <row r="126" spans="1:28" s="105" customFormat="1" ht="13.5" customHeight="1" x14ac:dyDescent="0.15">
      <c r="A126" s="101" t="s">
        <v>53</v>
      </c>
      <c r="B126" s="102" t="s">
        <v>492</v>
      </c>
      <c r="C126" s="101" t="s">
        <v>493</v>
      </c>
      <c r="D126" s="103">
        <f t="shared" si="25"/>
        <v>1936</v>
      </c>
      <c r="E126" s="103">
        <f t="shared" si="26"/>
        <v>148</v>
      </c>
      <c r="F126" s="104">
        <f t="shared" si="27"/>
        <v>7.6446280991735529</v>
      </c>
      <c r="G126" s="103">
        <v>148</v>
      </c>
      <c r="H126" s="103">
        <v>0</v>
      </c>
      <c r="I126" s="103">
        <f t="shared" si="28"/>
        <v>1788</v>
      </c>
      <c r="J126" s="104">
        <f t="shared" si="29"/>
        <v>92.355371900826441</v>
      </c>
      <c r="K126" s="103">
        <v>1341</v>
      </c>
      <c r="L126" s="104">
        <f t="shared" si="30"/>
        <v>69.266528925619824</v>
      </c>
      <c r="M126" s="103">
        <v>0</v>
      </c>
      <c r="N126" s="104">
        <f t="shared" si="31"/>
        <v>0</v>
      </c>
      <c r="O126" s="103">
        <v>447</v>
      </c>
      <c r="P126" s="103">
        <v>431</v>
      </c>
      <c r="Q126" s="104">
        <f t="shared" si="32"/>
        <v>23.08884297520661</v>
      </c>
      <c r="R126" s="103">
        <v>1</v>
      </c>
      <c r="S126" s="101" t="s">
        <v>257</v>
      </c>
      <c r="T126" s="101"/>
      <c r="U126" s="101"/>
      <c r="V126" s="101"/>
      <c r="W126" s="101" t="s">
        <v>257</v>
      </c>
      <c r="X126" s="101"/>
      <c r="Y126" s="101"/>
      <c r="Z126" s="101"/>
      <c r="AA126" s="121" t="s">
        <v>256</v>
      </c>
      <c r="AB126" s="122"/>
    </row>
    <row r="127" spans="1:28" s="105" customFormat="1" ht="13.5" customHeight="1" x14ac:dyDescent="0.15">
      <c r="A127" s="101" t="s">
        <v>53</v>
      </c>
      <c r="B127" s="102" t="s">
        <v>494</v>
      </c>
      <c r="C127" s="101" t="s">
        <v>495</v>
      </c>
      <c r="D127" s="103">
        <f t="shared" si="25"/>
        <v>2404</v>
      </c>
      <c r="E127" s="103">
        <f t="shared" si="26"/>
        <v>425</v>
      </c>
      <c r="F127" s="104">
        <f t="shared" si="27"/>
        <v>17.678868552412645</v>
      </c>
      <c r="G127" s="103">
        <v>425</v>
      </c>
      <c r="H127" s="103">
        <v>0</v>
      </c>
      <c r="I127" s="103">
        <f t="shared" si="28"/>
        <v>1979</v>
      </c>
      <c r="J127" s="104">
        <f t="shared" si="29"/>
        <v>82.321131447587362</v>
      </c>
      <c r="K127" s="103">
        <v>1825</v>
      </c>
      <c r="L127" s="104">
        <f t="shared" si="30"/>
        <v>75.915141430948424</v>
      </c>
      <c r="M127" s="103">
        <v>0</v>
      </c>
      <c r="N127" s="104">
        <f t="shared" si="31"/>
        <v>0</v>
      </c>
      <c r="O127" s="103">
        <v>154</v>
      </c>
      <c r="P127" s="103">
        <v>30</v>
      </c>
      <c r="Q127" s="104">
        <f t="shared" si="32"/>
        <v>6.4059900166389347</v>
      </c>
      <c r="R127" s="103">
        <v>11</v>
      </c>
      <c r="S127" s="101" t="s">
        <v>257</v>
      </c>
      <c r="T127" s="101"/>
      <c r="U127" s="101"/>
      <c r="V127" s="101"/>
      <c r="W127" s="101" t="s">
        <v>257</v>
      </c>
      <c r="X127" s="101"/>
      <c r="Y127" s="101"/>
      <c r="Z127" s="101"/>
      <c r="AA127" s="121" t="s">
        <v>256</v>
      </c>
      <c r="AB127" s="122"/>
    </row>
    <row r="128" spans="1:28" s="105" customFormat="1" ht="13.5" customHeight="1" x14ac:dyDescent="0.15">
      <c r="A128" s="101" t="s">
        <v>53</v>
      </c>
      <c r="B128" s="102" t="s">
        <v>496</v>
      </c>
      <c r="C128" s="101" t="s">
        <v>497</v>
      </c>
      <c r="D128" s="103">
        <f t="shared" si="25"/>
        <v>2272</v>
      </c>
      <c r="E128" s="103">
        <f t="shared" si="26"/>
        <v>218</v>
      </c>
      <c r="F128" s="104">
        <f t="shared" si="27"/>
        <v>9.5950704225352101</v>
      </c>
      <c r="G128" s="103">
        <v>218</v>
      </c>
      <c r="H128" s="103">
        <v>0</v>
      </c>
      <c r="I128" s="103">
        <f t="shared" si="28"/>
        <v>2054</v>
      </c>
      <c r="J128" s="104">
        <f t="shared" si="29"/>
        <v>90.404929577464785</v>
      </c>
      <c r="K128" s="103">
        <v>1590</v>
      </c>
      <c r="L128" s="104">
        <f t="shared" si="30"/>
        <v>69.982394366197184</v>
      </c>
      <c r="M128" s="103">
        <v>0</v>
      </c>
      <c r="N128" s="104">
        <f t="shared" si="31"/>
        <v>0</v>
      </c>
      <c r="O128" s="103">
        <v>464</v>
      </c>
      <c r="P128" s="103">
        <v>424</v>
      </c>
      <c r="Q128" s="104">
        <f t="shared" si="32"/>
        <v>20.422535211267608</v>
      </c>
      <c r="R128" s="103">
        <v>26</v>
      </c>
      <c r="S128" s="101" t="s">
        <v>257</v>
      </c>
      <c r="T128" s="101"/>
      <c r="U128" s="101"/>
      <c r="V128" s="101"/>
      <c r="W128" s="101" t="s">
        <v>257</v>
      </c>
      <c r="X128" s="101"/>
      <c r="Y128" s="101"/>
      <c r="Z128" s="101"/>
      <c r="AA128" s="121" t="s">
        <v>256</v>
      </c>
      <c r="AB128" s="122"/>
    </row>
    <row r="129" spans="1:28" s="105" customFormat="1" ht="13.5" customHeight="1" x14ac:dyDescent="0.15">
      <c r="A129" s="101" t="s">
        <v>53</v>
      </c>
      <c r="B129" s="102" t="s">
        <v>498</v>
      </c>
      <c r="C129" s="101" t="s">
        <v>499</v>
      </c>
      <c r="D129" s="103">
        <f t="shared" si="25"/>
        <v>19001</v>
      </c>
      <c r="E129" s="103">
        <f t="shared" si="26"/>
        <v>1199</v>
      </c>
      <c r="F129" s="104">
        <f t="shared" si="27"/>
        <v>6.3101942003052471</v>
      </c>
      <c r="G129" s="103">
        <v>1199</v>
      </c>
      <c r="H129" s="103">
        <v>0</v>
      </c>
      <c r="I129" s="103">
        <f t="shared" si="28"/>
        <v>17802</v>
      </c>
      <c r="J129" s="104">
        <f t="shared" si="29"/>
        <v>93.689805799694753</v>
      </c>
      <c r="K129" s="103">
        <v>16188</v>
      </c>
      <c r="L129" s="104">
        <f t="shared" si="30"/>
        <v>85.195516025472344</v>
      </c>
      <c r="M129" s="103">
        <v>0</v>
      </c>
      <c r="N129" s="104">
        <f t="shared" si="31"/>
        <v>0</v>
      </c>
      <c r="O129" s="103">
        <v>1614</v>
      </c>
      <c r="P129" s="103">
        <v>1516</v>
      </c>
      <c r="Q129" s="104">
        <f t="shared" si="32"/>
        <v>8.4942897742224091</v>
      </c>
      <c r="R129" s="103">
        <v>91</v>
      </c>
      <c r="S129" s="101" t="s">
        <v>257</v>
      </c>
      <c r="T129" s="101"/>
      <c r="U129" s="101"/>
      <c r="V129" s="101"/>
      <c r="W129" s="101" t="s">
        <v>257</v>
      </c>
      <c r="X129" s="101"/>
      <c r="Y129" s="101"/>
      <c r="Z129" s="101"/>
      <c r="AA129" s="121" t="s">
        <v>256</v>
      </c>
      <c r="AB129" s="122"/>
    </row>
    <row r="130" spans="1:28" s="105" customFormat="1" ht="13.5" customHeight="1" x14ac:dyDescent="0.15">
      <c r="A130" s="101" t="s">
        <v>53</v>
      </c>
      <c r="B130" s="102" t="s">
        <v>500</v>
      </c>
      <c r="C130" s="101" t="s">
        <v>501</v>
      </c>
      <c r="D130" s="103">
        <f t="shared" si="25"/>
        <v>4428</v>
      </c>
      <c r="E130" s="103">
        <f t="shared" si="26"/>
        <v>373</v>
      </c>
      <c r="F130" s="104">
        <f t="shared" si="27"/>
        <v>8.4236675700090338</v>
      </c>
      <c r="G130" s="103">
        <v>373</v>
      </c>
      <c r="H130" s="103">
        <v>0</v>
      </c>
      <c r="I130" s="103">
        <f t="shared" si="28"/>
        <v>4055</v>
      </c>
      <c r="J130" s="104">
        <f t="shared" si="29"/>
        <v>91.57633242999097</v>
      </c>
      <c r="K130" s="103">
        <v>4055</v>
      </c>
      <c r="L130" s="104">
        <f t="shared" si="30"/>
        <v>91.57633242999097</v>
      </c>
      <c r="M130" s="103">
        <v>0</v>
      </c>
      <c r="N130" s="104">
        <f t="shared" si="31"/>
        <v>0</v>
      </c>
      <c r="O130" s="103">
        <v>0</v>
      </c>
      <c r="P130" s="103">
        <v>0</v>
      </c>
      <c r="Q130" s="104">
        <f t="shared" si="32"/>
        <v>0</v>
      </c>
      <c r="R130" s="103">
        <v>12</v>
      </c>
      <c r="S130" s="101" t="s">
        <v>257</v>
      </c>
      <c r="T130" s="101"/>
      <c r="U130" s="101"/>
      <c r="V130" s="101"/>
      <c r="W130" s="101" t="s">
        <v>257</v>
      </c>
      <c r="X130" s="101"/>
      <c r="Y130" s="101"/>
      <c r="Z130" s="101"/>
      <c r="AA130" s="121" t="s">
        <v>256</v>
      </c>
      <c r="AB130" s="122"/>
    </row>
    <row r="131" spans="1:28" s="105" customFormat="1" ht="13.5" customHeight="1" x14ac:dyDescent="0.15">
      <c r="A131" s="101" t="s">
        <v>53</v>
      </c>
      <c r="B131" s="102" t="s">
        <v>502</v>
      </c>
      <c r="C131" s="101" t="s">
        <v>503</v>
      </c>
      <c r="D131" s="103">
        <f t="shared" si="25"/>
        <v>11182</v>
      </c>
      <c r="E131" s="103">
        <f t="shared" si="26"/>
        <v>1490</v>
      </c>
      <c r="F131" s="104">
        <f t="shared" si="27"/>
        <v>13.324986585583975</v>
      </c>
      <c r="G131" s="103">
        <v>0</v>
      </c>
      <c r="H131" s="103">
        <v>1490</v>
      </c>
      <c r="I131" s="103">
        <f t="shared" si="28"/>
        <v>9692</v>
      </c>
      <c r="J131" s="104">
        <f t="shared" si="29"/>
        <v>86.675013414416028</v>
      </c>
      <c r="K131" s="103">
        <v>8457</v>
      </c>
      <c r="L131" s="104">
        <f t="shared" si="30"/>
        <v>75.630477553210511</v>
      </c>
      <c r="M131" s="103">
        <v>0</v>
      </c>
      <c r="N131" s="104">
        <f t="shared" si="31"/>
        <v>0</v>
      </c>
      <c r="O131" s="103">
        <v>1235</v>
      </c>
      <c r="P131" s="103">
        <v>1235</v>
      </c>
      <c r="Q131" s="104">
        <f t="shared" si="32"/>
        <v>11.04453586120551</v>
      </c>
      <c r="R131" s="103">
        <v>183</v>
      </c>
      <c r="S131" s="101"/>
      <c r="T131" s="101"/>
      <c r="U131" s="101" t="s">
        <v>257</v>
      </c>
      <c r="V131" s="101"/>
      <c r="W131" s="101"/>
      <c r="X131" s="101"/>
      <c r="Y131" s="101" t="s">
        <v>257</v>
      </c>
      <c r="Z131" s="101"/>
      <c r="AA131" s="121" t="s">
        <v>256</v>
      </c>
      <c r="AB131" s="122"/>
    </row>
    <row r="132" spans="1:28" s="105" customFormat="1" ht="13.5" customHeight="1" x14ac:dyDescent="0.15">
      <c r="A132" s="101" t="s">
        <v>53</v>
      </c>
      <c r="B132" s="102" t="s">
        <v>504</v>
      </c>
      <c r="C132" s="101" t="s">
        <v>505</v>
      </c>
      <c r="D132" s="103">
        <f t="shared" si="25"/>
        <v>3951</v>
      </c>
      <c r="E132" s="103">
        <f t="shared" si="26"/>
        <v>174</v>
      </c>
      <c r="F132" s="104">
        <f t="shared" si="27"/>
        <v>4.403948367501898</v>
      </c>
      <c r="G132" s="103">
        <v>174</v>
      </c>
      <c r="H132" s="103">
        <v>0</v>
      </c>
      <c r="I132" s="103">
        <f t="shared" si="28"/>
        <v>3777</v>
      </c>
      <c r="J132" s="104">
        <f t="shared" si="29"/>
        <v>95.596051632498103</v>
      </c>
      <c r="K132" s="103">
        <v>0</v>
      </c>
      <c r="L132" s="104">
        <f t="shared" si="30"/>
        <v>0</v>
      </c>
      <c r="M132" s="103">
        <v>0</v>
      </c>
      <c r="N132" s="104">
        <f t="shared" si="31"/>
        <v>0</v>
      </c>
      <c r="O132" s="103">
        <v>3777</v>
      </c>
      <c r="P132" s="103">
        <v>3570</v>
      </c>
      <c r="Q132" s="104">
        <f t="shared" si="32"/>
        <v>95.596051632498103</v>
      </c>
      <c r="R132" s="103">
        <v>4</v>
      </c>
      <c r="S132" s="101" t="s">
        <v>257</v>
      </c>
      <c r="T132" s="101"/>
      <c r="U132" s="101"/>
      <c r="V132" s="101"/>
      <c r="W132" s="101" t="s">
        <v>257</v>
      </c>
      <c r="X132" s="101"/>
      <c r="Y132" s="101"/>
      <c r="Z132" s="101"/>
      <c r="AA132" s="121" t="s">
        <v>256</v>
      </c>
      <c r="AB132" s="122"/>
    </row>
    <row r="133" spans="1:28" s="105" customFormat="1" ht="13.5" customHeight="1" x14ac:dyDescent="0.15">
      <c r="A133" s="101" t="s">
        <v>53</v>
      </c>
      <c r="B133" s="102" t="s">
        <v>506</v>
      </c>
      <c r="C133" s="101" t="s">
        <v>507</v>
      </c>
      <c r="D133" s="103">
        <f t="shared" si="25"/>
        <v>4648</v>
      </c>
      <c r="E133" s="103">
        <f t="shared" si="26"/>
        <v>483</v>
      </c>
      <c r="F133" s="104">
        <f t="shared" si="27"/>
        <v>10.391566265060241</v>
      </c>
      <c r="G133" s="103">
        <v>483</v>
      </c>
      <c r="H133" s="103">
        <v>0</v>
      </c>
      <c r="I133" s="103">
        <f t="shared" si="28"/>
        <v>4165</v>
      </c>
      <c r="J133" s="104">
        <f t="shared" si="29"/>
        <v>89.608433734939766</v>
      </c>
      <c r="K133" s="103">
        <v>2847</v>
      </c>
      <c r="L133" s="104">
        <f t="shared" si="30"/>
        <v>61.252151462994838</v>
      </c>
      <c r="M133" s="103">
        <v>0</v>
      </c>
      <c r="N133" s="104">
        <f t="shared" si="31"/>
        <v>0</v>
      </c>
      <c r="O133" s="103">
        <v>1318</v>
      </c>
      <c r="P133" s="103">
        <v>1160</v>
      </c>
      <c r="Q133" s="104">
        <f t="shared" si="32"/>
        <v>28.35628227194492</v>
      </c>
      <c r="R133" s="103">
        <v>24</v>
      </c>
      <c r="S133" s="101" t="s">
        <v>257</v>
      </c>
      <c r="T133" s="101"/>
      <c r="U133" s="101"/>
      <c r="V133" s="101"/>
      <c r="W133" s="101" t="s">
        <v>257</v>
      </c>
      <c r="X133" s="101"/>
      <c r="Y133" s="101"/>
      <c r="Z133" s="101"/>
      <c r="AA133" s="121" t="s">
        <v>256</v>
      </c>
      <c r="AB133" s="122"/>
    </row>
    <row r="134" spans="1:28" s="105" customFormat="1" ht="13.5" customHeight="1" x14ac:dyDescent="0.15">
      <c r="A134" s="101" t="s">
        <v>53</v>
      </c>
      <c r="B134" s="102" t="s">
        <v>508</v>
      </c>
      <c r="C134" s="101" t="s">
        <v>509</v>
      </c>
      <c r="D134" s="103">
        <f t="shared" si="25"/>
        <v>4824</v>
      </c>
      <c r="E134" s="103">
        <f t="shared" si="26"/>
        <v>745</v>
      </c>
      <c r="F134" s="104">
        <f t="shared" si="27"/>
        <v>15.443615257048094</v>
      </c>
      <c r="G134" s="103">
        <v>745</v>
      </c>
      <c r="H134" s="103">
        <v>0</v>
      </c>
      <c r="I134" s="103">
        <f t="shared" si="28"/>
        <v>4079</v>
      </c>
      <c r="J134" s="104">
        <f t="shared" si="29"/>
        <v>84.556384742951906</v>
      </c>
      <c r="K134" s="103">
        <v>0</v>
      </c>
      <c r="L134" s="104">
        <f t="shared" si="30"/>
        <v>0</v>
      </c>
      <c r="M134" s="103">
        <v>0</v>
      </c>
      <c r="N134" s="104">
        <f t="shared" si="31"/>
        <v>0</v>
      </c>
      <c r="O134" s="103">
        <v>4079</v>
      </c>
      <c r="P134" s="103">
        <v>4027</v>
      </c>
      <c r="Q134" s="104">
        <f t="shared" si="32"/>
        <v>84.556384742951906</v>
      </c>
      <c r="R134" s="103">
        <v>37</v>
      </c>
      <c r="S134" s="101" t="s">
        <v>257</v>
      </c>
      <c r="T134" s="101"/>
      <c r="U134" s="101"/>
      <c r="V134" s="101"/>
      <c r="W134" s="101" t="s">
        <v>257</v>
      </c>
      <c r="X134" s="101"/>
      <c r="Y134" s="101"/>
      <c r="Z134" s="101"/>
      <c r="AA134" s="121" t="s">
        <v>256</v>
      </c>
      <c r="AB134" s="122"/>
    </row>
    <row r="135" spans="1:28" s="105" customFormat="1" ht="13.5" customHeight="1" x14ac:dyDescent="0.15">
      <c r="A135" s="101" t="s">
        <v>53</v>
      </c>
      <c r="B135" s="102" t="s">
        <v>510</v>
      </c>
      <c r="C135" s="101" t="s">
        <v>511</v>
      </c>
      <c r="D135" s="103">
        <f t="shared" ref="D135:D166" si="33">+SUM(E135,+I135)</f>
        <v>2733</v>
      </c>
      <c r="E135" s="103">
        <f t="shared" ref="E135:E166" si="34">+SUM(G135,+H135)</f>
        <v>317</v>
      </c>
      <c r="F135" s="104">
        <f t="shared" ref="F135:F166" si="35">IF(D135&gt;0,E135/D135*100,"-")</f>
        <v>11.598975484815222</v>
      </c>
      <c r="G135" s="103">
        <v>317</v>
      </c>
      <c r="H135" s="103">
        <v>0</v>
      </c>
      <c r="I135" s="103">
        <f t="shared" ref="I135:I166" si="36">+SUM(K135,+M135,+O135)</f>
        <v>2416</v>
      </c>
      <c r="J135" s="104">
        <f t="shared" ref="J135:J166" si="37">IF(D135&gt;0,I135/D135*100,"-")</f>
        <v>88.401024515184773</v>
      </c>
      <c r="K135" s="103">
        <v>0</v>
      </c>
      <c r="L135" s="104">
        <f t="shared" ref="L135:L166" si="38">IF(D135&gt;0,K135/D135*100,"-")</f>
        <v>0</v>
      </c>
      <c r="M135" s="103">
        <v>1650</v>
      </c>
      <c r="N135" s="104">
        <f t="shared" ref="N135:N166" si="39">IF(D135&gt;0,M135/D135*100,"-")</f>
        <v>60.37321624588364</v>
      </c>
      <c r="O135" s="103">
        <v>766</v>
      </c>
      <c r="P135" s="103">
        <v>740</v>
      </c>
      <c r="Q135" s="104">
        <f t="shared" ref="Q135:Q166" si="40">IF(D135&gt;0,O135/D135*100,"-")</f>
        <v>28.027808269301136</v>
      </c>
      <c r="R135" s="103">
        <v>8</v>
      </c>
      <c r="S135" s="101"/>
      <c r="T135" s="101"/>
      <c r="U135" s="101"/>
      <c r="V135" s="101" t="s">
        <v>257</v>
      </c>
      <c r="W135" s="101"/>
      <c r="X135" s="101"/>
      <c r="Y135" s="101"/>
      <c r="Z135" s="101" t="s">
        <v>257</v>
      </c>
      <c r="AA135" s="121" t="s">
        <v>256</v>
      </c>
      <c r="AB135" s="122"/>
    </row>
    <row r="136" spans="1:28" s="105" customFormat="1" ht="13.5" customHeight="1" x14ac:dyDescent="0.15">
      <c r="A136" s="101" t="s">
        <v>53</v>
      </c>
      <c r="B136" s="102" t="s">
        <v>512</v>
      </c>
      <c r="C136" s="101" t="s">
        <v>513</v>
      </c>
      <c r="D136" s="103">
        <f t="shared" si="33"/>
        <v>5015</v>
      </c>
      <c r="E136" s="103">
        <f t="shared" si="34"/>
        <v>913</v>
      </c>
      <c r="F136" s="104">
        <f t="shared" si="35"/>
        <v>18.205383848454638</v>
      </c>
      <c r="G136" s="103">
        <v>913</v>
      </c>
      <c r="H136" s="103">
        <v>0</v>
      </c>
      <c r="I136" s="103">
        <f t="shared" si="36"/>
        <v>4102</v>
      </c>
      <c r="J136" s="104">
        <f t="shared" si="37"/>
        <v>81.79461615154537</v>
      </c>
      <c r="K136" s="103">
        <v>2592</v>
      </c>
      <c r="L136" s="104">
        <f t="shared" si="38"/>
        <v>51.68494516450648</v>
      </c>
      <c r="M136" s="103">
        <v>0</v>
      </c>
      <c r="N136" s="104">
        <f t="shared" si="39"/>
        <v>0</v>
      </c>
      <c r="O136" s="103">
        <v>1510</v>
      </c>
      <c r="P136" s="103">
        <v>1246</v>
      </c>
      <c r="Q136" s="104">
        <f t="shared" si="40"/>
        <v>30.109670987038882</v>
      </c>
      <c r="R136" s="103">
        <v>210</v>
      </c>
      <c r="S136" s="101" t="s">
        <v>257</v>
      </c>
      <c r="T136" s="101"/>
      <c r="U136" s="101"/>
      <c r="V136" s="101"/>
      <c r="W136" s="101" t="s">
        <v>257</v>
      </c>
      <c r="X136" s="101"/>
      <c r="Y136" s="101"/>
      <c r="Z136" s="101"/>
      <c r="AA136" s="121" t="s">
        <v>256</v>
      </c>
      <c r="AB136" s="122"/>
    </row>
    <row r="137" spans="1:28" s="105" customFormat="1" ht="13.5" customHeight="1" x14ac:dyDescent="0.15">
      <c r="A137" s="101" t="s">
        <v>53</v>
      </c>
      <c r="B137" s="102" t="s">
        <v>514</v>
      </c>
      <c r="C137" s="101" t="s">
        <v>515</v>
      </c>
      <c r="D137" s="103">
        <f t="shared" si="33"/>
        <v>19147</v>
      </c>
      <c r="E137" s="103">
        <f t="shared" si="34"/>
        <v>3322</v>
      </c>
      <c r="F137" s="104">
        <f t="shared" si="35"/>
        <v>17.349976497623647</v>
      </c>
      <c r="G137" s="103">
        <v>3322</v>
      </c>
      <c r="H137" s="103">
        <v>0</v>
      </c>
      <c r="I137" s="103">
        <f t="shared" si="36"/>
        <v>15825</v>
      </c>
      <c r="J137" s="104">
        <f t="shared" si="37"/>
        <v>82.650023502376342</v>
      </c>
      <c r="K137" s="103">
        <v>14874</v>
      </c>
      <c r="L137" s="104">
        <f t="shared" si="38"/>
        <v>77.683187966783308</v>
      </c>
      <c r="M137" s="103">
        <v>0</v>
      </c>
      <c r="N137" s="104">
        <f t="shared" si="39"/>
        <v>0</v>
      </c>
      <c r="O137" s="103">
        <v>951</v>
      </c>
      <c r="P137" s="103">
        <v>657</v>
      </c>
      <c r="Q137" s="104">
        <f t="shared" si="40"/>
        <v>4.9668355355930434</v>
      </c>
      <c r="R137" s="103">
        <v>98</v>
      </c>
      <c r="S137" s="101" t="s">
        <v>257</v>
      </c>
      <c r="T137" s="101"/>
      <c r="U137" s="101"/>
      <c r="V137" s="101"/>
      <c r="W137" s="101" t="s">
        <v>257</v>
      </c>
      <c r="X137" s="101"/>
      <c r="Y137" s="101"/>
      <c r="Z137" s="101"/>
      <c r="AA137" s="121" t="s">
        <v>256</v>
      </c>
      <c r="AB137" s="122"/>
    </row>
    <row r="138" spans="1:28" s="105" customFormat="1" ht="13.5" customHeight="1" x14ac:dyDescent="0.15">
      <c r="A138" s="101" t="s">
        <v>53</v>
      </c>
      <c r="B138" s="102" t="s">
        <v>516</v>
      </c>
      <c r="C138" s="101" t="s">
        <v>517</v>
      </c>
      <c r="D138" s="103">
        <f t="shared" si="33"/>
        <v>8349</v>
      </c>
      <c r="E138" s="103">
        <f t="shared" si="34"/>
        <v>1514</v>
      </c>
      <c r="F138" s="104">
        <f t="shared" si="35"/>
        <v>18.133908252485327</v>
      </c>
      <c r="G138" s="103">
        <v>1514</v>
      </c>
      <c r="H138" s="103">
        <v>0</v>
      </c>
      <c r="I138" s="103">
        <f t="shared" si="36"/>
        <v>6835</v>
      </c>
      <c r="J138" s="104">
        <f t="shared" si="37"/>
        <v>81.866091747514673</v>
      </c>
      <c r="K138" s="103">
        <v>4870</v>
      </c>
      <c r="L138" s="104">
        <f t="shared" si="38"/>
        <v>58.330338962750027</v>
      </c>
      <c r="M138" s="103">
        <v>0</v>
      </c>
      <c r="N138" s="104">
        <f t="shared" si="39"/>
        <v>0</v>
      </c>
      <c r="O138" s="103">
        <v>1965</v>
      </c>
      <c r="P138" s="103">
        <v>1933</v>
      </c>
      <c r="Q138" s="104">
        <f t="shared" si="40"/>
        <v>23.535752784764643</v>
      </c>
      <c r="R138" s="103">
        <v>162</v>
      </c>
      <c r="S138" s="101" t="s">
        <v>257</v>
      </c>
      <c r="T138" s="101"/>
      <c r="U138" s="101"/>
      <c r="V138" s="101"/>
      <c r="W138" s="101" t="s">
        <v>257</v>
      </c>
      <c r="X138" s="101"/>
      <c r="Y138" s="101"/>
      <c r="Z138" s="101"/>
      <c r="AA138" s="121" t="s">
        <v>256</v>
      </c>
      <c r="AB138" s="122"/>
    </row>
    <row r="139" spans="1:28" s="105" customFormat="1" ht="13.5" customHeight="1" x14ac:dyDescent="0.15">
      <c r="A139" s="101" t="s">
        <v>53</v>
      </c>
      <c r="B139" s="102" t="s">
        <v>518</v>
      </c>
      <c r="C139" s="101" t="s">
        <v>519</v>
      </c>
      <c r="D139" s="103">
        <f t="shared" si="33"/>
        <v>2467</v>
      </c>
      <c r="E139" s="103">
        <f t="shared" si="34"/>
        <v>498</v>
      </c>
      <c r="F139" s="104">
        <f t="shared" si="35"/>
        <v>20.186461289014996</v>
      </c>
      <c r="G139" s="103">
        <v>498</v>
      </c>
      <c r="H139" s="103">
        <v>0</v>
      </c>
      <c r="I139" s="103">
        <f t="shared" si="36"/>
        <v>1969</v>
      </c>
      <c r="J139" s="104">
        <f t="shared" si="37"/>
        <v>79.813538710985</v>
      </c>
      <c r="K139" s="103">
        <v>1731</v>
      </c>
      <c r="L139" s="104">
        <f t="shared" si="38"/>
        <v>70.166193757600325</v>
      </c>
      <c r="M139" s="103">
        <v>0</v>
      </c>
      <c r="N139" s="104">
        <f t="shared" si="39"/>
        <v>0</v>
      </c>
      <c r="O139" s="103">
        <v>238</v>
      </c>
      <c r="P139" s="103">
        <v>238</v>
      </c>
      <c r="Q139" s="104">
        <f t="shared" si="40"/>
        <v>9.6473449533846782</v>
      </c>
      <c r="R139" s="103">
        <v>21</v>
      </c>
      <c r="S139" s="101"/>
      <c r="T139" s="101"/>
      <c r="U139" s="101"/>
      <c r="V139" s="101" t="s">
        <v>257</v>
      </c>
      <c r="W139" s="101"/>
      <c r="X139" s="101"/>
      <c r="Y139" s="101"/>
      <c r="Z139" s="101" t="s">
        <v>257</v>
      </c>
      <c r="AA139" s="121" t="s">
        <v>256</v>
      </c>
      <c r="AB139" s="122"/>
    </row>
    <row r="140" spans="1:28" s="105" customFormat="1" ht="13.5" customHeight="1" x14ac:dyDescent="0.15">
      <c r="A140" s="101" t="s">
        <v>53</v>
      </c>
      <c r="B140" s="102" t="s">
        <v>520</v>
      </c>
      <c r="C140" s="101" t="s">
        <v>521</v>
      </c>
      <c r="D140" s="103">
        <f t="shared" si="33"/>
        <v>3740</v>
      </c>
      <c r="E140" s="103">
        <f t="shared" si="34"/>
        <v>329</v>
      </c>
      <c r="F140" s="104">
        <f t="shared" si="35"/>
        <v>8.7967914438502675</v>
      </c>
      <c r="G140" s="103">
        <v>329</v>
      </c>
      <c r="H140" s="103">
        <v>0</v>
      </c>
      <c r="I140" s="103">
        <f t="shared" si="36"/>
        <v>3411</v>
      </c>
      <c r="J140" s="104">
        <f t="shared" si="37"/>
        <v>91.203208556149733</v>
      </c>
      <c r="K140" s="103">
        <v>3196</v>
      </c>
      <c r="L140" s="104">
        <f t="shared" si="38"/>
        <v>85.454545454545453</v>
      </c>
      <c r="M140" s="103">
        <v>0</v>
      </c>
      <c r="N140" s="104">
        <f t="shared" si="39"/>
        <v>0</v>
      </c>
      <c r="O140" s="103">
        <v>215</v>
      </c>
      <c r="P140" s="103">
        <v>158</v>
      </c>
      <c r="Q140" s="104">
        <f t="shared" si="40"/>
        <v>5.7486631016042784</v>
      </c>
      <c r="R140" s="103">
        <v>88</v>
      </c>
      <c r="S140" s="101" t="s">
        <v>257</v>
      </c>
      <c r="T140" s="101"/>
      <c r="U140" s="101"/>
      <c r="V140" s="101"/>
      <c r="W140" s="101" t="s">
        <v>257</v>
      </c>
      <c r="X140" s="101"/>
      <c r="Y140" s="101"/>
      <c r="Z140" s="101"/>
      <c r="AA140" s="121" t="s">
        <v>256</v>
      </c>
      <c r="AB140" s="122"/>
    </row>
    <row r="141" spans="1:28" s="105" customFormat="1" ht="13.5" customHeight="1" x14ac:dyDescent="0.15">
      <c r="A141" s="101" t="s">
        <v>53</v>
      </c>
      <c r="B141" s="102" t="s">
        <v>522</v>
      </c>
      <c r="C141" s="101" t="s">
        <v>523</v>
      </c>
      <c r="D141" s="103">
        <f t="shared" si="33"/>
        <v>1046</v>
      </c>
      <c r="E141" s="103">
        <f t="shared" si="34"/>
        <v>69</v>
      </c>
      <c r="F141" s="104">
        <f t="shared" si="35"/>
        <v>6.5965583173996176</v>
      </c>
      <c r="G141" s="103">
        <v>69</v>
      </c>
      <c r="H141" s="103">
        <v>0</v>
      </c>
      <c r="I141" s="103">
        <f t="shared" si="36"/>
        <v>977</v>
      </c>
      <c r="J141" s="104">
        <f t="shared" si="37"/>
        <v>93.403441682600388</v>
      </c>
      <c r="K141" s="103">
        <v>906</v>
      </c>
      <c r="L141" s="104">
        <f t="shared" si="38"/>
        <v>86.615678776290622</v>
      </c>
      <c r="M141" s="103">
        <v>0</v>
      </c>
      <c r="N141" s="104">
        <f t="shared" si="39"/>
        <v>0</v>
      </c>
      <c r="O141" s="103">
        <v>71</v>
      </c>
      <c r="P141" s="103">
        <v>58</v>
      </c>
      <c r="Q141" s="104">
        <f t="shared" si="40"/>
        <v>6.7877629063097507</v>
      </c>
      <c r="R141" s="103">
        <v>26</v>
      </c>
      <c r="S141" s="101" t="s">
        <v>257</v>
      </c>
      <c r="T141" s="101"/>
      <c r="U141" s="101"/>
      <c r="V141" s="101"/>
      <c r="W141" s="101" t="s">
        <v>257</v>
      </c>
      <c r="X141" s="101"/>
      <c r="Y141" s="101"/>
      <c r="Z141" s="101"/>
      <c r="AA141" s="121" t="s">
        <v>256</v>
      </c>
      <c r="AB141" s="122"/>
    </row>
    <row r="142" spans="1:28" s="105" customFormat="1" ht="13.5" customHeight="1" x14ac:dyDescent="0.15">
      <c r="A142" s="101" t="s">
        <v>53</v>
      </c>
      <c r="B142" s="102" t="s">
        <v>524</v>
      </c>
      <c r="C142" s="101" t="s">
        <v>525</v>
      </c>
      <c r="D142" s="103">
        <f t="shared" si="33"/>
        <v>4448</v>
      </c>
      <c r="E142" s="103">
        <f t="shared" si="34"/>
        <v>1096</v>
      </c>
      <c r="F142" s="104">
        <f t="shared" si="35"/>
        <v>24.640287769784173</v>
      </c>
      <c r="G142" s="103">
        <v>1096</v>
      </c>
      <c r="H142" s="103">
        <v>0</v>
      </c>
      <c r="I142" s="103">
        <f t="shared" si="36"/>
        <v>3352</v>
      </c>
      <c r="J142" s="104">
        <f t="shared" si="37"/>
        <v>75.35971223021582</v>
      </c>
      <c r="K142" s="103">
        <v>2945</v>
      </c>
      <c r="L142" s="104">
        <f t="shared" si="38"/>
        <v>66.209532374100718</v>
      </c>
      <c r="M142" s="103">
        <v>0</v>
      </c>
      <c r="N142" s="104">
        <f t="shared" si="39"/>
        <v>0</v>
      </c>
      <c r="O142" s="103">
        <v>407</v>
      </c>
      <c r="P142" s="103">
        <v>281</v>
      </c>
      <c r="Q142" s="104">
        <f t="shared" si="40"/>
        <v>9.1501798561151073</v>
      </c>
      <c r="R142" s="103">
        <v>239</v>
      </c>
      <c r="S142" s="101" t="s">
        <v>257</v>
      </c>
      <c r="T142" s="101"/>
      <c r="U142" s="101"/>
      <c r="V142" s="101"/>
      <c r="W142" s="101" t="s">
        <v>257</v>
      </c>
      <c r="X142" s="101"/>
      <c r="Y142" s="101"/>
      <c r="Z142" s="101"/>
      <c r="AA142" s="121" t="s">
        <v>256</v>
      </c>
      <c r="AB142" s="122"/>
    </row>
    <row r="143" spans="1:28" s="105" customFormat="1" ht="13.5" customHeight="1" x14ac:dyDescent="0.15">
      <c r="A143" s="101" t="s">
        <v>53</v>
      </c>
      <c r="B143" s="102" t="s">
        <v>526</v>
      </c>
      <c r="C143" s="101" t="s">
        <v>527</v>
      </c>
      <c r="D143" s="103">
        <f t="shared" si="33"/>
        <v>6983</v>
      </c>
      <c r="E143" s="103">
        <f t="shared" si="34"/>
        <v>540</v>
      </c>
      <c r="F143" s="104">
        <f t="shared" si="35"/>
        <v>7.7330660174710006</v>
      </c>
      <c r="G143" s="103">
        <v>540</v>
      </c>
      <c r="H143" s="103">
        <v>0</v>
      </c>
      <c r="I143" s="103">
        <f t="shared" si="36"/>
        <v>6443</v>
      </c>
      <c r="J143" s="104">
        <f t="shared" si="37"/>
        <v>92.266933982528997</v>
      </c>
      <c r="K143" s="103">
        <v>4611</v>
      </c>
      <c r="L143" s="104">
        <f t="shared" si="38"/>
        <v>66.031791493627381</v>
      </c>
      <c r="M143" s="103">
        <v>0</v>
      </c>
      <c r="N143" s="104">
        <f t="shared" si="39"/>
        <v>0</v>
      </c>
      <c r="O143" s="103">
        <v>1832</v>
      </c>
      <c r="P143" s="103">
        <v>1680</v>
      </c>
      <c r="Q143" s="104">
        <f t="shared" si="40"/>
        <v>26.235142488901619</v>
      </c>
      <c r="R143" s="103">
        <v>17</v>
      </c>
      <c r="S143" s="101" t="s">
        <v>257</v>
      </c>
      <c r="T143" s="101"/>
      <c r="U143" s="101"/>
      <c r="V143" s="101"/>
      <c r="W143" s="101"/>
      <c r="X143" s="101" t="s">
        <v>257</v>
      </c>
      <c r="Y143" s="101"/>
      <c r="Z143" s="101"/>
      <c r="AA143" s="121" t="s">
        <v>256</v>
      </c>
      <c r="AB143" s="122"/>
    </row>
    <row r="144" spans="1:28" s="105" customFormat="1" ht="13.5" customHeight="1" x14ac:dyDescent="0.15">
      <c r="A144" s="101" t="s">
        <v>53</v>
      </c>
      <c r="B144" s="102" t="s">
        <v>528</v>
      </c>
      <c r="C144" s="101" t="s">
        <v>529</v>
      </c>
      <c r="D144" s="103">
        <f t="shared" si="33"/>
        <v>3806</v>
      </c>
      <c r="E144" s="103">
        <f t="shared" si="34"/>
        <v>717</v>
      </c>
      <c r="F144" s="104">
        <f t="shared" si="35"/>
        <v>18.838675775091961</v>
      </c>
      <c r="G144" s="103">
        <v>717</v>
      </c>
      <c r="H144" s="103">
        <v>0</v>
      </c>
      <c r="I144" s="103">
        <f t="shared" si="36"/>
        <v>3089</v>
      </c>
      <c r="J144" s="104">
        <f t="shared" si="37"/>
        <v>81.161324224908043</v>
      </c>
      <c r="K144" s="103">
        <v>2372</v>
      </c>
      <c r="L144" s="104">
        <f t="shared" si="38"/>
        <v>62.322648449816079</v>
      </c>
      <c r="M144" s="103">
        <v>0</v>
      </c>
      <c r="N144" s="104">
        <f t="shared" si="39"/>
        <v>0</v>
      </c>
      <c r="O144" s="103">
        <v>717</v>
      </c>
      <c r="P144" s="103">
        <v>563</v>
      </c>
      <c r="Q144" s="104">
        <f t="shared" si="40"/>
        <v>18.838675775091961</v>
      </c>
      <c r="R144" s="103">
        <v>74</v>
      </c>
      <c r="S144" s="101" t="s">
        <v>257</v>
      </c>
      <c r="T144" s="101"/>
      <c r="U144" s="101"/>
      <c r="V144" s="101"/>
      <c r="W144" s="101"/>
      <c r="X144" s="101"/>
      <c r="Y144" s="101"/>
      <c r="Z144" s="101" t="s">
        <v>257</v>
      </c>
      <c r="AA144" s="121" t="s">
        <v>256</v>
      </c>
      <c r="AB144" s="122"/>
    </row>
    <row r="145" spans="1:28" s="105" customFormat="1" ht="13.5" customHeight="1" x14ac:dyDescent="0.15">
      <c r="A145" s="101" t="s">
        <v>53</v>
      </c>
      <c r="B145" s="102" t="s">
        <v>530</v>
      </c>
      <c r="C145" s="101" t="s">
        <v>531</v>
      </c>
      <c r="D145" s="103">
        <f t="shared" si="33"/>
        <v>2436</v>
      </c>
      <c r="E145" s="103">
        <f t="shared" si="34"/>
        <v>608</v>
      </c>
      <c r="F145" s="104">
        <f t="shared" si="35"/>
        <v>24.958949096880133</v>
      </c>
      <c r="G145" s="103">
        <v>608</v>
      </c>
      <c r="H145" s="103">
        <v>0</v>
      </c>
      <c r="I145" s="103">
        <f t="shared" si="36"/>
        <v>1828</v>
      </c>
      <c r="J145" s="104">
        <f t="shared" si="37"/>
        <v>75.041050903119867</v>
      </c>
      <c r="K145" s="103">
        <v>0</v>
      </c>
      <c r="L145" s="104">
        <f t="shared" si="38"/>
        <v>0</v>
      </c>
      <c r="M145" s="103">
        <v>0</v>
      </c>
      <c r="N145" s="104">
        <f t="shared" si="39"/>
        <v>0</v>
      </c>
      <c r="O145" s="103">
        <v>1828</v>
      </c>
      <c r="P145" s="103">
        <v>1828</v>
      </c>
      <c r="Q145" s="104">
        <f t="shared" si="40"/>
        <v>75.041050903119867</v>
      </c>
      <c r="R145" s="103">
        <v>29</v>
      </c>
      <c r="S145" s="101" t="s">
        <v>257</v>
      </c>
      <c r="T145" s="101"/>
      <c r="U145" s="101"/>
      <c r="V145" s="101"/>
      <c r="W145" s="101"/>
      <c r="X145" s="101"/>
      <c r="Y145" s="101"/>
      <c r="Z145" s="101" t="s">
        <v>257</v>
      </c>
      <c r="AA145" s="121" t="s">
        <v>256</v>
      </c>
      <c r="AB145" s="122"/>
    </row>
    <row r="146" spans="1:28" s="105" customFormat="1" ht="13.5" customHeight="1" x14ac:dyDescent="0.15">
      <c r="A146" s="101" t="s">
        <v>53</v>
      </c>
      <c r="B146" s="102" t="s">
        <v>532</v>
      </c>
      <c r="C146" s="101" t="s">
        <v>533</v>
      </c>
      <c r="D146" s="103">
        <f t="shared" si="33"/>
        <v>16394</v>
      </c>
      <c r="E146" s="103">
        <f t="shared" si="34"/>
        <v>1724</v>
      </c>
      <c r="F146" s="104">
        <f t="shared" si="35"/>
        <v>10.516042454556546</v>
      </c>
      <c r="G146" s="103">
        <v>1724</v>
      </c>
      <c r="H146" s="103">
        <v>0</v>
      </c>
      <c r="I146" s="103">
        <f t="shared" si="36"/>
        <v>14670</v>
      </c>
      <c r="J146" s="104">
        <f t="shared" si="37"/>
        <v>89.483957545443459</v>
      </c>
      <c r="K146" s="103">
        <v>13973</v>
      </c>
      <c r="L146" s="104">
        <f t="shared" si="38"/>
        <v>85.232402098328649</v>
      </c>
      <c r="M146" s="103">
        <v>0</v>
      </c>
      <c r="N146" s="104">
        <f t="shared" si="39"/>
        <v>0</v>
      </c>
      <c r="O146" s="103">
        <v>697</v>
      </c>
      <c r="P146" s="103">
        <v>593</v>
      </c>
      <c r="Q146" s="104">
        <f t="shared" si="40"/>
        <v>4.2515554471147983</v>
      </c>
      <c r="R146" s="103">
        <v>212</v>
      </c>
      <c r="S146" s="101"/>
      <c r="T146" s="101"/>
      <c r="U146" s="101"/>
      <c r="V146" s="101" t="s">
        <v>257</v>
      </c>
      <c r="W146" s="101"/>
      <c r="X146" s="101"/>
      <c r="Y146" s="101"/>
      <c r="Z146" s="101" t="s">
        <v>257</v>
      </c>
      <c r="AA146" s="121" t="s">
        <v>256</v>
      </c>
      <c r="AB146" s="122"/>
    </row>
    <row r="147" spans="1:28" s="105" customFormat="1" ht="13.5" customHeight="1" x14ac:dyDescent="0.15">
      <c r="A147" s="101" t="s">
        <v>53</v>
      </c>
      <c r="B147" s="102" t="s">
        <v>534</v>
      </c>
      <c r="C147" s="101" t="s">
        <v>535</v>
      </c>
      <c r="D147" s="103">
        <f t="shared" si="33"/>
        <v>4442</v>
      </c>
      <c r="E147" s="103">
        <f t="shared" si="34"/>
        <v>735</v>
      </c>
      <c r="F147" s="104">
        <f t="shared" si="35"/>
        <v>16.546600630346692</v>
      </c>
      <c r="G147" s="103">
        <v>0</v>
      </c>
      <c r="H147" s="103">
        <v>735</v>
      </c>
      <c r="I147" s="103">
        <f t="shared" si="36"/>
        <v>3707</v>
      </c>
      <c r="J147" s="104">
        <f t="shared" si="37"/>
        <v>83.453399369653312</v>
      </c>
      <c r="K147" s="103">
        <v>1660</v>
      </c>
      <c r="L147" s="104">
        <f t="shared" si="38"/>
        <v>37.370553804592525</v>
      </c>
      <c r="M147" s="103">
        <v>0</v>
      </c>
      <c r="N147" s="104">
        <f t="shared" si="39"/>
        <v>0</v>
      </c>
      <c r="O147" s="103">
        <v>2047</v>
      </c>
      <c r="P147" s="103">
        <v>1986</v>
      </c>
      <c r="Q147" s="104">
        <f t="shared" si="40"/>
        <v>46.082845565060779</v>
      </c>
      <c r="R147" s="103">
        <v>44</v>
      </c>
      <c r="S147" s="101" t="s">
        <v>257</v>
      </c>
      <c r="T147" s="101"/>
      <c r="U147" s="101"/>
      <c r="V147" s="101"/>
      <c r="W147" s="101" t="s">
        <v>257</v>
      </c>
      <c r="X147" s="101"/>
      <c r="Y147" s="101"/>
      <c r="Z147" s="101"/>
      <c r="AA147" s="121" t="s">
        <v>256</v>
      </c>
      <c r="AB147" s="122"/>
    </row>
    <row r="148" spans="1:28" s="105" customFormat="1" ht="13.5" customHeight="1" x14ac:dyDescent="0.15">
      <c r="A148" s="101" t="s">
        <v>53</v>
      </c>
      <c r="B148" s="102" t="s">
        <v>536</v>
      </c>
      <c r="C148" s="101" t="s">
        <v>537</v>
      </c>
      <c r="D148" s="103">
        <f t="shared" si="33"/>
        <v>8390</v>
      </c>
      <c r="E148" s="103">
        <f t="shared" si="34"/>
        <v>1202</v>
      </c>
      <c r="F148" s="104">
        <f t="shared" si="35"/>
        <v>14.32657926102503</v>
      </c>
      <c r="G148" s="103">
        <v>1202</v>
      </c>
      <c r="H148" s="103">
        <v>0</v>
      </c>
      <c r="I148" s="103">
        <f t="shared" si="36"/>
        <v>7188</v>
      </c>
      <c r="J148" s="104">
        <f t="shared" si="37"/>
        <v>85.673420738974968</v>
      </c>
      <c r="K148" s="103">
        <v>6360</v>
      </c>
      <c r="L148" s="104">
        <f t="shared" si="38"/>
        <v>75.80452920143027</v>
      </c>
      <c r="M148" s="103">
        <v>0</v>
      </c>
      <c r="N148" s="104">
        <f t="shared" si="39"/>
        <v>0</v>
      </c>
      <c r="O148" s="103">
        <v>828</v>
      </c>
      <c r="P148" s="103">
        <v>801</v>
      </c>
      <c r="Q148" s="104">
        <f t="shared" si="40"/>
        <v>9.8688915375446964</v>
      </c>
      <c r="R148" s="103">
        <v>97</v>
      </c>
      <c r="S148" s="101" t="s">
        <v>257</v>
      </c>
      <c r="T148" s="101"/>
      <c r="U148" s="101"/>
      <c r="V148" s="101"/>
      <c r="W148" s="101" t="s">
        <v>257</v>
      </c>
      <c r="X148" s="101"/>
      <c r="Y148" s="101"/>
      <c r="Z148" s="101"/>
      <c r="AA148" s="121" t="s">
        <v>256</v>
      </c>
      <c r="AB148" s="122"/>
    </row>
    <row r="149" spans="1:28" s="105" customFormat="1" ht="13.5" customHeight="1" x14ac:dyDescent="0.15">
      <c r="A149" s="101" t="s">
        <v>53</v>
      </c>
      <c r="B149" s="102" t="s">
        <v>538</v>
      </c>
      <c r="C149" s="101" t="s">
        <v>539</v>
      </c>
      <c r="D149" s="103">
        <f t="shared" si="33"/>
        <v>7504</v>
      </c>
      <c r="E149" s="103">
        <f t="shared" si="34"/>
        <v>1291</v>
      </c>
      <c r="F149" s="104">
        <f t="shared" si="35"/>
        <v>17.204157782515992</v>
      </c>
      <c r="G149" s="103">
        <v>1291</v>
      </c>
      <c r="H149" s="103">
        <v>0</v>
      </c>
      <c r="I149" s="103">
        <f t="shared" si="36"/>
        <v>6213</v>
      </c>
      <c r="J149" s="104">
        <f t="shared" si="37"/>
        <v>82.795842217484008</v>
      </c>
      <c r="K149" s="103">
        <v>5113</v>
      </c>
      <c r="L149" s="104">
        <f t="shared" si="38"/>
        <v>68.136993603411511</v>
      </c>
      <c r="M149" s="103">
        <v>0</v>
      </c>
      <c r="N149" s="104">
        <f t="shared" si="39"/>
        <v>0</v>
      </c>
      <c r="O149" s="103">
        <v>1100</v>
      </c>
      <c r="P149" s="103">
        <v>815</v>
      </c>
      <c r="Q149" s="104">
        <f t="shared" si="40"/>
        <v>14.658848614072495</v>
      </c>
      <c r="R149" s="103">
        <v>77</v>
      </c>
      <c r="S149" s="101" t="s">
        <v>257</v>
      </c>
      <c r="T149" s="101"/>
      <c r="U149" s="101"/>
      <c r="V149" s="101"/>
      <c r="W149" s="101" t="s">
        <v>257</v>
      </c>
      <c r="X149" s="101"/>
      <c r="Y149" s="101"/>
      <c r="Z149" s="101"/>
      <c r="AA149" s="121" t="s">
        <v>256</v>
      </c>
      <c r="AB149" s="122"/>
    </row>
    <row r="150" spans="1:28" s="105" customFormat="1" ht="13.5" customHeight="1" x14ac:dyDescent="0.15">
      <c r="A150" s="101" t="s">
        <v>53</v>
      </c>
      <c r="B150" s="102" t="s">
        <v>540</v>
      </c>
      <c r="C150" s="101" t="s">
        <v>541</v>
      </c>
      <c r="D150" s="103">
        <f t="shared" si="33"/>
        <v>7789</v>
      </c>
      <c r="E150" s="103">
        <f t="shared" si="34"/>
        <v>1722</v>
      </c>
      <c r="F150" s="104">
        <f t="shared" si="35"/>
        <v>22.108101168314288</v>
      </c>
      <c r="G150" s="103">
        <v>1722</v>
      </c>
      <c r="H150" s="103">
        <v>0</v>
      </c>
      <c r="I150" s="103">
        <f t="shared" si="36"/>
        <v>6067</v>
      </c>
      <c r="J150" s="104">
        <f t="shared" si="37"/>
        <v>77.891898831685708</v>
      </c>
      <c r="K150" s="103">
        <v>4440</v>
      </c>
      <c r="L150" s="104">
        <f t="shared" si="38"/>
        <v>57.003466427012448</v>
      </c>
      <c r="M150" s="103">
        <v>0</v>
      </c>
      <c r="N150" s="104">
        <f t="shared" si="39"/>
        <v>0</v>
      </c>
      <c r="O150" s="103">
        <v>1627</v>
      </c>
      <c r="P150" s="103">
        <v>1359</v>
      </c>
      <c r="Q150" s="104">
        <f t="shared" si="40"/>
        <v>20.888432404673257</v>
      </c>
      <c r="R150" s="103">
        <v>140</v>
      </c>
      <c r="S150" s="101" t="s">
        <v>257</v>
      </c>
      <c r="T150" s="101"/>
      <c r="U150" s="101"/>
      <c r="V150" s="101"/>
      <c r="W150" s="101" t="s">
        <v>257</v>
      </c>
      <c r="X150" s="101"/>
      <c r="Y150" s="101"/>
      <c r="Z150" s="101"/>
      <c r="AA150" s="121" t="s">
        <v>256</v>
      </c>
      <c r="AB150" s="122"/>
    </row>
    <row r="151" spans="1:28" s="105" customFormat="1" ht="13.5" customHeight="1" x14ac:dyDescent="0.15">
      <c r="A151" s="101" t="s">
        <v>53</v>
      </c>
      <c r="B151" s="102" t="s">
        <v>542</v>
      </c>
      <c r="C151" s="101" t="s">
        <v>543</v>
      </c>
      <c r="D151" s="103">
        <f t="shared" si="33"/>
        <v>11693</v>
      </c>
      <c r="E151" s="103">
        <f t="shared" si="34"/>
        <v>2014</v>
      </c>
      <c r="F151" s="104">
        <f t="shared" si="35"/>
        <v>17.22398015906953</v>
      </c>
      <c r="G151" s="103">
        <v>2014</v>
      </c>
      <c r="H151" s="103">
        <v>0</v>
      </c>
      <c r="I151" s="103">
        <f t="shared" si="36"/>
        <v>9679</v>
      </c>
      <c r="J151" s="104">
        <f t="shared" si="37"/>
        <v>82.776019840930473</v>
      </c>
      <c r="K151" s="103">
        <v>7083</v>
      </c>
      <c r="L151" s="104">
        <f t="shared" si="38"/>
        <v>60.574702813649196</v>
      </c>
      <c r="M151" s="103">
        <v>0</v>
      </c>
      <c r="N151" s="104">
        <f t="shared" si="39"/>
        <v>0</v>
      </c>
      <c r="O151" s="103">
        <v>2596</v>
      </c>
      <c r="P151" s="103">
        <v>1954</v>
      </c>
      <c r="Q151" s="104">
        <f t="shared" si="40"/>
        <v>22.201317027281277</v>
      </c>
      <c r="R151" s="103">
        <v>291</v>
      </c>
      <c r="S151" s="101" t="s">
        <v>257</v>
      </c>
      <c r="T151" s="101"/>
      <c r="U151" s="101"/>
      <c r="V151" s="101"/>
      <c r="W151" s="101" t="s">
        <v>257</v>
      </c>
      <c r="X151" s="101"/>
      <c r="Y151" s="101"/>
      <c r="Z151" s="101"/>
      <c r="AA151" s="121" t="s">
        <v>256</v>
      </c>
      <c r="AB151" s="122"/>
    </row>
    <row r="152" spans="1:28" s="105" customFormat="1" ht="13.5" customHeight="1" x14ac:dyDescent="0.15">
      <c r="A152" s="101" t="s">
        <v>53</v>
      </c>
      <c r="B152" s="102" t="s">
        <v>544</v>
      </c>
      <c r="C152" s="101" t="s">
        <v>545</v>
      </c>
      <c r="D152" s="103">
        <f t="shared" si="33"/>
        <v>4826</v>
      </c>
      <c r="E152" s="103">
        <f t="shared" si="34"/>
        <v>1613</v>
      </c>
      <c r="F152" s="104">
        <f t="shared" si="35"/>
        <v>33.423124740986324</v>
      </c>
      <c r="G152" s="103">
        <v>1613</v>
      </c>
      <c r="H152" s="103">
        <v>0</v>
      </c>
      <c r="I152" s="103">
        <f t="shared" si="36"/>
        <v>3213</v>
      </c>
      <c r="J152" s="104">
        <f t="shared" si="37"/>
        <v>66.576875259013676</v>
      </c>
      <c r="K152" s="103">
        <v>0</v>
      </c>
      <c r="L152" s="104">
        <f t="shared" si="38"/>
        <v>0</v>
      </c>
      <c r="M152" s="103">
        <v>0</v>
      </c>
      <c r="N152" s="104">
        <f t="shared" si="39"/>
        <v>0</v>
      </c>
      <c r="O152" s="103">
        <v>3213</v>
      </c>
      <c r="P152" s="103">
        <v>1658</v>
      </c>
      <c r="Q152" s="104">
        <f t="shared" si="40"/>
        <v>66.576875259013676</v>
      </c>
      <c r="R152" s="103">
        <v>118</v>
      </c>
      <c r="S152" s="101" t="s">
        <v>257</v>
      </c>
      <c r="T152" s="101"/>
      <c r="U152" s="101"/>
      <c r="V152" s="101"/>
      <c r="W152" s="101" t="s">
        <v>257</v>
      </c>
      <c r="X152" s="101"/>
      <c r="Y152" s="101"/>
      <c r="Z152" s="101"/>
      <c r="AA152" s="121" t="s">
        <v>256</v>
      </c>
      <c r="AB152" s="122"/>
    </row>
    <row r="153" spans="1:28" s="105" customFormat="1" ht="13.5" customHeight="1" x14ac:dyDescent="0.15">
      <c r="A153" s="101" t="s">
        <v>53</v>
      </c>
      <c r="B153" s="102" t="s">
        <v>546</v>
      </c>
      <c r="C153" s="101" t="s">
        <v>547</v>
      </c>
      <c r="D153" s="103">
        <f t="shared" si="33"/>
        <v>5396</v>
      </c>
      <c r="E153" s="103">
        <f t="shared" si="34"/>
        <v>810</v>
      </c>
      <c r="F153" s="104">
        <f t="shared" si="35"/>
        <v>15.011119347664936</v>
      </c>
      <c r="G153" s="103">
        <v>810</v>
      </c>
      <c r="H153" s="103">
        <v>0</v>
      </c>
      <c r="I153" s="103">
        <f t="shared" si="36"/>
        <v>4586</v>
      </c>
      <c r="J153" s="104">
        <f t="shared" si="37"/>
        <v>84.988880652335069</v>
      </c>
      <c r="K153" s="103">
        <v>2984</v>
      </c>
      <c r="L153" s="104">
        <f t="shared" si="38"/>
        <v>55.300222386953301</v>
      </c>
      <c r="M153" s="103">
        <v>0</v>
      </c>
      <c r="N153" s="104">
        <f t="shared" si="39"/>
        <v>0</v>
      </c>
      <c r="O153" s="103">
        <v>1602</v>
      </c>
      <c r="P153" s="103">
        <v>1292</v>
      </c>
      <c r="Q153" s="104">
        <f t="shared" si="40"/>
        <v>29.688658265381761</v>
      </c>
      <c r="R153" s="103">
        <v>155</v>
      </c>
      <c r="S153" s="101" t="s">
        <v>257</v>
      </c>
      <c r="T153" s="101"/>
      <c r="U153" s="101"/>
      <c r="V153" s="101"/>
      <c r="W153" s="101" t="s">
        <v>257</v>
      </c>
      <c r="X153" s="101"/>
      <c r="Y153" s="101"/>
      <c r="Z153" s="101"/>
      <c r="AA153" s="121" t="s">
        <v>256</v>
      </c>
      <c r="AB153" s="122"/>
    </row>
    <row r="154" spans="1:28" s="105" customFormat="1" ht="13.5" customHeight="1" x14ac:dyDescent="0.15">
      <c r="A154" s="101" t="s">
        <v>53</v>
      </c>
      <c r="B154" s="102" t="s">
        <v>548</v>
      </c>
      <c r="C154" s="101" t="s">
        <v>549</v>
      </c>
      <c r="D154" s="103">
        <f t="shared" si="33"/>
        <v>12004</v>
      </c>
      <c r="E154" s="103">
        <f t="shared" si="34"/>
        <v>2991</v>
      </c>
      <c r="F154" s="104">
        <f t="shared" si="35"/>
        <v>24.916694435188273</v>
      </c>
      <c r="G154" s="103">
        <v>2991</v>
      </c>
      <c r="H154" s="103">
        <v>0</v>
      </c>
      <c r="I154" s="103">
        <f t="shared" si="36"/>
        <v>9013</v>
      </c>
      <c r="J154" s="104">
        <f t="shared" si="37"/>
        <v>75.083305564811724</v>
      </c>
      <c r="K154" s="103">
        <v>6163</v>
      </c>
      <c r="L154" s="104">
        <f t="shared" si="38"/>
        <v>51.341219593468843</v>
      </c>
      <c r="M154" s="103">
        <v>0</v>
      </c>
      <c r="N154" s="104">
        <f t="shared" si="39"/>
        <v>0</v>
      </c>
      <c r="O154" s="103">
        <v>2850</v>
      </c>
      <c r="P154" s="103">
        <v>2448</v>
      </c>
      <c r="Q154" s="104">
        <f t="shared" si="40"/>
        <v>23.742085971342885</v>
      </c>
      <c r="R154" s="103">
        <v>273</v>
      </c>
      <c r="S154" s="101" t="s">
        <v>257</v>
      </c>
      <c r="T154" s="101"/>
      <c r="U154" s="101"/>
      <c r="V154" s="101"/>
      <c r="W154" s="101" t="s">
        <v>257</v>
      </c>
      <c r="X154" s="101"/>
      <c r="Y154" s="101"/>
      <c r="Z154" s="101"/>
      <c r="AA154" s="121" t="s">
        <v>256</v>
      </c>
      <c r="AB154" s="122"/>
    </row>
    <row r="155" spans="1:28" s="105" customFormat="1" ht="13.5" customHeight="1" x14ac:dyDescent="0.15">
      <c r="A155" s="101" t="s">
        <v>53</v>
      </c>
      <c r="B155" s="102" t="s">
        <v>550</v>
      </c>
      <c r="C155" s="101" t="s">
        <v>551</v>
      </c>
      <c r="D155" s="103">
        <f t="shared" si="33"/>
        <v>4141</v>
      </c>
      <c r="E155" s="103">
        <f t="shared" si="34"/>
        <v>869</v>
      </c>
      <c r="F155" s="104">
        <f t="shared" si="35"/>
        <v>20.985269258633181</v>
      </c>
      <c r="G155" s="103">
        <v>869</v>
      </c>
      <c r="H155" s="103">
        <v>0</v>
      </c>
      <c r="I155" s="103">
        <f t="shared" si="36"/>
        <v>3272</v>
      </c>
      <c r="J155" s="104">
        <f t="shared" si="37"/>
        <v>79.014730741366819</v>
      </c>
      <c r="K155" s="103">
        <v>2797</v>
      </c>
      <c r="L155" s="104">
        <f t="shared" si="38"/>
        <v>67.544071480318763</v>
      </c>
      <c r="M155" s="103">
        <v>0</v>
      </c>
      <c r="N155" s="104">
        <f t="shared" si="39"/>
        <v>0</v>
      </c>
      <c r="O155" s="103">
        <v>475</v>
      </c>
      <c r="P155" s="103">
        <v>349</v>
      </c>
      <c r="Q155" s="104">
        <f t="shared" si="40"/>
        <v>11.470659261048057</v>
      </c>
      <c r="R155" s="103">
        <v>23</v>
      </c>
      <c r="S155" s="101" t="s">
        <v>257</v>
      </c>
      <c r="T155" s="101"/>
      <c r="U155" s="101"/>
      <c r="V155" s="101"/>
      <c r="W155" s="101" t="s">
        <v>257</v>
      </c>
      <c r="X155" s="101"/>
      <c r="Y155" s="101"/>
      <c r="Z155" s="101"/>
      <c r="AA155" s="121" t="s">
        <v>256</v>
      </c>
      <c r="AB155" s="122"/>
    </row>
    <row r="156" spans="1:28" s="105" customFormat="1" ht="13.5" customHeight="1" x14ac:dyDescent="0.15">
      <c r="A156" s="101" t="s">
        <v>53</v>
      </c>
      <c r="B156" s="102" t="s">
        <v>552</v>
      </c>
      <c r="C156" s="101" t="s">
        <v>553</v>
      </c>
      <c r="D156" s="103">
        <f t="shared" si="33"/>
        <v>4483</v>
      </c>
      <c r="E156" s="103">
        <f t="shared" si="34"/>
        <v>1977</v>
      </c>
      <c r="F156" s="104">
        <f t="shared" si="35"/>
        <v>44.099933080526434</v>
      </c>
      <c r="G156" s="103">
        <v>1977</v>
      </c>
      <c r="H156" s="103">
        <v>0</v>
      </c>
      <c r="I156" s="103">
        <f t="shared" si="36"/>
        <v>2506</v>
      </c>
      <c r="J156" s="104">
        <f t="shared" si="37"/>
        <v>55.900066919473566</v>
      </c>
      <c r="K156" s="103">
        <v>1743</v>
      </c>
      <c r="L156" s="104">
        <f t="shared" si="38"/>
        <v>38.88021414231541</v>
      </c>
      <c r="M156" s="103">
        <v>0</v>
      </c>
      <c r="N156" s="104">
        <f t="shared" si="39"/>
        <v>0</v>
      </c>
      <c r="O156" s="103">
        <v>763</v>
      </c>
      <c r="P156" s="103">
        <v>740</v>
      </c>
      <c r="Q156" s="104">
        <f t="shared" si="40"/>
        <v>17.019852777158153</v>
      </c>
      <c r="R156" s="103">
        <v>42</v>
      </c>
      <c r="S156" s="101" t="s">
        <v>257</v>
      </c>
      <c r="T156" s="101"/>
      <c r="U156" s="101"/>
      <c r="V156" s="101"/>
      <c r="W156" s="101" t="s">
        <v>257</v>
      </c>
      <c r="X156" s="101"/>
      <c r="Y156" s="101"/>
      <c r="Z156" s="101"/>
      <c r="AA156" s="121" t="s">
        <v>256</v>
      </c>
      <c r="AB156" s="122"/>
    </row>
    <row r="157" spans="1:28" s="105" customFormat="1" ht="13.5" customHeight="1" x14ac:dyDescent="0.15">
      <c r="A157" s="101" t="s">
        <v>53</v>
      </c>
      <c r="B157" s="102" t="s">
        <v>554</v>
      </c>
      <c r="C157" s="101" t="s">
        <v>555</v>
      </c>
      <c r="D157" s="103">
        <f t="shared" si="33"/>
        <v>21474</v>
      </c>
      <c r="E157" s="103">
        <f t="shared" si="34"/>
        <v>5163</v>
      </c>
      <c r="F157" s="104">
        <f t="shared" si="35"/>
        <v>24.043028778988546</v>
      </c>
      <c r="G157" s="103">
        <v>5163</v>
      </c>
      <c r="H157" s="103">
        <v>0</v>
      </c>
      <c r="I157" s="103">
        <f t="shared" si="36"/>
        <v>16311</v>
      </c>
      <c r="J157" s="104">
        <f t="shared" si="37"/>
        <v>75.956971221011457</v>
      </c>
      <c r="K157" s="103">
        <v>14265</v>
      </c>
      <c r="L157" s="104">
        <f t="shared" si="38"/>
        <v>66.42917015926237</v>
      </c>
      <c r="M157" s="103">
        <v>0</v>
      </c>
      <c r="N157" s="104">
        <f t="shared" si="39"/>
        <v>0</v>
      </c>
      <c r="O157" s="103">
        <v>2046</v>
      </c>
      <c r="P157" s="103">
        <v>1713</v>
      </c>
      <c r="Q157" s="104">
        <f t="shared" si="40"/>
        <v>9.5278010617490914</v>
      </c>
      <c r="R157" s="103">
        <v>153</v>
      </c>
      <c r="S157" s="101"/>
      <c r="T157" s="101"/>
      <c r="U157" s="101"/>
      <c r="V157" s="101" t="s">
        <v>257</v>
      </c>
      <c r="W157" s="101"/>
      <c r="X157" s="101"/>
      <c r="Y157" s="101"/>
      <c r="Z157" s="101" t="s">
        <v>257</v>
      </c>
      <c r="AA157" s="121" t="s">
        <v>256</v>
      </c>
      <c r="AB157" s="122"/>
    </row>
    <row r="158" spans="1:28" s="105" customFormat="1" ht="13.5" customHeight="1" x14ac:dyDescent="0.15">
      <c r="A158" s="101" t="s">
        <v>53</v>
      </c>
      <c r="B158" s="102" t="s">
        <v>556</v>
      </c>
      <c r="C158" s="101" t="s">
        <v>557</v>
      </c>
      <c r="D158" s="103">
        <f t="shared" si="33"/>
        <v>43831</v>
      </c>
      <c r="E158" s="103">
        <f t="shared" si="34"/>
        <v>1922</v>
      </c>
      <c r="F158" s="104">
        <f t="shared" si="35"/>
        <v>4.3850242978713698</v>
      </c>
      <c r="G158" s="103">
        <v>1922</v>
      </c>
      <c r="H158" s="103">
        <v>0</v>
      </c>
      <c r="I158" s="103">
        <f t="shared" si="36"/>
        <v>41909</v>
      </c>
      <c r="J158" s="104">
        <f t="shared" si="37"/>
        <v>95.614975702128632</v>
      </c>
      <c r="K158" s="103">
        <v>39095</v>
      </c>
      <c r="L158" s="104">
        <f t="shared" si="38"/>
        <v>89.194862083913208</v>
      </c>
      <c r="M158" s="103">
        <v>0</v>
      </c>
      <c r="N158" s="104">
        <f t="shared" si="39"/>
        <v>0</v>
      </c>
      <c r="O158" s="103">
        <v>2814</v>
      </c>
      <c r="P158" s="103">
        <v>2663</v>
      </c>
      <c r="Q158" s="104">
        <f t="shared" si="40"/>
        <v>6.420113618215419</v>
      </c>
      <c r="R158" s="103">
        <v>139</v>
      </c>
      <c r="S158" s="101" t="s">
        <v>257</v>
      </c>
      <c r="T158" s="101"/>
      <c r="U158" s="101"/>
      <c r="V158" s="101"/>
      <c r="W158" s="101"/>
      <c r="X158" s="101"/>
      <c r="Y158" s="101"/>
      <c r="Z158" s="101" t="s">
        <v>257</v>
      </c>
      <c r="AA158" s="121" t="s">
        <v>256</v>
      </c>
      <c r="AB158" s="122"/>
    </row>
    <row r="159" spans="1:28" s="105" customFormat="1" ht="13.5" customHeight="1" x14ac:dyDescent="0.15">
      <c r="A159" s="101" t="s">
        <v>53</v>
      </c>
      <c r="B159" s="102" t="s">
        <v>558</v>
      </c>
      <c r="C159" s="101" t="s">
        <v>559</v>
      </c>
      <c r="D159" s="103">
        <f t="shared" si="33"/>
        <v>5992</v>
      </c>
      <c r="E159" s="103">
        <f t="shared" si="34"/>
        <v>667</v>
      </c>
      <c r="F159" s="104">
        <f t="shared" si="35"/>
        <v>11.131508678237651</v>
      </c>
      <c r="G159" s="103">
        <v>667</v>
      </c>
      <c r="H159" s="103">
        <v>0</v>
      </c>
      <c r="I159" s="103">
        <f t="shared" si="36"/>
        <v>5325</v>
      </c>
      <c r="J159" s="104">
        <f t="shared" si="37"/>
        <v>88.868491321762349</v>
      </c>
      <c r="K159" s="103">
        <v>3103</v>
      </c>
      <c r="L159" s="104">
        <f t="shared" si="38"/>
        <v>51.785714285714292</v>
      </c>
      <c r="M159" s="103">
        <v>0</v>
      </c>
      <c r="N159" s="104">
        <f t="shared" si="39"/>
        <v>0</v>
      </c>
      <c r="O159" s="103">
        <v>2222</v>
      </c>
      <c r="P159" s="103">
        <v>1241</v>
      </c>
      <c r="Q159" s="104">
        <f t="shared" si="40"/>
        <v>37.082777036048064</v>
      </c>
      <c r="R159" s="103">
        <v>92</v>
      </c>
      <c r="S159" s="101" t="s">
        <v>257</v>
      </c>
      <c r="T159" s="101"/>
      <c r="U159" s="101"/>
      <c r="V159" s="101"/>
      <c r="W159" s="101" t="s">
        <v>257</v>
      </c>
      <c r="X159" s="101"/>
      <c r="Y159" s="101"/>
      <c r="Z159" s="101"/>
      <c r="AA159" s="121" t="s">
        <v>256</v>
      </c>
      <c r="AB159" s="122"/>
    </row>
    <row r="160" spans="1:28" s="105" customFormat="1" ht="13.5" customHeight="1" x14ac:dyDescent="0.15">
      <c r="A160" s="101" t="s">
        <v>53</v>
      </c>
      <c r="B160" s="102" t="s">
        <v>560</v>
      </c>
      <c r="C160" s="101" t="s">
        <v>561</v>
      </c>
      <c r="D160" s="103">
        <f t="shared" si="33"/>
        <v>4986</v>
      </c>
      <c r="E160" s="103">
        <f t="shared" si="34"/>
        <v>898</v>
      </c>
      <c r="F160" s="104">
        <f t="shared" si="35"/>
        <v>18.010429201764939</v>
      </c>
      <c r="G160" s="103">
        <v>898</v>
      </c>
      <c r="H160" s="103">
        <v>0</v>
      </c>
      <c r="I160" s="103">
        <f t="shared" si="36"/>
        <v>4088</v>
      </c>
      <c r="J160" s="104">
        <f t="shared" si="37"/>
        <v>81.98957079823505</v>
      </c>
      <c r="K160" s="103">
        <v>3392</v>
      </c>
      <c r="L160" s="104">
        <f t="shared" si="38"/>
        <v>68.030485359005212</v>
      </c>
      <c r="M160" s="103">
        <v>0</v>
      </c>
      <c r="N160" s="104">
        <f t="shared" si="39"/>
        <v>0</v>
      </c>
      <c r="O160" s="103">
        <v>696</v>
      </c>
      <c r="P160" s="103">
        <v>696</v>
      </c>
      <c r="Q160" s="104">
        <f t="shared" si="40"/>
        <v>13.959085439229844</v>
      </c>
      <c r="R160" s="103">
        <v>137</v>
      </c>
      <c r="S160" s="101"/>
      <c r="T160" s="101"/>
      <c r="U160" s="101"/>
      <c r="V160" s="101" t="s">
        <v>257</v>
      </c>
      <c r="W160" s="101"/>
      <c r="X160" s="101"/>
      <c r="Y160" s="101"/>
      <c r="Z160" s="101" t="s">
        <v>257</v>
      </c>
      <c r="AA160" s="121" t="s">
        <v>256</v>
      </c>
      <c r="AB160" s="122"/>
    </row>
    <row r="161" spans="1:28" s="105" customFormat="1" ht="13.5" customHeight="1" x14ac:dyDescent="0.15">
      <c r="A161" s="101" t="s">
        <v>53</v>
      </c>
      <c r="B161" s="102" t="s">
        <v>562</v>
      </c>
      <c r="C161" s="101" t="s">
        <v>563</v>
      </c>
      <c r="D161" s="103">
        <f t="shared" si="33"/>
        <v>5254</v>
      </c>
      <c r="E161" s="103">
        <f t="shared" si="34"/>
        <v>223</v>
      </c>
      <c r="F161" s="104">
        <f t="shared" si="35"/>
        <v>4.2443852303007237</v>
      </c>
      <c r="G161" s="103">
        <v>223</v>
      </c>
      <c r="H161" s="103">
        <v>0</v>
      </c>
      <c r="I161" s="103">
        <f t="shared" si="36"/>
        <v>5031</v>
      </c>
      <c r="J161" s="104">
        <f t="shared" si="37"/>
        <v>95.755614769699278</v>
      </c>
      <c r="K161" s="103">
        <v>15</v>
      </c>
      <c r="L161" s="104">
        <f t="shared" si="38"/>
        <v>0.28549676437000382</v>
      </c>
      <c r="M161" s="103">
        <v>0</v>
      </c>
      <c r="N161" s="104">
        <f t="shared" si="39"/>
        <v>0</v>
      </c>
      <c r="O161" s="103">
        <v>5016</v>
      </c>
      <c r="P161" s="103">
        <v>1574</v>
      </c>
      <c r="Q161" s="104">
        <f t="shared" si="40"/>
        <v>95.470118005329269</v>
      </c>
      <c r="R161" s="103">
        <v>72</v>
      </c>
      <c r="S161" s="101" t="s">
        <v>257</v>
      </c>
      <c r="T161" s="101"/>
      <c r="U161" s="101"/>
      <c r="V161" s="101"/>
      <c r="W161" s="101"/>
      <c r="X161" s="101"/>
      <c r="Y161" s="101"/>
      <c r="Z161" s="101" t="s">
        <v>257</v>
      </c>
      <c r="AA161" s="121" t="s">
        <v>256</v>
      </c>
      <c r="AB161" s="122"/>
    </row>
    <row r="162" spans="1:28" s="105" customFormat="1" ht="13.5" customHeight="1" x14ac:dyDescent="0.15">
      <c r="A162" s="101" t="s">
        <v>53</v>
      </c>
      <c r="B162" s="102" t="s">
        <v>564</v>
      </c>
      <c r="C162" s="101" t="s">
        <v>565</v>
      </c>
      <c r="D162" s="103">
        <f t="shared" si="33"/>
        <v>5874</v>
      </c>
      <c r="E162" s="103">
        <f t="shared" si="34"/>
        <v>429</v>
      </c>
      <c r="F162" s="104">
        <f t="shared" si="35"/>
        <v>7.3033707865168536</v>
      </c>
      <c r="G162" s="103">
        <v>429</v>
      </c>
      <c r="H162" s="103">
        <v>0</v>
      </c>
      <c r="I162" s="103">
        <f t="shared" si="36"/>
        <v>5445</v>
      </c>
      <c r="J162" s="104">
        <f t="shared" si="37"/>
        <v>92.696629213483149</v>
      </c>
      <c r="K162" s="103">
        <v>4724</v>
      </c>
      <c r="L162" s="104">
        <f t="shared" si="38"/>
        <v>80.42219952332313</v>
      </c>
      <c r="M162" s="103">
        <v>0</v>
      </c>
      <c r="N162" s="104">
        <f t="shared" si="39"/>
        <v>0</v>
      </c>
      <c r="O162" s="103">
        <v>721</v>
      </c>
      <c r="P162" s="103">
        <v>721</v>
      </c>
      <c r="Q162" s="104">
        <f t="shared" si="40"/>
        <v>12.274429690160026</v>
      </c>
      <c r="R162" s="103">
        <v>38</v>
      </c>
      <c r="S162" s="101" t="s">
        <v>257</v>
      </c>
      <c r="T162" s="101"/>
      <c r="U162" s="101"/>
      <c r="V162" s="101"/>
      <c r="W162" s="101"/>
      <c r="X162" s="101"/>
      <c r="Y162" s="101"/>
      <c r="Z162" s="101" t="s">
        <v>257</v>
      </c>
      <c r="AA162" s="121" t="s">
        <v>256</v>
      </c>
      <c r="AB162" s="122"/>
    </row>
    <row r="163" spans="1:28" s="105" customFormat="1" ht="13.5" customHeight="1" x14ac:dyDescent="0.15">
      <c r="A163" s="101" t="s">
        <v>53</v>
      </c>
      <c r="B163" s="102" t="s">
        <v>566</v>
      </c>
      <c r="C163" s="101" t="s">
        <v>567</v>
      </c>
      <c r="D163" s="103">
        <f t="shared" si="33"/>
        <v>9338</v>
      </c>
      <c r="E163" s="103">
        <f t="shared" si="34"/>
        <v>2834</v>
      </c>
      <c r="F163" s="104">
        <f t="shared" si="35"/>
        <v>30.349111158706361</v>
      </c>
      <c r="G163" s="103">
        <v>2834</v>
      </c>
      <c r="H163" s="103">
        <v>0</v>
      </c>
      <c r="I163" s="103">
        <f t="shared" si="36"/>
        <v>6504</v>
      </c>
      <c r="J163" s="104">
        <f t="shared" si="37"/>
        <v>69.650888841293636</v>
      </c>
      <c r="K163" s="103">
        <v>4989</v>
      </c>
      <c r="L163" s="104">
        <f t="shared" si="38"/>
        <v>53.426857999571645</v>
      </c>
      <c r="M163" s="103">
        <v>0</v>
      </c>
      <c r="N163" s="104">
        <f t="shared" si="39"/>
        <v>0</v>
      </c>
      <c r="O163" s="103">
        <v>1515</v>
      </c>
      <c r="P163" s="103">
        <v>1505</v>
      </c>
      <c r="Q163" s="104">
        <f t="shared" si="40"/>
        <v>16.224030841721994</v>
      </c>
      <c r="R163" s="103">
        <v>153</v>
      </c>
      <c r="S163" s="101" t="s">
        <v>257</v>
      </c>
      <c r="T163" s="101"/>
      <c r="U163" s="101"/>
      <c r="V163" s="101"/>
      <c r="W163" s="101"/>
      <c r="X163" s="101"/>
      <c r="Y163" s="101"/>
      <c r="Z163" s="101" t="s">
        <v>257</v>
      </c>
      <c r="AA163" s="121" t="s">
        <v>256</v>
      </c>
      <c r="AB163" s="122"/>
    </row>
    <row r="164" spans="1:28" s="105" customFormat="1" ht="13.5" customHeight="1" x14ac:dyDescent="0.15">
      <c r="A164" s="101" t="s">
        <v>53</v>
      </c>
      <c r="B164" s="102" t="s">
        <v>568</v>
      </c>
      <c r="C164" s="101" t="s">
        <v>569</v>
      </c>
      <c r="D164" s="103">
        <f t="shared" si="33"/>
        <v>18380</v>
      </c>
      <c r="E164" s="103">
        <f t="shared" si="34"/>
        <v>497</v>
      </c>
      <c r="F164" s="104">
        <f t="shared" si="35"/>
        <v>2.7040261153427636</v>
      </c>
      <c r="G164" s="103">
        <v>497</v>
      </c>
      <c r="H164" s="103">
        <v>0</v>
      </c>
      <c r="I164" s="103">
        <f t="shared" si="36"/>
        <v>17883</v>
      </c>
      <c r="J164" s="104">
        <f t="shared" si="37"/>
        <v>97.295973884657244</v>
      </c>
      <c r="K164" s="103">
        <v>11945</v>
      </c>
      <c r="L164" s="104">
        <f t="shared" si="38"/>
        <v>64.989118607181723</v>
      </c>
      <c r="M164" s="103">
        <v>0</v>
      </c>
      <c r="N164" s="104">
        <f t="shared" si="39"/>
        <v>0</v>
      </c>
      <c r="O164" s="103">
        <v>5938</v>
      </c>
      <c r="P164" s="103">
        <v>5938</v>
      </c>
      <c r="Q164" s="104">
        <f t="shared" si="40"/>
        <v>32.306855277475513</v>
      </c>
      <c r="R164" s="103">
        <v>64</v>
      </c>
      <c r="S164" s="101" t="s">
        <v>257</v>
      </c>
      <c r="T164" s="101"/>
      <c r="U164" s="101"/>
      <c r="V164" s="101"/>
      <c r="W164" s="101" t="s">
        <v>257</v>
      </c>
      <c r="X164" s="101"/>
      <c r="Y164" s="101"/>
      <c r="Z164" s="101"/>
      <c r="AA164" s="121" t="s">
        <v>256</v>
      </c>
      <c r="AB164" s="122"/>
    </row>
    <row r="165" spans="1:28" s="105" customFormat="1" ht="13.5" customHeight="1" x14ac:dyDescent="0.15">
      <c r="A165" s="101" t="s">
        <v>53</v>
      </c>
      <c r="B165" s="102" t="s">
        <v>570</v>
      </c>
      <c r="C165" s="101" t="s">
        <v>571</v>
      </c>
      <c r="D165" s="103">
        <f t="shared" si="33"/>
        <v>3919</v>
      </c>
      <c r="E165" s="103">
        <f t="shared" si="34"/>
        <v>233</v>
      </c>
      <c r="F165" s="104">
        <f t="shared" si="35"/>
        <v>5.9453942332227605</v>
      </c>
      <c r="G165" s="103">
        <v>233</v>
      </c>
      <c r="H165" s="103">
        <v>0</v>
      </c>
      <c r="I165" s="103">
        <f t="shared" si="36"/>
        <v>3686</v>
      </c>
      <c r="J165" s="104">
        <f t="shared" si="37"/>
        <v>94.054605766777243</v>
      </c>
      <c r="K165" s="103">
        <v>2477</v>
      </c>
      <c r="L165" s="104">
        <f t="shared" si="38"/>
        <v>63.204899208981878</v>
      </c>
      <c r="M165" s="103">
        <v>0</v>
      </c>
      <c r="N165" s="104">
        <f t="shared" si="39"/>
        <v>0</v>
      </c>
      <c r="O165" s="103">
        <v>1209</v>
      </c>
      <c r="P165" s="103">
        <v>1209</v>
      </c>
      <c r="Q165" s="104">
        <f t="shared" si="40"/>
        <v>30.849706557795354</v>
      </c>
      <c r="R165" s="103">
        <v>85</v>
      </c>
      <c r="S165" s="101" t="s">
        <v>257</v>
      </c>
      <c r="T165" s="101"/>
      <c r="U165" s="101"/>
      <c r="V165" s="101"/>
      <c r="W165" s="101" t="s">
        <v>257</v>
      </c>
      <c r="X165" s="101"/>
      <c r="Y165" s="101"/>
      <c r="Z165" s="101"/>
      <c r="AA165" s="121" t="s">
        <v>256</v>
      </c>
      <c r="AB165" s="122"/>
    </row>
    <row r="166" spans="1:28" s="105" customFormat="1" ht="13.5" customHeight="1" x14ac:dyDescent="0.15">
      <c r="A166" s="101" t="s">
        <v>53</v>
      </c>
      <c r="B166" s="102" t="s">
        <v>572</v>
      </c>
      <c r="C166" s="101" t="s">
        <v>573</v>
      </c>
      <c r="D166" s="103">
        <f t="shared" si="33"/>
        <v>3166</v>
      </c>
      <c r="E166" s="103">
        <f t="shared" si="34"/>
        <v>1159</v>
      </c>
      <c r="F166" s="104">
        <f t="shared" si="35"/>
        <v>36.607706885660143</v>
      </c>
      <c r="G166" s="103">
        <v>1159</v>
      </c>
      <c r="H166" s="103">
        <v>0</v>
      </c>
      <c r="I166" s="103">
        <f t="shared" si="36"/>
        <v>2007</v>
      </c>
      <c r="J166" s="104">
        <f t="shared" si="37"/>
        <v>63.392293114339857</v>
      </c>
      <c r="K166" s="103">
        <v>1727</v>
      </c>
      <c r="L166" s="104">
        <f t="shared" si="38"/>
        <v>54.54832596336071</v>
      </c>
      <c r="M166" s="103">
        <v>0</v>
      </c>
      <c r="N166" s="104">
        <f t="shared" si="39"/>
        <v>0</v>
      </c>
      <c r="O166" s="103">
        <v>280</v>
      </c>
      <c r="P166" s="103">
        <v>275</v>
      </c>
      <c r="Q166" s="104">
        <f t="shared" si="40"/>
        <v>8.8439671509791538</v>
      </c>
      <c r="R166" s="103">
        <v>12</v>
      </c>
      <c r="S166" s="101" t="s">
        <v>257</v>
      </c>
      <c r="T166" s="101"/>
      <c r="U166" s="101"/>
      <c r="V166" s="101"/>
      <c r="W166" s="101" t="s">
        <v>257</v>
      </c>
      <c r="X166" s="101"/>
      <c r="Y166" s="101"/>
      <c r="Z166" s="101"/>
      <c r="AA166" s="121" t="s">
        <v>256</v>
      </c>
      <c r="AB166" s="122"/>
    </row>
    <row r="167" spans="1:28" s="105" customFormat="1" ht="13.5" customHeight="1" x14ac:dyDescent="0.15">
      <c r="A167" s="101" t="s">
        <v>53</v>
      </c>
      <c r="B167" s="102" t="s">
        <v>574</v>
      </c>
      <c r="C167" s="101" t="s">
        <v>575</v>
      </c>
      <c r="D167" s="103">
        <f t="shared" ref="D167:D186" si="41">+SUM(E167,+I167)</f>
        <v>5447</v>
      </c>
      <c r="E167" s="103">
        <f t="shared" ref="E167:E186" si="42">+SUM(G167,+H167)</f>
        <v>1267</v>
      </c>
      <c r="F167" s="104">
        <f t="shared" ref="F167:F186" si="43">IF(D167&gt;0,E167/D167*100,"-")</f>
        <v>23.260510372682212</v>
      </c>
      <c r="G167" s="103">
        <v>1267</v>
      </c>
      <c r="H167" s="103">
        <v>0</v>
      </c>
      <c r="I167" s="103">
        <f t="shared" ref="I167:I186" si="44">+SUM(K167,+M167,+O167)</f>
        <v>4180</v>
      </c>
      <c r="J167" s="104">
        <f t="shared" ref="J167:J186" si="45">IF(D167&gt;0,I167/D167*100,"-")</f>
        <v>76.739489627317795</v>
      </c>
      <c r="K167" s="103">
        <v>3512</v>
      </c>
      <c r="L167" s="104">
        <f t="shared" ref="L167:L186" si="46">IF(D167&gt;0,K167/D167*100,"-")</f>
        <v>64.475858270607674</v>
      </c>
      <c r="M167" s="103">
        <v>0</v>
      </c>
      <c r="N167" s="104">
        <f t="shared" ref="N167:N186" si="47">IF(D167&gt;0,M167/D167*100,"-")</f>
        <v>0</v>
      </c>
      <c r="O167" s="103">
        <v>668</v>
      </c>
      <c r="P167" s="103">
        <v>661</v>
      </c>
      <c r="Q167" s="104">
        <f t="shared" ref="Q167:Q186" si="48">IF(D167&gt;0,O167/D167*100,"-")</f>
        <v>12.263631356710116</v>
      </c>
      <c r="R167" s="103">
        <v>109</v>
      </c>
      <c r="S167" s="101"/>
      <c r="T167" s="101"/>
      <c r="U167" s="101"/>
      <c r="V167" s="101" t="s">
        <v>257</v>
      </c>
      <c r="W167" s="101"/>
      <c r="X167" s="101"/>
      <c r="Y167" s="101"/>
      <c r="Z167" s="101" t="s">
        <v>257</v>
      </c>
      <c r="AA167" s="121" t="s">
        <v>256</v>
      </c>
      <c r="AB167" s="122"/>
    </row>
    <row r="168" spans="1:28" s="105" customFormat="1" ht="13.5" customHeight="1" x14ac:dyDescent="0.15">
      <c r="A168" s="101" t="s">
        <v>53</v>
      </c>
      <c r="B168" s="102" t="s">
        <v>576</v>
      </c>
      <c r="C168" s="101" t="s">
        <v>577</v>
      </c>
      <c r="D168" s="103">
        <f t="shared" si="41"/>
        <v>6578</v>
      </c>
      <c r="E168" s="103">
        <f t="shared" si="42"/>
        <v>1052</v>
      </c>
      <c r="F168" s="104">
        <f t="shared" si="43"/>
        <v>15.992702949224688</v>
      </c>
      <c r="G168" s="103">
        <v>1052</v>
      </c>
      <c r="H168" s="103">
        <v>0</v>
      </c>
      <c r="I168" s="103">
        <f t="shared" si="44"/>
        <v>5526</v>
      </c>
      <c r="J168" s="104">
        <f t="shared" si="45"/>
        <v>84.007297050775307</v>
      </c>
      <c r="K168" s="103">
        <v>5130</v>
      </c>
      <c r="L168" s="104">
        <f t="shared" si="46"/>
        <v>77.987230161143202</v>
      </c>
      <c r="M168" s="103">
        <v>0</v>
      </c>
      <c r="N168" s="104">
        <f t="shared" si="47"/>
        <v>0</v>
      </c>
      <c r="O168" s="103">
        <v>396</v>
      </c>
      <c r="P168" s="103">
        <v>396</v>
      </c>
      <c r="Q168" s="104">
        <f t="shared" si="48"/>
        <v>6.0200668896321075</v>
      </c>
      <c r="R168" s="103">
        <v>49</v>
      </c>
      <c r="S168" s="101" t="s">
        <v>257</v>
      </c>
      <c r="T168" s="101"/>
      <c r="U168" s="101"/>
      <c r="V168" s="101"/>
      <c r="W168" s="101" t="s">
        <v>257</v>
      </c>
      <c r="X168" s="101"/>
      <c r="Y168" s="101"/>
      <c r="Z168" s="101"/>
      <c r="AA168" s="121" t="s">
        <v>256</v>
      </c>
      <c r="AB168" s="122"/>
    </row>
    <row r="169" spans="1:28" s="105" customFormat="1" ht="13.5" customHeight="1" x14ac:dyDescent="0.15">
      <c r="A169" s="101" t="s">
        <v>53</v>
      </c>
      <c r="B169" s="102" t="s">
        <v>578</v>
      </c>
      <c r="C169" s="101" t="s">
        <v>579</v>
      </c>
      <c r="D169" s="103">
        <f t="shared" si="41"/>
        <v>26459</v>
      </c>
      <c r="E169" s="103">
        <f t="shared" si="42"/>
        <v>1574</v>
      </c>
      <c r="F169" s="104">
        <f t="shared" si="43"/>
        <v>5.9488264862617637</v>
      </c>
      <c r="G169" s="103">
        <v>1574</v>
      </c>
      <c r="H169" s="103">
        <v>0</v>
      </c>
      <c r="I169" s="103">
        <f t="shared" si="44"/>
        <v>24885</v>
      </c>
      <c r="J169" s="104">
        <f t="shared" si="45"/>
        <v>94.051173513738235</v>
      </c>
      <c r="K169" s="103">
        <v>21752</v>
      </c>
      <c r="L169" s="104">
        <f t="shared" si="46"/>
        <v>82.21021202615367</v>
      </c>
      <c r="M169" s="103">
        <v>0</v>
      </c>
      <c r="N169" s="104">
        <f t="shared" si="47"/>
        <v>0</v>
      </c>
      <c r="O169" s="103">
        <v>3133</v>
      </c>
      <c r="P169" s="103">
        <v>3128</v>
      </c>
      <c r="Q169" s="104">
        <f t="shared" si="48"/>
        <v>11.840961487584565</v>
      </c>
      <c r="R169" s="103">
        <v>116</v>
      </c>
      <c r="S169" s="101" t="s">
        <v>257</v>
      </c>
      <c r="T169" s="101"/>
      <c r="U169" s="101"/>
      <c r="V169" s="101"/>
      <c r="W169" s="101" t="s">
        <v>257</v>
      </c>
      <c r="X169" s="101"/>
      <c r="Y169" s="101"/>
      <c r="Z169" s="101"/>
      <c r="AA169" s="121" t="s">
        <v>256</v>
      </c>
      <c r="AB169" s="122"/>
    </row>
    <row r="170" spans="1:28" s="105" customFormat="1" ht="13.5" customHeight="1" x14ac:dyDescent="0.15">
      <c r="A170" s="101" t="s">
        <v>53</v>
      </c>
      <c r="B170" s="102" t="s">
        <v>580</v>
      </c>
      <c r="C170" s="101" t="s">
        <v>581</v>
      </c>
      <c r="D170" s="103">
        <f t="shared" si="41"/>
        <v>6379</v>
      </c>
      <c r="E170" s="103">
        <f t="shared" si="42"/>
        <v>630</v>
      </c>
      <c r="F170" s="104">
        <f t="shared" si="43"/>
        <v>9.8761561373255997</v>
      </c>
      <c r="G170" s="103">
        <v>630</v>
      </c>
      <c r="H170" s="103">
        <v>0</v>
      </c>
      <c r="I170" s="103">
        <f t="shared" si="44"/>
        <v>5749</v>
      </c>
      <c r="J170" s="104">
        <f t="shared" si="45"/>
        <v>90.123843862674406</v>
      </c>
      <c r="K170" s="103">
        <v>4835</v>
      </c>
      <c r="L170" s="104">
        <f t="shared" si="46"/>
        <v>75.795579244395668</v>
      </c>
      <c r="M170" s="103">
        <v>0</v>
      </c>
      <c r="N170" s="104">
        <f t="shared" si="47"/>
        <v>0</v>
      </c>
      <c r="O170" s="103">
        <v>914</v>
      </c>
      <c r="P170" s="103">
        <v>894</v>
      </c>
      <c r="Q170" s="104">
        <f t="shared" si="48"/>
        <v>14.328264618278727</v>
      </c>
      <c r="R170" s="103">
        <v>30</v>
      </c>
      <c r="S170" s="101" t="s">
        <v>257</v>
      </c>
      <c r="T170" s="101"/>
      <c r="U170" s="101"/>
      <c r="V170" s="101"/>
      <c r="W170" s="101" t="s">
        <v>257</v>
      </c>
      <c r="X170" s="101"/>
      <c r="Y170" s="101"/>
      <c r="Z170" s="101"/>
      <c r="AA170" s="121" t="s">
        <v>256</v>
      </c>
      <c r="AB170" s="122"/>
    </row>
    <row r="171" spans="1:28" s="105" customFormat="1" ht="13.5" customHeight="1" x14ac:dyDescent="0.15">
      <c r="A171" s="101" t="s">
        <v>53</v>
      </c>
      <c r="B171" s="102" t="s">
        <v>582</v>
      </c>
      <c r="C171" s="101" t="s">
        <v>583</v>
      </c>
      <c r="D171" s="103">
        <f t="shared" si="41"/>
        <v>3080</v>
      </c>
      <c r="E171" s="103">
        <f t="shared" si="42"/>
        <v>386</v>
      </c>
      <c r="F171" s="104">
        <f t="shared" si="43"/>
        <v>12.532467532467532</v>
      </c>
      <c r="G171" s="103">
        <v>386</v>
      </c>
      <c r="H171" s="103">
        <v>0</v>
      </c>
      <c r="I171" s="103">
        <f t="shared" si="44"/>
        <v>2694</v>
      </c>
      <c r="J171" s="104">
        <f t="shared" si="45"/>
        <v>87.467532467532465</v>
      </c>
      <c r="K171" s="103">
        <v>1903</v>
      </c>
      <c r="L171" s="104">
        <f t="shared" si="46"/>
        <v>61.785714285714292</v>
      </c>
      <c r="M171" s="103">
        <v>0</v>
      </c>
      <c r="N171" s="104">
        <f t="shared" si="47"/>
        <v>0</v>
      </c>
      <c r="O171" s="103">
        <v>791</v>
      </c>
      <c r="P171" s="103">
        <v>767</v>
      </c>
      <c r="Q171" s="104">
        <f t="shared" si="48"/>
        <v>25.681818181818183</v>
      </c>
      <c r="R171" s="103">
        <v>50</v>
      </c>
      <c r="S171" s="101"/>
      <c r="T171" s="101"/>
      <c r="U171" s="101"/>
      <c r="V171" s="101" t="s">
        <v>257</v>
      </c>
      <c r="W171" s="101"/>
      <c r="X171" s="101"/>
      <c r="Y171" s="101"/>
      <c r="Z171" s="101" t="s">
        <v>257</v>
      </c>
      <c r="AA171" s="121" t="s">
        <v>256</v>
      </c>
      <c r="AB171" s="122"/>
    </row>
    <row r="172" spans="1:28" s="105" customFormat="1" ht="13.5" customHeight="1" x14ac:dyDescent="0.15">
      <c r="A172" s="101" t="s">
        <v>53</v>
      </c>
      <c r="B172" s="102" t="s">
        <v>584</v>
      </c>
      <c r="C172" s="101" t="s">
        <v>585</v>
      </c>
      <c r="D172" s="103">
        <f t="shared" si="41"/>
        <v>6936</v>
      </c>
      <c r="E172" s="103">
        <f t="shared" si="42"/>
        <v>1534</v>
      </c>
      <c r="F172" s="104">
        <f t="shared" si="43"/>
        <v>22.116493656286043</v>
      </c>
      <c r="G172" s="103">
        <v>1534</v>
      </c>
      <c r="H172" s="103">
        <v>0</v>
      </c>
      <c r="I172" s="103">
        <f t="shared" si="44"/>
        <v>5402</v>
      </c>
      <c r="J172" s="104">
        <f t="shared" si="45"/>
        <v>77.883506343713961</v>
      </c>
      <c r="K172" s="103">
        <v>4266</v>
      </c>
      <c r="L172" s="104">
        <f t="shared" si="46"/>
        <v>61.505190311418687</v>
      </c>
      <c r="M172" s="103">
        <v>0</v>
      </c>
      <c r="N172" s="104">
        <f t="shared" si="47"/>
        <v>0</v>
      </c>
      <c r="O172" s="103">
        <v>1136</v>
      </c>
      <c r="P172" s="103">
        <v>1120</v>
      </c>
      <c r="Q172" s="104">
        <f t="shared" si="48"/>
        <v>16.37831603229527</v>
      </c>
      <c r="R172" s="103">
        <v>53</v>
      </c>
      <c r="S172" s="101" t="s">
        <v>257</v>
      </c>
      <c r="T172" s="101"/>
      <c r="U172" s="101"/>
      <c r="V172" s="101"/>
      <c r="W172" s="101" t="s">
        <v>257</v>
      </c>
      <c r="X172" s="101"/>
      <c r="Y172" s="101"/>
      <c r="Z172" s="101"/>
      <c r="AA172" s="121" t="s">
        <v>256</v>
      </c>
      <c r="AB172" s="122"/>
    </row>
    <row r="173" spans="1:28" s="105" customFormat="1" ht="13.5" customHeight="1" x14ac:dyDescent="0.15">
      <c r="A173" s="101" t="s">
        <v>53</v>
      </c>
      <c r="B173" s="102" t="s">
        <v>586</v>
      </c>
      <c r="C173" s="101" t="s">
        <v>587</v>
      </c>
      <c r="D173" s="103">
        <f t="shared" si="41"/>
        <v>6712</v>
      </c>
      <c r="E173" s="103">
        <f t="shared" si="42"/>
        <v>2509</v>
      </c>
      <c r="F173" s="104">
        <f t="shared" si="43"/>
        <v>37.380810488677</v>
      </c>
      <c r="G173" s="103">
        <v>2509</v>
      </c>
      <c r="H173" s="103">
        <v>0</v>
      </c>
      <c r="I173" s="103">
        <f t="shared" si="44"/>
        <v>4203</v>
      </c>
      <c r="J173" s="104">
        <f t="shared" si="45"/>
        <v>62.619189511323</v>
      </c>
      <c r="K173" s="103">
        <v>3458</v>
      </c>
      <c r="L173" s="104">
        <f t="shared" si="46"/>
        <v>51.519666269368294</v>
      </c>
      <c r="M173" s="103">
        <v>0</v>
      </c>
      <c r="N173" s="104">
        <f t="shared" si="47"/>
        <v>0</v>
      </c>
      <c r="O173" s="103">
        <v>745</v>
      </c>
      <c r="P173" s="103">
        <v>505</v>
      </c>
      <c r="Q173" s="104">
        <f t="shared" si="48"/>
        <v>11.099523241954708</v>
      </c>
      <c r="R173" s="103">
        <v>34</v>
      </c>
      <c r="S173" s="101" t="s">
        <v>257</v>
      </c>
      <c r="T173" s="101"/>
      <c r="U173" s="101"/>
      <c r="V173" s="101"/>
      <c r="W173" s="101" t="s">
        <v>257</v>
      </c>
      <c r="X173" s="101"/>
      <c r="Y173" s="101"/>
      <c r="Z173" s="101"/>
      <c r="AA173" s="121" t="s">
        <v>256</v>
      </c>
      <c r="AB173" s="122"/>
    </row>
    <row r="174" spans="1:28" s="105" customFormat="1" ht="13.5" customHeight="1" x14ac:dyDescent="0.15">
      <c r="A174" s="101" t="s">
        <v>53</v>
      </c>
      <c r="B174" s="102" t="s">
        <v>588</v>
      </c>
      <c r="C174" s="101" t="s">
        <v>589</v>
      </c>
      <c r="D174" s="103">
        <f t="shared" si="41"/>
        <v>2331</v>
      </c>
      <c r="E174" s="103">
        <f t="shared" si="42"/>
        <v>430</v>
      </c>
      <c r="F174" s="104">
        <f t="shared" si="43"/>
        <v>18.447018447018447</v>
      </c>
      <c r="G174" s="103">
        <v>430</v>
      </c>
      <c r="H174" s="103">
        <v>0</v>
      </c>
      <c r="I174" s="103">
        <f t="shared" si="44"/>
        <v>1901</v>
      </c>
      <c r="J174" s="104">
        <f t="shared" si="45"/>
        <v>81.552981552981549</v>
      </c>
      <c r="K174" s="103">
        <v>1647</v>
      </c>
      <c r="L174" s="104">
        <f t="shared" si="46"/>
        <v>70.656370656370655</v>
      </c>
      <c r="M174" s="103">
        <v>0</v>
      </c>
      <c r="N174" s="104">
        <f t="shared" si="47"/>
        <v>0</v>
      </c>
      <c r="O174" s="103">
        <v>254</v>
      </c>
      <c r="P174" s="103">
        <v>198</v>
      </c>
      <c r="Q174" s="104">
        <f t="shared" si="48"/>
        <v>10.896610896610897</v>
      </c>
      <c r="R174" s="103">
        <v>43</v>
      </c>
      <c r="S174" s="101"/>
      <c r="T174" s="101"/>
      <c r="U174" s="101"/>
      <c r="V174" s="101" t="s">
        <v>257</v>
      </c>
      <c r="W174" s="101"/>
      <c r="X174" s="101"/>
      <c r="Y174" s="101"/>
      <c r="Z174" s="101" t="s">
        <v>257</v>
      </c>
      <c r="AA174" s="121" t="s">
        <v>256</v>
      </c>
      <c r="AB174" s="122"/>
    </row>
    <row r="175" spans="1:28" s="105" customFormat="1" ht="13.5" customHeight="1" x14ac:dyDescent="0.15">
      <c r="A175" s="101" t="s">
        <v>53</v>
      </c>
      <c r="B175" s="102" t="s">
        <v>590</v>
      </c>
      <c r="C175" s="101" t="s">
        <v>591</v>
      </c>
      <c r="D175" s="103">
        <f t="shared" si="41"/>
        <v>4565</v>
      </c>
      <c r="E175" s="103">
        <f t="shared" si="42"/>
        <v>891</v>
      </c>
      <c r="F175" s="104">
        <f t="shared" si="43"/>
        <v>19.518072289156628</v>
      </c>
      <c r="G175" s="103">
        <v>891</v>
      </c>
      <c r="H175" s="103">
        <v>0</v>
      </c>
      <c r="I175" s="103">
        <f t="shared" si="44"/>
        <v>3674</v>
      </c>
      <c r="J175" s="104">
        <f t="shared" si="45"/>
        <v>80.481927710843365</v>
      </c>
      <c r="K175" s="103">
        <v>2856</v>
      </c>
      <c r="L175" s="104">
        <f t="shared" si="46"/>
        <v>62.562979189485212</v>
      </c>
      <c r="M175" s="103">
        <v>0</v>
      </c>
      <c r="N175" s="104">
        <f t="shared" si="47"/>
        <v>0</v>
      </c>
      <c r="O175" s="103">
        <v>818</v>
      </c>
      <c r="P175" s="103">
        <v>818</v>
      </c>
      <c r="Q175" s="104">
        <f t="shared" si="48"/>
        <v>17.918948521358161</v>
      </c>
      <c r="R175" s="103">
        <v>39</v>
      </c>
      <c r="S175" s="101" t="s">
        <v>257</v>
      </c>
      <c r="T175" s="101"/>
      <c r="U175" s="101"/>
      <c r="V175" s="101"/>
      <c r="W175" s="101" t="s">
        <v>257</v>
      </c>
      <c r="X175" s="101"/>
      <c r="Y175" s="101"/>
      <c r="Z175" s="101"/>
      <c r="AA175" s="121" t="s">
        <v>256</v>
      </c>
      <c r="AB175" s="122"/>
    </row>
    <row r="176" spans="1:28" s="105" customFormat="1" ht="13.5" customHeight="1" x14ac:dyDescent="0.15">
      <c r="A176" s="101" t="s">
        <v>53</v>
      </c>
      <c r="B176" s="102" t="s">
        <v>592</v>
      </c>
      <c r="C176" s="101" t="s">
        <v>593</v>
      </c>
      <c r="D176" s="103">
        <f t="shared" si="41"/>
        <v>19285</v>
      </c>
      <c r="E176" s="103">
        <f t="shared" si="42"/>
        <v>2793</v>
      </c>
      <c r="F176" s="104">
        <f t="shared" si="43"/>
        <v>14.482758620689657</v>
      </c>
      <c r="G176" s="103">
        <v>2793</v>
      </c>
      <c r="H176" s="103">
        <v>0</v>
      </c>
      <c r="I176" s="103">
        <f t="shared" si="44"/>
        <v>16492</v>
      </c>
      <c r="J176" s="104">
        <f t="shared" si="45"/>
        <v>85.517241379310349</v>
      </c>
      <c r="K176" s="103">
        <v>15883</v>
      </c>
      <c r="L176" s="104">
        <f t="shared" si="46"/>
        <v>82.359346642468239</v>
      </c>
      <c r="M176" s="103">
        <v>0</v>
      </c>
      <c r="N176" s="104">
        <f t="shared" si="47"/>
        <v>0</v>
      </c>
      <c r="O176" s="103">
        <v>609</v>
      </c>
      <c r="P176" s="103">
        <v>599</v>
      </c>
      <c r="Q176" s="104">
        <f t="shared" si="48"/>
        <v>3.1578947368421053</v>
      </c>
      <c r="R176" s="103">
        <v>74</v>
      </c>
      <c r="S176" s="101" t="s">
        <v>257</v>
      </c>
      <c r="T176" s="101"/>
      <c r="U176" s="101"/>
      <c r="V176" s="101"/>
      <c r="W176" s="101"/>
      <c r="X176" s="101"/>
      <c r="Y176" s="101"/>
      <c r="Z176" s="101" t="s">
        <v>257</v>
      </c>
      <c r="AA176" s="121" t="s">
        <v>256</v>
      </c>
      <c r="AB176" s="122"/>
    </row>
    <row r="177" spans="1:28" s="105" customFormat="1" ht="13.5" customHeight="1" x14ac:dyDescent="0.15">
      <c r="A177" s="101" t="s">
        <v>53</v>
      </c>
      <c r="B177" s="102" t="s">
        <v>594</v>
      </c>
      <c r="C177" s="101" t="s">
        <v>595</v>
      </c>
      <c r="D177" s="103">
        <f t="shared" si="41"/>
        <v>9096</v>
      </c>
      <c r="E177" s="103">
        <f t="shared" si="42"/>
        <v>3051</v>
      </c>
      <c r="F177" s="104">
        <f t="shared" si="43"/>
        <v>33.542216358839049</v>
      </c>
      <c r="G177" s="103">
        <v>3051</v>
      </c>
      <c r="H177" s="103">
        <v>0</v>
      </c>
      <c r="I177" s="103">
        <f t="shared" si="44"/>
        <v>6045</v>
      </c>
      <c r="J177" s="104">
        <f t="shared" si="45"/>
        <v>66.457783641160944</v>
      </c>
      <c r="K177" s="103">
        <v>5568</v>
      </c>
      <c r="L177" s="104">
        <f t="shared" si="46"/>
        <v>61.213720316622691</v>
      </c>
      <c r="M177" s="103">
        <v>0</v>
      </c>
      <c r="N177" s="104">
        <f t="shared" si="47"/>
        <v>0</v>
      </c>
      <c r="O177" s="103">
        <v>477</v>
      </c>
      <c r="P177" s="103">
        <v>389</v>
      </c>
      <c r="Q177" s="104">
        <f t="shared" si="48"/>
        <v>5.2440633245382582</v>
      </c>
      <c r="R177" s="103">
        <v>157</v>
      </c>
      <c r="S177" s="101" t="s">
        <v>257</v>
      </c>
      <c r="T177" s="101"/>
      <c r="U177" s="101"/>
      <c r="V177" s="101"/>
      <c r="W177" s="101" t="s">
        <v>257</v>
      </c>
      <c r="X177" s="101"/>
      <c r="Y177" s="101"/>
      <c r="Z177" s="101"/>
      <c r="AA177" s="121" t="s">
        <v>256</v>
      </c>
      <c r="AB177" s="122"/>
    </row>
    <row r="178" spans="1:28" s="105" customFormat="1" ht="13.5" customHeight="1" x14ac:dyDescent="0.15">
      <c r="A178" s="101" t="s">
        <v>53</v>
      </c>
      <c r="B178" s="102" t="s">
        <v>596</v>
      </c>
      <c r="C178" s="101" t="s">
        <v>597</v>
      </c>
      <c r="D178" s="103">
        <f t="shared" si="41"/>
        <v>5548</v>
      </c>
      <c r="E178" s="103">
        <f t="shared" si="42"/>
        <v>847</v>
      </c>
      <c r="F178" s="104">
        <f t="shared" si="43"/>
        <v>15.266762797404471</v>
      </c>
      <c r="G178" s="103">
        <v>847</v>
      </c>
      <c r="H178" s="103">
        <v>0</v>
      </c>
      <c r="I178" s="103">
        <f t="shared" si="44"/>
        <v>4701</v>
      </c>
      <c r="J178" s="104">
        <f t="shared" si="45"/>
        <v>84.733237202595532</v>
      </c>
      <c r="K178" s="103">
        <v>3614</v>
      </c>
      <c r="L178" s="104">
        <f t="shared" si="46"/>
        <v>65.140591204037491</v>
      </c>
      <c r="M178" s="103">
        <v>0</v>
      </c>
      <c r="N178" s="104">
        <f t="shared" si="47"/>
        <v>0</v>
      </c>
      <c r="O178" s="103">
        <v>1087</v>
      </c>
      <c r="P178" s="103">
        <v>1087</v>
      </c>
      <c r="Q178" s="104">
        <f t="shared" si="48"/>
        <v>19.592645998558041</v>
      </c>
      <c r="R178" s="103">
        <v>105</v>
      </c>
      <c r="S178" s="101" t="s">
        <v>257</v>
      </c>
      <c r="T178" s="101"/>
      <c r="U178" s="101"/>
      <c r="V178" s="101"/>
      <c r="W178" s="101" t="s">
        <v>257</v>
      </c>
      <c r="X178" s="101"/>
      <c r="Y178" s="101"/>
      <c r="Z178" s="101"/>
      <c r="AA178" s="121" t="s">
        <v>256</v>
      </c>
      <c r="AB178" s="122"/>
    </row>
    <row r="179" spans="1:28" s="105" customFormat="1" ht="13.5" customHeight="1" x14ac:dyDescent="0.15">
      <c r="A179" s="101" t="s">
        <v>53</v>
      </c>
      <c r="B179" s="102" t="s">
        <v>598</v>
      </c>
      <c r="C179" s="101" t="s">
        <v>599</v>
      </c>
      <c r="D179" s="103">
        <f t="shared" si="41"/>
        <v>7341</v>
      </c>
      <c r="E179" s="103">
        <f t="shared" si="42"/>
        <v>1887</v>
      </c>
      <c r="F179" s="104">
        <f t="shared" si="43"/>
        <v>25.704944830404575</v>
      </c>
      <c r="G179" s="103">
        <v>1887</v>
      </c>
      <c r="H179" s="103">
        <v>0</v>
      </c>
      <c r="I179" s="103">
        <f t="shared" si="44"/>
        <v>5454</v>
      </c>
      <c r="J179" s="104">
        <f t="shared" si="45"/>
        <v>74.295055169595429</v>
      </c>
      <c r="K179" s="103">
        <v>4430</v>
      </c>
      <c r="L179" s="104">
        <f t="shared" si="46"/>
        <v>60.346001907097126</v>
      </c>
      <c r="M179" s="103">
        <v>0</v>
      </c>
      <c r="N179" s="104">
        <f t="shared" si="47"/>
        <v>0</v>
      </c>
      <c r="O179" s="103">
        <v>1024</v>
      </c>
      <c r="P179" s="103">
        <v>967</v>
      </c>
      <c r="Q179" s="104">
        <f t="shared" si="48"/>
        <v>13.949053262498298</v>
      </c>
      <c r="R179" s="103">
        <v>114</v>
      </c>
      <c r="S179" s="101" t="s">
        <v>257</v>
      </c>
      <c r="T179" s="101"/>
      <c r="U179" s="101"/>
      <c r="V179" s="101"/>
      <c r="W179" s="101" t="s">
        <v>257</v>
      </c>
      <c r="X179" s="101"/>
      <c r="Y179" s="101"/>
      <c r="Z179" s="101"/>
      <c r="AA179" s="121" t="s">
        <v>256</v>
      </c>
      <c r="AB179" s="122"/>
    </row>
    <row r="180" spans="1:28" s="105" customFormat="1" ht="13.5" customHeight="1" x14ac:dyDescent="0.15">
      <c r="A180" s="101" t="s">
        <v>53</v>
      </c>
      <c r="B180" s="102" t="s">
        <v>600</v>
      </c>
      <c r="C180" s="101" t="s">
        <v>601</v>
      </c>
      <c r="D180" s="103">
        <f t="shared" si="41"/>
        <v>6955</v>
      </c>
      <c r="E180" s="103">
        <f t="shared" si="42"/>
        <v>2245</v>
      </c>
      <c r="F180" s="104">
        <f t="shared" si="43"/>
        <v>32.27893601725377</v>
      </c>
      <c r="G180" s="103">
        <v>2245</v>
      </c>
      <c r="H180" s="103">
        <v>0</v>
      </c>
      <c r="I180" s="103">
        <f t="shared" si="44"/>
        <v>4710</v>
      </c>
      <c r="J180" s="104">
        <f t="shared" si="45"/>
        <v>67.721063982746216</v>
      </c>
      <c r="K180" s="103">
        <v>3662</v>
      </c>
      <c r="L180" s="104">
        <f t="shared" si="46"/>
        <v>52.652767792954712</v>
      </c>
      <c r="M180" s="103">
        <v>0</v>
      </c>
      <c r="N180" s="104">
        <f t="shared" si="47"/>
        <v>0</v>
      </c>
      <c r="O180" s="103">
        <v>1048</v>
      </c>
      <c r="P180" s="103">
        <v>762</v>
      </c>
      <c r="Q180" s="104">
        <f t="shared" si="48"/>
        <v>15.068296189791516</v>
      </c>
      <c r="R180" s="103">
        <v>60</v>
      </c>
      <c r="S180" s="101" t="s">
        <v>257</v>
      </c>
      <c r="T180" s="101"/>
      <c r="U180" s="101"/>
      <c r="V180" s="101"/>
      <c r="W180" s="101" t="s">
        <v>257</v>
      </c>
      <c r="X180" s="101"/>
      <c r="Y180" s="101"/>
      <c r="Z180" s="101"/>
      <c r="AA180" s="121" t="s">
        <v>256</v>
      </c>
      <c r="AB180" s="122"/>
    </row>
    <row r="181" spans="1:28" s="105" customFormat="1" ht="13.5" customHeight="1" x14ac:dyDescent="0.15">
      <c r="A181" s="101" t="s">
        <v>53</v>
      </c>
      <c r="B181" s="102" t="s">
        <v>602</v>
      </c>
      <c r="C181" s="101" t="s">
        <v>603</v>
      </c>
      <c r="D181" s="103">
        <f t="shared" si="41"/>
        <v>2491</v>
      </c>
      <c r="E181" s="103">
        <f t="shared" si="42"/>
        <v>27</v>
      </c>
      <c r="F181" s="104">
        <f t="shared" si="43"/>
        <v>1.0839020473705339</v>
      </c>
      <c r="G181" s="103">
        <v>27</v>
      </c>
      <c r="H181" s="103">
        <v>0</v>
      </c>
      <c r="I181" s="103">
        <f t="shared" si="44"/>
        <v>2464</v>
      </c>
      <c r="J181" s="104">
        <f t="shared" si="45"/>
        <v>98.916097952629471</v>
      </c>
      <c r="K181" s="103">
        <v>0</v>
      </c>
      <c r="L181" s="104">
        <f t="shared" si="46"/>
        <v>0</v>
      </c>
      <c r="M181" s="103">
        <v>0</v>
      </c>
      <c r="N181" s="104">
        <f t="shared" si="47"/>
        <v>0</v>
      </c>
      <c r="O181" s="103">
        <v>2464</v>
      </c>
      <c r="P181" s="103">
        <v>2464</v>
      </c>
      <c r="Q181" s="104">
        <f t="shared" si="48"/>
        <v>98.916097952629471</v>
      </c>
      <c r="R181" s="103">
        <v>34</v>
      </c>
      <c r="S181" s="101" t="s">
        <v>257</v>
      </c>
      <c r="T181" s="101"/>
      <c r="U181" s="101"/>
      <c r="V181" s="101"/>
      <c r="W181" s="101" t="s">
        <v>257</v>
      </c>
      <c r="X181" s="101"/>
      <c r="Y181" s="101"/>
      <c r="Z181" s="101"/>
      <c r="AA181" s="121" t="s">
        <v>256</v>
      </c>
      <c r="AB181" s="122"/>
    </row>
    <row r="182" spans="1:28" s="105" customFormat="1" ht="13.5" customHeight="1" x14ac:dyDescent="0.15">
      <c r="A182" s="101" t="s">
        <v>53</v>
      </c>
      <c r="B182" s="102" t="s">
        <v>604</v>
      </c>
      <c r="C182" s="101" t="s">
        <v>605</v>
      </c>
      <c r="D182" s="103">
        <f t="shared" si="41"/>
        <v>7481</v>
      </c>
      <c r="E182" s="103">
        <f t="shared" si="42"/>
        <v>3681</v>
      </c>
      <c r="F182" s="104">
        <f t="shared" si="43"/>
        <v>49.204651784520784</v>
      </c>
      <c r="G182" s="103">
        <v>3681</v>
      </c>
      <c r="H182" s="103">
        <v>0</v>
      </c>
      <c r="I182" s="103">
        <f t="shared" si="44"/>
        <v>3800</v>
      </c>
      <c r="J182" s="104">
        <f t="shared" si="45"/>
        <v>50.795348215479223</v>
      </c>
      <c r="K182" s="103">
        <v>3800</v>
      </c>
      <c r="L182" s="104">
        <f t="shared" si="46"/>
        <v>50.795348215479223</v>
      </c>
      <c r="M182" s="103">
        <v>0</v>
      </c>
      <c r="N182" s="104">
        <f t="shared" si="47"/>
        <v>0</v>
      </c>
      <c r="O182" s="103">
        <v>0</v>
      </c>
      <c r="P182" s="103">
        <v>0</v>
      </c>
      <c r="Q182" s="104">
        <f t="shared" si="48"/>
        <v>0</v>
      </c>
      <c r="R182" s="103">
        <v>117</v>
      </c>
      <c r="S182" s="101" t="s">
        <v>257</v>
      </c>
      <c r="T182" s="101"/>
      <c r="U182" s="101"/>
      <c r="V182" s="101"/>
      <c r="W182" s="101" t="s">
        <v>257</v>
      </c>
      <c r="X182" s="101"/>
      <c r="Y182" s="101"/>
      <c r="Z182" s="101"/>
      <c r="AA182" s="121" t="s">
        <v>256</v>
      </c>
      <c r="AB182" s="122"/>
    </row>
    <row r="183" spans="1:28" s="105" customFormat="1" ht="13.5" customHeight="1" x14ac:dyDescent="0.15">
      <c r="A183" s="101" t="s">
        <v>53</v>
      </c>
      <c r="B183" s="102" t="s">
        <v>606</v>
      </c>
      <c r="C183" s="101" t="s">
        <v>607</v>
      </c>
      <c r="D183" s="103">
        <f t="shared" si="41"/>
        <v>14829</v>
      </c>
      <c r="E183" s="103">
        <f t="shared" si="42"/>
        <v>2157</v>
      </c>
      <c r="F183" s="104">
        <f t="shared" si="43"/>
        <v>14.545822375075865</v>
      </c>
      <c r="G183" s="103">
        <v>2157</v>
      </c>
      <c r="H183" s="103">
        <v>0</v>
      </c>
      <c r="I183" s="103">
        <f t="shared" si="44"/>
        <v>12672</v>
      </c>
      <c r="J183" s="104">
        <f t="shared" si="45"/>
        <v>85.454177624924128</v>
      </c>
      <c r="K183" s="103">
        <v>6631</v>
      </c>
      <c r="L183" s="104">
        <f t="shared" si="46"/>
        <v>44.716434014431186</v>
      </c>
      <c r="M183" s="103">
        <v>0</v>
      </c>
      <c r="N183" s="104">
        <f t="shared" si="47"/>
        <v>0</v>
      </c>
      <c r="O183" s="103">
        <v>6041</v>
      </c>
      <c r="P183" s="103">
        <v>3688</v>
      </c>
      <c r="Q183" s="104">
        <f t="shared" si="48"/>
        <v>40.737743610492956</v>
      </c>
      <c r="R183" s="103">
        <v>418</v>
      </c>
      <c r="S183" s="101" t="s">
        <v>257</v>
      </c>
      <c r="T183" s="101"/>
      <c r="U183" s="101"/>
      <c r="V183" s="101"/>
      <c r="W183" s="101" t="s">
        <v>257</v>
      </c>
      <c r="X183" s="101"/>
      <c r="Y183" s="101"/>
      <c r="Z183" s="101"/>
      <c r="AA183" s="121" t="s">
        <v>256</v>
      </c>
      <c r="AB183" s="122"/>
    </row>
    <row r="184" spans="1:28" s="105" customFormat="1" ht="13.5" customHeight="1" x14ac:dyDescent="0.15">
      <c r="A184" s="101" t="s">
        <v>53</v>
      </c>
      <c r="B184" s="102" t="s">
        <v>608</v>
      </c>
      <c r="C184" s="101" t="s">
        <v>609</v>
      </c>
      <c r="D184" s="103">
        <f t="shared" si="41"/>
        <v>22886</v>
      </c>
      <c r="E184" s="103">
        <f t="shared" si="42"/>
        <v>2819</v>
      </c>
      <c r="F184" s="104">
        <f t="shared" si="43"/>
        <v>12.317574062745782</v>
      </c>
      <c r="G184" s="103">
        <v>2819</v>
      </c>
      <c r="H184" s="103">
        <v>0</v>
      </c>
      <c r="I184" s="103">
        <f t="shared" si="44"/>
        <v>20067</v>
      </c>
      <c r="J184" s="104">
        <f t="shared" si="45"/>
        <v>87.682425937254209</v>
      </c>
      <c r="K184" s="103">
        <v>18079</v>
      </c>
      <c r="L184" s="104">
        <f t="shared" si="46"/>
        <v>78.995892685484577</v>
      </c>
      <c r="M184" s="103">
        <v>0</v>
      </c>
      <c r="N184" s="104">
        <f t="shared" si="47"/>
        <v>0</v>
      </c>
      <c r="O184" s="103">
        <v>1988</v>
      </c>
      <c r="P184" s="103">
        <v>1988</v>
      </c>
      <c r="Q184" s="104">
        <f t="shared" si="48"/>
        <v>8.6865332517696405</v>
      </c>
      <c r="R184" s="103">
        <v>116</v>
      </c>
      <c r="S184" s="101" t="s">
        <v>257</v>
      </c>
      <c r="T184" s="101"/>
      <c r="U184" s="101"/>
      <c r="V184" s="101"/>
      <c r="W184" s="101" t="s">
        <v>257</v>
      </c>
      <c r="X184" s="101"/>
      <c r="Y184" s="101"/>
      <c r="Z184" s="101"/>
      <c r="AA184" s="121" t="s">
        <v>256</v>
      </c>
      <c r="AB184" s="122"/>
    </row>
    <row r="185" spans="1:28" s="105" customFormat="1" ht="13.5" customHeight="1" x14ac:dyDescent="0.15">
      <c r="A185" s="101" t="s">
        <v>53</v>
      </c>
      <c r="B185" s="102" t="s">
        <v>610</v>
      </c>
      <c r="C185" s="101" t="s">
        <v>611</v>
      </c>
      <c r="D185" s="103">
        <f t="shared" si="41"/>
        <v>5079</v>
      </c>
      <c r="E185" s="103">
        <f t="shared" si="42"/>
        <v>779</v>
      </c>
      <c r="F185" s="104">
        <f t="shared" si="43"/>
        <v>15.337664894664304</v>
      </c>
      <c r="G185" s="103">
        <v>779</v>
      </c>
      <c r="H185" s="103">
        <v>0</v>
      </c>
      <c r="I185" s="103">
        <f t="shared" si="44"/>
        <v>4300</v>
      </c>
      <c r="J185" s="104">
        <f t="shared" si="45"/>
        <v>84.6623351053357</v>
      </c>
      <c r="K185" s="103">
        <v>3718</v>
      </c>
      <c r="L185" s="104">
        <f t="shared" si="46"/>
        <v>73.20338649340421</v>
      </c>
      <c r="M185" s="103">
        <v>0</v>
      </c>
      <c r="N185" s="104">
        <f t="shared" si="47"/>
        <v>0</v>
      </c>
      <c r="O185" s="103">
        <v>582</v>
      </c>
      <c r="P185" s="103">
        <v>0</v>
      </c>
      <c r="Q185" s="104">
        <f t="shared" si="48"/>
        <v>11.458948611931483</v>
      </c>
      <c r="R185" s="103">
        <v>84</v>
      </c>
      <c r="S185" s="101" t="s">
        <v>257</v>
      </c>
      <c r="T185" s="101"/>
      <c r="U185" s="101"/>
      <c r="V185" s="101"/>
      <c r="W185" s="101" t="s">
        <v>257</v>
      </c>
      <c r="X185" s="101"/>
      <c r="Y185" s="101"/>
      <c r="Z185" s="101"/>
      <c r="AA185" s="121" t="s">
        <v>256</v>
      </c>
      <c r="AB185" s="122"/>
    </row>
    <row r="186" spans="1:28" s="105" customFormat="1" ht="13.5" customHeight="1" x14ac:dyDescent="0.15">
      <c r="A186" s="101" t="s">
        <v>53</v>
      </c>
      <c r="B186" s="102" t="s">
        <v>612</v>
      </c>
      <c r="C186" s="101" t="s">
        <v>613</v>
      </c>
      <c r="D186" s="103">
        <f t="shared" si="41"/>
        <v>4676</v>
      </c>
      <c r="E186" s="103">
        <f t="shared" si="42"/>
        <v>1599</v>
      </c>
      <c r="F186" s="104">
        <f t="shared" si="43"/>
        <v>34.195893926432845</v>
      </c>
      <c r="G186" s="103">
        <v>1597</v>
      </c>
      <c r="H186" s="103">
        <v>2</v>
      </c>
      <c r="I186" s="103">
        <f t="shared" si="44"/>
        <v>3077</v>
      </c>
      <c r="J186" s="104">
        <f t="shared" si="45"/>
        <v>65.804106073567141</v>
      </c>
      <c r="K186" s="103">
        <v>0</v>
      </c>
      <c r="L186" s="104">
        <f t="shared" si="46"/>
        <v>0</v>
      </c>
      <c r="M186" s="103">
        <v>0</v>
      </c>
      <c r="N186" s="104">
        <f t="shared" si="47"/>
        <v>0</v>
      </c>
      <c r="O186" s="103">
        <v>3077</v>
      </c>
      <c r="P186" s="103">
        <v>2716</v>
      </c>
      <c r="Q186" s="104">
        <f t="shared" si="48"/>
        <v>65.804106073567141</v>
      </c>
      <c r="R186" s="103">
        <v>42</v>
      </c>
      <c r="S186" s="101" t="s">
        <v>257</v>
      </c>
      <c r="T186" s="101"/>
      <c r="U186" s="101"/>
      <c r="V186" s="101"/>
      <c r="W186" s="101" t="s">
        <v>257</v>
      </c>
      <c r="X186" s="101"/>
      <c r="Y186" s="101"/>
      <c r="Z186" s="101"/>
      <c r="AA186" s="121" t="s">
        <v>256</v>
      </c>
      <c r="AB186" s="122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xmlns:xlrd2="http://schemas.microsoft.com/office/spreadsheetml/2017/richdata2" ref="A8:AA186">
    <sortCondition ref="A8:A186"/>
    <sortCondition ref="B8:B186"/>
    <sortCondition ref="C8:C18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54" t="s">
        <v>193</v>
      </c>
      <c r="B2" s="151" t="s">
        <v>194</v>
      </c>
      <c r="C2" s="155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3" t="s">
        <v>221</v>
      </c>
      <c r="AU2" s="151"/>
      <c r="AV2" s="151"/>
      <c r="AW2" s="151"/>
      <c r="AX2" s="151"/>
      <c r="AY2" s="151"/>
      <c r="AZ2" s="143" t="s">
        <v>222</v>
      </c>
      <c r="BA2" s="144"/>
      <c r="BB2" s="144"/>
      <c r="BC2" s="145"/>
    </row>
    <row r="3" spans="1:55" s="100" customFormat="1" ht="13.5" customHeight="1" x14ac:dyDescent="0.15">
      <c r="A3" s="152"/>
      <c r="B3" s="152"/>
      <c r="C3" s="152"/>
      <c r="D3" s="91" t="s">
        <v>200</v>
      </c>
      <c r="E3" s="146" t="s">
        <v>223</v>
      </c>
      <c r="F3" s="144"/>
      <c r="G3" s="145"/>
      <c r="H3" s="147" t="s">
        <v>224</v>
      </c>
      <c r="I3" s="148"/>
      <c r="J3" s="149"/>
      <c r="K3" s="146" t="s">
        <v>225</v>
      </c>
      <c r="L3" s="148"/>
      <c r="M3" s="149"/>
      <c r="N3" s="91" t="s">
        <v>200</v>
      </c>
      <c r="O3" s="146" t="s">
        <v>226</v>
      </c>
      <c r="P3" s="156"/>
      <c r="Q3" s="156"/>
      <c r="R3" s="156"/>
      <c r="S3" s="156"/>
      <c r="T3" s="156"/>
      <c r="U3" s="157"/>
      <c r="V3" s="146" t="s">
        <v>227</v>
      </c>
      <c r="W3" s="156"/>
      <c r="X3" s="156"/>
      <c r="Y3" s="156"/>
      <c r="Z3" s="156"/>
      <c r="AA3" s="156"/>
      <c r="AB3" s="157"/>
      <c r="AC3" s="92" t="s">
        <v>228</v>
      </c>
      <c r="AD3" s="88"/>
      <c r="AE3" s="89"/>
      <c r="AF3" s="150" t="s">
        <v>200</v>
      </c>
      <c r="AG3" s="151" t="s">
        <v>229</v>
      </c>
      <c r="AH3" s="151" t="s">
        <v>230</v>
      </c>
      <c r="AI3" s="151" t="s">
        <v>231</v>
      </c>
      <c r="AJ3" s="152" t="s">
        <v>200</v>
      </c>
      <c r="AK3" s="151" t="s">
        <v>232</v>
      </c>
      <c r="AL3" s="151" t="s">
        <v>233</v>
      </c>
      <c r="AM3" s="151" t="s">
        <v>234</v>
      </c>
      <c r="AN3" s="151" t="s">
        <v>230</v>
      </c>
      <c r="AO3" s="151" t="s">
        <v>231</v>
      </c>
      <c r="AP3" s="151" t="s">
        <v>235</v>
      </c>
      <c r="AQ3" s="151" t="s">
        <v>236</v>
      </c>
      <c r="AR3" s="151" t="s">
        <v>237</v>
      </c>
      <c r="AS3" s="151" t="s">
        <v>238</v>
      </c>
      <c r="AT3" s="150" t="s">
        <v>200</v>
      </c>
      <c r="AU3" s="151" t="s">
        <v>232</v>
      </c>
      <c r="AV3" s="151" t="s">
        <v>233</v>
      </c>
      <c r="AW3" s="151" t="s">
        <v>234</v>
      </c>
      <c r="AX3" s="151" t="s">
        <v>230</v>
      </c>
      <c r="AY3" s="151" t="s">
        <v>231</v>
      </c>
      <c r="AZ3" s="150" t="s">
        <v>200</v>
      </c>
      <c r="BA3" s="151" t="s">
        <v>229</v>
      </c>
      <c r="BB3" s="151" t="s">
        <v>230</v>
      </c>
      <c r="BC3" s="151" t="s">
        <v>231</v>
      </c>
    </row>
    <row r="4" spans="1:55" s="100" customFormat="1" ht="18.75" customHeight="1" x14ac:dyDescent="0.15">
      <c r="A4" s="152"/>
      <c r="B4" s="152"/>
      <c r="C4" s="152"/>
      <c r="D4" s="91"/>
      <c r="E4" s="91" t="s">
        <v>200</v>
      </c>
      <c r="F4" s="160" t="s">
        <v>239</v>
      </c>
      <c r="G4" s="160" t="s">
        <v>240</v>
      </c>
      <c r="H4" s="91" t="s">
        <v>200</v>
      </c>
      <c r="I4" s="160" t="s">
        <v>239</v>
      </c>
      <c r="J4" s="160" t="s">
        <v>240</v>
      </c>
      <c r="K4" s="91" t="s">
        <v>200</v>
      </c>
      <c r="L4" s="160" t="s">
        <v>239</v>
      </c>
      <c r="M4" s="160" t="s">
        <v>240</v>
      </c>
      <c r="N4" s="91"/>
      <c r="O4" s="91" t="s">
        <v>200</v>
      </c>
      <c r="P4" s="160" t="s">
        <v>229</v>
      </c>
      <c r="Q4" s="158" t="s">
        <v>230</v>
      </c>
      <c r="R4" s="158" t="s">
        <v>231</v>
      </c>
      <c r="S4" s="160" t="s">
        <v>241</v>
      </c>
      <c r="T4" s="160" t="s">
        <v>242</v>
      </c>
      <c r="U4" s="160" t="s">
        <v>243</v>
      </c>
      <c r="V4" s="91" t="s">
        <v>200</v>
      </c>
      <c r="W4" s="160" t="s">
        <v>229</v>
      </c>
      <c r="X4" s="158" t="s">
        <v>230</v>
      </c>
      <c r="Y4" s="158" t="s">
        <v>231</v>
      </c>
      <c r="Z4" s="160" t="s">
        <v>241</v>
      </c>
      <c r="AA4" s="160" t="s">
        <v>242</v>
      </c>
      <c r="AB4" s="160" t="s">
        <v>243</v>
      </c>
      <c r="AC4" s="91" t="s">
        <v>200</v>
      </c>
      <c r="AD4" s="160" t="s">
        <v>239</v>
      </c>
      <c r="AE4" s="160" t="s">
        <v>240</v>
      </c>
      <c r="AF4" s="150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0"/>
      <c r="AU4" s="152"/>
      <c r="AV4" s="152"/>
      <c r="AW4" s="152"/>
      <c r="AX4" s="152"/>
      <c r="AY4" s="152"/>
      <c r="AZ4" s="150"/>
      <c r="BA4" s="152"/>
      <c r="BB4" s="152"/>
      <c r="BC4" s="152"/>
    </row>
    <row r="5" spans="1:55" s="52" customFormat="1" ht="22.5" customHeight="1" x14ac:dyDescent="0.15">
      <c r="A5" s="152"/>
      <c r="B5" s="152"/>
      <c r="C5" s="152"/>
      <c r="D5" s="93"/>
      <c r="E5" s="93"/>
      <c r="F5" s="161"/>
      <c r="G5" s="161"/>
      <c r="H5" s="93"/>
      <c r="I5" s="161"/>
      <c r="J5" s="161"/>
      <c r="K5" s="93"/>
      <c r="L5" s="161"/>
      <c r="M5" s="161"/>
      <c r="N5" s="93"/>
      <c r="O5" s="93"/>
      <c r="P5" s="161"/>
      <c r="Q5" s="159"/>
      <c r="R5" s="159"/>
      <c r="S5" s="161"/>
      <c r="T5" s="161"/>
      <c r="U5" s="161"/>
      <c r="V5" s="93"/>
      <c r="W5" s="161"/>
      <c r="X5" s="159"/>
      <c r="Y5" s="159"/>
      <c r="Z5" s="161"/>
      <c r="AA5" s="161"/>
      <c r="AB5" s="161"/>
      <c r="AC5" s="93"/>
      <c r="AD5" s="161"/>
      <c r="AE5" s="161"/>
      <c r="AF5" s="90"/>
      <c r="AG5" s="90"/>
      <c r="AH5" s="90"/>
      <c r="AI5" s="90"/>
      <c r="AJ5" s="90"/>
      <c r="AK5" s="90"/>
      <c r="AL5" s="152"/>
      <c r="AM5" s="90"/>
      <c r="AN5" s="90"/>
      <c r="AO5" s="90"/>
      <c r="AP5" s="90"/>
      <c r="AQ5" s="90"/>
      <c r="AR5" s="90"/>
      <c r="AS5" s="90"/>
      <c r="AT5" s="90"/>
      <c r="AU5" s="90"/>
      <c r="AV5" s="152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52"/>
      <c r="B6" s="152"/>
      <c r="C6" s="152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北海道</v>
      </c>
      <c r="B7" s="107" t="str">
        <f>水洗化人口等!B7</f>
        <v>01000</v>
      </c>
      <c r="C7" s="106" t="s">
        <v>200</v>
      </c>
      <c r="D7" s="108">
        <f t="shared" ref="D7:D38" si="0">SUM(E7,+H7,+K7)</f>
        <v>582786</v>
      </c>
      <c r="E7" s="108">
        <f t="shared" ref="E7:E38" si="1">SUM(F7:G7)</f>
        <v>11307</v>
      </c>
      <c r="F7" s="108">
        <f>SUM(F$8:F$207)</f>
        <v>7874</v>
      </c>
      <c r="G7" s="108">
        <f>SUM(G$8:G$207)</f>
        <v>3433</v>
      </c>
      <c r="H7" s="108">
        <f t="shared" ref="H7:H38" si="2">SUM(I7:J7)</f>
        <v>307525</v>
      </c>
      <c r="I7" s="108">
        <f>SUM(I$8:I$207)</f>
        <v>255666</v>
      </c>
      <c r="J7" s="108">
        <f>SUM(J$8:J$207)</f>
        <v>51859</v>
      </c>
      <c r="K7" s="108">
        <f t="shared" ref="K7:K38" si="3">SUM(L7:M7)</f>
        <v>263954</v>
      </c>
      <c r="L7" s="108">
        <f>SUM(L$8:L$207)</f>
        <v>132352</v>
      </c>
      <c r="M7" s="108">
        <f>SUM(M$8:M$207)</f>
        <v>131602</v>
      </c>
      <c r="N7" s="108">
        <f t="shared" ref="N7:N38" si="4">SUM(O7,+V7,+AC7)</f>
        <v>585906</v>
      </c>
      <c r="O7" s="108">
        <f t="shared" ref="O7:O38" si="5">SUM(P7:U7)</f>
        <v>396141</v>
      </c>
      <c r="P7" s="108">
        <f t="shared" ref="P7:U7" si="6">SUM(P$8:P$207)</f>
        <v>276771</v>
      </c>
      <c r="Q7" s="108">
        <f t="shared" si="6"/>
        <v>4303</v>
      </c>
      <c r="R7" s="108">
        <f t="shared" si="6"/>
        <v>6314</v>
      </c>
      <c r="S7" s="108">
        <f t="shared" si="6"/>
        <v>108636</v>
      </c>
      <c r="T7" s="108">
        <f t="shared" si="6"/>
        <v>0</v>
      </c>
      <c r="U7" s="108">
        <f t="shared" si="6"/>
        <v>117</v>
      </c>
      <c r="V7" s="108">
        <f t="shared" ref="V7:V38" si="7">SUM(W7:AB7)</f>
        <v>186894</v>
      </c>
      <c r="W7" s="108">
        <f t="shared" ref="W7:AB7" si="8">SUM(W$8:W$207)</f>
        <v>129400</v>
      </c>
      <c r="X7" s="108">
        <f t="shared" si="8"/>
        <v>2844</v>
      </c>
      <c r="Y7" s="108">
        <f t="shared" si="8"/>
        <v>3890</v>
      </c>
      <c r="Z7" s="108">
        <f t="shared" si="8"/>
        <v>50738</v>
      </c>
      <c r="AA7" s="108">
        <f t="shared" si="8"/>
        <v>0</v>
      </c>
      <c r="AB7" s="108">
        <f t="shared" si="8"/>
        <v>22</v>
      </c>
      <c r="AC7" s="108">
        <f t="shared" ref="AC7:AC38" si="9">SUM(AD7:AE7)</f>
        <v>2871</v>
      </c>
      <c r="AD7" s="108">
        <f>SUM(AD$8:AD$207)</f>
        <v>2796</v>
      </c>
      <c r="AE7" s="108">
        <f>SUM(AE$8:AE$207)</f>
        <v>75</v>
      </c>
      <c r="AF7" s="108">
        <f t="shared" ref="AF7:AF38" si="10">SUM(AG7:AI7)</f>
        <v>9625</v>
      </c>
      <c r="AG7" s="108">
        <f>SUM(AG$8:AG$207)</f>
        <v>9608</v>
      </c>
      <c r="AH7" s="108">
        <f>SUM(AH$8:AH$207)</f>
        <v>5</v>
      </c>
      <c r="AI7" s="108">
        <f>SUM(AI$8:AI$207)</f>
        <v>12</v>
      </c>
      <c r="AJ7" s="108">
        <f t="shared" ref="AJ7:AJ38" si="11">SUM(AK7:AS7)</f>
        <v>13960</v>
      </c>
      <c r="AK7" s="108">
        <f t="shared" ref="AK7:AS7" si="12">SUM(AK$8:AK$207)</f>
        <v>4654</v>
      </c>
      <c r="AL7" s="108">
        <f t="shared" si="12"/>
        <v>45</v>
      </c>
      <c r="AM7" s="108">
        <f t="shared" si="12"/>
        <v>548</v>
      </c>
      <c r="AN7" s="108">
        <f t="shared" si="12"/>
        <v>1205</v>
      </c>
      <c r="AO7" s="108">
        <f t="shared" si="12"/>
        <v>0</v>
      </c>
      <c r="AP7" s="108">
        <f t="shared" si="12"/>
        <v>4753</v>
      </c>
      <c r="AQ7" s="108">
        <f t="shared" si="12"/>
        <v>1732</v>
      </c>
      <c r="AR7" s="108">
        <f t="shared" si="12"/>
        <v>631</v>
      </c>
      <c r="AS7" s="108">
        <f t="shared" si="12"/>
        <v>392</v>
      </c>
      <c r="AT7" s="124">
        <f t="shared" ref="AT7:AT38" si="13">SUM(AU7:AY7)</f>
        <v>358</v>
      </c>
      <c r="AU7" s="124">
        <f>SUM(AU$8:AU$207)</f>
        <v>222</v>
      </c>
      <c r="AV7" s="124">
        <f>SUM(AV$8:AV$207)</f>
        <v>125</v>
      </c>
      <c r="AW7" s="108">
        <f>SUM(AW$8:AW$207)</f>
        <v>10</v>
      </c>
      <c r="AX7" s="108">
        <f>SUM(AX$8:AX$207)</f>
        <v>1</v>
      </c>
      <c r="AY7" s="108">
        <f>SUM(AY$8:AY$207)</f>
        <v>0</v>
      </c>
      <c r="AZ7" s="108">
        <f t="shared" ref="AZ7:AZ38" si="14">SUM(BA7:BC7)</f>
        <v>321</v>
      </c>
      <c r="BA7" s="108">
        <f>SUM(BA$8:BA$207)</f>
        <v>297</v>
      </c>
      <c r="BB7" s="108">
        <f>SUM(BB$8:BB$207)</f>
        <v>24</v>
      </c>
      <c r="BC7" s="108">
        <f>SUM(BC$8:BC$207)</f>
        <v>0</v>
      </c>
    </row>
    <row r="8" spans="1:55" s="105" customFormat="1" ht="13.5" customHeight="1" x14ac:dyDescent="0.15">
      <c r="A8" s="115" t="s">
        <v>53</v>
      </c>
      <c r="B8" s="113" t="s">
        <v>254</v>
      </c>
      <c r="C8" s="101" t="s">
        <v>255</v>
      </c>
      <c r="D8" s="103">
        <f t="shared" si="0"/>
        <v>16537</v>
      </c>
      <c r="E8" s="103">
        <f t="shared" si="1"/>
        <v>0</v>
      </c>
      <c r="F8" s="103">
        <v>0</v>
      </c>
      <c r="G8" s="103">
        <v>0</v>
      </c>
      <c r="H8" s="103">
        <f t="shared" si="2"/>
        <v>13784</v>
      </c>
      <c r="I8" s="103">
        <v>13784</v>
      </c>
      <c r="J8" s="103">
        <v>0</v>
      </c>
      <c r="K8" s="103">
        <f t="shared" si="3"/>
        <v>2753</v>
      </c>
      <c r="L8" s="103">
        <v>300</v>
      </c>
      <c r="M8" s="103">
        <v>2453</v>
      </c>
      <c r="N8" s="103">
        <f t="shared" si="4"/>
        <v>16537</v>
      </c>
      <c r="O8" s="103">
        <f t="shared" si="5"/>
        <v>14084</v>
      </c>
      <c r="P8" s="103">
        <v>0</v>
      </c>
      <c r="Q8" s="103">
        <v>0</v>
      </c>
      <c r="R8" s="103">
        <v>0</v>
      </c>
      <c r="S8" s="103">
        <v>14084</v>
      </c>
      <c r="T8" s="103">
        <v>0</v>
      </c>
      <c r="U8" s="103">
        <v>0</v>
      </c>
      <c r="V8" s="103">
        <f t="shared" si="7"/>
        <v>2453</v>
      </c>
      <c r="W8" s="103">
        <v>0</v>
      </c>
      <c r="X8" s="103">
        <v>0</v>
      </c>
      <c r="Y8" s="103">
        <v>0</v>
      </c>
      <c r="Z8" s="103">
        <v>2453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0</v>
      </c>
      <c r="AG8" s="103">
        <v>0</v>
      </c>
      <c r="AH8" s="103">
        <v>0</v>
      </c>
      <c r="AI8" s="103">
        <v>0</v>
      </c>
      <c r="AJ8" s="103">
        <f t="shared" si="11"/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53</v>
      </c>
      <c r="B9" s="113" t="s">
        <v>258</v>
      </c>
      <c r="C9" s="101" t="s">
        <v>259</v>
      </c>
      <c r="D9" s="103">
        <f t="shared" si="0"/>
        <v>50163</v>
      </c>
      <c r="E9" s="103">
        <f t="shared" si="1"/>
        <v>0</v>
      </c>
      <c r="F9" s="103">
        <v>0</v>
      </c>
      <c r="G9" s="103">
        <v>0</v>
      </c>
      <c r="H9" s="103">
        <f t="shared" si="2"/>
        <v>40804</v>
      </c>
      <c r="I9" s="103">
        <v>40804</v>
      </c>
      <c r="J9" s="103">
        <v>0</v>
      </c>
      <c r="K9" s="103">
        <f t="shared" si="3"/>
        <v>9359</v>
      </c>
      <c r="L9" s="103">
        <v>4549</v>
      </c>
      <c r="M9" s="103">
        <v>4810</v>
      </c>
      <c r="N9" s="103">
        <f t="shared" si="4"/>
        <v>50163</v>
      </c>
      <c r="O9" s="103">
        <f t="shared" si="5"/>
        <v>45353</v>
      </c>
      <c r="P9" s="103">
        <v>45353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4810</v>
      </c>
      <c r="W9" s="103">
        <v>4810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75</v>
      </c>
      <c r="AG9" s="103">
        <v>75</v>
      </c>
      <c r="AH9" s="103">
        <v>0</v>
      </c>
      <c r="AI9" s="103">
        <v>0</v>
      </c>
      <c r="AJ9" s="103">
        <f t="shared" si="11"/>
        <v>75</v>
      </c>
      <c r="AK9" s="103">
        <v>0</v>
      </c>
      <c r="AL9" s="103">
        <v>0</v>
      </c>
      <c r="AM9" s="103">
        <v>75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7</v>
      </c>
      <c r="AU9" s="103">
        <v>0</v>
      </c>
      <c r="AV9" s="103">
        <v>0</v>
      </c>
      <c r="AW9" s="103">
        <v>7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53</v>
      </c>
      <c r="B10" s="113" t="s">
        <v>260</v>
      </c>
      <c r="C10" s="101" t="s">
        <v>261</v>
      </c>
      <c r="D10" s="103">
        <f t="shared" si="0"/>
        <v>4194</v>
      </c>
      <c r="E10" s="103">
        <f t="shared" si="1"/>
        <v>0</v>
      </c>
      <c r="F10" s="103">
        <v>0</v>
      </c>
      <c r="G10" s="103">
        <v>0</v>
      </c>
      <c r="H10" s="103">
        <f t="shared" si="2"/>
        <v>2865</v>
      </c>
      <c r="I10" s="103">
        <v>2865</v>
      </c>
      <c r="J10" s="103">
        <v>0</v>
      </c>
      <c r="K10" s="103">
        <f t="shared" si="3"/>
        <v>1329</v>
      </c>
      <c r="L10" s="103">
        <v>0</v>
      </c>
      <c r="M10" s="103">
        <v>1329</v>
      </c>
      <c r="N10" s="103">
        <f t="shared" si="4"/>
        <v>4194</v>
      </c>
      <c r="O10" s="103">
        <f t="shared" si="5"/>
        <v>2865</v>
      </c>
      <c r="P10" s="103">
        <v>0</v>
      </c>
      <c r="Q10" s="103">
        <v>0</v>
      </c>
      <c r="R10" s="103">
        <v>0</v>
      </c>
      <c r="S10" s="103">
        <v>2865</v>
      </c>
      <c r="T10" s="103">
        <v>0</v>
      </c>
      <c r="U10" s="103">
        <v>0</v>
      </c>
      <c r="V10" s="103">
        <f t="shared" si="7"/>
        <v>1329</v>
      </c>
      <c r="W10" s="103">
        <v>0</v>
      </c>
      <c r="X10" s="103">
        <v>0</v>
      </c>
      <c r="Y10" s="103">
        <v>0</v>
      </c>
      <c r="Z10" s="103">
        <v>1329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0</v>
      </c>
      <c r="AG10" s="103">
        <v>0</v>
      </c>
      <c r="AH10" s="103">
        <v>0</v>
      </c>
      <c r="AI10" s="103">
        <v>0</v>
      </c>
      <c r="AJ10" s="103">
        <f t="shared" si="11"/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53</v>
      </c>
      <c r="B11" s="113" t="s">
        <v>262</v>
      </c>
      <c r="C11" s="101" t="s">
        <v>263</v>
      </c>
      <c r="D11" s="103">
        <f t="shared" si="0"/>
        <v>15901</v>
      </c>
      <c r="E11" s="103">
        <f t="shared" si="1"/>
        <v>0</v>
      </c>
      <c r="F11" s="103">
        <v>0</v>
      </c>
      <c r="G11" s="103">
        <v>0</v>
      </c>
      <c r="H11" s="103">
        <f t="shared" si="2"/>
        <v>9432</v>
      </c>
      <c r="I11" s="103">
        <v>9432</v>
      </c>
      <c r="J11" s="103">
        <v>0</v>
      </c>
      <c r="K11" s="103">
        <f t="shared" si="3"/>
        <v>6469</v>
      </c>
      <c r="L11" s="103">
        <v>0</v>
      </c>
      <c r="M11" s="103">
        <v>6469</v>
      </c>
      <c r="N11" s="103">
        <f t="shared" si="4"/>
        <v>15901</v>
      </c>
      <c r="O11" s="103">
        <f t="shared" si="5"/>
        <v>9432</v>
      </c>
      <c r="P11" s="103">
        <v>0</v>
      </c>
      <c r="Q11" s="103">
        <v>0</v>
      </c>
      <c r="R11" s="103">
        <v>0</v>
      </c>
      <c r="S11" s="103">
        <v>9432</v>
      </c>
      <c r="T11" s="103">
        <v>0</v>
      </c>
      <c r="U11" s="103">
        <v>0</v>
      </c>
      <c r="V11" s="103">
        <f t="shared" si="7"/>
        <v>6469</v>
      </c>
      <c r="W11" s="103">
        <v>0</v>
      </c>
      <c r="X11" s="103">
        <v>0</v>
      </c>
      <c r="Y11" s="103">
        <v>0</v>
      </c>
      <c r="Z11" s="103">
        <v>6469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0</v>
      </c>
      <c r="AG11" s="103">
        <v>0</v>
      </c>
      <c r="AH11" s="103">
        <v>0</v>
      </c>
      <c r="AI11" s="103">
        <v>0</v>
      </c>
      <c r="AJ11" s="103">
        <f t="shared" si="11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53</v>
      </c>
      <c r="B12" s="113" t="s">
        <v>264</v>
      </c>
      <c r="C12" s="101" t="s">
        <v>265</v>
      </c>
      <c r="D12" s="103">
        <f t="shared" si="0"/>
        <v>6814</v>
      </c>
      <c r="E12" s="103">
        <f t="shared" si="1"/>
        <v>0</v>
      </c>
      <c r="F12" s="103">
        <v>0</v>
      </c>
      <c r="G12" s="103">
        <v>0</v>
      </c>
      <c r="H12" s="103">
        <f t="shared" si="2"/>
        <v>2958</v>
      </c>
      <c r="I12" s="103">
        <v>2958</v>
      </c>
      <c r="J12" s="103">
        <v>0</v>
      </c>
      <c r="K12" s="103">
        <f t="shared" si="3"/>
        <v>3856</v>
      </c>
      <c r="L12" s="103">
        <v>0</v>
      </c>
      <c r="M12" s="103">
        <v>3856</v>
      </c>
      <c r="N12" s="103">
        <f t="shared" si="4"/>
        <v>6814</v>
      </c>
      <c r="O12" s="103">
        <f t="shared" si="5"/>
        <v>2958</v>
      </c>
      <c r="P12" s="103">
        <v>0</v>
      </c>
      <c r="Q12" s="103">
        <v>0</v>
      </c>
      <c r="R12" s="103">
        <v>0</v>
      </c>
      <c r="S12" s="103">
        <v>2958</v>
      </c>
      <c r="T12" s="103">
        <v>0</v>
      </c>
      <c r="U12" s="103">
        <v>0</v>
      </c>
      <c r="V12" s="103">
        <f t="shared" si="7"/>
        <v>3856</v>
      </c>
      <c r="W12" s="103">
        <v>0</v>
      </c>
      <c r="X12" s="103">
        <v>0</v>
      </c>
      <c r="Y12" s="103">
        <v>0</v>
      </c>
      <c r="Z12" s="103">
        <v>3856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0</v>
      </c>
      <c r="AG12" s="103">
        <v>0</v>
      </c>
      <c r="AH12" s="103">
        <v>0</v>
      </c>
      <c r="AI12" s="103">
        <v>0</v>
      </c>
      <c r="AJ12" s="103">
        <f t="shared" si="11"/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53</v>
      </c>
      <c r="B13" s="113" t="s">
        <v>266</v>
      </c>
      <c r="C13" s="101" t="s">
        <v>267</v>
      </c>
      <c r="D13" s="103">
        <f t="shared" si="0"/>
        <v>7343</v>
      </c>
      <c r="E13" s="103">
        <f t="shared" si="1"/>
        <v>0</v>
      </c>
      <c r="F13" s="103">
        <v>0</v>
      </c>
      <c r="G13" s="103">
        <v>0</v>
      </c>
      <c r="H13" s="103">
        <f t="shared" si="2"/>
        <v>5496</v>
      </c>
      <c r="I13" s="103">
        <v>5496</v>
      </c>
      <c r="J13" s="103">
        <v>0</v>
      </c>
      <c r="K13" s="103">
        <f t="shared" si="3"/>
        <v>1847</v>
      </c>
      <c r="L13" s="103">
        <v>0</v>
      </c>
      <c r="M13" s="103">
        <v>1847</v>
      </c>
      <c r="N13" s="103">
        <f t="shared" si="4"/>
        <v>7343</v>
      </c>
      <c r="O13" s="103">
        <f t="shared" si="5"/>
        <v>5496</v>
      </c>
      <c r="P13" s="103">
        <v>0</v>
      </c>
      <c r="Q13" s="103">
        <v>0</v>
      </c>
      <c r="R13" s="103">
        <v>0</v>
      </c>
      <c r="S13" s="103">
        <v>5496</v>
      </c>
      <c r="T13" s="103">
        <v>0</v>
      </c>
      <c r="U13" s="103">
        <v>0</v>
      </c>
      <c r="V13" s="103">
        <f t="shared" si="7"/>
        <v>1847</v>
      </c>
      <c r="W13" s="103">
        <v>0</v>
      </c>
      <c r="X13" s="103">
        <v>0</v>
      </c>
      <c r="Y13" s="103">
        <v>0</v>
      </c>
      <c r="Z13" s="103">
        <v>1847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0</v>
      </c>
      <c r="AG13" s="103">
        <v>0</v>
      </c>
      <c r="AH13" s="103">
        <v>0</v>
      </c>
      <c r="AI13" s="103">
        <v>0</v>
      </c>
      <c r="AJ13" s="103">
        <f t="shared" si="11"/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53</v>
      </c>
      <c r="B14" s="113" t="s">
        <v>268</v>
      </c>
      <c r="C14" s="101" t="s">
        <v>269</v>
      </c>
      <c r="D14" s="103">
        <f t="shared" si="0"/>
        <v>6140</v>
      </c>
      <c r="E14" s="103">
        <f t="shared" si="1"/>
        <v>0</v>
      </c>
      <c r="F14" s="103">
        <v>0</v>
      </c>
      <c r="G14" s="103">
        <v>0</v>
      </c>
      <c r="H14" s="103">
        <f t="shared" si="2"/>
        <v>3839</v>
      </c>
      <c r="I14" s="103">
        <v>3839</v>
      </c>
      <c r="J14" s="103">
        <v>0</v>
      </c>
      <c r="K14" s="103">
        <f t="shared" si="3"/>
        <v>2301</v>
      </c>
      <c r="L14" s="103">
        <v>0</v>
      </c>
      <c r="M14" s="103">
        <v>2301</v>
      </c>
      <c r="N14" s="103">
        <f t="shared" si="4"/>
        <v>6140</v>
      </c>
      <c r="O14" s="103">
        <f t="shared" si="5"/>
        <v>3839</v>
      </c>
      <c r="P14" s="103">
        <v>3839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2301</v>
      </c>
      <c r="W14" s="103">
        <v>2301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21</v>
      </c>
      <c r="AG14" s="103">
        <v>21</v>
      </c>
      <c r="AH14" s="103">
        <v>0</v>
      </c>
      <c r="AI14" s="103">
        <v>0</v>
      </c>
      <c r="AJ14" s="103">
        <f t="shared" si="11"/>
        <v>21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17</v>
      </c>
      <c r="AR14" s="103">
        <v>4</v>
      </c>
      <c r="AS14" s="103">
        <v>0</v>
      </c>
      <c r="AT14" s="103">
        <f t="shared" si="13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53</v>
      </c>
      <c r="B15" s="113" t="s">
        <v>270</v>
      </c>
      <c r="C15" s="101" t="s">
        <v>271</v>
      </c>
      <c r="D15" s="103">
        <f t="shared" si="0"/>
        <v>6266</v>
      </c>
      <c r="E15" s="103">
        <f t="shared" si="1"/>
        <v>0</v>
      </c>
      <c r="F15" s="103">
        <v>0</v>
      </c>
      <c r="G15" s="103">
        <v>0</v>
      </c>
      <c r="H15" s="103">
        <f t="shared" si="2"/>
        <v>1947</v>
      </c>
      <c r="I15" s="103">
        <v>1947</v>
      </c>
      <c r="J15" s="103">
        <v>0</v>
      </c>
      <c r="K15" s="103">
        <f t="shared" si="3"/>
        <v>4319</v>
      </c>
      <c r="L15" s="103">
        <v>1752</v>
      </c>
      <c r="M15" s="103">
        <v>2567</v>
      </c>
      <c r="N15" s="103">
        <f t="shared" si="4"/>
        <v>6266</v>
      </c>
      <c r="O15" s="103">
        <f t="shared" si="5"/>
        <v>3699</v>
      </c>
      <c r="P15" s="103">
        <v>0</v>
      </c>
      <c r="Q15" s="103">
        <v>0</v>
      </c>
      <c r="R15" s="103">
        <v>0</v>
      </c>
      <c r="S15" s="103">
        <v>3699</v>
      </c>
      <c r="T15" s="103">
        <v>0</v>
      </c>
      <c r="U15" s="103">
        <v>0</v>
      </c>
      <c r="V15" s="103">
        <f t="shared" si="7"/>
        <v>2567</v>
      </c>
      <c r="W15" s="103">
        <v>0</v>
      </c>
      <c r="X15" s="103">
        <v>0</v>
      </c>
      <c r="Y15" s="103">
        <v>0</v>
      </c>
      <c r="Z15" s="103">
        <v>2567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0</v>
      </c>
      <c r="AG15" s="103">
        <v>0</v>
      </c>
      <c r="AH15" s="103">
        <v>0</v>
      </c>
      <c r="AI15" s="103">
        <v>0</v>
      </c>
      <c r="AJ15" s="103">
        <f t="shared" si="11"/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53</v>
      </c>
      <c r="B16" s="113" t="s">
        <v>272</v>
      </c>
      <c r="C16" s="101" t="s">
        <v>273</v>
      </c>
      <c r="D16" s="103">
        <f t="shared" si="0"/>
        <v>6896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6896</v>
      </c>
      <c r="L16" s="103">
        <v>4611</v>
      </c>
      <c r="M16" s="103">
        <v>2285</v>
      </c>
      <c r="N16" s="103">
        <f t="shared" si="4"/>
        <v>6896</v>
      </c>
      <c r="O16" s="103">
        <f t="shared" si="5"/>
        <v>4611</v>
      </c>
      <c r="P16" s="103">
        <v>4611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2285</v>
      </c>
      <c r="W16" s="103">
        <v>2285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221</v>
      </c>
      <c r="AG16" s="103">
        <v>221</v>
      </c>
      <c r="AH16" s="103">
        <v>0</v>
      </c>
      <c r="AI16" s="103">
        <v>0</v>
      </c>
      <c r="AJ16" s="103">
        <f t="shared" si="11"/>
        <v>221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221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53</v>
      </c>
      <c r="B17" s="113" t="s">
        <v>274</v>
      </c>
      <c r="C17" s="101" t="s">
        <v>275</v>
      </c>
      <c r="D17" s="103">
        <f t="shared" si="0"/>
        <v>10101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10101</v>
      </c>
      <c r="L17" s="103">
        <v>5298</v>
      </c>
      <c r="M17" s="103">
        <v>4803</v>
      </c>
      <c r="N17" s="103">
        <f t="shared" si="4"/>
        <v>10101</v>
      </c>
      <c r="O17" s="103">
        <f t="shared" si="5"/>
        <v>5298</v>
      </c>
      <c r="P17" s="103">
        <v>0</v>
      </c>
      <c r="Q17" s="103">
        <v>0</v>
      </c>
      <c r="R17" s="103">
        <v>0</v>
      </c>
      <c r="S17" s="103">
        <v>5298</v>
      </c>
      <c r="T17" s="103">
        <v>0</v>
      </c>
      <c r="U17" s="103">
        <v>0</v>
      </c>
      <c r="V17" s="103">
        <f t="shared" si="7"/>
        <v>4803</v>
      </c>
      <c r="W17" s="103">
        <v>0</v>
      </c>
      <c r="X17" s="103">
        <v>0</v>
      </c>
      <c r="Y17" s="103">
        <v>0</v>
      </c>
      <c r="Z17" s="103">
        <v>4803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0</v>
      </c>
      <c r="AG17" s="103">
        <v>0</v>
      </c>
      <c r="AH17" s="103">
        <v>0</v>
      </c>
      <c r="AI17" s="103">
        <v>0</v>
      </c>
      <c r="AJ17" s="103">
        <f t="shared" si="11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53</v>
      </c>
      <c r="B18" s="113" t="s">
        <v>276</v>
      </c>
      <c r="C18" s="101" t="s">
        <v>277</v>
      </c>
      <c r="D18" s="103">
        <f t="shared" si="0"/>
        <v>2299</v>
      </c>
      <c r="E18" s="103">
        <f t="shared" si="1"/>
        <v>0</v>
      </c>
      <c r="F18" s="103">
        <v>0</v>
      </c>
      <c r="G18" s="103">
        <v>0</v>
      </c>
      <c r="H18" s="103">
        <f t="shared" si="2"/>
        <v>903</v>
      </c>
      <c r="I18" s="103">
        <v>903</v>
      </c>
      <c r="J18" s="103">
        <v>0</v>
      </c>
      <c r="K18" s="103">
        <f t="shared" si="3"/>
        <v>1396</v>
      </c>
      <c r="L18" s="103">
        <v>0</v>
      </c>
      <c r="M18" s="103">
        <v>1396</v>
      </c>
      <c r="N18" s="103">
        <f t="shared" si="4"/>
        <v>2299</v>
      </c>
      <c r="O18" s="103">
        <f t="shared" si="5"/>
        <v>903</v>
      </c>
      <c r="P18" s="103">
        <v>903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1396</v>
      </c>
      <c r="W18" s="103">
        <v>1396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7</v>
      </c>
      <c r="AG18" s="103">
        <v>7</v>
      </c>
      <c r="AH18" s="103">
        <v>0</v>
      </c>
      <c r="AI18" s="103">
        <v>0</v>
      </c>
      <c r="AJ18" s="103">
        <f t="shared" si="11"/>
        <v>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53</v>
      </c>
      <c r="B19" s="113" t="s">
        <v>278</v>
      </c>
      <c r="C19" s="101" t="s">
        <v>279</v>
      </c>
      <c r="D19" s="103">
        <f t="shared" si="0"/>
        <v>5206</v>
      </c>
      <c r="E19" s="103">
        <f t="shared" si="1"/>
        <v>0</v>
      </c>
      <c r="F19" s="103">
        <v>0</v>
      </c>
      <c r="G19" s="103">
        <v>0</v>
      </c>
      <c r="H19" s="103">
        <f t="shared" si="2"/>
        <v>2479</v>
      </c>
      <c r="I19" s="103">
        <v>2479</v>
      </c>
      <c r="J19" s="103">
        <v>0</v>
      </c>
      <c r="K19" s="103">
        <f t="shared" si="3"/>
        <v>2727</v>
      </c>
      <c r="L19" s="103">
        <v>0</v>
      </c>
      <c r="M19" s="103">
        <v>2727</v>
      </c>
      <c r="N19" s="103">
        <f t="shared" si="4"/>
        <v>5206</v>
      </c>
      <c r="O19" s="103">
        <f t="shared" si="5"/>
        <v>2479</v>
      </c>
      <c r="P19" s="103">
        <v>2479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2727</v>
      </c>
      <c r="W19" s="103">
        <v>2727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41</v>
      </c>
      <c r="AG19" s="103">
        <v>41</v>
      </c>
      <c r="AH19" s="103">
        <v>0</v>
      </c>
      <c r="AI19" s="103">
        <v>0</v>
      </c>
      <c r="AJ19" s="103">
        <f t="shared" si="11"/>
        <v>41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38</v>
      </c>
      <c r="AR19" s="103">
        <v>3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53</v>
      </c>
      <c r="B20" s="113" t="s">
        <v>280</v>
      </c>
      <c r="C20" s="101" t="s">
        <v>281</v>
      </c>
      <c r="D20" s="103">
        <f t="shared" si="0"/>
        <v>15442</v>
      </c>
      <c r="E20" s="103">
        <f t="shared" si="1"/>
        <v>0</v>
      </c>
      <c r="F20" s="103">
        <v>0</v>
      </c>
      <c r="G20" s="103">
        <v>0</v>
      </c>
      <c r="H20" s="103">
        <f t="shared" si="2"/>
        <v>11759</v>
      </c>
      <c r="I20" s="103">
        <v>11759</v>
      </c>
      <c r="J20" s="103">
        <v>0</v>
      </c>
      <c r="K20" s="103">
        <f t="shared" si="3"/>
        <v>3683</v>
      </c>
      <c r="L20" s="103">
        <v>0</v>
      </c>
      <c r="M20" s="103">
        <v>3683</v>
      </c>
      <c r="N20" s="103">
        <f t="shared" si="4"/>
        <v>15442</v>
      </c>
      <c r="O20" s="103">
        <f t="shared" si="5"/>
        <v>11759</v>
      </c>
      <c r="P20" s="103">
        <v>11759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3683</v>
      </c>
      <c r="W20" s="103">
        <v>3683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10</v>
      </c>
      <c r="AG20" s="103">
        <v>10</v>
      </c>
      <c r="AH20" s="103">
        <v>0</v>
      </c>
      <c r="AI20" s="103">
        <v>0</v>
      </c>
      <c r="AJ20" s="103">
        <f t="shared" si="11"/>
        <v>10</v>
      </c>
      <c r="AK20" s="103">
        <v>0</v>
      </c>
      <c r="AL20" s="103">
        <v>0</v>
      </c>
      <c r="AM20" s="103">
        <v>3</v>
      </c>
      <c r="AN20" s="103">
        <v>0</v>
      </c>
      <c r="AO20" s="103">
        <v>0</v>
      </c>
      <c r="AP20" s="103">
        <v>7</v>
      </c>
      <c r="AQ20" s="103">
        <v>0</v>
      </c>
      <c r="AR20" s="103">
        <v>0</v>
      </c>
      <c r="AS20" s="103">
        <v>0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53</v>
      </c>
      <c r="B21" s="113" t="s">
        <v>282</v>
      </c>
      <c r="C21" s="101" t="s">
        <v>283</v>
      </c>
      <c r="D21" s="103">
        <f t="shared" si="0"/>
        <v>3795</v>
      </c>
      <c r="E21" s="103">
        <f t="shared" si="1"/>
        <v>0</v>
      </c>
      <c r="F21" s="103">
        <v>0</v>
      </c>
      <c r="G21" s="103">
        <v>0</v>
      </c>
      <c r="H21" s="103">
        <f t="shared" si="2"/>
        <v>734</v>
      </c>
      <c r="I21" s="103">
        <v>734</v>
      </c>
      <c r="J21" s="103">
        <v>0</v>
      </c>
      <c r="K21" s="103">
        <f t="shared" si="3"/>
        <v>3061</v>
      </c>
      <c r="L21" s="103">
        <v>0</v>
      </c>
      <c r="M21" s="103">
        <v>3061</v>
      </c>
      <c r="N21" s="103">
        <f t="shared" si="4"/>
        <v>3795</v>
      </c>
      <c r="O21" s="103">
        <f t="shared" si="5"/>
        <v>734</v>
      </c>
      <c r="P21" s="103">
        <v>0</v>
      </c>
      <c r="Q21" s="103">
        <v>0</v>
      </c>
      <c r="R21" s="103">
        <v>0</v>
      </c>
      <c r="S21" s="103">
        <v>734</v>
      </c>
      <c r="T21" s="103">
        <v>0</v>
      </c>
      <c r="U21" s="103">
        <v>0</v>
      </c>
      <c r="V21" s="103">
        <f t="shared" si="7"/>
        <v>3061</v>
      </c>
      <c r="W21" s="103">
        <v>0</v>
      </c>
      <c r="X21" s="103">
        <v>0</v>
      </c>
      <c r="Y21" s="103">
        <v>0</v>
      </c>
      <c r="Z21" s="103">
        <v>3061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0</v>
      </c>
      <c r="AG21" s="103">
        <v>0</v>
      </c>
      <c r="AH21" s="103">
        <v>0</v>
      </c>
      <c r="AI21" s="103">
        <v>0</v>
      </c>
      <c r="AJ21" s="103">
        <f t="shared" si="11"/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53</v>
      </c>
      <c r="B22" s="113" t="s">
        <v>284</v>
      </c>
      <c r="C22" s="101" t="s">
        <v>285</v>
      </c>
      <c r="D22" s="103">
        <f t="shared" si="0"/>
        <v>6190</v>
      </c>
      <c r="E22" s="103">
        <f t="shared" si="1"/>
        <v>0</v>
      </c>
      <c r="F22" s="103">
        <v>0</v>
      </c>
      <c r="G22" s="103">
        <v>0</v>
      </c>
      <c r="H22" s="103">
        <f t="shared" si="2"/>
        <v>3993</v>
      </c>
      <c r="I22" s="103">
        <v>3993</v>
      </c>
      <c r="J22" s="103">
        <v>0</v>
      </c>
      <c r="K22" s="103">
        <f t="shared" si="3"/>
        <v>2197</v>
      </c>
      <c r="L22" s="103">
        <v>0</v>
      </c>
      <c r="M22" s="103">
        <v>2197</v>
      </c>
      <c r="N22" s="103">
        <f t="shared" si="4"/>
        <v>6190</v>
      </c>
      <c r="O22" s="103">
        <f t="shared" si="5"/>
        <v>3993</v>
      </c>
      <c r="P22" s="103">
        <v>0</v>
      </c>
      <c r="Q22" s="103">
        <v>0</v>
      </c>
      <c r="R22" s="103">
        <v>0</v>
      </c>
      <c r="S22" s="103">
        <v>3993</v>
      </c>
      <c r="T22" s="103">
        <v>0</v>
      </c>
      <c r="U22" s="103">
        <v>0</v>
      </c>
      <c r="V22" s="103">
        <f t="shared" si="7"/>
        <v>2197</v>
      </c>
      <c r="W22" s="103">
        <v>0</v>
      </c>
      <c r="X22" s="103">
        <v>0</v>
      </c>
      <c r="Y22" s="103">
        <v>0</v>
      </c>
      <c r="Z22" s="103">
        <v>2197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0</v>
      </c>
      <c r="AG22" s="103">
        <v>0</v>
      </c>
      <c r="AH22" s="103">
        <v>0</v>
      </c>
      <c r="AI22" s="103">
        <v>0</v>
      </c>
      <c r="AJ22" s="103">
        <f t="shared" si="11"/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53</v>
      </c>
      <c r="B23" s="113" t="s">
        <v>286</v>
      </c>
      <c r="C23" s="101" t="s">
        <v>287</v>
      </c>
      <c r="D23" s="103">
        <f t="shared" si="0"/>
        <v>2366</v>
      </c>
      <c r="E23" s="103">
        <f t="shared" si="1"/>
        <v>0</v>
      </c>
      <c r="F23" s="103">
        <v>0</v>
      </c>
      <c r="G23" s="103">
        <v>0</v>
      </c>
      <c r="H23" s="103">
        <f t="shared" si="2"/>
        <v>2366</v>
      </c>
      <c r="I23" s="103">
        <v>1892</v>
      </c>
      <c r="J23" s="103">
        <v>474</v>
      </c>
      <c r="K23" s="103">
        <f t="shared" si="3"/>
        <v>0</v>
      </c>
      <c r="L23" s="103">
        <v>0</v>
      </c>
      <c r="M23" s="103">
        <v>0</v>
      </c>
      <c r="N23" s="103">
        <f t="shared" si="4"/>
        <v>2366</v>
      </c>
      <c r="O23" s="103">
        <f t="shared" si="5"/>
        <v>1892</v>
      </c>
      <c r="P23" s="103">
        <v>0</v>
      </c>
      <c r="Q23" s="103">
        <v>0</v>
      </c>
      <c r="R23" s="103">
        <v>0</v>
      </c>
      <c r="S23" s="103">
        <v>1892</v>
      </c>
      <c r="T23" s="103">
        <v>0</v>
      </c>
      <c r="U23" s="103">
        <v>0</v>
      </c>
      <c r="V23" s="103">
        <f t="shared" si="7"/>
        <v>474</v>
      </c>
      <c r="W23" s="103">
        <v>0</v>
      </c>
      <c r="X23" s="103">
        <v>0</v>
      </c>
      <c r="Y23" s="103">
        <v>0</v>
      </c>
      <c r="Z23" s="103">
        <v>474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0</v>
      </c>
      <c r="AG23" s="103">
        <v>0</v>
      </c>
      <c r="AH23" s="103">
        <v>0</v>
      </c>
      <c r="AI23" s="103">
        <v>0</v>
      </c>
      <c r="AJ23" s="103">
        <f t="shared" si="11"/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53</v>
      </c>
      <c r="B24" s="113" t="s">
        <v>288</v>
      </c>
      <c r="C24" s="101" t="s">
        <v>289</v>
      </c>
      <c r="D24" s="103">
        <f t="shared" si="0"/>
        <v>3307</v>
      </c>
      <c r="E24" s="103">
        <f t="shared" si="1"/>
        <v>0</v>
      </c>
      <c r="F24" s="103">
        <v>0</v>
      </c>
      <c r="G24" s="103">
        <v>0</v>
      </c>
      <c r="H24" s="103">
        <f t="shared" si="2"/>
        <v>2011</v>
      </c>
      <c r="I24" s="103">
        <v>2011</v>
      </c>
      <c r="J24" s="103">
        <v>0</v>
      </c>
      <c r="K24" s="103">
        <f t="shared" si="3"/>
        <v>1296</v>
      </c>
      <c r="L24" s="103">
        <v>0</v>
      </c>
      <c r="M24" s="103">
        <v>1296</v>
      </c>
      <c r="N24" s="103">
        <f t="shared" si="4"/>
        <v>3307</v>
      </c>
      <c r="O24" s="103">
        <f t="shared" si="5"/>
        <v>2011</v>
      </c>
      <c r="P24" s="103">
        <v>0</v>
      </c>
      <c r="Q24" s="103">
        <v>0</v>
      </c>
      <c r="R24" s="103">
        <v>0</v>
      </c>
      <c r="S24" s="103">
        <v>2011</v>
      </c>
      <c r="T24" s="103">
        <v>0</v>
      </c>
      <c r="U24" s="103">
        <v>0</v>
      </c>
      <c r="V24" s="103">
        <f t="shared" si="7"/>
        <v>1296</v>
      </c>
      <c r="W24" s="103">
        <v>0</v>
      </c>
      <c r="X24" s="103">
        <v>0</v>
      </c>
      <c r="Y24" s="103">
        <v>0</v>
      </c>
      <c r="Z24" s="103">
        <v>1296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0</v>
      </c>
      <c r="AG24" s="103">
        <v>0</v>
      </c>
      <c r="AH24" s="103">
        <v>0</v>
      </c>
      <c r="AI24" s="103">
        <v>0</v>
      </c>
      <c r="AJ24" s="103">
        <f t="shared" si="11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53</v>
      </c>
      <c r="B25" s="113" t="s">
        <v>290</v>
      </c>
      <c r="C25" s="101" t="s">
        <v>291</v>
      </c>
      <c r="D25" s="103">
        <f t="shared" si="0"/>
        <v>2583</v>
      </c>
      <c r="E25" s="103">
        <f t="shared" si="1"/>
        <v>0</v>
      </c>
      <c r="F25" s="103">
        <v>0</v>
      </c>
      <c r="G25" s="103">
        <v>0</v>
      </c>
      <c r="H25" s="103">
        <f t="shared" si="2"/>
        <v>1948</v>
      </c>
      <c r="I25" s="103">
        <v>1948</v>
      </c>
      <c r="J25" s="103">
        <v>0</v>
      </c>
      <c r="K25" s="103">
        <f t="shared" si="3"/>
        <v>635</v>
      </c>
      <c r="L25" s="103">
        <v>0</v>
      </c>
      <c r="M25" s="103">
        <v>635</v>
      </c>
      <c r="N25" s="103">
        <f t="shared" si="4"/>
        <v>2583</v>
      </c>
      <c r="O25" s="103">
        <f t="shared" si="5"/>
        <v>1948</v>
      </c>
      <c r="P25" s="103">
        <v>0</v>
      </c>
      <c r="Q25" s="103">
        <v>0</v>
      </c>
      <c r="R25" s="103">
        <v>0</v>
      </c>
      <c r="S25" s="103">
        <v>1948</v>
      </c>
      <c r="T25" s="103">
        <v>0</v>
      </c>
      <c r="U25" s="103">
        <v>0</v>
      </c>
      <c r="V25" s="103">
        <f t="shared" si="7"/>
        <v>635</v>
      </c>
      <c r="W25" s="103">
        <v>0</v>
      </c>
      <c r="X25" s="103">
        <v>0</v>
      </c>
      <c r="Y25" s="103">
        <v>0</v>
      </c>
      <c r="Z25" s="103">
        <v>635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0</v>
      </c>
      <c r="AG25" s="103">
        <v>0</v>
      </c>
      <c r="AH25" s="103">
        <v>0</v>
      </c>
      <c r="AI25" s="103">
        <v>0</v>
      </c>
      <c r="AJ25" s="103">
        <f t="shared" si="11"/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53</v>
      </c>
      <c r="B26" s="113" t="s">
        <v>292</v>
      </c>
      <c r="C26" s="101" t="s">
        <v>293</v>
      </c>
      <c r="D26" s="103">
        <f t="shared" si="0"/>
        <v>1977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1977</v>
      </c>
      <c r="L26" s="103">
        <v>1548</v>
      </c>
      <c r="M26" s="103">
        <v>429</v>
      </c>
      <c r="N26" s="103">
        <f t="shared" si="4"/>
        <v>1977</v>
      </c>
      <c r="O26" s="103">
        <f t="shared" si="5"/>
        <v>1548</v>
      </c>
      <c r="P26" s="103">
        <v>828</v>
      </c>
      <c r="Q26" s="103">
        <v>0</v>
      </c>
      <c r="R26" s="103">
        <v>0</v>
      </c>
      <c r="S26" s="103">
        <v>720</v>
      </c>
      <c r="T26" s="103">
        <v>0</v>
      </c>
      <c r="U26" s="103">
        <v>0</v>
      </c>
      <c r="V26" s="103">
        <f t="shared" si="7"/>
        <v>429</v>
      </c>
      <c r="W26" s="103">
        <v>201</v>
      </c>
      <c r="X26" s="103">
        <v>0</v>
      </c>
      <c r="Y26" s="103">
        <v>0</v>
      </c>
      <c r="Z26" s="103">
        <v>228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26</v>
      </c>
      <c r="AG26" s="103">
        <v>26</v>
      </c>
      <c r="AH26" s="103">
        <v>0</v>
      </c>
      <c r="AI26" s="103">
        <v>0</v>
      </c>
      <c r="AJ26" s="103">
        <f t="shared" si="11"/>
        <v>26</v>
      </c>
      <c r="AK26" s="103">
        <v>0</v>
      </c>
      <c r="AL26" s="103">
        <v>0</v>
      </c>
      <c r="AM26" s="103">
        <v>26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3</v>
      </c>
      <c r="AU26" s="103">
        <v>0</v>
      </c>
      <c r="AV26" s="103">
        <v>0</v>
      </c>
      <c r="AW26" s="103">
        <v>3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53</v>
      </c>
      <c r="B27" s="113" t="s">
        <v>294</v>
      </c>
      <c r="C27" s="101" t="s">
        <v>295</v>
      </c>
      <c r="D27" s="103">
        <f t="shared" si="0"/>
        <v>1621</v>
      </c>
      <c r="E27" s="103">
        <f t="shared" si="1"/>
        <v>0</v>
      </c>
      <c r="F27" s="103">
        <v>0</v>
      </c>
      <c r="G27" s="103">
        <v>0</v>
      </c>
      <c r="H27" s="103">
        <f t="shared" si="2"/>
        <v>1621</v>
      </c>
      <c r="I27" s="103">
        <v>620</v>
      </c>
      <c r="J27" s="103">
        <v>1001</v>
      </c>
      <c r="K27" s="103">
        <f t="shared" si="3"/>
        <v>0</v>
      </c>
      <c r="L27" s="103">
        <v>0</v>
      </c>
      <c r="M27" s="103">
        <v>0</v>
      </c>
      <c r="N27" s="103">
        <f t="shared" si="4"/>
        <v>1621</v>
      </c>
      <c r="O27" s="103">
        <f t="shared" si="5"/>
        <v>620</v>
      </c>
      <c r="P27" s="103">
        <v>0</v>
      </c>
      <c r="Q27" s="103">
        <v>0</v>
      </c>
      <c r="R27" s="103">
        <v>0</v>
      </c>
      <c r="S27" s="103">
        <v>620</v>
      </c>
      <c r="T27" s="103">
        <v>0</v>
      </c>
      <c r="U27" s="103">
        <v>0</v>
      </c>
      <c r="V27" s="103">
        <f t="shared" si="7"/>
        <v>1001</v>
      </c>
      <c r="W27" s="103">
        <v>0</v>
      </c>
      <c r="X27" s="103">
        <v>0</v>
      </c>
      <c r="Y27" s="103">
        <v>0</v>
      </c>
      <c r="Z27" s="103">
        <v>1001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0</v>
      </c>
      <c r="AG27" s="103">
        <v>0</v>
      </c>
      <c r="AH27" s="103">
        <v>0</v>
      </c>
      <c r="AI27" s="103">
        <v>0</v>
      </c>
      <c r="AJ27" s="103">
        <f t="shared" si="11"/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53</v>
      </c>
      <c r="B28" s="113" t="s">
        <v>296</v>
      </c>
      <c r="C28" s="101" t="s">
        <v>297</v>
      </c>
      <c r="D28" s="103">
        <f t="shared" si="0"/>
        <v>2866</v>
      </c>
      <c r="E28" s="103">
        <f t="shared" si="1"/>
        <v>0</v>
      </c>
      <c r="F28" s="103">
        <v>0</v>
      </c>
      <c r="G28" s="103">
        <v>0</v>
      </c>
      <c r="H28" s="103">
        <f t="shared" si="2"/>
        <v>2866</v>
      </c>
      <c r="I28" s="103">
        <v>859</v>
      </c>
      <c r="J28" s="103">
        <v>2007</v>
      </c>
      <c r="K28" s="103">
        <f t="shared" si="3"/>
        <v>0</v>
      </c>
      <c r="L28" s="103">
        <v>0</v>
      </c>
      <c r="M28" s="103">
        <v>0</v>
      </c>
      <c r="N28" s="103">
        <f t="shared" si="4"/>
        <v>2866</v>
      </c>
      <c r="O28" s="103">
        <f t="shared" si="5"/>
        <v>859</v>
      </c>
      <c r="P28" s="103">
        <v>859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2007</v>
      </c>
      <c r="W28" s="103">
        <v>2007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8</v>
      </c>
      <c r="AG28" s="103">
        <v>8</v>
      </c>
      <c r="AH28" s="103">
        <v>0</v>
      </c>
      <c r="AI28" s="103">
        <v>0</v>
      </c>
      <c r="AJ28" s="103">
        <f t="shared" si="11"/>
        <v>201</v>
      </c>
      <c r="AK28" s="103">
        <v>201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8</v>
      </c>
      <c r="AU28" s="103">
        <v>8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53</v>
      </c>
      <c r="B29" s="113" t="s">
        <v>298</v>
      </c>
      <c r="C29" s="101" t="s">
        <v>299</v>
      </c>
      <c r="D29" s="103">
        <f t="shared" si="0"/>
        <v>2072</v>
      </c>
      <c r="E29" s="103">
        <f t="shared" si="1"/>
        <v>0</v>
      </c>
      <c r="F29" s="103">
        <v>0</v>
      </c>
      <c r="G29" s="103">
        <v>0</v>
      </c>
      <c r="H29" s="103">
        <f t="shared" si="2"/>
        <v>2072</v>
      </c>
      <c r="I29" s="103">
        <v>1770</v>
      </c>
      <c r="J29" s="103">
        <v>302</v>
      </c>
      <c r="K29" s="103">
        <f t="shared" si="3"/>
        <v>0</v>
      </c>
      <c r="L29" s="103">
        <v>0</v>
      </c>
      <c r="M29" s="103">
        <v>0</v>
      </c>
      <c r="N29" s="103">
        <f t="shared" si="4"/>
        <v>2072</v>
      </c>
      <c r="O29" s="103">
        <f t="shared" si="5"/>
        <v>1770</v>
      </c>
      <c r="P29" s="103">
        <v>0</v>
      </c>
      <c r="Q29" s="103">
        <v>0</v>
      </c>
      <c r="R29" s="103">
        <v>0</v>
      </c>
      <c r="S29" s="103">
        <v>1770</v>
      </c>
      <c r="T29" s="103">
        <v>0</v>
      </c>
      <c r="U29" s="103">
        <v>0</v>
      </c>
      <c r="V29" s="103">
        <f t="shared" si="7"/>
        <v>302</v>
      </c>
      <c r="W29" s="103">
        <v>0</v>
      </c>
      <c r="X29" s="103">
        <v>0</v>
      </c>
      <c r="Y29" s="103">
        <v>0</v>
      </c>
      <c r="Z29" s="103">
        <v>302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0</v>
      </c>
      <c r="AG29" s="103">
        <v>0</v>
      </c>
      <c r="AH29" s="103">
        <v>0</v>
      </c>
      <c r="AI29" s="103">
        <v>0</v>
      </c>
      <c r="AJ29" s="103">
        <f t="shared" si="11"/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53</v>
      </c>
      <c r="B30" s="113" t="s">
        <v>300</v>
      </c>
      <c r="C30" s="101" t="s">
        <v>301</v>
      </c>
      <c r="D30" s="103">
        <f t="shared" si="0"/>
        <v>10185</v>
      </c>
      <c r="E30" s="103">
        <f t="shared" si="1"/>
        <v>0</v>
      </c>
      <c r="F30" s="103">
        <v>0</v>
      </c>
      <c r="G30" s="103">
        <v>0</v>
      </c>
      <c r="H30" s="103">
        <f t="shared" si="2"/>
        <v>10185</v>
      </c>
      <c r="I30" s="103">
        <v>9212</v>
      </c>
      <c r="J30" s="103">
        <v>973</v>
      </c>
      <c r="K30" s="103">
        <f t="shared" si="3"/>
        <v>0</v>
      </c>
      <c r="L30" s="103">
        <v>0</v>
      </c>
      <c r="M30" s="103">
        <v>0</v>
      </c>
      <c r="N30" s="103">
        <f t="shared" si="4"/>
        <v>10185</v>
      </c>
      <c r="O30" s="103">
        <f t="shared" si="5"/>
        <v>9212</v>
      </c>
      <c r="P30" s="103">
        <v>9212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973</v>
      </c>
      <c r="W30" s="103">
        <v>973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0</v>
      </c>
      <c r="AG30" s="103">
        <v>0</v>
      </c>
      <c r="AH30" s="103">
        <v>0</v>
      </c>
      <c r="AI30" s="103">
        <v>0</v>
      </c>
      <c r="AJ30" s="103">
        <f t="shared" si="11"/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53</v>
      </c>
      <c r="B31" s="113" t="s">
        <v>302</v>
      </c>
      <c r="C31" s="101" t="s">
        <v>303</v>
      </c>
      <c r="D31" s="103">
        <f t="shared" si="0"/>
        <v>3284</v>
      </c>
      <c r="E31" s="103">
        <f t="shared" si="1"/>
        <v>0</v>
      </c>
      <c r="F31" s="103">
        <v>0</v>
      </c>
      <c r="G31" s="103">
        <v>0</v>
      </c>
      <c r="H31" s="103">
        <f t="shared" si="2"/>
        <v>3284</v>
      </c>
      <c r="I31" s="103">
        <v>1773</v>
      </c>
      <c r="J31" s="103">
        <v>1511</v>
      </c>
      <c r="K31" s="103">
        <f t="shared" si="3"/>
        <v>0</v>
      </c>
      <c r="L31" s="103">
        <v>0</v>
      </c>
      <c r="M31" s="103">
        <v>0</v>
      </c>
      <c r="N31" s="103">
        <f t="shared" si="4"/>
        <v>3284</v>
      </c>
      <c r="O31" s="103">
        <f t="shared" si="5"/>
        <v>1773</v>
      </c>
      <c r="P31" s="103">
        <v>0</v>
      </c>
      <c r="Q31" s="103">
        <v>0</v>
      </c>
      <c r="R31" s="103">
        <v>0</v>
      </c>
      <c r="S31" s="103">
        <v>1773</v>
      </c>
      <c r="T31" s="103">
        <v>0</v>
      </c>
      <c r="U31" s="103">
        <v>0</v>
      </c>
      <c r="V31" s="103">
        <f t="shared" si="7"/>
        <v>1511</v>
      </c>
      <c r="W31" s="103">
        <v>0</v>
      </c>
      <c r="X31" s="103">
        <v>0</v>
      </c>
      <c r="Y31" s="103">
        <v>0</v>
      </c>
      <c r="Z31" s="103">
        <v>1511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0</v>
      </c>
      <c r="AG31" s="103">
        <v>0</v>
      </c>
      <c r="AH31" s="103">
        <v>0</v>
      </c>
      <c r="AI31" s="103">
        <v>0</v>
      </c>
      <c r="AJ31" s="103">
        <f t="shared" si="11"/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53</v>
      </c>
      <c r="B32" s="113" t="s">
        <v>304</v>
      </c>
      <c r="C32" s="101" t="s">
        <v>305</v>
      </c>
      <c r="D32" s="103">
        <f t="shared" si="0"/>
        <v>2327</v>
      </c>
      <c r="E32" s="103">
        <f t="shared" si="1"/>
        <v>0</v>
      </c>
      <c r="F32" s="103">
        <v>0</v>
      </c>
      <c r="G32" s="103">
        <v>0</v>
      </c>
      <c r="H32" s="103">
        <f t="shared" si="2"/>
        <v>2327</v>
      </c>
      <c r="I32" s="103">
        <v>1336</v>
      </c>
      <c r="J32" s="103">
        <v>991</v>
      </c>
      <c r="K32" s="103">
        <f t="shared" si="3"/>
        <v>0</v>
      </c>
      <c r="L32" s="103">
        <v>0</v>
      </c>
      <c r="M32" s="103">
        <v>0</v>
      </c>
      <c r="N32" s="103">
        <f t="shared" si="4"/>
        <v>2327</v>
      </c>
      <c r="O32" s="103">
        <f t="shared" si="5"/>
        <v>1336</v>
      </c>
      <c r="P32" s="103">
        <v>0</v>
      </c>
      <c r="Q32" s="103">
        <v>0</v>
      </c>
      <c r="R32" s="103">
        <v>0</v>
      </c>
      <c r="S32" s="103">
        <v>1336</v>
      </c>
      <c r="T32" s="103">
        <v>0</v>
      </c>
      <c r="U32" s="103">
        <v>0</v>
      </c>
      <c r="V32" s="103">
        <f t="shared" si="7"/>
        <v>991</v>
      </c>
      <c r="W32" s="103">
        <v>0</v>
      </c>
      <c r="X32" s="103">
        <v>0</v>
      </c>
      <c r="Y32" s="103">
        <v>0</v>
      </c>
      <c r="Z32" s="103">
        <v>991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0</v>
      </c>
      <c r="AG32" s="103">
        <v>0</v>
      </c>
      <c r="AH32" s="103">
        <v>0</v>
      </c>
      <c r="AI32" s="103">
        <v>0</v>
      </c>
      <c r="AJ32" s="103">
        <f t="shared" si="11"/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53</v>
      </c>
      <c r="B33" s="113" t="s">
        <v>306</v>
      </c>
      <c r="C33" s="101" t="s">
        <v>307</v>
      </c>
      <c r="D33" s="103">
        <f t="shared" si="0"/>
        <v>1375</v>
      </c>
      <c r="E33" s="103">
        <f t="shared" si="1"/>
        <v>0</v>
      </c>
      <c r="F33" s="103">
        <v>0</v>
      </c>
      <c r="G33" s="103">
        <v>0</v>
      </c>
      <c r="H33" s="103">
        <f t="shared" si="2"/>
        <v>816</v>
      </c>
      <c r="I33" s="103">
        <v>816</v>
      </c>
      <c r="J33" s="103">
        <v>0</v>
      </c>
      <c r="K33" s="103">
        <f t="shared" si="3"/>
        <v>559</v>
      </c>
      <c r="L33" s="103">
        <v>0</v>
      </c>
      <c r="M33" s="103">
        <v>559</v>
      </c>
      <c r="N33" s="103">
        <f t="shared" si="4"/>
        <v>1375</v>
      </c>
      <c r="O33" s="103">
        <f t="shared" si="5"/>
        <v>816</v>
      </c>
      <c r="P33" s="103">
        <v>0</v>
      </c>
      <c r="Q33" s="103">
        <v>0</v>
      </c>
      <c r="R33" s="103">
        <v>0</v>
      </c>
      <c r="S33" s="103">
        <v>816</v>
      </c>
      <c r="T33" s="103">
        <v>0</v>
      </c>
      <c r="U33" s="103">
        <v>0</v>
      </c>
      <c r="V33" s="103">
        <f t="shared" si="7"/>
        <v>559</v>
      </c>
      <c r="W33" s="103">
        <v>0</v>
      </c>
      <c r="X33" s="103">
        <v>0</v>
      </c>
      <c r="Y33" s="103">
        <v>0</v>
      </c>
      <c r="Z33" s="103">
        <v>559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0</v>
      </c>
      <c r="AG33" s="103">
        <v>0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53</v>
      </c>
      <c r="B34" s="113" t="s">
        <v>308</v>
      </c>
      <c r="C34" s="101" t="s">
        <v>309</v>
      </c>
      <c r="D34" s="103">
        <f t="shared" si="0"/>
        <v>139</v>
      </c>
      <c r="E34" s="103">
        <f t="shared" si="1"/>
        <v>0</v>
      </c>
      <c r="F34" s="103">
        <v>0</v>
      </c>
      <c r="G34" s="103">
        <v>0</v>
      </c>
      <c r="H34" s="103">
        <f t="shared" si="2"/>
        <v>117</v>
      </c>
      <c r="I34" s="103">
        <v>117</v>
      </c>
      <c r="J34" s="103">
        <v>0</v>
      </c>
      <c r="K34" s="103">
        <f t="shared" si="3"/>
        <v>22</v>
      </c>
      <c r="L34" s="103">
        <v>0</v>
      </c>
      <c r="M34" s="103">
        <v>22</v>
      </c>
      <c r="N34" s="103">
        <f t="shared" si="4"/>
        <v>139</v>
      </c>
      <c r="O34" s="103">
        <f t="shared" si="5"/>
        <v>117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117</v>
      </c>
      <c r="V34" s="103">
        <f t="shared" si="7"/>
        <v>22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22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0</v>
      </c>
      <c r="AG34" s="103">
        <v>0</v>
      </c>
      <c r="AH34" s="103">
        <v>0</v>
      </c>
      <c r="AI34" s="103">
        <v>0</v>
      </c>
      <c r="AJ34" s="103">
        <f t="shared" si="11"/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53</v>
      </c>
      <c r="B35" s="113" t="s">
        <v>310</v>
      </c>
      <c r="C35" s="101" t="s">
        <v>311</v>
      </c>
      <c r="D35" s="103">
        <f t="shared" si="0"/>
        <v>3210</v>
      </c>
      <c r="E35" s="103">
        <f t="shared" si="1"/>
        <v>0</v>
      </c>
      <c r="F35" s="103">
        <v>0</v>
      </c>
      <c r="G35" s="103">
        <v>0</v>
      </c>
      <c r="H35" s="103">
        <f t="shared" si="2"/>
        <v>3210</v>
      </c>
      <c r="I35" s="103">
        <v>1045</v>
      </c>
      <c r="J35" s="103">
        <v>2165</v>
      </c>
      <c r="K35" s="103">
        <f t="shared" si="3"/>
        <v>0</v>
      </c>
      <c r="L35" s="103">
        <v>0</v>
      </c>
      <c r="M35" s="103">
        <v>0</v>
      </c>
      <c r="N35" s="103">
        <f t="shared" si="4"/>
        <v>3210</v>
      </c>
      <c r="O35" s="103">
        <f t="shared" si="5"/>
        <v>1045</v>
      </c>
      <c r="P35" s="103">
        <v>1045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2165</v>
      </c>
      <c r="W35" s="103">
        <v>2165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98</v>
      </c>
      <c r="AG35" s="103">
        <v>98</v>
      </c>
      <c r="AH35" s="103">
        <v>0</v>
      </c>
      <c r="AI35" s="103">
        <v>0</v>
      </c>
      <c r="AJ35" s="103">
        <f t="shared" si="11"/>
        <v>98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98</v>
      </c>
      <c r="AR35" s="103">
        <v>0</v>
      </c>
      <c r="AS35" s="103">
        <v>0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53</v>
      </c>
      <c r="B36" s="113" t="s">
        <v>312</v>
      </c>
      <c r="C36" s="101" t="s">
        <v>313</v>
      </c>
      <c r="D36" s="103">
        <f t="shared" si="0"/>
        <v>5281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5281</v>
      </c>
      <c r="L36" s="103">
        <v>3318</v>
      </c>
      <c r="M36" s="103">
        <v>1963</v>
      </c>
      <c r="N36" s="103">
        <f t="shared" si="4"/>
        <v>5281</v>
      </c>
      <c r="O36" s="103">
        <f t="shared" si="5"/>
        <v>3318</v>
      </c>
      <c r="P36" s="103">
        <v>0</v>
      </c>
      <c r="Q36" s="103">
        <v>3318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1963</v>
      </c>
      <c r="W36" s="103">
        <v>0</v>
      </c>
      <c r="X36" s="103">
        <v>1963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0</v>
      </c>
      <c r="AG36" s="103">
        <v>0</v>
      </c>
      <c r="AH36" s="103">
        <v>0</v>
      </c>
      <c r="AI36" s="103">
        <v>0</v>
      </c>
      <c r="AJ36" s="103">
        <f t="shared" si="11"/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53</v>
      </c>
      <c r="B37" s="113" t="s">
        <v>314</v>
      </c>
      <c r="C37" s="101" t="s">
        <v>315</v>
      </c>
      <c r="D37" s="103">
        <f t="shared" si="0"/>
        <v>7975</v>
      </c>
      <c r="E37" s="103">
        <f t="shared" si="1"/>
        <v>0</v>
      </c>
      <c r="F37" s="103">
        <v>0</v>
      </c>
      <c r="G37" s="103">
        <v>0</v>
      </c>
      <c r="H37" s="103">
        <f t="shared" si="2"/>
        <v>3708</v>
      </c>
      <c r="I37" s="103">
        <v>3708</v>
      </c>
      <c r="J37" s="103">
        <v>0</v>
      </c>
      <c r="K37" s="103">
        <f t="shared" si="3"/>
        <v>4267</v>
      </c>
      <c r="L37" s="103">
        <v>0</v>
      </c>
      <c r="M37" s="103">
        <v>4267</v>
      </c>
      <c r="N37" s="103">
        <f t="shared" si="4"/>
        <v>7975</v>
      </c>
      <c r="O37" s="103">
        <f t="shared" si="5"/>
        <v>3708</v>
      </c>
      <c r="P37" s="103">
        <v>0</v>
      </c>
      <c r="Q37" s="103">
        <v>0</v>
      </c>
      <c r="R37" s="103">
        <v>0</v>
      </c>
      <c r="S37" s="103">
        <v>3708</v>
      </c>
      <c r="T37" s="103">
        <v>0</v>
      </c>
      <c r="U37" s="103">
        <v>0</v>
      </c>
      <c r="V37" s="103">
        <f t="shared" si="7"/>
        <v>4267</v>
      </c>
      <c r="W37" s="103">
        <v>0</v>
      </c>
      <c r="X37" s="103">
        <v>0</v>
      </c>
      <c r="Y37" s="103">
        <v>0</v>
      </c>
      <c r="Z37" s="103">
        <v>4267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0</v>
      </c>
      <c r="AG37" s="103">
        <v>0</v>
      </c>
      <c r="AH37" s="103">
        <v>0</v>
      </c>
      <c r="AI37" s="103">
        <v>0</v>
      </c>
      <c r="AJ37" s="103">
        <f t="shared" si="11"/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 t="s">
        <v>53</v>
      </c>
      <c r="B38" s="113" t="s">
        <v>316</v>
      </c>
      <c r="C38" s="101" t="s">
        <v>317</v>
      </c>
      <c r="D38" s="103">
        <f t="shared" si="0"/>
        <v>3781</v>
      </c>
      <c r="E38" s="103">
        <f t="shared" si="1"/>
        <v>0</v>
      </c>
      <c r="F38" s="103">
        <v>0</v>
      </c>
      <c r="G38" s="103">
        <v>0</v>
      </c>
      <c r="H38" s="103">
        <f t="shared" si="2"/>
        <v>2363</v>
      </c>
      <c r="I38" s="103">
        <v>2363</v>
      </c>
      <c r="J38" s="103">
        <v>0</v>
      </c>
      <c r="K38" s="103">
        <f t="shared" si="3"/>
        <v>1418</v>
      </c>
      <c r="L38" s="103">
        <v>0</v>
      </c>
      <c r="M38" s="103">
        <v>1418</v>
      </c>
      <c r="N38" s="103">
        <f t="shared" si="4"/>
        <v>3781</v>
      </c>
      <c r="O38" s="103">
        <f t="shared" si="5"/>
        <v>2363</v>
      </c>
      <c r="P38" s="103">
        <v>0</v>
      </c>
      <c r="Q38" s="103">
        <v>0</v>
      </c>
      <c r="R38" s="103">
        <v>2363</v>
      </c>
      <c r="S38" s="103">
        <v>0</v>
      </c>
      <c r="T38" s="103">
        <v>0</v>
      </c>
      <c r="U38" s="103">
        <v>0</v>
      </c>
      <c r="V38" s="103">
        <f t="shared" si="7"/>
        <v>1418</v>
      </c>
      <c r="W38" s="103">
        <v>0</v>
      </c>
      <c r="X38" s="103">
        <v>0</v>
      </c>
      <c r="Y38" s="103">
        <v>1418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12</v>
      </c>
      <c r="AG38" s="103">
        <v>0</v>
      </c>
      <c r="AH38" s="103">
        <v>0</v>
      </c>
      <c r="AI38" s="103">
        <v>12</v>
      </c>
      <c r="AJ38" s="103">
        <f t="shared" si="11"/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 x14ac:dyDescent="0.15">
      <c r="A39" s="115" t="s">
        <v>53</v>
      </c>
      <c r="B39" s="113" t="s">
        <v>318</v>
      </c>
      <c r="C39" s="101" t="s">
        <v>319</v>
      </c>
      <c r="D39" s="103">
        <f t="shared" ref="D39:D70" si="15">SUM(E39,+H39,+K39)</f>
        <v>4590</v>
      </c>
      <c r="E39" s="103">
        <f t="shared" ref="E39:E70" si="16">SUM(F39:G39)</f>
        <v>0</v>
      </c>
      <c r="F39" s="103">
        <v>0</v>
      </c>
      <c r="G39" s="103">
        <v>0</v>
      </c>
      <c r="H39" s="103">
        <f t="shared" ref="H39:H70" si="17">SUM(I39:J39)</f>
        <v>3301</v>
      </c>
      <c r="I39" s="103">
        <v>3301</v>
      </c>
      <c r="J39" s="103">
        <v>0</v>
      </c>
      <c r="K39" s="103">
        <f t="shared" ref="K39:K70" si="18">SUM(L39:M39)</f>
        <v>1289</v>
      </c>
      <c r="L39" s="103">
        <v>0</v>
      </c>
      <c r="M39" s="103">
        <v>1289</v>
      </c>
      <c r="N39" s="103">
        <f t="shared" ref="N39:N70" si="19">SUM(O39,+V39,+AC39)</f>
        <v>4590</v>
      </c>
      <c r="O39" s="103">
        <f t="shared" ref="O39:O70" si="20">SUM(P39:U39)</f>
        <v>3301</v>
      </c>
      <c r="P39" s="103">
        <v>3301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ref="V39:V70" si="21">SUM(W39:AB39)</f>
        <v>1289</v>
      </c>
      <c r="W39" s="103">
        <v>1289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ref="AC39:AC70" si="22">SUM(AD39:AE39)</f>
        <v>0</v>
      </c>
      <c r="AD39" s="103">
        <v>0</v>
      </c>
      <c r="AE39" s="103">
        <v>0</v>
      </c>
      <c r="AF39" s="103">
        <f t="shared" ref="AF39:AF70" si="23">SUM(AG39:AI39)</f>
        <v>0</v>
      </c>
      <c r="AG39" s="103">
        <v>0</v>
      </c>
      <c r="AH39" s="103">
        <v>0</v>
      </c>
      <c r="AI39" s="103">
        <v>0</v>
      </c>
      <c r="AJ39" s="103">
        <f t="shared" ref="AJ39:AJ70" si="24"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ref="AT39:AT70" si="25"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ref="AZ39:AZ70" si="26"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 x14ac:dyDescent="0.15">
      <c r="A40" s="115" t="s">
        <v>53</v>
      </c>
      <c r="B40" s="113" t="s">
        <v>320</v>
      </c>
      <c r="C40" s="101" t="s">
        <v>321</v>
      </c>
      <c r="D40" s="103">
        <f t="shared" si="15"/>
        <v>4033</v>
      </c>
      <c r="E40" s="103">
        <f t="shared" si="16"/>
        <v>0</v>
      </c>
      <c r="F40" s="103">
        <v>0</v>
      </c>
      <c r="G40" s="103">
        <v>0</v>
      </c>
      <c r="H40" s="103">
        <f t="shared" si="17"/>
        <v>0</v>
      </c>
      <c r="I40" s="103">
        <v>0</v>
      </c>
      <c r="J40" s="103">
        <v>0</v>
      </c>
      <c r="K40" s="103">
        <f t="shared" si="18"/>
        <v>4033</v>
      </c>
      <c r="L40" s="103">
        <v>2786</v>
      </c>
      <c r="M40" s="103">
        <v>1247</v>
      </c>
      <c r="N40" s="103">
        <f t="shared" si="19"/>
        <v>4033</v>
      </c>
      <c r="O40" s="103">
        <f t="shared" si="20"/>
        <v>2786</v>
      </c>
      <c r="P40" s="103">
        <v>0</v>
      </c>
      <c r="Q40" s="103">
        <v>0</v>
      </c>
      <c r="R40" s="103">
        <v>2786</v>
      </c>
      <c r="S40" s="103">
        <v>0</v>
      </c>
      <c r="T40" s="103">
        <v>0</v>
      </c>
      <c r="U40" s="103">
        <v>0</v>
      </c>
      <c r="V40" s="103">
        <f t="shared" si="21"/>
        <v>1247</v>
      </c>
      <c r="W40" s="103">
        <v>0</v>
      </c>
      <c r="X40" s="103">
        <v>0</v>
      </c>
      <c r="Y40" s="103">
        <v>1247</v>
      </c>
      <c r="Z40" s="103">
        <v>0</v>
      </c>
      <c r="AA40" s="103">
        <v>0</v>
      </c>
      <c r="AB40" s="103">
        <v>0</v>
      </c>
      <c r="AC40" s="103">
        <f t="shared" si="22"/>
        <v>0</v>
      </c>
      <c r="AD40" s="103">
        <v>0</v>
      </c>
      <c r="AE40" s="103">
        <v>0</v>
      </c>
      <c r="AF40" s="103">
        <f t="shared" si="23"/>
        <v>0</v>
      </c>
      <c r="AG40" s="103">
        <v>0</v>
      </c>
      <c r="AH40" s="103">
        <v>0</v>
      </c>
      <c r="AI40" s="103">
        <v>0</v>
      </c>
      <c r="AJ40" s="103">
        <f t="shared" si="24"/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25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26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 x14ac:dyDescent="0.15">
      <c r="A41" s="115" t="s">
        <v>53</v>
      </c>
      <c r="B41" s="113" t="s">
        <v>322</v>
      </c>
      <c r="C41" s="101" t="s">
        <v>323</v>
      </c>
      <c r="D41" s="103">
        <f t="shared" si="15"/>
        <v>6036</v>
      </c>
      <c r="E41" s="103">
        <f t="shared" si="16"/>
        <v>0</v>
      </c>
      <c r="F41" s="103">
        <v>0</v>
      </c>
      <c r="G41" s="103">
        <v>0</v>
      </c>
      <c r="H41" s="103">
        <f t="shared" si="17"/>
        <v>6036</v>
      </c>
      <c r="I41" s="103">
        <v>4535</v>
      </c>
      <c r="J41" s="103">
        <v>1501</v>
      </c>
      <c r="K41" s="103">
        <f t="shared" si="18"/>
        <v>0</v>
      </c>
      <c r="L41" s="103">
        <v>0</v>
      </c>
      <c r="M41" s="103">
        <v>0</v>
      </c>
      <c r="N41" s="103">
        <f t="shared" si="19"/>
        <v>6036</v>
      </c>
      <c r="O41" s="103">
        <f t="shared" si="20"/>
        <v>4535</v>
      </c>
      <c r="P41" s="103">
        <v>4535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21"/>
        <v>1501</v>
      </c>
      <c r="W41" s="103">
        <v>1501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22"/>
        <v>0</v>
      </c>
      <c r="AD41" s="103">
        <v>0</v>
      </c>
      <c r="AE41" s="103">
        <v>0</v>
      </c>
      <c r="AF41" s="103">
        <f t="shared" si="23"/>
        <v>0</v>
      </c>
      <c r="AG41" s="103">
        <v>0</v>
      </c>
      <c r="AH41" s="103">
        <v>0</v>
      </c>
      <c r="AI41" s="103">
        <v>0</v>
      </c>
      <c r="AJ41" s="103">
        <f t="shared" si="24"/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25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26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 x14ac:dyDescent="0.15">
      <c r="A42" s="115" t="s">
        <v>53</v>
      </c>
      <c r="B42" s="113" t="s">
        <v>324</v>
      </c>
      <c r="C42" s="101" t="s">
        <v>325</v>
      </c>
      <c r="D42" s="103">
        <f t="shared" si="15"/>
        <v>9531</v>
      </c>
      <c r="E42" s="103">
        <f t="shared" si="16"/>
        <v>0</v>
      </c>
      <c r="F42" s="103">
        <v>0</v>
      </c>
      <c r="G42" s="103">
        <v>0</v>
      </c>
      <c r="H42" s="103">
        <f t="shared" si="17"/>
        <v>0</v>
      </c>
      <c r="I42" s="103">
        <v>0</v>
      </c>
      <c r="J42" s="103">
        <v>0</v>
      </c>
      <c r="K42" s="103">
        <f t="shared" si="18"/>
        <v>9531</v>
      </c>
      <c r="L42" s="103">
        <v>8579</v>
      </c>
      <c r="M42" s="103">
        <v>952</v>
      </c>
      <c r="N42" s="103">
        <f t="shared" si="19"/>
        <v>9531</v>
      </c>
      <c r="O42" s="103">
        <f t="shared" si="20"/>
        <v>8579</v>
      </c>
      <c r="P42" s="103">
        <v>0</v>
      </c>
      <c r="Q42" s="103">
        <v>0</v>
      </c>
      <c r="R42" s="103">
        <v>0</v>
      </c>
      <c r="S42" s="103">
        <v>8579</v>
      </c>
      <c r="T42" s="103">
        <v>0</v>
      </c>
      <c r="U42" s="103">
        <v>0</v>
      </c>
      <c r="V42" s="103">
        <f t="shared" si="21"/>
        <v>952</v>
      </c>
      <c r="W42" s="103">
        <v>0</v>
      </c>
      <c r="X42" s="103">
        <v>0</v>
      </c>
      <c r="Y42" s="103">
        <v>0</v>
      </c>
      <c r="Z42" s="103">
        <v>952</v>
      </c>
      <c r="AA42" s="103">
        <v>0</v>
      </c>
      <c r="AB42" s="103">
        <v>0</v>
      </c>
      <c r="AC42" s="103">
        <f t="shared" si="22"/>
        <v>0</v>
      </c>
      <c r="AD42" s="103">
        <v>0</v>
      </c>
      <c r="AE42" s="103">
        <v>0</v>
      </c>
      <c r="AF42" s="103">
        <f t="shared" si="23"/>
        <v>0</v>
      </c>
      <c r="AG42" s="103">
        <v>0</v>
      </c>
      <c r="AH42" s="103">
        <v>0</v>
      </c>
      <c r="AI42" s="103">
        <v>0</v>
      </c>
      <c r="AJ42" s="103">
        <f t="shared" si="24"/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25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26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 x14ac:dyDescent="0.15">
      <c r="A43" s="115" t="s">
        <v>53</v>
      </c>
      <c r="B43" s="113" t="s">
        <v>326</v>
      </c>
      <c r="C43" s="101" t="s">
        <v>327</v>
      </c>
      <c r="D43" s="103">
        <f t="shared" si="15"/>
        <v>3127</v>
      </c>
      <c r="E43" s="103">
        <f t="shared" si="16"/>
        <v>0</v>
      </c>
      <c r="F43" s="103">
        <v>0</v>
      </c>
      <c r="G43" s="103">
        <v>0</v>
      </c>
      <c r="H43" s="103">
        <f t="shared" si="17"/>
        <v>2477</v>
      </c>
      <c r="I43" s="103">
        <v>2477</v>
      </c>
      <c r="J43" s="103">
        <v>0</v>
      </c>
      <c r="K43" s="103">
        <f t="shared" si="18"/>
        <v>650</v>
      </c>
      <c r="L43" s="103">
        <v>0</v>
      </c>
      <c r="M43" s="103">
        <v>650</v>
      </c>
      <c r="N43" s="103">
        <f t="shared" si="19"/>
        <v>3127</v>
      </c>
      <c r="O43" s="103">
        <f t="shared" si="20"/>
        <v>2477</v>
      </c>
      <c r="P43" s="103">
        <v>2477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21"/>
        <v>650</v>
      </c>
      <c r="W43" s="103">
        <v>650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22"/>
        <v>0</v>
      </c>
      <c r="AD43" s="103">
        <v>0</v>
      </c>
      <c r="AE43" s="103">
        <v>0</v>
      </c>
      <c r="AF43" s="103">
        <f t="shared" si="23"/>
        <v>0</v>
      </c>
      <c r="AG43" s="103">
        <v>0</v>
      </c>
      <c r="AH43" s="103">
        <v>0</v>
      </c>
      <c r="AI43" s="103">
        <v>0</v>
      </c>
      <c r="AJ43" s="103">
        <f t="shared" si="24"/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25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26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 x14ac:dyDescent="0.15">
      <c r="A44" s="115" t="s">
        <v>53</v>
      </c>
      <c r="B44" s="113" t="s">
        <v>328</v>
      </c>
      <c r="C44" s="101" t="s">
        <v>329</v>
      </c>
      <c r="D44" s="103">
        <f t="shared" si="15"/>
        <v>681</v>
      </c>
      <c r="E44" s="103">
        <f t="shared" si="16"/>
        <v>0</v>
      </c>
      <c r="F44" s="103">
        <v>0</v>
      </c>
      <c r="G44" s="103">
        <v>0</v>
      </c>
      <c r="H44" s="103">
        <f t="shared" si="17"/>
        <v>0</v>
      </c>
      <c r="I44" s="103">
        <v>0</v>
      </c>
      <c r="J44" s="103">
        <v>0</v>
      </c>
      <c r="K44" s="103">
        <f t="shared" si="18"/>
        <v>681</v>
      </c>
      <c r="L44" s="103">
        <v>266</v>
      </c>
      <c r="M44" s="103">
        <v>415</v>
      </c>
      <c r="N44" s="103">
        <f t="shared" si="19"/>
        <v>681</v>
      </c>
      <c r="O44" s="103">
        <f t="shared" si="20"/>
        <v>266</v>
      </c>
      <c r="P44" s="103">
        <v>0</v>
      </c>
      <c r="Q44" s="103">
        <v>0</v>
      </c>
      <c r="R44" s="103">
        <v>0</v>
      </c>
      <c r="S44" s="103">
        <v>266</v>
      </c>
      <c r="T44" s="103">
        <v>0</v>
      </c>
      <c r="U44" s="103">
        <v>0</v>
      </c>
      <c r="V44" s="103">
        <f t="shared" si="21"/>
        <v>415</v>
      </c>
      <c r="W44" s="103">
        <v>0</v>
      </c>
      <c r="X44" s="103">
        <v>0</v>
      </c>
      <c r="Y44" s="103">
        <v>0</v>
      </c>
      <c r="Z44" s="103">
        <v>415</v>
      </c>
      <c r="AA44" s="103">
        <v>0</v>
      </c>
      <c r="AB44" s="103">
        <v>0</v>
      </c>
      <c r="AC44" s="103">
        <f t="shared" si="22"/>
        <v>0</v>
      </c>
      <c r="AD44" s="103">
        <v>0</v>
      </c>
      <c r="AE44" s="103">
        <v>0</v>
      </c>
      <c r="AF44" s="103">
        <f t="shared" si="23"/>
        <v>0</v>
      </c>
      <c r="AG44" s="103">
        <v>0</v>
      </c>
      <c r="AH44" s="103">
        <v>0</v>
      </c>
      <c r="AI44" s="103">
        <v>0</v>
      </c>
      <c r="AJ44" s="103">
        <f t="shared" si="24"/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25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26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 x14ac:dyDescent="0.15">
      <c r="A45" s="115" t="s">
        <v>53</v>
      </c>
      <c r="B45" s="113" t="s">
        <v>330</v>
      </c>
      <c r="C45" s="101" t="s">
        <v>331</v>
      </c>
      <c r="D45" s="103">
        <f t="shared" si="15"/>
        <v>8663</v>
      </c>
      <c r="E45" s="103">
        <f t="shared" si="16"/>
        <v>0</v>
      </c>
      <c r="F45" s="103">
        <v>0</v>
      </c>
      <c r="G45" s="103">
        <v>0</v>
      </c>
      <c r="H45" s="103">
        <f t="shared" si="17"/>
        <v>7903</v>
      </c>
      <c r="I45" s="103">
        <v>7903</v>
      </c>
      <c r="J45" s="103">
        <v>0</v>
      </c>
      <c r="K45" s="103">
        <f t="shared" si="18"/>
        <v>760</v>
      </c>
      <c r="L45" s="103">
        <v>0</v>
      </c>
      <c r="M45" s="103">
        <v>760</v>
      </c>
      <c r="N45" s="103">
        <f t="shared" si="19"/>
        <v>8663</v>
      </c>
      <c r="O45" s="103">
        <f t="shared" si="20"/>
        <v>7903</v>
      </c>
      <c r="P45" s="103">
        <v>7903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21"/>
        <v>760</v>
      </c>
      <c r="W45" s="103">
        <v>760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22"/>
        <v>0</v>
      </c>
      <c r="AD45" s="103">
        <v>0</v>
      </c>
      <c r="AE45" s="103">
        <v>0</v>
      </c>
      <c r="AF45" s="103">
        <f t="shared" si="23"/>
        <v>2</v>
      </c>
      <c r="AG45" s="103">
        <v>2</v>
      </c>
      <c r="AH45" s="103">
        <v>0</v>
      </c>
      <c r="AI45" s="103">
        <v>0</v>
      </c>
      <c r="AJ45" s="103">
        <f t="shared" si="24"/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25"/>
        <v>2</v>
      </c>
      <c r="AU45" s="103">
        <v>2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26"/>
        <v>21</v>
      </c>
      <c r="BA45" s="103">
        <v>21</v>
      </c>
      <c r="BB45" s="103">
        <v>0</v>
      </c>
      <c r="BC45" s="103">
        <v>0</v>
      </c>
    </row>
    <row r="46" spans="1:55" s="105" customFormat="1" ht="13.5" customHeight="1" x14ac:dyDescent="0.15">
      <c r="A46" s="115" t="s">
        <v>53</v>
      </c>
      <c r="B46" s="113" t="s">
        <v>332</v>
      </c>
      <c r="C46" s="101" t="s">
        <v>333</v>
      </c>
      <c r="D46" s="103">
        <f t="shared" si="15"/>
        <v>4626</v>
      </c>
      <c r="E46" s="103">
        <f t="shared" si="16"/>
        <v>0</v>
      </c>
      <c r="F46" s="103">
        <v>0</v>
      </c>
      <c r="G46" s="103">
        <v>0</v>
      </c>
      <c r="H46" s="103">
        <f t="shared" si="17"/>
        <v>3466</v>
      </c>
      <c r="I46" s="103">
        <v>3466</v>
      </c>
      <c r="J46" s="103">
        <v>0</v>
      </c>
      <c r="K46" s="103">
        <f t="shared" si="18"/>
        <v>1160</v>
      </c>
      <c r="L46" s="103">
        <v>0</v>
      </c>
      <c r="M46" s="103">
        <v>1160</v>
      </c>
      <c r="N46" s="103">
        <f t="shared" si="19"/>
        <v>4626</v>
      </c>
      <c r="O46" s="103">
        <f t="shared" si="20"/>
        <v>3466</v>
      </c>
      <c r="P46" s="103">
        <v>3466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21"/>
        <v>1160</v>
      </c>
      <c r="W46" s="103">
        <v>1160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22"/>
        <v>0</v>
      </c>
      <c r="AD46" s="103">
        <v>0</v>
      </c>
      <c r="AE46" s="103">
        <v>0</v>
      </c>
      <c r="AF46" s="103">
        <f t="shared" si="23"/>
        <v>1</v>
      </c>
      <c r="AG46" s="103">
        <v>1</v>
      </c>
      <c r="AH46" s="103">
        <v>0</v>
      </c>
      <c r="AI46" s="103">
        <v>0</v>
      </c>
      <c r="AJ46" s="103">
        <f t="shared" si="24"/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25"/>
        <v>1</v>
      </c>
      <c r="AU46" s="103">
        <v>1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26"/>
        <v>11</v>
      </c>
      <c r="BA46" s="103">
        <v>11</v>
      </c>
      <c r="BB46" s="103">
        <v>0</v>
      </c>
      <c r="BC46" s="103">
        <v>0</v>
      </c>
    </row>
    <row r="47" spans="1:55" s="105" customFormat="1" ht="13.5" customHeight="1" x14ac:dyDescent="0.15">
      <c r="A47" s="115" t="s">
        <v>53</v>
      </c>
      <c r="B47" s="113" t="s">
        <v>334</v>
      </c>
      <c r="C47" s="101" t="s">
        <v>335</v>
      </c>
      <c r="D47" s="103">
        <f t="shared" si="15"/>
        <v>1645</v>
      </c>
      <c r="E47" s="103">
        <f t="shared" si="16"/>
        <v>0</v>
      </c>
      <c r="F47" s="103">
        <v>0</v>
      </c>
      <c r="G47" s="103">
        <v>0</v>
      </c>
      <c r="H47" s="103">
        <f t="shared" si="17"/>
        <v>1535</v>
      </c>
      <c r="I47" s="103">
        <v>1535</v>
      </c>
      <c r="J47" s="103">
        <v>0</v>
      </c>
      <c r="K47" s="103">
        <f t="shared" si="18"/>
        <v>110</v>
      </c>
      <c r="L47" s="103">
        <v>0</v>
      </c>
      <c r="M47" s="103">
        <v>110</v>
      </c>
      <c r="N47" s="103">
        <f t="shared" si="19"/>
        <v>1645</v>
      </c>
      <c r="O47" s="103">
        <f t="shared" si="20"/>
        <v>1535</v>
      </c>
      <c r="P47" s="103">
        <v>1535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21"/>
        <v>110</v>
      </c>
      <c r="W47" s="103">
        <v>110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22"/>
        <v>0</v>
      </c>
      <c r="AD47" s="103">
        <v>0</v>
      </c>
      <c r="AE47" s="103">
        <v>0</v>
      </c>
      <c r="AF47" s="103">
        <f t="shared" si="23"/>
        <v>0</v>
      </c>
      <c r="AG47" s="103">
        <v>0</v>
      </c>
      <c r="AH47" s="103">
        <v>0</v>
      </c>
      <c r="AI47" s="103">
        <v>0</v>
      </c>
      <c r="AJ47" s="103">
        <f t="shared" si="24"/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25"/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26"/>
        <v>4</v>
      </c>
      <c r="BA47" s="103">
        <v>4</v>
      </c>
      <c r="BB47" s="103">
        <v>0</v>
      </c>
      <c r="BC47" s="103">
        <v>0</v>
      </c>
    </row>
    <row r="48" spans="1:55" s="105" customFormat="1" ht="13.5" customHeight="1" x14ac:dyDescent="0.15">
      <c r="A48" s="115" t="s">
        <v>53</v>
      </c>
      <c r="B48" s="113" t="s">
        <v>336</v>
      </c>
      <c r="C48" s="101" t="s">
        <v>337</v>
      </c>
      <c r="D48" s="103">
        <f t="shared" si="15"/>
        <v>4043</v>
      </c>
      <c r="E48" s="103">
        <f t="shared" si="16"/>
        <v>0</v>
      </c>
      <c r="F48" s="103">
        <v>0</v>
      </c>
      <c r="G48" s="103">
        <v>0</v>
      </c>
      <c r="H48" s="103">
        <f t="shared" si="17"/>
        <v>4043</v>
      </c>
      <c r="I48" s="103">
        <v>4043</v>
      </c>
      <c r="J48" s="103">
        <v>0</v>
      </c>
      <c r="K48" s="103">
        <f t="shared" si="18"/>
        <v>0</v>
      </c>
      <c r="L48" s="103">
        <v>0</v>
      </c>
      <c r="M48" s="103">
        <v>0</v>
      </c>
      <c r="N48" s="103">
        <f t="shared" si="19"/>
        <v>4043</v>
      </c>
      <c r="O48" s="103">
        <f t="shared" si="20"/>
        <v>4043</v>
      </c>
      <c r="P48" s="103">
        <v>4043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21"/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22"/>
        <v>0</v>
      </c>
      <c r="AD48" s="103">
        <v>0</v>
      </c>
      <c r="AE48" s="103">
        <v>0</v>
      </c>
      <c r="AF48" s="103">
        <f t="shared" si="23"/>
        <v>1</v>
      </c>
      <c r="AG48" s="103">
        <v>1</v>
      </c>
      <c r="AH48" s="103">
        <v>0</v>
      </c>
      <c r="AI48" s="103">
        <v>0</v>
      </c>
      <c r="AJ48" s="103">
        <f t="shared" si="24"/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25"/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26"/>
        <v>10</v>
      </c>
      <c r="BA48" s="103">
        <v>10</v>
      </c>
      <c r="BB48" s="103">
        <v>0</v>
      </c>
      <c r="BC48" s="103">
        <v>0</v>
      </c>
    </row>
    <row r="49" spans="1:55" s="105" customFormat="1" ht="13.5" customHeight="1" x14ac:dyDescent="0.15">
      <c r="A49" s="115" t="s">
        <v>53</v>
      </c>
      <c r="B49" s="113" t="s">
        <v>338</v>
      </c>
      <c r="C49" s="101" t="s">
        <v>339</v>
      </c>
      <c r="D49" s="103">
        <f t="shared" si="15"/>
        <v>19690</v>
      </c>
      <c r="E49" s="103">
        <f t="shared" si="16"/>
        <v>0</v>
      </c>
      <c r="F49" s="103">
        <v>0</v>
      </c>
      <c r="G49" s="103">
        <v>0</v>
      </c>
      <c r="H49" s="103">
        <f t="shared" si="17"/>
        <v>0</v>
      </c>
      <c r="I49" s="103">
        <v>0</v>
      </c>
      <c r="J49" s="103">
        <v>0</v>
      </c>
      <c r="K49" s="103">
        <f t="shared" si="18"/>
        <v>19690</v>
      </c>
      <c r="L49" s="103">
        <v>18834</v>
      </c>
      <c r="M49" s="103">
        <v>856</v>
      </c>
      <c r="N49" s="103">
        <f t="shared" si="19"/>
        <v>19690</v>
      </c>
      <c r="O49" s="103">
        <f t="shared" si="20"/>
        <v>18834</v>
      </c>
      <c r="P49" s="103">
        <v>0</v>
      </c>
      <c r="Q49" s="103">
        <v>0</v>
      </c>
      <c r="R49" s="103">
        <v>0</v>
      </c>
      <c r="S49" s="103">
        <v>18834</v>
      </c>
      <c r="T49" s="103">
        <v>0</v>
      </c>
      <c r="U49" s="103">
        <v>0</v>
      </c>
      <c r="V49" s="103">
        <f t="shared" si="21"/>
        <v>856</v>
      </c>
      <c r="W49" s="103">
        <v>0</v>
      </c>
      <c r="X49" s="103">
        <v>0</v>
      </c>
      <c r="Y49" s="103">
        <v>0</v>
      </c>
      <c r="Z49" s="103">
        <v>856</v>
      </c>
      <c r="AA49" s="103">
        <v>0</v>
      </c>
      <c r="AB49" s="103">
        <v>0</v>
      </c>
      <c r="AC49" s="103">
        <f t="shared" si="22"/>
        <v>0</v>
      </c>
      <c r="AD49" s="103">
        <v>0</v>
      </c>
      <c r="AE49" s="103">
        <v>0</v>
      </c>
      <c r="AF49" s="103">
        <f t="shared" si="23"/>
        <v>0</v>
      </c>
      <c r="AG49" s="103">
        <v>0</v>
      </c>
      <c r="AH49" s="103">
        <v>0</v>
      </c>
      <c r="AI49" s="103">
        <v>0</v>
      </c>
      <c r="AJ49" s="103">
        <f t="shared" si="24"/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25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26"/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 x14ac:dyDescent="0.15">
      <c r="A50" s="115" t="s">
        <v>53</v>
      </c>
      <c r="B50" s="113" t="s">
        <v>340</v>
      </c>
      <c r="C50" s="101" t="s">
        <v>341</v>
      </c>
      <c r="D50" s="103">
        <f t="shared" si="15"/>
        <v>4972</v>
      </c>
      <c r="E50" s="103">
        <f t="shared" si="16"/>
        <v>0</v>
      </c>
      <c r="F50" s="103">
        <v>0</v>
      </c>
      <c r="G50" s="103">
        <v>0</v>
      </c>
      <c r="H50" s="103">
        <f t="shared" si="17"/>
        <v>0</v>
      </c>
      <c r="I50" s="103">
        <v>0</v>
      </c>
      <c r="J50" s="103">
        <v>0</v>
      </c>
      <c r="K50" s="103">
        <f t="shared" si="18"/>
        <v>4972</v>
      </c>
      <c r="L50" s="103">
        <v>4385</v>
      </c>
      <c r="M50" s="103">
        <v>587</v>
      </c>
      <c r="N50" s="103">
        <f t="shared" si="19"/>
        <v>4972</v>
      </c>
      <c r="O50" s="103">
        <f t="shared" si="20"/>
        <v>4385</v>
      </c>
      <c r="P50" s="103">
        <v>4385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21"/>
        <v>587</v>
      </c>
      <c r="W50" s="103">
        <v>587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22"/>
        <v>0</v>
      </c>
      <c r="AD50" s="103">
        <v>0</v>
      </c>
      <c r="AE50" s="103">
        <v>0</v>
      </c>
      <c r="AF50" s="103">
        <f t="shared" si="23"/>
        <v>100</v>
      </c>
      <c r="AG50" s="103">
        <v>100</v>
      </c>
      <c r="AH50" s="103">
        <v>0</v>
      </c>
      <c r="AI50" s="103">
        <v>0</v>
      </c>
      <c r="AJ50" s="103">
        <f t="shared" si="24"/>
        <v>87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87</v>
      </c>
      <c r="AR50" s="103">
        <v>0</v>
      </c>
      <c r="AS50" s="103">
        <v>0</v>
      </c>
      <c r="AT50" s="103">
        <f t="shared" si="25"/>
        <v>13</v>
      </c>
      <c r="AU50" s="103">
        <v>13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26"/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 x14ac:dyDescent="0.15">
      <c r="A51" s="115" t="s">
        <v>53</v>
      </c>
      <c r="B51" s="113" t="s">
        <v>342</v>
      </c>
      <c r="C51" s="101" t="s">
        <v>343</v>
      </c>
      <c r="D51" s="103">
        <f t="shared" si="15"/>
        <v>14545</v>
      </c>
      <c r="E51" s="103">
        <f t="shared" si="16"/>
        <v>0</v>
      </c>
      <c r="F51" s="103">
        <v>0</v>
      </c>
      <c r="G51" s="103">
        <v>0</v>
      </c>
      <c r="H51" s="103">
        <f t="shared" si="17"/>
        <v>0</v>
      </c>
      <c r="I51" s="103">
        <v>0</v>
      </c>
      <c r="J51" s="103">
        <v>0</v>
      </c>
      <c r="K51" s="103">
        <f t="shared" si="18"/>
        <v>14545</v>
      </c>
      <c r="L51" s="103">
        <v>13709</v>
      </c>
      <c r="M51" s="103">
        <v>836</v>
      </c>
      <c r="N51" s="103">
        <f t="shared" si="19"/>
        <v>14545</v>
      </c>
      <c r="O51" s="103">
        <f t="shared" si="20"/>
        <v>13709</v>
      </c>
      <c r="P51" s="103">
        <v>13709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21"/>
        <v>836</v>
      </c>
      <c r="W51" s="103">
        <v>836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22"/>
        <v>0</v>
      </c>
      <c r="AD51" s="103">
        <v>0</v>
      </c>
      <c r="AE51" s="103">
        <v>0</v>
      </c>
      <c r="AF51" s="103">
        <f t="shared" si="23"/>
        <v>300</v>
      </c>
      <c r="AG51" s="103">
        <v>300</v>
      </c>
      <c r="AH51" s="103">
        <v>0</v>
      </c>
      <c r="AI51" s="103">
        <v>0</v>
      </c>
      <c r="AJ51" s="103">
        <f t="shared" si="24"/>
        <v>256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256</v>
      </c>
      <c r="AR51" s="103">
        <v>0</v>
      </c>
      <c r="AS51" s="103">
        <v>0</v>
      </c>
      <c r="AT51" s="103">
        <f t="shared" si="25"/>
        <v>44</v>
      </c>
      <c r="AU51" s="103">
        <v>44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26"/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 x14ac:dyDescent="0.15">
      <c r="A52" s="115" t="s">
        <v>53</v>
      </c>
      <c r="B52" s="113" t="s">
        <v>344</v>
      </c>
      <c r="C52" s="101" t="s">
        <v>345</v>
      </c>
      <c r="D52" s="103">
        <f t="shared" si="15"/>
        <v>7587</v>
      </c>
      <c r="E52" s="103">
        <f t="shared" si="16"/>
        <v>0</v>
      </c>
      <c r="F52" s="103">
        <v>0</v>
      </c>
      <c r="G52" s="103">
        <v>0</v>
      </c>
      <c r="H52" s="103">
        <f t="shared" si="17"/>
        <v>7587</v>
      </c>
      <c r="I52" s="103">
        <v>6591</v>
      </c>
      <c r="J52" s="103">
        <v>996</v>
      </c>
      <c r="K52" s="103">
        <f t="shared" si="18"/>
        <v>0</v>
      </c>
      <c r="L52" s="103">
        <v>0</v>
      </c>
      <c r="M52" s="103">
        <v>0</v>
      </c>
      <c r="N52" s="103">
        <f t="shared" si="19"/>
        <v>7587</v>
      </c>
      <c r="O52" s="103">
        <f t="shared" si="20"/>
        <v>6591</v>
      </c>
      <c r="P52" s="103">
        <v>6591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 t="shared" si="21"/>
        <v>996</v>
      </c>
      <c r="W52" s="103">
        <v>996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 t="shared" si="22"/>
        <v>0</v>
      </c>
      <c r="AD52" s="103">
        <v>0</v>
      </c>
      <c r="AE52" s="103">
        <v>0</v>
      </c>
      <c r="AF52" s="103">
        <f t="shared" si="23"/>
        <v>79</v>
      </c>
      <c r="AG52" s="103">
        <v>79</v>
      </c>
      <c r="AH52" s="103">
        <v>0</v>
      </c>
      <c r="AI52" s="103">
        <v>0</v>
      </c>
      <c r="AJ52" s="103">
        <f t="shared" si="24"/>
        <v>79</v>
      </c>
      <c r="AK52" s="103">
        <v>0</v>
      </c>
      <c r="AL52" s="103">
        <v>0</v>
      </c>
      <c r="AM52" s="103">
        <v>21</v>
      </c>
      <c r="AN52" s="103">
        <v>0</v>
      </c>
      <c r="AO52" s="103">
        <v>0</v>
      </c>
      <c r="AP52" s="103">
        <v>0</v>
      </c>
      <c r="AQ52" s="103">
        <v>0</v>
      </c>
      <c r="AR52" s="103">
        <v>58</v>
      </c>
      <c r="AS52" s="103">
        <v>0</v>
      </c>
      <c r="AT52" s="103">
        <f t="shared" si="25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26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 x14ac:dyDescent="0.15">
      <c r="A53" s="115" t="s">
        <v>53</v>
      </c>
      <c r="B53" s="113" t="s">
        <v>346</v>
      </c>
      <c r="C53" s="101" t="s">
        <v>347</v>
      </c>
      <c r="D53" s="103">
        <f t="shared" si="15"/>
        <v>2618</v>
      </c>
      <c r="E53" s="103">
        <f t="shared" si="16"/>
        <v>0</v>
      </c>
      <c r="F53" s="103">
        <v>0</v>
      </c>
      <c r="G53" s="103">
        <v>0</v>
      </c>
      <c r="H53" s="103">
        <f t="shared" si="17"/>
        <v>2618</v>
      </c>
      <c r="I53" s="103">
        <v>2068</v>
      </c>
      <c r="J53" s="103">
        <v>550</v>
      </c>
      <c r="K53" s="103">
        <f t="shared" si="18"/>
        <v>0</v>
      </c>
      <c r="L53" s="103">
        <v>0</v>
      </c>
      <c r="M53" s="103">
        <v>0</v>
      </c>
      <c r="N53" s="103">
        <f t="shared" si="19"/>
        <v>2622</v>
      </c>
      <c r="O53" s="103">
        <f t="shared" si="20"/>
        <v>2068</v>
      </c>
      <c r="P53" s="103">
        <v>0</v>
      </c>
      <c r="Q53" s="103">
        <v>0</v>
      </c>
      <c r="R53" s="103">
        <v>0</v>
      </c>
      <c r="S53" s="103">
        <v>2068</v>
      </c>
      <c r="T53" s="103">
        <v>0</v>
      </c>
      <c r="U53" s="103">
        <v>0</v>
      </c>
      <c r="V53" s="103">
        <f t="shared" si="21"/>
        <v>550</v>
      </c>
      <c r="W53" s="103">
        <v>0</v>
      </c>
      <c r="X53" s="103">
        <v>0</v>
      </c>
      <c r="Y53" s="103">
        <v>0</v>
      </c>
      <c r="Z53" s="103">
        <v>550</v>
      </c>
      <c r="AA53" s="103">
        <v>0</v>
      </c>
      <c r="AB53" s="103">
        <v>0</v>
      </c>
      <c r="AC53" s="103">
        <f t="shared" si="22"/>
        <v>4</v>
      </c>
      <c r="AD53" s="103">
        <v>4</v>
      </c>
      <c r="AE53" s="103">
        <v>0</v>
      </c>
      <c r="AF53" s="103">
        <f t="shared" si="23"/>
        <v>0</v>
      </c>
      <c r="AG53" s="103">
        <v>0</v>
      </c>
      <c r="AH53" s="103">
        <v>0</v>
      </c>
      <c r="AI53" s="103">
        <v>0</v>
      </c>
      <c r="AJ53" s="103">
        <f t="shared" si="24"/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 t="shared" si="25"/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 t="shared" si="26"/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 x14ac:dyDescent="0.15">
      <c r="A54" s="115" t="s">
        <v>53</v>
      </c>
      <c r="B54" s="113" t="s">
        <v>348</v>
      </c>
      <c r="C54" s="101" t="s">
        <v>349</v>
      </c>
      <c r="D54" s="103">
        <f t="shared" si="15"/>
        <v>8242</v>
      </c>
      <c r="E54" s="103">
        <f t="shared" si="16"/>
        <v>0</v>
      </c>
      <c r="F54" s="103">
        <v>0</v>
      </c>
      <c r="G54" s="103">
        <v>0</v>
      </c>
      <c r="H54" s="103">
        <f t="shared" si="17"/>
        <v>6435</v>
      </c>
      <c r="I54" s="103">
        <v>6435</v>
      </c>
      <c r="J54" s="103">
        <v>0</v>
      </c>
      <c r="K54" s="103">
        <f t="shared" si="18"/>
        <v>1807</v>
      </c>
      <c r="L54" s="103">
        <v>0</v>
      </c>
      <c r="M54" s="103">
        <v>1807</v>
      </c>
      <c r="N54" s="103">
        <f t="shared" si="19"/>
        <v>8242</v>
      </c>
      <c r="O54" s="103">
        <f t="shared" si="20"/>
        <v>6435</v>
      </c>
      <c r="P54" s="103">
        <v>6435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 t="shared" si="21"/>
        <v>1807</v>
      </c>
      <c r="W54" s="103">
        <v>1807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 t="shared" si="22"/>
        <v>0</v>
      </c>
      <c r="AD54" s="103">
        <v>0</v>
      </c>
      <c r="AE54" s="103">
        <v>0</v>
      </c>
      <c r="AF54" s="103">
        <f t="shared" si="23"/>
        <v>216</v>
      </c>
      <c r="AG54" s="103">
        <v>216</v>
      </c>
      <c r="AH54" s="103">
        <v>0</v>
      </c>
      <c r="AI54" s="103">
        <v>0</v>
      </c>
      <c r="AJ54" s="103">
        <f t="shared" si="24"/>
        <v>216</v>
      </c>
      <c r="AK54" s="103">
        <v>0</v>
      </c>
      <c r="AL54" s="103">
        <v>0</v>
      </c>
      <c r="AM54" s="103">
        <v>198</v>
      </c>
      <c r="AN54" s="103">
        <v>0</v>
      </c>
      <c r="AO54" s="103">
        <v>0</v>
      </c>
      <c r="AP54" s="103">
        <v>0</v>
      </c>
      <c r="AQ54" s="103">
        <v>0</v>
      </c>
      <c r="AR54" s="103">
        <v>18</v>
      </c>
      <c r="AS54" s="103">
        <v>0</v>
      </c>
      <c r="AT54" s="103">
        <f t="shared" si="25"/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 t="shared" si="26"/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 x14ac:dyDescent="0.15">
      <c r="A55" s="115" t="s">
        <v>53</v>
      </c>
      <c r="B55" s="113" t="s">
        <v>350</v>
      </c>
      <c r="C55" s="101" t="s">
        <v>351</v>
      </c>
      <c r="D55" s="103">
        <f t="shared" si="15"/>
        <v>2991</v>
      </c>
      <c r="E55" s="103">
        <f t="shared" si="16"/>
        <v>0</v>
      </c>
      <c r="F55" s="103">
        <v>0</v>
      </c>
      <c r="G55" s="103">
        <v>0</v>
      </c>
      <c r="H55" s="103">
        <f t="shared" si="17"/>
        <v>2662</v>
      </c>
      <c r="I55" s="103">
        <v>2662</v>
      </c>
      <c r="J55" s="103">
        <v>0</v>
      </c>
      <c r="K55" s="103">
        <f t="shared" si="18"/>
        <v>329</v>
      </c>
      <c r="L55" s="103">
        <v>0</v>
      </c>
      <c r="M55" s="103">
        <v>329</v>
      </c>
      <c r="N55" s="103">
        <f t="shared" si="19"/>
        <v>2991</v>
      </c>
      <c r="O55" s="103">
        <f t="shared" si="20"/>
        <v>2662</v>
      </c>
      <c r="P55" s="103">
        <v>2662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 t="shared" si="21"/>
        <v>329</v>
      </c>
      <c r="W55" s="103">
        <v>329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 t="shared" si="22"/>
        <v>0</v>
      </c>
      <c r="AD55" s="103">
        <v>0</v>
      </c>
      <c r="AE55" s="103">
        <v>0</v>
      </c>
      <c r="AF55" s="103">
        <f t="shared" si="23"/>
        <v>79</v>
      </c>
      <c r="AG55" s="103">
        <v>79</v>
      </c>
      <c r="AH55" s="103">
        <v>0</v>
      </c>
      <c r="AI55" s="103">
        <v>0</v>
      </c>
      <c r="AJ55" s="103">
        <f t="shared" si="24"/>
        <v>79</v>
      </c>
      <c r="AK55" s="103">
        <v>0</v>
      </c>
      <c r="AL55" s="103">
        <v>0</v>
      </c>
      <c r="AM55" s="103">
        <v>73</v>
      </c>
      <c r="AN55" s="103">
        <v>0</v>
      </c>
      <c r="AO55" s="103">
        <v>0</v>
      </c>
      <c r="AP55" s="103">
        <v>0</v>
      </c>
      <c r="AQ55" s="103">
        <v>0</v>
      </c>
      <c r="AR55" s="103">
        <v>6</v>
      </c>
      <c r="AS55" s="103">
        <v>0</v>
      </c>
      <c r="AT55" s="103">
        <f t="shared" si="25"/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 t="shared" si="26"/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 x14ac:dyDescent="0.15">
      <c r="A56" s="115" t="s">
        <v>53</v>
      </c>
      <c r="B56" s="113" t="s">
        <v>352</v>
      </c>
      <c r="C56" s="101" t="s">
        <v>353</v>
      </c>
      <c r="D56" s="103">
        <f t="shared" si="15"/>
        <v>1783</v>
      </c>
      <c r="E56" s="103">
        <f t="shared" si="16"/>
        <v>0</v>
      </c>
      <c r="F56" s="103">
        <v>0</v>
      </c>
      <c r="G56" s="103">
        <v>0</v>
      </c>
      <c r="H56" s="103">
        <f t="shared" si="17"/>
        <v>1783</v>
      </c>
      <c r="I56" s="103">
        <v>979</v>
      </c>
      <c r="J56" s="103">
        <v>804</v>
      </c>
      <c r="K56" s="103">
        <f t="shared" si="18"/>
        <v>0</v>
      </c>
      <c r="L56" s="103">
        <v>0</v>
      </c>
      <c r="M56" s="103">
        <v>0</v>
      </c>
      <c r="N56" s="103">
        <f t="shared" si="19"/>
        <v>1783</v>
      </c>
      <c r="O56" s="103">
        <f t="shared" si="20"/>
        <v>979</v>
      </c>
      <c r="P56" s="103">
        <v>979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 t="shared" si="21"/>
        <v>804</v>
      </c>
      <c r="W56" s="103">
        <v>804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 t="shared" si="22"/>
        <v>0</v>
      </c>
      <c r="AD56" s="103">
        <v>0</v>
      </c>
      <c r="AE56" s="103">
        <v>0</v>
      </c>
      <c r="AF56" s="103">
        <f t="shared" si="23"/>
        <v>47</v>
      </c>
      <c r="AG56" s="103">
        <v>47</v>
      </c>
      <c r="AH56" s="103">
        <v>0</v>
      </c>
      <c r="AI56" s="103">
        <v>0</v>
      </c>
      <c r="AJ56" s="103">
        <f t="shared" si="24"/>
        <v>47</v>
      </c>
      <c r="AK56" s="103">
        <v>0</v>
      </c>
      <c r="AL56" s="103">
        <v>0</v>
      </c>
      <c r="AM56" s="103">
        <v>43</v>
      </c>
      <c r="AN56" s="103">
        <v>0</v>
      </c>
      <c r="AO56" s="103">
        <v>0</v>
      </c>
      <c r="AP56" s="103">
        <v>0</v>
      </c>
      <c r="AQ56" s="103">
        <v>0</v>
      </c>
      <c r="AR56" s="103">
        <v>4</v>
      </c>
      <c r="AS56" s="103">
        <v>0</v>
      </c>
      <c r="AT56" s="103">
        <f t="shared" si="25"/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 t="shared" si="26"/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 x14ac:dyDescent="0.15">
      <c r="A57" s="115" t="s">
        <v>53</v>
      </c>
      <c r="B57" s="113" t="s">
        <v>354</v>
      </c>
      <c r="C57" s="101" t="s">
        <v>355</v>
      </c>
      <c r="D57" s="103">
        <f t="shared" si="15"/>
        <v>1584</v>
      </c>
      <c r="E57" s="103">
        <f t="shared" si="16"/>
        <v>0</v>
      </c>
      <c r="F57" s="103">
        <v>0</v>
      </c>
      <c r="G57" s="103">
        <v>0</v>
      </c>
      <c r="H57" s="103">
        <f t="shared" si="17"/>
        <v>1161</v>
      </c>
      <c r="I57" s="103">
        <v>1161</v>
      </c>
      <c r="J57" s="103">
        <v>0</v>
      </c>
      <c r="K57" s="103">
        <f t="shared" si="18"/>
        <v>423</v>
      </c>
      <c r="L57" s="103">
        <v>0</v>
      </c>
      <c r="M57" s="103">
        <v>423</v>
      </c>
      <c r="N57" s="103">
        <f t="shared" si="19"/>
        <v>1584</v>
      </c>
      <c r="O57" s="103">
        <f t="shared" si="20"/>
        <v>1161</v>
      </c>
      <c r="P57" s="103">
        <v>1161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 t="shared" si="21"/>
        <v>423</v>
      </c>
      <c r="W57" s="103">
        <v>423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 t="shared" si="22"/>
        <v>0</v>
      </c>
      <c r="AD57" s="103">
        <v>0</v>
      </c>
      <c r="AE57" s="103">
        <v>0</v>
      </c>
      <c r="AF57" s="103">
        <f t="shared" si="23"/>
        <v>41</v>
      </c>
      <c r="AG57" s="103">
        <v>41</v>
      </c>
      <c r="AH57" s="103">
        <v>0</v>
      </c>
      <c r="AI57" s="103">
        <v>0</v>
      </c>
      <c r="AJ57" s="103">
        <f t="shared" si="24"/>
        <v>41</v>
      </c>
      <c r="AK57" s="103">
        <v>0</v>
      </c>
      <c r="AL57" s="103">
        <v>0</v>
      </c>
      <c r="AM57" s="103">
        <v>38</v>
      </c>
      <c r="AN57" s="103">
        <v>0</v>
      </c>
      <c r="AO57" s="103">
        <v>0</v>
      </c>
      <c r="AP57" s="103">
        <v>0</v>
      </c>
      <c r="AQ57" s="103">
        <v>0</v>
      </c>
      <c r="AR57" s="103">
        <v>3</v>
      </c>
      <c r="AS57" s="103">
        <v>0</v>
      </c>
      <c r="AT57" s="103">
        <f t="shared" si="25"/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 t="shared" si="26"/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 x14ac:dyDescent="0.15">
      <c r="A58" s="115" t="s">
        <v>53</v>
      </c>
      <c r="B58" s="113" t="s">
        <v>356</v>
      </c>
      <c r="C58" s="101" t="s">
        <v>357</v>
      </c>
      <c r="D58" s="103">
        <f t="shared" si="15"/>
        <v>976</v>
      </c>
      <c r="E58" s="103">
        <f t="shared" si="16"/>
        <v>976</v>
      </c>
      <c r="F58" s="103">
        <v>752</v>
      </c>
      <c r="G58" s="103">
        <v>224</v>
      </c>
      <c r="H58" s="103">
        <f t="shared" si="17"/>
        <v>0</v>
      </c>
      <c r="I58" s="103">
        <v>0</v>
      </c>
      <c r="J58" s="103">
        <v>0</v>
      </c>
      <c r="K58" s="103">
        <f t="shared" si="18"/>
        <v>0</v>
      </c>
      <c r="L58" s="103">
        <v>0</v>
      </c>
      <c r="M58" s="103">
        <v>0</v>
      </c>
      <c r="N58" s="103">
        <f t="shared" si="19"/>
        <v>976</v>
      </c>
      <c r="O58" s="103">
        <f t="shared" si="20"/>
        <v>752</v>
      </c>
      <c r="P58" s="103">
        <v>0</v>
      </c>
      <c r="Q58" s="103">
        <v>0</v>
      </c>
      <c r="R58" s="103">
        <v>0</v>
      </c>
      <c r="S58" s="103">
        <v>752</v>
      </c>
      <c r="T58" s="103">
        <v>0</v>
      </c>
      <c r="U58" s="103">
        <v>0</v>
      </c>
      <c r="V58" s="103">
        <f t="shared" si="21"/>
        <v>224</v>
      </c>
      <c r="W58" s="103">
        <v>0</v>
      </c>
      <c r="X58" s="103">
        <v>0</v>
      </c>
      <c r="Y58" s="103">
        <v>0</v>
      </c>
      <c r="Z58" s="103">
        <v>224</v>
      </c>
      <c r="AA58" s="103">
        <v>0</v>
      </c>
      <c r="AB58" s="103">
        <v>0</v>
      </c>
      <c r="AC58" s="103">
        <f t="shared" si="22"/>
        <v>0</v>
      </c>
      <c r="AD58" s="103">
        <v>0</v>
      </c>
      <c r="AE58" s="103">
        <v>0</v>
      </c>
      <c r="AF58" s="103">
        <f t="shared" si="23"/>
        <v>0</v>
      </c>
      <c r="AG58" s="103">
        <v>0</v>
      </c>
      <c r="AH58" s="103">
        <v>0</v>
      </c>
      <c r="AI58" s="103">
        <v>0</v>
      </c>
      <c r="AJ58" s="103">
        <f t="shared" si="24"/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 t="shared" si="25"/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 t="shared" si="26"/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 x14ac:dyDescent="0.15">
      <c r="A59" s="115" t="s">
        <v>53</v>
      </c>
      <c r="B59" s="113" t="s">
        <v>358</v>
      </c>
      <c r="C59" s="101" t="s">
        <v>359</v>
      </c>
      <c r="D59" s="103">
        <f t="shared" si="15"/>
        <v>1649</v>
      </c>
      <c r="E59" s="103">
        <f t="shared" si="16"/>
        <v>0</v>
      </c>
      <c r="F59" s="103">
        <v>0</v>
      </c>
      <c r="G59" s="103">
        <v>0</v>
      </c>
      <c r="H59" s="103">
        <f t="shared" si="17"/>
        <v>988</v>
      </c>
      <c r="I59" s="103">
        <v>988</v>
      </c>
      <c r="J59" s="103">
        <v>0</v>
      </c>
      <c r="K59" s="103">
        <f t="shared" si="18"/>
        <v>661</v>
      </c>
      <c r="L59" s="103">
        <v>0</v>
      </c>
      <c r="M59" s="103">
        <v>661</v>
      </c>
      <c r="N59" s="103">
        <f t="shared" si="19"/>
        <v>1649</v>
      </c>
      <c r="O59" s="103">
        <f t="shared" si="20"/>
        <v>988</v>
      </c>
      <c r="P59" s="103">
        <v>0</v>
      </c>
      <c r="Q59" s="103">
        <v>0</v>
      </c>
      <c r="R59" s="103">
        <v>0</v>
      </c>
      <c r="S59" s="103">
        <v>988</v>
      </c>
      <c r="T59" s="103">
        <v>0</v>
      </c>
      <c r="U59" s="103">
        <v>0</v>
      </c>
      <c r="V59" s="103">
        <f t="shared" si="21"/>
        <v>661</v>
      </c>
      <c r="W59" s="103">
        <v>0</v>
      </c>
      <c r="X59" s="103">
        <v>0</v>
      </c>
      <c r="Y59" s="103">
        <v>0</v>
      </c>
      <c r="Z59" s="103">
        <v>661</v>
      </c>
      <c r="AA59" s="103">
        <v>0</v>
      </c>
      <c r="AB59" s="103">
        <v>0</v>
      </c>
      <c r="AC59" s="103">
        <f t="shared" si="22"/>
        <v>0</v>
      </c>
      <c r="AD59" s="103">
        <v>0</v>
      </c>
      <c r="AE59" s="103">
        <v>0</v>
      </c>
      <c r="AF59" s="103">
        <f t="shared" si="23"/>
        <v>0</v>
      </c>
      <c r="AG59" s="103">
        <v>0</v>
      </c>
      <c r="AH59" s="103">
        <v>0</v>
      </c>
      <c r="AI59" s="103">
        <v>0</v>
      </c>
      <c r="AJ59" s="103">
        <f t="shared" si="24"/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 t="shared" si="25"/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 t="shared" si="26"/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 x14ac:dyDescent="0.15">
      <c r="A60" s="115" t="s">
        <v>53</v>
      </c>
      <c r="B60" s="113" t="s">
        <v>360</v>
      </c>
      <c r="C60" s="101" t="s">
        <v>361</v>
      </c>
      <c r="D60" s="103">
        <f t="shared" si="15"/>
        <v>3762</v>
      </c>
      <c r="E60" s="103">
        <f t="shared" si="16"/>
        <v>0</v>
      </c>
      <c r="F60" s="103">
        <v>0</v>
      </c>
      <c r="G60" s="103">
        <v>0</v>
      </c>
      <c r="H60" s="103">
        <f t="shared" si="17"/>
        <v>3196</v>
      </c>
      <c r="I60" s="103">
        <v>3196</v>
      </c>
      <c r="J60" s="103">
        <v>0</v>
      </c>
      <c r="K60" s="103">
        <f t="shared" si="18"/>
        <v>566</v>
      </c>
      <c r="L60" s="103">
        <v>0</v>
      </c>
      <c r="M60" s="103">
        <v>566</v>
      </c>
      <c r="N60" s="103">
        <f t="shared" si="19"/>
        <v>3765</v>
      </c>
      <c r="O60" s="103">
        <f t="shared" si="20"/>
        <v>3196</v>
      </c>
      <c r="P60" s="103">
        <v>0</v>
      </c>
      <c r="Q60" s="103">
        <v>0</v>
      </c>
      <c r="R60" s="103">
        <v>0</v>
      </c>
      <c r="S60" s="103">
        <v>3196</v>
      </c>
      <c r="T60" s="103">
        <v>0</v>
      </c>
      <c r="U60" s="103">
        <v>0</v>
      </c>
      <c r="V60" s="103">
        <f t="shared" si="21"/>
        <v>566</v>
      </c>
      <c r="W60" s="103">
        <v>0</v>
      </c>
      <c r="X60" s="103">
        <v>0</v>
      </c>
      <c r="Y60" s="103">
        <v>0</v>
      </c>
      <c r="Z60" s="103">
        <v>566</v>
      </c>
      <c r="AA60" s="103">
        <v>0</v>
      </c>
      <c r="AB60" s="103">
        <v>0</v>
      </c>
      <c r="AC60" s="103">
        <f t="shared" si="22"/>
        <v>3</v>
      </c>
      <c r="AD60" s="103">
        <v>3</v>
      </c>
      <c r="AE60" s="103">
        <v>0</v>
      </c>
      <c r="AF60" s="103">
        <f t="shared" si="23"/>
        <v>0</v>
      </c>
      <c r="AG60" s="103">
        <v>0</v>
      </c>
      <c r="AH60" s="103">
        <v>0</v>
      </c>
      <c r="AI60" s="103">
        <v>0</v>
      </c>
      <c r="AJ60" s="103">
        <f t="shared" si="24"/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 t="shared" si="25"/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 t="shared" si="26"/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 x14ac:dyDescent="0.15">
      <c r="A61" s="115" t="s">
        <v>53</v>
      </c>
      <c r="B61" s="113" t="s">
        <v>362</v>
      </c>
      <c r="C61" s="101" t="s">
        <v>363</v>
      </c>
      <c r="D61" s="103">
        <f t="shared" si="15"/>
        <v>1327</v>
      </c>
      <c r="E61" s="103">
        <f t="shared" si="16"/>
        <v>0</v>
      </c>
      <c r="F61" s="103">
        <v>0</v>
      </c>
      <c r="G61" s="103">
        <v>0</v>
      </c>
      <c r="H61" s="103">
        <f t="shared" si="17"/>
        <v>678</v>
      </c>
      <c r="I61" s="103">
        <v>678</v>
      </c>
      <c r="J61" s="103">
        <v>0</v>
      </c>
      <c r="K61" s="103">
        <f t="shared" si="18"/>
        <v>649</v>
      </c>
      <c r="L61" s="103">
        <v>0</v>
      </c>
      <c r="M61" s="103">
        <v>649</v>
      </c>
      <c r="N61" s="103">
        <f t="shared" si="19"/>
        <v>1327</v>
      </c>
      <c r="O61" s="103">
        <f t="shared" si="20"/>
        <v>678</v>
      </c>
      <c r="P61" s="103">
        <v>678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 t="shared" si="21"/>
        <v>649</v>
      </c>
      <c r="W61" s="103">
        <v>649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 t="shared" si="22"/>
        <v>0</v>
      </c>
      <c r="AD61" s="103">
        <v>0</v>
      </c>
      <c r="AE61" s="103">
        <v>0</v>
      </c>
      <c r="AF61" s="103">
        <f t="shared" si="23"/>
        <v>12</v>
      </c>
      <c r="AG61" s="103">
        <v>12</v>
      </c>
      <c r="AH61" s="103">
        <v>0</v>
      </c>
      <c r="AI61" s="103">
        <v>0</v>
      </c>
      <c r="AJ61" s="103">
        <f t="shared" si="24"/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 t="shared" si="25"/>
        <v>12</v>
      </c>
      <c r="AU61" s="103">
        <v>12</v>
      </c>
      <c r="AV61" s="103">
        <v>0</v>
      </c>
      <c r="AW61" s="103">
        <v>0</v>
      </c>
      <c r="AX61" s="103">
        <v>0</v>
      </c>
      <c r="AY61" s="103">
        <v>0</v>
      </c>
      <c r="AZ61" s="103">
        <f t="shared" si="26"/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 x14ac:dyDescent="0.15">
      <c r="A62" s="115" t="s">
        <v>53</v>
      </c>
      <c r="B62" s="113" t="s">
        <v>364</v>
      </c>
      <c r="C62" s="101" t="s">
        <v>365</v>
      </c>
      <c r="D62" s="103">
        <f t="shared" si="15"/>
        <v>1245</v>
      </c>
      <c r="E62" s="103">
        <f t="shared" si="16"/>
        <v>0</v>
      </c>
      <c r="F62" s="103">
        <v>0</v>
      </c>
      <c r="G62" s="103">
        <v>0</v>
      </c>
      <c r="H62" s="103">
        <f t="shared" si="17"/>
        <v>569</v>
      </c>
      <c r="I62" s="103">
        <v>569</v>
      </c>
      <c r="J62" s="103">
        <v>0</v>
      </c>
      <c r="K62" s="103">
        <f t="shared" si="18"/>
        <v>676</v>
      </c>
      <c r="L62" s="103">
        <v>0</v>
      </c>
      <c r="M62" s="103">
        <v>676</v>
      </c>
      <c r="N62" s="103">
        <f t="shared" si="19"/>
        <v>1245</v>
      </c>
      <c r="O62" s="103">
        <f t="shared" si="20"/>
        <v>569</v>
      </c>
      <c r="P62" s="103">
        <v>569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 t="shared" si="21"/>
        <v>676</v>
      </c>
      <c r="W62" s="103">
        <v>676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 t="shared" si="22"/>
        <v>0</v>
      </c>
      <c r="AD62" s="103">
        <v>0</v>
      </c>
      <c r="AE62" s="103">
        <v>0</v>
      </c>
      <c r="AF62" s="103">
        <f t="shared" si="23"/>
        <v>12</v>
      </c>
      <c r="AG62" s="103">
        <v>12</v>
      </c>
      <c r="AH62" s="103">
        <v>0</v>
      </c>
      <c r="AI62" s="103">
        <v>0</v>
      </c>
      <c r="AJ62" s="103">
        <f t="shared" si="24"/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 t="shared" si="25"/>
        <v>12</v>
      </c>
      <c r="AU62" s="103">
        <v>12</v>
      </c>
      <c r="AV62" s="103">
        <v>0</v>
      </c>
      <c r="AW62" s="103">
        <v>0</v>
      </c>
      <c r="AX62" s="103">
        <v>0</v>
      </c>
      <c r="AY62" s="103">
        <v>0</v>
      </c>
      <c r="AZ62" s="103">
        <f t="shared" si="26"/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 x14ac:dyDescent="0.15">
      <c r="A63" s="115" t="s">
        <v>53</v>
      </c>
      <c r="B63" s="113" t="s">
        <v>366</v>
      </c>
      <c r="C63" s="101" t="s">
        <v>367</v>
      </c>
      <c r="D63" s="103">
        <f t="shared" si="15"/>
        <v>692</v>
      </c>
      <c r="E63" s="103">
        <f t="shared" si="16"/>
        <v>0</v>
      </c>
      <c r="F63" s="103">
        <v>0</v>
      </c>
      <c r="G63" s="103">
        <v>0</v>
      </c>
      <c r="H63" s="103">
        <f t="shared" si="17"/>
        <v>274</v>
      </c>
      <c r="I63" s="103">
        <v>274</v>
      </c>
      <c r="J63" s="103">
        <v>0</v>
      </c>
      <c r="K63" s="103">
        <f t="shared" si="18"/>
        <v>418</v>
      </c>
      <c r="L63" s="103">
        <v>0</v>
      </c>
      <c r="M63" s="103">
        <v>418</v>
      </c>
      <c r="N63" s="103">
        <f t="shared" si="19"/>
        <v>692</v>
      </c>
      <c r="O63" s="103">
        <f t="shared" si="20"/>
        <v>274</v>
      </c>
      <c r="P63" s="103">
        <v>274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 t="shared" si="21"/>
        <v>418</v>
      </c>
      <c r="W63" s="103">
        <v>418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 t="shared" si="22"/>
        <v>0</v>
      </c>
      <c r="AD63" s="103">
        <v>0</v>
      </c>
      <c r="AE63" s="103">
        <v>0</v>
      </c>
      <c r="AF63" s="103">
        <f t="shared" si="23"/>
        <v>6</v>
      </c>
      <c r="AG63" s="103">
        <v>6</v>
      </c>
      <c r="AH63" s="103">
        <v>0</v>
      </c>
      <c r="AI63" s="103">
        <v>0</v>
      </c>
      <c r="AJ63" s="103">
        <f t="shared" si="24"/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 t="shared" si="25"/>
        <v>6</v>
      </c>
      <c r="AU63" s="103">
        <v>6</v>
      </c>
      <c r="AV63" s="103">
        <v>0</v>
      </c>
      <c r="AW63" s="103">
        <v>0</v>
      </c>
      <c r="AX63" s="103">
        <v>0</v>
      </c>
      <c r="AY63" s="103">
        <v>0</v>
      </c>
      <c r="AZ63" s="103">
        <f t="shared" si="26"/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 x14ac:dyDescent="0.15">
      <c r="A64" s="115" t="s">
        <v>53</v>
      </c>
      <c r="B64" s="113" t="s">
        <v>368</v>
      </c>
      <c r="C64" s="101" t="s">
        <v>369</v>
      </c>
      <c r="D64" s="103">
        <f t="shared" si="15"/>
        <v>2005</v>
      </c>
      <c r="E64" s="103">
        <f t="shared" si="16"/>
        <v>0</v>
      </c>
      <c r="F64" s="103">
        <v>0</v>
      </c>
      <c r="G64" s="103">
        <v>0</v>
      </c>
      <c r="H64" s="103">
        <f t="shared" si="17"/>
        <v>0</v>
      </c>
      <c r="I64" s="103">
        <v>0</v>
      </c>
      <c r="J64" s="103">
        <v>0</v>
      </c>
      <c r="K64" s="103">
        <f t="shared" si="18"/>
        <v>2005</v>
      </c>
      <c r="L64" s="103">
        <v>950</v>
      </c>
      <c r="M64" s="103">
        <v>1055</v>
      </c>
      <c r="N64" s="103">
        <f t="shared" si="19"/>
        <v>2005</v>
      </c>
      <c r="O64" s="103">
        <f t="shared" si="20"/>
        <v>950</v>
      </c>
      <c r="P64" s="103">
        <v>950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 t="shared" si="21"/>
        <v>1055</v>
      </c>
      <c r="W64" s="103">
        <v>1055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 t="shared" si="22"/>
        <v>0</v>
      </c>
      <c r="AD64" s="103">
        <v>0</v>
      </c>
      <c r="AE64" s="103">
        <v>0</v>
      </c>
      <c r="AF64" s="103">
        <f t="shared" si="23"/>
        <v>19</v>
      </c>
      <c r="AG64" s="103">
        <v>19</v>
      </c>
      <c r="AH64" s="103">
        <v>0</v>
      </c>
      <c r="AI64" s="103">
        <v>0</v>
      </c>
      <c r="AJ64" s="103">
        <f t="shared" si="24"/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 t="shared" si="25"/>
        <v>19</v>
      </c>
      <c r="AU64" s="103">
        <v>19</v>
      </c>
      <c r="AV64" s="103">
        <v>0</v>
      </c>
      <c r="AW64" s="103">
        <v>0</v>
      </c>
      <c r="AX64" s="103">
        <v>0</v>
      </c>
      <c r="AY64" s="103">
        <v>0</v>
      </c>
      <c r="AZ64" s="103">
        <f t="shared" si="26"/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 x14ac:dyDescent="0.15">
      <c r="A65" s="115" t="s">
        <v>53</v>
      </c>
      <c r="B65" s="113" t="s">
        <v>370</v>
      </c>
      <c r="C65" s="101" t="s">
        <v>371</v>
      </c>
      <c r="D65" s="103">
        <f t="shared" si="15"/>
        <v>4060</v>
      </c>
      <c r="E65" s="103">
        <f t="shared" si="16"/>
        <v>0</v>
      </c>
      <c r="F65" s="103">
        <v>0</v>
      </c>
      <c r="G65" s="103">
        <v>0</v>
      </c>
      <c r="H65" s="103">
        <f t="shared" si="17"/>
        <v>0</v>
      </c>
      <c r="I65" s="103">
        <v>0</v>
      </c>
      <c r="J65" s="103">
        <v>0</v>
      </c>
      <c r="K65" s="103">
        <f t="shared" si="18"/>
        <v>4060</v>
      </c>
      <c r="L65" s="103">
        <v>1184</v>
      </c>
      <c r="M65" s="103">
        <v>2876</v>
      </c>
      <c r="N65" s="103">
        <f t="shared" si="19"/>
        <v>4060</v>
      </c>
      <c r="O65" s="103">
        <f t="shared" si="20"/>
        <v>1184</v>
      </c>
      <c r="P65" s="103">
        <v>1184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 t="shared" si="21"/>
        <v>2876</v>
      </c>
      <c r="W65" s="103">
        <v>2876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 t="shared" si="22"/>
        <v>0</v>
      </c>
      <c r="AD65" s="103">
        <v>0</v>
      </c>
      <c r="AE65" s="103">
        <v>0</v>
      </c>
      <c r="AF65" s="103">
        <f t="shared" si="23"/>
        <v>0</v>
      </c>
      <c r="AG65" s="103">
        <v>0</v>
      </c>
      <c r="AH65" s="103">
        <v>0</v>
      </c>
      <c r="AI65" s="103">
        <v>0</v>
      </c>
      <c r="AJ65" s="103">
        <f t="shared" si="24"/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 t="shared" si="25"/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 t="shared" si="26"/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 x14ac:dyDescent="0.15">
      <c r="A66" s="115" t="s">
        <v>53</v>
      </c>
      <c r="B66" s="113" t="s">
        <v>372</v>
      </c>
      <c r="C66" s="101" t="s">
        <v>373</v>
      </c>
      <c r="D66" s="103">
        <f t="shared" si="15"/>
        <v>829</v>
      </c>
      <c r="E66" s="103">
        <f t="shared" si="16"/>
        <v>0</v>
      </c>
      <c r="F66" s="103">
        <v>0</v>
      </c>
      <c r="G66" s="103">
        <v>0</v>
      </c>
      <c r="H66" s="103">
        <f t="shared" si="17"/>
        <v>0</v>
      </c>
      <c r="I66" s="103">
        <v>0</v>
      </c>
      <c r="J66" s="103">
        <v>0</v>
      </c>
      <c r="K66" s="103">
        <f t="shared" si="18"/>
        <v>829</v>
      </c>
      <c r="L66" s="103">
        <v>267</v>
      </c>
      <c r="M66" s="103">
        <v>562</v>
      </c>
      <c r="N66" s="103">
        <f t="shared" si="19"/>
        <v>829</v>
      </c>
      <c r="O66" s="103">
        <f t="shared" si="20"/>
        <v>267</v>
      </c>
      <c r="P66" s="103">
        <v>267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 t="shared" si="21"/>
        <v>562</v>
      </c>
      <c r="W66" s="103">
        <v>562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 t="shared" si="22"/>
        <v>0</v>
      </c>
      <c r="AD66" s="103">
        <v>0</v>
      </c>
      <c r="AE66" s="103">
        <v>0</v>
      </c>
      <c r="AF66" s="103">
        <f t="shared" si="23"/>
        <v>20</v>
      </c>
      <c r="AG66" s="103">
        <v>20</v>
      </c>
      <c r="AH66" s="103">
        <v>0</v>
      </c>
      <c r="AI66" s="103">
        <v>0</v>
      </c>
      <c r="AJ66" s="103">
        <f t="shared" si="24"/>
        <v>20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20</v>
      </c>
      <c r="AR66" s="103">
        <v>0</v>
      </c>
      <c r="AS66" s="103">
        <v>0</v>
      </c>
      <c r="AT66" s="103">
        <f t="shared" si="25"/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 t="shared" si="26"/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 x14ac:dyDescent="0.15">
      <c r="A67" s="115" t="s">
        <v>53</v>
      </c>
      <c r="B67" s="113" t="s">
        <v>374</v>
      </c>
      <c r="C67" s="101" t="s">
        <v>375</v>
      </c>
      <c r="D67" s="103">
        <f t="shared" si="15"/>
        <v>551</v>
      </c>
      <c r="E67" s="103">
        <f t="shared" si="16"/>
        <v>0</v>
      </c>
      <c r="F67" s="103">
        <v>0</v>
      </c>
      <c r="G67" s="103">
        <v>0</v>
      </c>
      <c r="H67" s="103">
        <f t="shared" si="17"/>
        <v>0</v>
      </c>
      <c r="I67" s="103">
        <v>0</v>
      </c>
      <c r="J67" s="103">
        <v>0</v>
      </c>
      <c r="K67" s="103">
        <f t="shared" si="18"/>
        <v>551</v>
      </c>
      <c r="L67" s="103">
        <v>146</v>
      </c>
      <c r="M67" s="103">
        <v>405</v>
      </c>
      <c r="N67" s="103">
        <f t="shared" si="19"/>
        <v>551</v>
      </c>
      <c r="O67" s="103">
        <f t="shared" si="20"/>
        <v>146</v>
      </c>
      <c r="P67" s="103">
        <v>146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 t="shared" si="21"/>
        <v>405</v>
      </c>
      <c r="W67" s="103">
        <v>405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 t="shared" si="22"/>
        <v>0</v>
      </c>
      <c r="AD67" s="103">
        <v>0</v>
      </c>
      <c r="AE67" s="103">
        <v>0</v>
      </c>
      <c r="AF67" s="103">
        <f t="shared" si="23"/>
        <v>13</v>
      </c>
      <c r="AG67" s="103">
        <v>13</v>
      </c>
      <c r="AH67" s="103">
        <v>0</v>
      </c>
      <c r="AI67" s="103">
        <v>0</v>
      </c>
      <c r="AJ67" s="103">
        <f t="shared" si="24"/>
        <v>13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13</v>
      </c>
      <c r="AR67" s="103">
        <v>0</v>
      </c>
      <c r="AS67" s="103">
        <v>0</v>
      </c>
      <c r="AT67" s="103">
        <f t="shared" si="25"/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 t="shared" si="26"/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 x14ac:dyDescent="0.15">
      <c r="A68" s="115" t="s">
        <v>53</v>
      </c>
      <c r="B68" s="113" t="s">
        <v>376</v>
      </c>
      <c r="C68" s="101" t="s">
        <v>377</v>
      </c>
      <c r="D68" s="103">
        <f t="shared" si="15"/>
        <v>632</v>
      </c>
      <c r="E68" s="103">
        <f t="shared" si="16"/>
        <v>0</v>
      </c>
      <c r="F68" s="103">
        <v>0</v>
      </c>
      <c r="G68" s="103">
        <v>0</v>
      </c>
      <c r="H68" s="103">
        <f t="shared" si="17"/>
        <v>632</v>
      </c>
      <c r="I68" s="103">
        <v>293</v>
      </c>
      <c r="J68" s="103">
        <v>339</v>
      </c>
      <c r="K68" s="103">
        <f t="shared" si="18"/>
        <v>0</v>
      </c>
      <c r="L68" s="103">
        <v>0</v>
      </c>
      <c r="M68" s="103">
        <v>0</v>
      </c>
      <c r="N68" s="103">
        <f t="shared" si="19"/>
        <v>632</v>
      </c>
      <c r="O68" s="103">
        <f t="shared" si="20"/>
        <v>293</v>
      </c>
      <c r="P68" s="103">
        <v>293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 t="shared" si="21"/>
        <v>339</v>
      </c>
      <c r="W68" s="103">
        <v>339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 t="shared" si="22"/>
        <v>0</v>
      </c>
      <c r="AD68" s="103">
        <v>0</v>
      </c>
      <c r="AE68" s="103">
        <v>0</v>
      </c>
      <c r="AF68" s="103">
        <f t="shared" si="23"/>
        <v>0</v>
      </c>
      <c r="AG68" s="103">
        <v>0</v>
      </c>
      <c r="AH68" s="103">
        <v>0</v>
      </c>
      <c r="AI68" s="103">
        <v>0</v>
      </c>
      <c r="AJ68" s="103">
        <f t="shared" si="24"/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 t="shared" si="25"/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 t="shared" si="26"/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 x14ac:dyDescent="0.15">
      <c r="A69" s="115" t="s">
        <v>53</v>
      </c>
      <c r="B69" s="113" t="s">
        <v>378</v>
      </c>
      <c r="C69" s="101" t="s">
        <v>379</v>
      </c>
      <c r="D69" s="103">
        <f t="shared" si="15"/>
        <v>443</v>
      </c>
      <c r="E69" s="103">
        <f t="shared" si="16"/>
        <v>0</v>
      </c>
      <c r="F69" s="103">
        <v>0</v>
      </c>
      <c r="G69" s="103">
        <v>0</v>
      </c>
      <c r="H69" s="103">
        <f t="shared" si="17"/>
        <v>0</v>
      </c>
      <c r="I69" s="103">
        <v>0</v>
      </c>
      <c r="J69" s="103">
        <v>0</v>
      </c>
      <c r="K69" s="103">
        <f t="shared" si="18"/>
        <v>443</v>
      </c>
      <c r="L69" s="103">
        <v>251</v>
      </c>
      <c r="M69" s="103">
        <v>192</v>
      </c>
      <c r="N69" s="103">
        <f t="shared" si="19"/>
        <v>443</v>
      </c>
      <c r="O69" s="103">
        <f t="shared" si="20"/>
        <v>251</v>
      </c>
      <c r="P69" s="103">
        <v>251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 t="shared" si="21"/>
        <v>192</v>
      </c>
      <c r="W69" s="103">
        <v>192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 t="shared" si="22"/>
        <v>0</v>
      </c>
      <c r="AD69" s="103">
        <v>0</v>
      </c>
      <c r="AE69" s="103">
        <v>0</v>
      </c>
      <c r="AF69" s="103">
        <f t="shared" si="23"/>
        <v>0</v>
      </c>
      <c r="AG69" s="103">
        <v>0</v>
      </c>
      <c r="AH69" s="103">
        <v>0</v>
      </c>
      <c r="AI69" s="103">
        <v>0</v>
      </c>
      <c r="AJ69" s="103">
        <f t="shared" si="24"/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 t="shared" si="25"/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 t="shared" si="26"/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 x14ac:dyDescent="0.15">
      <c r="A70" s="115" t="s">
        <v>53</v>
      </c>
      <c r="B70" s="113" t="s">
        <v>380</v>
      </c>
      <c r="C70" s="101" t="s">
        <v>381</v>
      </c>
      <c r="D70" s="103">
        <f t="shared" si="15"/>
        <v>5062</v>
      </c>
      <c r="E70" s="103">
        <f t="shared" si="16"/>
        <v>0</v>
      </c>
      <c r="F70" s="103">
        <v>0</v>
      </c>
      <c r="G70" s="103">
        <v>0</v>
      </c>
      <c r="H70" s="103">
        <f t="shared" si="17"/>
        <v>5062</v>
      </c>
      <c r="I70" s="103">
        <v>2548</v>
      </c>
      <c r="J70" s="103">
        <v>2514</v>
      </c>
      <c r="K70" s="103">
        <f t="shared" si="18"/>
        <v>0</v>
      </c>
      <c r="L70" s="103">
        <v>0</v>
      </c>
      <c r="M70" s="103">
        <v>0</v>
      </c>
      <c r="N70" s="103">
        <f t="shared" si="19"/>
        <v>5062</v>
      </c>
      <c r="O70" s="103">
        <f t="shared" si="20"/>
        <v>2548</v>
      </c>
      <c r="P70" s="103">
        <v>2548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 t="shared" si="21"/>
        <v>2514</v>
      </c>
      <c r="W70" s="103">
        <v>2514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 t="shared" si="22"/>
        <v>0</v>
      </c>
      <c r="AD70" s="103">
        <v>0</v>
      </c>
      <c r="AE70" s="103">
        <v>0</v>
      </c>
      <c r="AF70" s="103">
        <f t="shared" si="23"/>
        <v>0</v>
      </c>
      <c r="AG70" s="103">
        <v>0</v>
      </c>
      <c r="AH70" s="103">
        <v>0</v>
      </c>
      <c r="AI70" s="103">
        <v>0</v>
      </c>
      <c r="AJ70" s="103">
        <f t="shared" si="24"/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 t="shared" si="25"/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 t="shared" si="26"/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 x14ac:dyDescent="0.15">
      <c r="A71" s="115" t="s">
        <v>53</v>
      </c>
      <c r="B71" s="113" t="s">
        <v>382</v>
      </c>
      <c r="C71" s="101" t="s">
        <v>383</v>
      </c>
      <c r="D71" s="103">
        <f t="shared" ref="D71:D102" si="27">SUM(E71,+H71,+K71)</f>
        <v>2938</v>
      </c>
      <c r="E71" s="103">
        <f t="shared" ref="E71:E102" si="28">SUM(F71:G71)</f>
        <v>0</v>
      </c>
      <c r="F71" s="103">
        <v>0</v>
      </c>
      <c r="G71" s="103">
        <v>0</v>
      </c>
      <c r="H71" s="103">
        <f t="shared" ref="H71:H102" si="29">SUM(I71:J71)</f>
        <v>0</v>
      </c>
      <c r="I71" s="103">
        <v>0</v>
      </c>
      <c r="J71" s="103">
        <v>0</v>
      </c>
      <c r="K71" s="103">
        <f t="shared" ref="K71:K102" si="30">SUM(L71:M71)</f>
        <v>2938</v>
      </c>
      <c r="L71" s="103">
        <v>2347</v>
      </c>
      <c r="M71" s="103">
        <v>591</v>
      </c>
      <c r="N71" s="103">
        <f t="shared" ref="N71:N102" si="31">SUM(O71,+V71,+AC71)</f>
        <v>2938</v>
      </c>
      <c r="O71" s="103">
        <f t="shared" ref="O71:O102" si="32">SUM(P71:U71)</f>
        <v>2347</v>
      </c>
      <c r="P71" s="103">
        <v>2347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 t="shared" ref="V71:V102" si="33">SUM(W71:AB71)</f>
        <v>591</v>
      </c>
      <c r="W71" s="103">
        <v>591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 t="shared" ref="AC71:AC102" si="34">SUM(AD71:AE71)</f>
        <v>0</v>
      </c>
      <c r="AD71" s="103">
        <v>0</v>
      </c>
      <c r="AE71" s="103">
        <v>0</v>
      </c>
      <c r="AF71" s="103">
        <f t="shared" ref="AF71:AF102" si="35">SUM(AG71:AI71)</f>
        <v>27</v>
      </c>
      <c r="AG71" s="103">
        <v>27</v>
      </c>
      <c r="AH71" s="103">
        <v>0</v>
      </c>
      <c r="AI71" s="103">
        <v>0</v>
      </c>
      <c r="AJ71" s="103">
        <f t="shared" ref="AJ71:AJ102" si="36">SUM(AK71:AS71)</f>
        <v>27</v>
      </c>
      <c r="AK71" s="103">
        <v>0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27</v>
      </c>
      <c r="AR71" s="103">
        <v>0</v>
      </c>
      <c r="AS71" s="103">
        <v>0</v>
      </c>
      <c r="AT71" s="103">
        <f t="shared" ref="AT71:AT102" si="37">SUM(AU71:AY71)</f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f t="shared" ref="AZ71:AZ102" si="38"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 x14ac:dyDescent="0.15">
      <c r="A72" s="115" t="s">
        <v>53</v>
      </c>
      <c r="B72" s="113" t="s">
        <v>384</v>
      </c>
      <c r="C72" s="101" t="s">
        <v>385</v>
      </c>
      <c r="D72" s="103">
        <f t="shared" si="27"/>
        <v>11739</v>
      </c>
      <c r="E72" s="103">
        <f t="shared" si="28"/>
        <v>0</v>
      </c>
      <c r="F72" s="103">
        <v>0</v>
      </c>
      <c r="G72" s="103">
        <v>0</v>
      </c>
      <c r="H72" s="103">
        <f t="shared" si="29"/>
        <v>0</v>
      </c>
      <c r="I72" s="103">
        <v>0</v>
      </c>
      <c r="J72" s="103">
        <v>0</v>
      </c>
      <c r="K72" s="103">
        <f t="shared" si="30"/>
        <v>11739</v>
      </c>
      <c r="L72" s="103">
        <v>10393</v>
      </c>
      <c r="M72" s="103">
        <v>1346</v>
      </c>
      <c r="N72" s="103">
        <f t="shared" si="31"/>
        <v>11739</v>
      </c>
      <c r="O72" s="103">
        <f t="shared" si="32"/>
        <v>10393</v>
      </c>
      <c r="P72" s="103">
        <v>10393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 t="shared" si="33"/>
        <v>1346</v>
      </c>
      <c r="W72" s="103">
        <v>1346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 t="shared" si="34"/>
        <v>0</v>
      </c>
      <c r="AD72" s="103">
        <v>0</v>
      </c>
      <c r="AE72" s="103">
        <v>0</v>
      </c>
      <c r="AF72" s="103">
        <f t="shared" si="35"/>
        <v>108</v>
      </c>
      <c r="AG72" s="103">
        <v>108</v>
      </c>
      <c r="AH72" s="103">
        <v>0</v>
      </c>
      <c r="AI72" s="103">
        <v>0</v>
      </c>
      <c r="AJ72" s="103">
        <f t="shared" si="36"/>
        <v>108</v>
      </c>
      <c r="AK72" s="103">
        <v>0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108</v>
      </c>
      <c r="AR72" s="103">
        <v>0</v>
      </c>
      <c r="AS72" s="103">
        <v>0</v>
      </c>
      <c r="AT72" s="103">
        <f t="shared" si="37"/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f t="shared" si="38"/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 x14ac:dyDescent="0.15">
      <c r="A73" s="115" t="s">
        <v>53</v>
      </c>
      <c r="B73" s="113" t="s">
        <v>386</v>
      </c>
      <c r="C73" s="101" t="s">
        <v>387</v>
      </c>
      <c r="D73" s="103">
        <f t="shared" si="27"/>
        <v>1006</v>
      </c>
      <c r="E73" s="103">
        <f t="shared" si="28"/>
        <v>0</v>
      </c>
      <c r="F73" s="103">
        <v>0</v>
      </c>
      <c r="G73" s="103">
        <v>0</v>
      </c>
      <c r="H73" s="103">
        <f t="shared" si="29"/>
        <v>0</v>
      </c>
      <c r="I73" s="103">
        <v>0</v>
      </c>
      <c r="J73" s="103">
        <v>0</v>
      </c>
      <c r="K73" s="103">
        <f t="shared" si="30"/>
        <v>1006</v>
      </c>
      <c r="L73" s="103">
        <v>605</v>
      </c>
      <c r="M73" s="103">
        <v>401</v>
      </c>
      <c r="N73" s="103">
        <f t="shared" si="31"/>
        <v>1009</v>
      </c>
      <c r="O73" s="103">
        <f t="shared" si="32"/>
        <v>605</v>
      </c>
      <c r="P73" s="103">
        <v>605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 t="shared" si="33"/>
        <v>401</v>
      </c>
      <c r="W73" s="103">
        <v>401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 t="shared" si="34"/>
        <v>3</v>
      </c>
      <c r="AD73" s="103">
        <v>3</v>
      </c>
      <c r="AE73" s="103">
        <v>0</v>
      </c>
      <c r="AF73" s="103">
        <f t="shared" si="35"/>
        <v>9</v>
      </c>
      <c r="AG73" s="103">
        <v>9</v>
      </c>
      <c r="AH73" s="103">
        <v>0</v>
      </c>
      <c r="AI73" s="103">
        <v>0</v>
      </c>
      <c r="AJ73" s="103">
        <f t="shared" si="36"/>
        <v>9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9</v>
      </c>
      <c r="AR73" s="103">
        <v>0</v>
      </c>
      <c r="AS73" s="103">
        <v>0</v>
      </c>
      <c r="AT73" s="103">
        <f t="shared" si="37"/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 t="shared" si="38"/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 x14ac:dyDescent="0.15">
      <c r="A74" s="115" t="s">
        <v>53</v>
      </c>
      <c r="B74" s="113" t="s">
        <v>388</v>
      </c>
      <c r="C74" s="101" t="s">
        <v>389</v>
      </c>
      <c r="D74" s="103">
        <f t="shared" si="27"/>
        <v>1052</v>
      </c>
      <c r="E74" s="103">
        <f t="shared" si="28"/>
        <v>0</v>
      </c>
      <c r="F74" s="103">
        <v>0</v>
      </c>
      <c r="G74" s="103">
        <v>0</v>
      </c>
      <c r="H74" s="103">
        <f t="shared" si="29"/>
        <v>0</v>
      </c>
      <c r="I74" s="103">
        <v>0</v>
      </c>
      <c r="J74" s="103">
        <v>0</v>
      </c>
      <c r="K74" s="103">
        <f t="shared" si="30"/>
        <v>1052</v>
      </c>
      <c r="L74" s="103">
        <v>680</v>
      </c>
      <c r="M74" s="103">
        <v>372</v>
      </c>
      <c r="N74" s="103">
        <f t="shared" si="31"/>
        <v>1052</v>
      </c>
      <c r="O74" s="103">
        <f t="shared" si="32"/>
        <v>680</v>
      </c>
      <c r="P74" s="103">
        <v>680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 t="shared" si="33"/>
        <v>372</v>
      </c>
      <c r="W74" s="103">
        <v>372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 t="shared" si="34"/>
        <v>0</v>
      </c>
      <c r="AD74" s="103">
        <v>0</v>
      </c>
      <c r="AE74" s="103">
        <v>0</v>
      </c>
      <c r="AF74" s="103">
        <f t="shared" si="35"/>
        <v>10</v>
      </c>
      <c r="AG74" s="103">
        <v>10</v>
      </c>
      <c r="AH74" s="103">
        <v>0</v>
      </c>
      <c r="AI74" s="103">
        <v>0</v>
      </c>
      <c r="AJ74" s="103">
        <f t="shared" si="36"/>
        <v>10</v>
      </c>
      <c r="AK74" s="103">
        <v>0</v>
      </c>
      <c r="AL74" s="103">
        <v>0</v>
      </c>
      <c r="AM74" s="103">
        <v>0</v>
      </c>
      <c r="AN74" s="103">
        <v>0</v>
      </c>
      <c r="AO74" s="103">
        <v>0</v>
      </c>
      <c r="AP74" s="103">
        <v>0</v>
      </c>
      <c r="AQ74" s="103">
        <v>10</v>
      </c>
      <c r="AR74" s="103">
        <v>0</v>
      </c>
      <c r="AS74" s="103">
        <v>0</v>
      </c>
      <c r="AT74" s="103">
        <f t="shared" si="37"/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 t="shared" si="38"/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 x14ac:dyDescent="0.15">
      <c r="A75" s="115" t="s">
        <v>53</v>
      </c>
      <c r="B75" s="113" t="s">
        <v>390</v>
      </c>
      <c r="C75" s="101" t="s">
        <v>391</v>
      </c>
      <c r="D75" s="103">
        <f t="shared" si="27"/>
        <v>2096</v>
      </c>
      <c r="E75" s="103">
        <f t="shared" si="28"/>
        <v>0</v>
      </c>
      <c r="F75" s="103">
        <v>0</v>
      </c>
      <c r="G75" s="103">
        <v>0</v>
      </c>
      <c r="H75" s="103">
        <f t="shared" si="29"/>
        <v>0</v>
      </c>
      <c r="I75" s="103">
        <v>0</v>
      </c>
      <c r="J75" s="103">
        <v>0</v>
      </c>
      <c r="K75" s="103">
        <f t="shared" si="30"/>
        <v>2096</v>
      </c>
      <c r="L75" s="103">
        <v>1283</v>
      </c>
      <c r="M75" s="103">
        <v>813</v>
      </c>
      <c r="N75" s="103">
        <f t="shared" si="31"/>
        <v>2096</v>
      </c>
      <c r="O75" s="103">
        <f t="shared" si="32"/>
        <v>1283</v>
      </c>
      <c r="P75" s="103">
        <v>1283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 t="shared" si="33"/>
        <v>813</v>
      </c>
      <c r="W75" s="103">
        <v>813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 t="shared" si="34"/>
        <v>0</v>
      </c>
      <c r="AD75" s="103">
        <v>0</v>
      </c>
      <c r="AE75" s="103">
        <v>0</v>
      </c>
      <c r="AF75" s="103">
        <f t="shared" si="35"/>
        <v>70</v>
      </c>
      <c r="AG75" s="103">
        <v>70</v>
      </c>
      <c r="AH75" s="103">
        <v>0</v>
      </c>
      <c r="AI75" s="103">
        <v>0</v>
      </c>
      <c r="AJ75" s="103">
        <f t="shared" si="36"/>
        <v>70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70</v>
      </c>
      <c r="AR75" s="103">
        <v>0</v>
      </c>
      <c r="AS75" s="103">
        <v>0</v>
      </c>
      <c r="AT75" s="103">
        <f t="shared" si="37"/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 t="shared" si="38"/>
        <v>0</v>
      </c>
      <c r="BA75" s="103">
        <v>0</v>
      </c>
      <c r="BB75" s="103">
        <v>0</v>
      </c>
      <c r="BC75" s="103">
        <v>0</v>
      </c>
    </row>
    <row r="76" spans="1:55" s="105" customFormat="1" ht="13.5" customHeight="1" x14ac:dyDescent="0.15">
      <c r="A76" s="115" t="s">
        <v>53</v>
      </c>
      <c r="B76" s="113" t="s">
        <v>392</v>
      </c>
      <c r="C76" s="101" t="s">
        <v>393</v>
      </c>
      <c r="D76" s="103">
        <f t="shared" si="27"/>
        <v>1792</v>
      </c>
      <c r="E76" s="103">
        <f t="shared" si="28"/>
        <v>0</v>
      </c>
      <c r="F76" s="103">
        <v>0</v>
      </c>
      <c r="G76" s="103">
        <v>0</v>
      </c>
      <c r="H76" s="103">
        <f t="shared" si="29"/>
        <v>0</v>
      </c>
      <c r="I76" s="103">
        <v>0</v>
      </c>
      <c r="J76" s="103">
        <v>0</v>
      </c>
      <c r="K76" s="103">
        <f t="shared" si="30"/>
        <v>1792</v>
      </c>
      <c r="L76" s="103">
        <v>1413</v>
      </c>
      <c r="M76" s="103">
        <v>379</v>
      </c>
      <c r="N76" s="103">
        <f t="shared" si="31"/>
        <v>1792</v>
      </c>
      <c r="O76" s="103">
        <f t="shared" si="32"/>
        <v>1413</v>
      </c>
      <c r="P76" s="103">
        <v>1413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f t="shared" si="33"/>
        <v>379</v>
      </c>
      <c r="W76" s="103">
        <v>379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f t="shared" si="34"/>
        <v>0</v>
      </c>
      <c r="AD76" s="103">
        <v>0</v>
      </c>
      <c r="AE76" s="103">
        <v>0</v>
      </c>
      <c r="AF76" s="103">
        <f t="shared" si="35"/>
        <v>59</v>
      </c>
      <c r="AG76" s="103">
        <v>59</v>
      </c>
      <c r="AH76" s="103">
        <v>0</v>
      </c>
      <c r="AI76" s="103">
        <v>0</v>
      </c>
      <c r="AJ76" s="103">
        <f t="shared" si="36"/>
        <v>59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59</v>
      </c>
      <c r="AR76" s="103">
        <v>0</v>
      </c>
      <c r="AS76" s="103">
        <v>0</v>
      </c>
      <c r="AT76" s="103">
        <f t="shared" si="37"/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 t="shared" si="38"/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 x14ac:dyDescent="0.15">
      <c r="A77" s="115" t="s">
        <v>53</v>
      </c>
      <c r="B77" s="113" t="s">
        <v>394</v>
      </c>
      <c r="C77" s="101" t="s">
        <v>395</v>
      </c>
      <c r="D77" s="103">
        <f t="shared" si="27"/>
        <v>4603</v>
      </c>
      <c r="E77" s="103">
        <f t="shared" si="28"/>
        <v>0</v>
      </c>
      <c r="F77" s="103">
        <v>0</v>
      </c>
      <c r="G77" s="103">
        <v>0</v>
      </c>
      <c r="H77" s="103">
        <f t="shared" si="29"/>
        <v>0</v>
      </c>
      <c r="I77" s="103">
        <v>0</v>
      </c>
      <c r="J77" s="103">
        <v>0</v>
      </c>
      <c r="K77" s="103">
        <f t="shared" si="30"/>
        <v>4603</v>
      </c>
      <c r="L77" s="103">
        <v>2792</v>
      </c>
      <c r="M77" s="103">
        <v>1811</v>
      </c>
      <c r="N77" s="103">
        <f t="shared" si="31"/>
        <v>4603</v>
      </c>
      <c r="O77" s="103">
        <f t="shared" si="32"/>
        <v>2792</v>
      </c>
      <c r="P77" s="103">
        <v>2792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f t="shared" si="33"/>
        <v>1811</v>
      </c>
      <c r="W77" s="103">
        <v>1811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f t="shared" si="34"/>
        <v>0</v>
      </c>
      <c r="AD77" s="103">
        <v>0</v>
      </c>
      <c r="AE77" s="103">
        <v>0</v>
      </c>
      <c r="AF77" s="103">
        <f t="shared" si="35"/>
        <v>153</v>
      </c>
      <c r="AG77" s="103">
        <v>153</v>
      </c>
      <c r="AH77" s="103">
        <v>0</v>
      </c>
      <c r="AI77" s="103">
        <v>0</v>
      </c>
      <c r="AJ77" s="103">
        <f t="shared" si="36"/>
        <v>153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153</v>
      </c>
      <c r="AT77" s="103">
        <f t="shared" si="37"/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 t="shared" si="38"/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 x14ac:dyDescent="0.15">
      <c r="A78" s="115" t="s">
        <v>53</v>
      </c>
      <c r="B78" s="113" t="s">
        <v>396</v>
      </c>
      <c r="C78" s="101" t="s">
        <v>397</v>
      </c>
      <c r="D78" s="103">
        <f t="shared" si="27"/>
        <v>6934</v>
      </c>
      <c r="E78" s="103">
        <f t="shared" si="28"/>
        <v>6934</v>
      </c>
      <c r="F78" s="103">
        <v>5796</v>
      </c>
      <c r="G78" s="103">
        <v>1138</v>
      </c>
      <c r="H78" s="103">
        <f t="shared" si="29"/>
        <v>0</v>
      </c>
      <c r="I78" s="103">
        <v>0</v>
      </c>
      <c r="J78" s="103">
        <v>0</v>
      </c>
      <c r="K78" s="103">
        <f t="shared" si="30"/>
        <v>0</v>
      </c>
      <c r="L78" s="103">
        <v>0</v>
      </c>
      <c r="M78" s="103">
        <v>0</v>
      </c>
      <c r="N78" s="103">
        <f t="shared" si="31"/>
        <v>6934</v>
      </c>
      <c r="O78" s="103">
        <f t="shared" si="32"/>
        <v>5796</v>
      </c>
      <c r="P78" s="103">
        <v>5796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 t="shared" si="33"/>
        <v>1138</v>
      </c>
      <c r="W78" s="103">
        <v>1138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 t="shared" si="34"/>
        <v>0</v>
      </c>
      <c r="AD78" s="103">
        <v>0</v>
      </c>
      <c r="AE78" s="103">
        <v>0</v>
      </c>
      <c r="AF78" s="103">
        <f t="shared" si="35"/>
        <v>0</v>
      </c>
      <c r="AG78" s="103">
        <v>0</v>
      </c>
      <c r="AH78" s="103">
        <v>0</v>
      </c>
      <c r="AI78" s="103">
        <v>0</v>
      </c>
      <c r="AJ78" s="103">
        <f t="shared" si="36"/>
        <v>0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0</v>
      </c>
      <c r="AR78" s="103">
        <v>0</v>
      </c>
      <c r="AS78" s="103">
        <v>0</v>
      </c>
      <c r="AT78" s="103">
        <f t="shared" si="37"/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 t="shared" si="38"/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 x14ac:dyDescent="0.15">
      <c r="A79" s="115" t="s">
        <v>53</v>
      </c>
      <c r="B79" s="113" t="s">
        <v>398</v>
      </c>
      <c r="C79" s="101" t="s">
        <v>399</v>
      </c>
      <c r="D79" s="103">
        <f t="shared" si="27"/>
        <v>830</v>
      </c>
      <c r="E79" s="103">
        <f t="shared" si="28"/>
        <v>0</v>
      </c>
      <c r="F79" s="103">
        <v>0</v>
      </c>
      <c r="G79" s="103">
        <v>0</v>
      </c>
      <c r="H79" s="103">
        <f t="shared" si="29"/>
        <v>0</v>
      </c>
      <c r="I79" s="103">
        <v>0</v>
      </c>
      <c r="J79" s="103">
        <v>0</v>
      </c>
      <c r="K79" s="103">
        <f t="shared" si="30"/>
        <v>830</v>
      </c>
      <c r="L79" s="103">
        <v>297</v>
      </c>
      <c r="M79" s="103">
        <v>533</v>
      </c>
      <c r="N79" s="103">
        <f t="shared" si="31"/>
        <v>830</v>
      </c>
      <c r="O79" s="103">
        <f t="shared" si="32"/>
        <v>297</v>
      </c>
      <c r="P79" s="103">
        <v>297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 t="shared" si="33"/>
        <v>533</v>
      </c>
      <c r="W79" s="103">
        <v>533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 t="shared" si="34"/>
        <v>0</v>
      </c>
      <c r="AD79" s="103">
        <v>0</v>
      </c>
      <c r="AE79" s="103">
        <v>0</v>
      </c>
      <c r="AF79" s="103">
        <f t="shared" si="35"/>
        <v>0</v>
      </c>
      <c r="AG79" s="103">
        <v>0</v>
      </c>
      <c r="AH79" s="103">
        <v>0</v>
      </c>
      <c r="AI79" s="103">
        <v>0</v>
      </c>
      <c r="AJ79" s="103">
        <f t="shared" si="36"/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  <c r="AR79" s="103">
        <v>0</v>
      </c>
      <c r="AS79" s="103">
        <v>0</v>
      </c>
      <c r="AT79" s="103">
        <f t="shared" si="37"/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 t="shared" si="38"/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 x14ac:dyDescent="0.15">
      <c r="A80" s="115" t="s">
        <v>53</v>
      </c>
      <c r="B80" s="113" t="s">
        <v>400</v>
      </c>
      <c r="C80" s="101" t="s">
        <v>401</v>
      </c>
      <c r="D80" s="103">
        <f t="shared" si="27"/>
        <v>1398</v>
      </c>
      <c r="E80" s="103">
        <f t="shared" si="28"/>
        <v>0</v>
      </c>
      <c r="F80" s="103">
        <v>0</v>
      </c>
      <c r="G80" s="103">
        <v>0</v>
      </c>
      <c r="H80" s="103">
        <f t="shared" si="29"/>
        <v>0</v>
      </c>
      <c r="I80" s="103">
        <v>0</v>
      </c>
      <c r="J80" s="103">
        <v>0</v>
      </c>
      <c r="K80" s="103">
        <f t="shared" si="30"/>
        <v>1398</v>
      </c>
      <c r="L80" s="103">
        <v>834</v>
      </c>
      <c r="M80" s="103">
        <v>564</v>
      </c>
      <c r="N80" s="103">
        <f t="shared" si="31"/>
        <v>1398</v>
      </c>
      <c r="O80" s="103">
        <f t="shared" si="32"/>
        <v>834</v>
      </c>
      <c r="P80" s="103">
        <v>0</v>
      </c>
      <c r="Q80" s="103">
        <v>0</v>
      </c>
      <c r="R80" s="103">
        <v>834</v>
      </c>
      <c r="S80" s="103">
        <v>0</v>
      </c>
      <c r="T80" s="103">
        <v>0</v>
      </c>
      <c r="U80" s="103">
        <v>0</v>
      </c>
      <c r="V80" s="103">
        <f t="shared" si="33"/>
        <v>564</v>
      </c>
      <c r="W80" s="103">
        <v>0</v>
      </c>
      <c r="X80" s="103">
        <v>0</v>
      </c>
      <c r="Y80" s="103">
        <v>564</v>
      </c>
      <c r="Z80" s="103">
        <v>0</v>
      </c>
      <c r="AA80" s="103">
        <v>0</v>
      </c>
      <c r="AB80" s="103">
        <v>0</v>
      </c>
      <c r="AC80" s="103">
        <f t="shared" si="34"/>
        <v>0</v>
      </c>
      <c r="AD80" s="103">
        <v>0</v>
      </c>
      <c r="AE80" s="103">
        <v>0</v>
      </c>
      <c r="AF80" s="103">
        <f t="shared" si="35"/>
        <v>0</v>
      </c>
      <c r="AG80" s="103">
        <v>0</v>
      </c>
      <c r="AH80" s="103">
        <v>0</v>
      </c>
      <c r="AI80" s="103">
        <v>0</v>
      </c>
      <c r="AJ80" s="103">
        <f t="shared" si="36"/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 t="shared" si="37"/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 t="shared" si="38"/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 x14ac:dyDescent="0.15">
      <c r="A81" s="115" t="s">
        <v>53</v>
      </c>
      <c r="B81" s="113" t="s">
        <v>402</v>
      </c>
      <c r="C81" s="101" t="s">
        <v>403</v>
      </c>
      <c r="D81" s="103">
        <f t="shared" si="27"/>
        <v>554</v>
      </c>
      <c r="E81" s="103">
        <f t="shared" si="28"/>
        <v>0</v>
      </c>
      <c r="F81" s="103">
        <v>0</v>
      </c>
      <c r="G81" s="103">
        <v>0</v>
      </c>
      <c r="H81" s="103">
        <f t="shared" si="29"/>
        <v>168</v>
      </c>
      <c r="I81" s="103">
        <v>168</v>
      </c>
      <c r="J81" s="103">
        <v>0</v>
      </c>
      <c r="K81" s="103">
        <f t="shared" si="30"/>
        <v>386</v>
      </c>
      <c r="L81" s="103">
        <v>0</v>
      </c>
      <c r="M81" s="103">
        <v>386</v>
      </c>
      <c r="N81" s="103">
        <f t="shared" si="31"/>
        <v>554</v>
      </c>
      <c r="O81" s="103">
        <f t="shared" si="32"/>
        <v>168</v>
      </c>
      <c r="P81" s="103">
        <v>0</v>
      </c>
      <c r="Q81" s="103">
        <v>0</v>
      </c>
      <c r="R81" s="103">
        <v>0</v>
      </c>
      <c r="S81" s="103">
        <v>168</v>
      </c>
      <c r="T81" s="103">
        <v>0</v>
      </c>
      <c r="U81" s="103">
        <v>0</v>
      </c>
      <c r="V81" s="103">
        <f t="shared" si="33"/>
        <v>386</v>
      </c>
      <c r="W81" s="103">
        <v>0</v>
      </c>
      <c r="X81" s="103">
        <v>0</v>
      </c>
      <c r="Y81" s="103">
        <v>0</v>
      </c>
      <c r="Z81" s="103">
        <v>386</v>
      </c>
      <c r="AA81" s="103">
        <v>0</v>
      </c>
      <c r="AB81" s="103">
        <v>0</v>
      </c>
      <c r="AC81" s="103">
        <f t="shared" si="34"/>
        <v>0</v>
      </c>
      <c r="AD81" s="103">
        <v>0</v>
      </c>
      <c r="AE81" s="103">
        <v>0</v>
      </c>
      <c r="AF81" s="103">
        <f t="shared" si="35"/>
        <v>0</v>
      </c>
      <c r="AG81" s="103">
        <v>0</v>
      </c>
      <c r="AH81" s="103">
        <v>0</v>
      </c>
      <c r="AI81" s="103">
        <v>0</v>
      </c>
      <c r="AJ81" s="103">
        <f t="shared" si="36"/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 t="shared" si="37"/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f t="shared" si="38"/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 x14ac:dyDescent="0.15">
      <c r="A82" s="115" t="s">
        <v>53</v>
      </c>
      <c r="B82" s="113" t="s">
        <v>404</v>
      </c>
      <c r="C82" s="101" t="s">
        <v>405</v>
      </c>
      <c r="D82" s="103">
        <f t="shared" si="27"/>
        <v>743</v>
      </c>
      <c r="E82" s="103">
        <f t="shared" si="28"/>
        <v>451</v>
      </c>
      <c r="F82" s="103">
        <v>451</v>
      </c>
      <c r="G82" s="103">
        <v>0</v>
      </c>
      <c r="H82" s="103">
        <f t="shared" si="29"/>
        <v>0</v>
      </c>
      <c r="I82" s="103">
        <v>0</v>
      </c>
      <c r="J82" s="103">
        <v>0</v>
      </c>
      <c r="K82" s="103">
        <f t="shared" si="30"/>
        <v>292</v>
      </c>
      <c r="L82" s="103">
        <v>0</v>
      </c>
      <c r="M82" s="103">
        <v>292</v>
      </c>
      <c r="N82" s="103">
        <f t="shared" si="31"/>
        <v>743</v>
      </c>
      <c r="O82" s="103">
        <f t="shared" si="32"/>
        <v>451</v>
      </c>
      <c r="P82" s="103">
        <v>0</v>
      </c>
      <c r="Q82" s="103">
        <v>0</v>
      </c>
      <c r="R82" s="103">
        <v>0</v>
      </c>
      <c r="S82" s="103">
        <v>451</v>
      </c>
      <c r="T82" s="103">
        <v>0</v>
      </c>
      <c r="U82" s="103">
        <v>0</v>
      </c>
      <c r="V82" s="103">
        <f t="shared" si="33"/>
        <v>292</v>
      </c>
      <c r="W82" s="103">
        <v>0</v>
      </c>
      <c r="X82" s="103">
        <v>0</v>
      </c>
      <c r="Y82" s="103">
        <v>0</v>
      </c>
      <c r="Z82" s="103">
        <v>292</v>
      </c>
      <c r="AA82" s="103">
        <v>0</v>
      </c>
      <c r="AB82" s="103">
        <v>0</v>
      </c>
      <c r="AC82" s="103">
        <f t="shared" si="34"/>
        <v>0</v>
      </c>
      <c r="AD82" s="103">
        <v>0</v>
      </c>
      <c r="AE82" s="103">
        <v>0</v>
      </c>
      <c r="AF82" s="103">
        <f t="shared" si="35"/>
        <v>0</v>
      </c>
      <c r="AG82" s="103">
        <v>0</v>
      </c>
      <c r="AH82" s="103">
        <v>0</v>
      </c>
      <c r="AI82" s="103">
        <v>0</v>
      </c>
      <c r="AJ82" s="103">
        <f t="shared" si="36"/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 t="shared" si="37"/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 t="shared" si="38"/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 x14ac:dyDescent="0.15">
      <c r="A83" s="115" t="s">
        <v>53</v>
      </c>
      <c r="B83" s="113" t="s">
        <v>406</v>
      </c>
      <c r="C83" s="101" t="s">
        <v>407</v>
      </c>
      <c r="D83" s="103">
        <f t="shared" si="27"/>
        <v>992</v>
      </c>
      <c r="E83" s="103">
        <f t="shared" si="28"/>
        <v>0</v>
      </c>
      <c r="F83" s="103">
        <v>0</v>
      </c>
      <c r="G83" s="103">
        <v>0</v>
      </c>
      <c r="H83" s="103">
        <f t="shared" si="29"/>
        <v>0</v>
      </c>
      <c r="I83" s="103">
        <v>0</v>
      </c>
      <c r="J83" s="103">
        <v>0</v>
      </c>
      <c r="K83" s="103">
        <f t="shared" si="30"/>
        <v>992</v>
      </c>
      <c r="L83" s="103">
        <v>331</v>
      </c>
      <c r="M83" s="103">
        <v>661</v>
      </c>
      <c r="N83" s="103">
        <f t="shared" si="31"/>
        <v>992</v>
      </c>
      <c r="O83" s="103">
        <f t="shared" si="32"/>
        <v>331</v>
      </c>
      <c r="P83" s="103">
        <v>0</v>
      </c>
      <c r="Q83" s="103">
        <v>0</v>
      </c>
      <c r="R83" s="103">
        <v>331</v>
      </c>
      <c r="S83" s="103">
        <v>0</v>
      </c>
      <c r="T83" s="103">
        <v>0</v>
      </c>
      <c r="U83" s="103">
        <v>0</v>
      </c>
      <c r="V83" s="103">
        <f t="shared" si="33"/>
        <v>661</v>
      </c>
      <c r="W83" s="103">
        <v>0</v>
      </c>
      <c r="X83" s="103">
        <v>0</v>
      </c>
      <c r="Y83" s="103">
        <v>661</v>
      </c>
      <c r="Z83" s="103">
        <v>0</v>
      </c>
      <c r="AA83" s="103">
        <v>0</v>
      </c>
      <c r="AB83" s="103">
        <v>0</v>
      </c>
      <c r="AC83" s="103">
        <f t="shared" si="34"/>
        <v>0</v>
      </c>
      <c r="AD83" s="103">
        <v>0</v>
      </c>
      <c r="AE83" s="103">
        <v>0</v>
      </c>
      <c r="AF83" s="103">
        <f t="shared" si="35"/>
        <v>0</v>
      </c>
      <c r="AG83" s="103">
        <v>0</v>
      </c>
      <c r="AH83" s="103">
        <v>0</v>
      </c>
      <c r="AI83" s="103">
        <v>0</v>
      </c>
      <c r="AJ83" s="103">
        <f t="shared" si="36"/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 t="shared" si="37"/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 t="shared" si="38"/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 x14ac:dyDescent="0.15">
      <c r="A84" s="115" t="s">
        <v>53</v>
      </c>
      <c r="B84" s="113" t="s">
        <v>408</v>
      </c>
      <c r="C84" s="101" t="s">
        <v>409</v>
      </c>
      <c r="D84" s="103">
        <f t="shared" si="27"/>
        <v>0</v>
      </c>
      <c r="E84" s="103">
        <f t="shared" si="28"/>
        <v>0</v>
      </c>
      <c r="F84" s="103">
        <v>0</v>
      </c>
      <c r="G84" s="103">
        <v>0</v>
      </c>
      <c r="H84" s="103">
        <f t="shared" si="29"/>
        <v>0</v>
      </c>
      <c r="I84" s="103">
        <v>0</v>
      </c>
      <c r="J84" s="103">
        <v>0</v>
      </c>
      <c r="K84" s="103">
        <f t="shared" si="30"/>
        <v>0</v>
      </c>
      <c r="L84" s="103">
        <v>0</v>
      </c>
      <c r="M84" s="103">
        <v>0</v>
      </c>
      <c r="N84" s="103">
        <f t="shared" si="31"/>
        <v>0</v>
      </c>
      <c r="O84" s="103">
        <f t="shared" si="32"/>
        <v>0</v>
      </c>
      <c r="P84" s="103">
        <v>0</v>
      </c>
      <c r="Q84" s="103">
        <v>0</v>
      </c>
      <c r="R84" s="103">
        <v>0</v>
      </c>
      <c r="S84" s="103">
        <v>0</v>
      </c>
      <c r="T84" s="103">
        <v>0</v>
      </c>
      <c r="U84" s="103">
        <v>0</v>
      </c>
      <c r="V84" s="103">
        <f t="shared" si="33"/>
        <v>0</v>
      </c>
      <c r="W84" s="103">
        <v>0</v>
      </c>
      <c r="X84" s="103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f t="shared" si="34"/>
        <v>0</v>
      </c>
      <c r="AD84" s="103">
        <v>0</v>
      </c>
      <c r="AE84" s="103">
        <v>0</v>
      </c>
      <c r="AF84" s="103">
        <f t="shared" si="35"/>
        <v>0</v>
      </c>
      <c r="AG84" s="103">
        <v>0</v>
      </c>
      <c r="AH84" s="103">
        <v>0</v>
      </c>
      <c r="AI84" s="103">
        <v>0</v>
      </c>
      <c r="AJ84" s="103">
        <f t="shared" si="36"/>
        <v>0</v>
      </c>
      <c r="AK84" s="103">
        <v>0</v>
      </c>
      <c r="AL84" s="103">
        <v>0</v>
      </c>
      <c r="AM84" s="103">
        <v>0</v>
      </c>
      <c r="AN84" s="103">
        <v>0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 t="shared" si="37"/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 t="shared" si="38"/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 x14ac:dyDescent="0.15">
      <c r="A85" s="115" t="s">
        <v>53</v>
      </c>
      <c r="B85" s="113" t="s">
        <v>410</v>
      </c>
      <c r="C85" s="101" t="s">
        <v>411</v>
      </c>
      <c r="D85" s="103">
        <f t="shared" si="27"/>
        <v>2318</v>
      </c>
      <c r="E85" s="103">
        <f t="shared" si="28"/>
        <v>0</v>
      </c>
      <c r="F85" s="103">
        <v>0</v>
      </c>
      <c r="G85" s="103">
        <v>0</v>
      </c>
      <c r="H85" s="103">
        <f t="shared" si="29"/>
        <v>0</v>
      </c>
      <c r="I85" s="103">
        <v>0</v>
      </c>
      <c r="J85" s="103">
        <v>0</v>
      </c>
      <c r="K85" s="103">
        <f t="shared" si="30"/>
        <v>2318</v>
      </c>
      <c r="L85" s="103">
        <v>931</v>
      </c>
      <c r="M85" s="103">
        <v>1387</v>
      </c>
      <c r="N85" s="103">
        <f t="shared" si="31"/>
        <v>2433</v>
      </c>
      <c r="O85" s="103">
        <f t="shared" si="32"/>
        <v>931</v>
      </c>
      <c r="P85" s="103">
        <v>931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f t="shared" si="33"/>
        <v>1387</v>
      </c>
      <c r="W85" s="103">
        <v>1387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f t="shared" si="34"/>
        <v>115</v>
      </c>
      <c r="AD85" s="103">
        <v>115</v>
      </c>
      <c r="AE85" s="103">
        <v>0</v>
      </c>
      <c r="AF85" s="103">
        <f t="shared" si="35"/>
        <v>933</v>
      </c>
      <c r="AG85" s="103">
        <v>933</v>
      </c>
      <c r="AH85" s="103">
        <v>0</v>
      </c>
      <c r="AI85" s="103">
        <v>0</v>
      </c>
      <c r="AJ85" s="103">
        <f t="shared" si="36"/>
        <v>933</v>
      </c>
      <c r="AK85" s="103">
        <v>0</v>
      </c>
      <c r="AL85" s="103">
        <v>0</v>
      </c>
      <c r="AM85" s="103">
        <v>0</v>
      </c>
      <c r="AN85" s="103">
        <v>933</v>
      </c>
      <c r="AO85" s="103">
        <v>0</v>
      </c>
      <c r="AP85" s="103">
        <v>0</v>
      </c>
      <c r="AQ85" s="103">
        <v>0</v>
      </c>
      <c r="AR85" s="103">
        <v>0</v>
      </c>
      <c r="AS85" s="103">
        <v>0</v>
      </c>
      <c r="AT85" s="103">
        <f t="shared" si="37"/>
        <v>0</v>
      </c>
      <c r="AU85" s="103">
        <v>0</v>
      </c>
      <c r="AV85" s="103">
        <v>0</v>
      </c>
      <c r="AW85" s="103">
        <v>0</v>
      </c>
      <c r="AX85" s="103">
        <v>0</v>
      </c>
      <c r="AY85" s="103">
        <v>0</v>
      </c>
      <c r="AZ85" s="103">
        <f t="shared" si="38"/>
        <v>0</v>
      </c>
      <c r="BA85" s="103">
        <v>0</v>
      </c>
      <c r="BB85" s="103">
        <v>0</v>
      </c>
      <c r="BC85" s="103">
        <v>0</v>
      </c>
    </row>
    <row r="86" spans="1:55" s="105" customFormat="1" ht="13.5" customHeight="1" x14ac:dyDescent="0.15">
      <c r="A86" s="115" t="s">
        <v>53</v>
      </c>
      <c r="B86" s="113" t="s">
        <v>412</v>
      </c>
      <c r="C86" s="101" t="s">
        <v>413</v>
      </c>
      <c r="D86" s="103">
        <f t="shared" si="27"/>
        <v>807</v>
      </c>
      <c r="E86" s="103">
        <f t="shared" si="28"/>
        <v>0</v>
      </c>
      <c r="F86" s="103">
        <v>0</v>
      </c>
      <c r="G86" s="103">
        <v>0</v>
      </c>
      <c r="H86" s="103">
        <f t="shared" si="29"/>
        <v>0</v>
      </c>
      <c r="I86" s="103">
        <v>0</v>
      </c>
      <c r="J86" s="103">
        <v>0</v>
      </c>
      <c r="K86" s="103">
        <f t="shared" si="30"/>
        <v>807</v>
      </c>
      <c r="L86" s="103">
        <v>261</v>
      </c>
      <c r="M86" s="103">
        <v>546</v>
      </c>
      <c r="N86" s="103">
        <f t="shared" si="31"/>
        <v>807</v>
      </c>
      <c r="O86" s="103">
        <f t="shared" si="32"/>
        <v>261</v>
      </c>
      <c r="P86" s="103">
        <v>0</v>
      </c>
      <c r="Q86" s="103">
        <v>0</v>
      </c>
      <c r="R86" s="103">
        <v>0</v>
      </c>
      <c r="S86" s="103">
        <v>261</v>
      </c>
      <c r="T86" s="103">
        <v>0</v>
      </c>
      <c r="U86" s="103">
        <v>0</v>
      </c>
      <c r="V86" s="103">
        <f t="shared" si="33"/>
        <v>546</v>
      </c>
      <c r="W86" s="103">
        <v>0</v>
      </c>
      <c r="X86" s="103">
        <v>0</v>
      </c>
      <c r="Y86" s="103">
        <v>0</v>
      </c>
      <c r="Z86" s="103">
        <v>546</v>
      </c>
      <c r="AA86" s="103">
        <v>0</v>
      </c>
      <c r="AB86" s="103">
        <v>0</v>
      </c>
      <c r="AC86" s="103">
        <f t="shared" si="34"/>
        <v>0</v>
      </c>
      <c r="AD86" s="103">
        <v>0</v>
      </c>
      <c r="AE86" s="103">
        <v>0</v>
      </c>
      <c r="AF86" s="103">
        <f t="shared" si="35"/>
        <v>0</v>
      </c>
      <c r="AG86" s="103">
        <v>0</v>
      </c>
      <c r="AH86" s="103">
        <v>0</v>
      </c>
      <c r="AI86" s="103">
        <v>0</v>
      </c>
      <c r="AJ86" s="103">
        <f t="shared" si="36"/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3">
        <f t="shared" si="37"/>
        <v>0</v>
      </c>
      <c r="AU86" s="103">
        <v>0</v>
      </c>
      <c r="AV86" s="103">
        <v>0</v>
      </c>
      <c r="AW86" s="103">
        <v>0</v>
      </c>
      <c r="AX86" s="103">
        <v>0</v>
      </c>
      <c r="AY86" s="103">
        <v>0</v>
      </c>
      <c r="AZ86" s="103">
        <f t="shared" si="38"/>
        <v>0</v>
      </c>
      <c r="BA86" s="103">
        <v>0</v>
      </c>
      <c r="BB86" s="103">
        <v>0</v>
      </c>
      <c r="BC86" s="103">
        <v>0</v>
      </c>
    </row>
    <row r="87" spans="1:55" s="105" customFormat="1" ht="13.5" customHeight="1" x14ac:dyDescent="0.15">
      <c r="A87" s="115" t="s">
        <v>53</v>
      </c>
      <c r="B87" s="113" t="s">
        <v>414</v>
      </c>
      <c r="C87" s="101" t="s">
        <v>415</v>
      </c>
      <c r="D87" s="103">
        <f t="shared" si="27"/>
        <v>751</v>
      </c>
      <c r="E87" s="103">
        <f t="shared" si="28"/>
        <v>0</v>
      </c>
      <c r="F87" s="103">
        <v>0</v>
      </c>
      <c r="G87" s="103">
        <v>0</v>
      </c>
      <c r="H87" s="103">
        <f t="shared" si="29"/>
        <v>390</v>
      </c>
      <c r="I87" s="103">
        <v>390</v>
      </c>
      <c r="J87" s="103">
        <v>0</v>
      </c>
      <c r="K87" s="103">
        <f t="shared" si="30"/>
        <v>361</v>
      </c>
      <c r="L87" s="103">
        <v>0</v>
      </c>
      <c r="M87" s="103">
        <v>361</v>
      </c>
      <c r="N87" s="103">
        <f t="shared" si="31"/>
        <v>751</v>
      </c>
      <c r="O87" s="103">
        <f t="shared" si="32"/>
        <v>390</v>
      </c>
      <c r="P87" s="103">
        <v>0</v>
      </c>
      <c r="Q87" s="103">
        <v>0</v>
      </c>
      <c r="R87" s="103">
        <v>0</v>
      </c>
      <c r="S87" s="103">
        <v>390</v>
      </c>
      <c r="T87" s="103">
        <v>0</v>
      </c>
      <c r="U87" s="103">
        <v>0</v>
      </c>
      <c r="V87" s="103">
        <f t="shared" si="33"/>
        <v>361</v>
      </c>
      <c r="W87" s="103">
        <v>0</v>
      </c>
      <c r="X87" s="103">
        <v>0</v>
      </c>
      <c r="Y87" s="103">
        <v>0</v>
      </c>
      <c r="Z87" s="103">
        <v>361</v>
      </c>
      <c r="AA87" s="103">
        <v>0</v>
      </c>
      <c r="AB87" s="103">
        <v>0</v>
      </c>
      <c r="AC87" s="103">
        <f t="shared" si="34"/>
        <v>0</v>
      </c>
      <c r="AD87" s="103">
        <v>0</v>
      </c>
      <c r="AE87" s="103">
        <v>0</v>
      </c>
      <c r="AF87" s="103">
        <f t="shared" si="35"/>
        <v>0</v>
      </c>
      <c r="AG87" s="103">
        <v>0</v>
      </c>
      <c r="AH87" s="103">
        <v>0</v>
      </c>
      <c r="AI87" s="103">
        <v>0</v>
      </c>
      <c r="AJ87" s="103">
        <f t="shared" si="36"/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f t="shared" si="37"/>
        <v>0</v>
      </c>
      <c r="AU87" s="103">
        <v>0</v>
      </c>
      <c r="AV87" s="103">
        <v>0</v>
      </c>
      <c r="AW87" s="103">
        <v>0</v>
      </c>
      <c r="AX87" s="103">
        <v>0</v>
      </c>
      <c r="AY87" s="103">
        <v>0</v>
      </c>
      <c r="AZ87" s="103">
        <f t="shared" si="38"/>
        <v>0</v>
      </c>
      <c r="BA87" s="103">
        <v>0</v>
      </c>
      <c r="BB87" s="103">
        <v>0</v>
      </c>
      <c r="BC87" s="103">
        <v>0</v>
      </c>
    </row>
    <row r="88" spans="1:55" s="105" customFormat="1" ht="13.5" customHeight="1" x14ac:dyDescent="0.15">
      <c r="A88" s="115" t="s">
        <v>53</v>
      </c>
      <c r="B88" s="113" t="s">
        <v>416</v>
      </c>
      <c r="C88" s="101" t="s">
        <v>417</v>
      </c>
      <c r="D88" s="103">
        <f t="shared" si="27"/>
        <v>1750</v>
      </c>
      <c r="E88" s="103">
        <f t="shared" si="28"/>
        <v>0</v>
      </c>
      <c r="F88" s="103">
        <v>0</v>
      </c>
      <c r="G88" s="103">
        <v>0</v>
      </c>
      <c r="H88" s="103">
        <f t="shared" si="29"/>
        <v>505</v>
      </c>
      <c r="I88" s="103">
        <v>505</v>
      </c>
      <c r="J88" s="103">
        <v>0</v>
      </c>
      <c r="K88" s="103">
        <f t="shared" si="30"/>
        <v>1245</v>
      </c>
      <c r="L88" s="103">
        <v>0</v>
      </c>
      <c r="M88" s="103">
        <v>1245</v>
      </c>
      <c r="N88" s="103">
        <f t="shared" si="31"/>
        <v>1750</v>
      </c>
      <c r="O88" s="103">
        <f t="shared" si="32"/>
        <v>505</v>
      </c>
      <c r="P88" s="103">
        <v>0</v>
      </c>
      <c r="Q88" s="103">
        <v>0</v>
      </c>
      <c r="R88" s="103">
        <v>0</v>
      </c>
      <c r="S88" s="103">
        <v>505</v>
      </c>
      <c r="T88" s="103">
        <v>0</v>
      </c>
      <c r="U88" s="103">
        <v>0</v>
      </c>
      <c r="V88" s="103">
        <f t="shared" si="33"/>
        <v>1245</v>
      </c>
      <c r="W88" s="103">
        <v>0</v>
      </c>
      <c r="X88" s="103">
        <v>0</v>
      </c>
      <c r="Y88" s="103">
        <v>0</v>
      </c>
      <c r="Z88" s="103">
        <v>1245</v>
      </c>
      <c r="AA88" s="103">
        <v>0</v>
      </c>
      <c r="AB88" s="103">
        <v>0</v>
      </c>
      <c r="AC88" s="103">
        <f t="shared" si="34"/>
        <v>0</v>
      </c>
      <c r="AD88" s="103">
        <v>0</v>
      </c>
      <c r="AE88" s="103">
        <v>0</v>
      </c>
      <c r="AF88" s="103">
        <f t="shared" si="35"/>
        <v>0</v>
      </c>
      <c r="AG88" s="103">
        <v>0</v>
      </c>
      <c r="AH88" s="103">
        <v>0</v>
      </c>
      <c r="AI88" s="103">
        <v>0</v>
      </c>
      <c r="AJ88" s="103">
        <f t="shared" si="36"/>
        <v>0</v>
      </c>
      <c r="AK88" s="103">
        <v>0</v>
      </c>
      <c r="AL88" s="103">
        <v>0</v>
      </c>
      <c r="AM88" s="103">
        <v>0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f t="shared" si="37"/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f t="shared" si="38"/>
        <v>0</v>
      </c>
      <c r="BA88" s="103">
        <v>0</v>
      </c>
      <c r="BB88" s="103">
        <v>0</v>
      </c>
      <c r="BC88" s="103">
        <v>0</v>
      </c>
    </row>
    <row r="89" spans="1:55" s="105" customFormat="1" ht="13.5" customHeight="1" x14ac:dyDescent="0.15">
      <c r="A89" s="115" t="s">
        <v>53</v>
      </c>
      <c r="B89" s="113" t="s">
        <v>418</v>
      </c>
      <c r="C89" s="101" t="s">
        <v>419</v>
      </c>
      <c r="D89" s="103">
        <f t="shared" si="27"/>
        <v>582</v>
      </c>
      <c r="E89" s="103">
        <f t="shared" si="28"/>
        <v>0</v>
      </c>
      <c r="F89" s="103">
        <v>0</v>
      </c>
      <c r="G89" s="103">
        <v>0</v>
      </c>
      <c r="H89" s="103">
        <f t="shared" si="29"/>
        <v>582</v>
      </c>
      <c r="I89" s="103">
        <v>204</v>
      </c>
      <c r="J89" s="103">
        <v>378</v>
      </c>
      <c r="K89" s="103">
        <f t="shared" si="30"/>
        <v>0</v>
      </c>
      <c r="L89" s="103">
        <v>0</v>
      </c>
      <c r="M89" s="103">
        <v>0</v>
      </c>
      <c r="N89" s="103">
        <f t="shared" si="31"/>
        <v>582</v>
      </c>
      <c r="O89" s="103">
        <f t="shared" si="32"/>
        <v>204</v>
      </c>
      <c r="P89" s="103">
        <v>204</v>
      </c>
      <c r="Q89" s="103">
        <v>0</v>
      </c>
      <c r="R89" s="103">
        <v>0</v>
      </c>
      <c r="S89" s="103">
        <v>0</v>
      </c>
      <c r="T89" s="103">
        <v>0</v>
      </c>
      <c r="U89" s="103">
        <v>0</v>
      </c>
      <c r="V89" s="103">
        <f t="shared" si="33"/>
        <v>378</v>
      </c>
      <c r="W89" s="103">
        <v>378</v>
      </c>
      <c r="X89" s="103">
        <v>0</v>
      </c>
      <c r="Y89" s="103">
        <v>0</v>
      </c>
      <c r="Z89" s="103">
        <v>0</v>
      </c>
      <c r="AA89" s="103">
        <v>0</v>
      </c>
      <c r="AB89" s="103">
        <v>0</v>
      </c>
      <c r="AC89" s="103">
        <f t="shared" si="34"/>
        <v>0</v>
      </c>
      <c r="AD89" s="103">
        <v>0</v>
      </c>
      <c r="AE89" s="103">
        <v>0</v>
      </c>
      <c r="AF89" s="103">
        <f t="shared" si="35"/>
        <v>82</v>
      </c>
      <c r="AG89" s="103">
        <v>82</v>
      </c>
      <c r="AH89" s="103">
        <v>0</v>
      </c>
      <c r="AI89" s="103">
        <v>0</v>
      </c>
      <c r="AJ89" s="103">
        <f t="shared" si="36"/>
        <v>82</v>
      </c>
      <c r="AK89" s="103">
        <v>0</v>
      </c>
      <c r="AL89" s="103">
        <v>0</v>
      </c>
      <c r="AM89" s="103">
        <v>0</v>
      </c>
      <c r="AN89" s="103">
        <v>0</v>
      </c>
      <c r="AO89" s="103">
        <v>0</v>
      </c>
      <c r="AP89" s="103">
        <v>0</v>
      </c>
      <c r="AQ89" s="103">
        <v>82</v>
      </c>
      <c r="AR89" s="103">
        <v>0</v>
      </c>
      <c r="AS89" s="103">
        <v>0</v>
      </c>
      <c r="AT89" s="103">
        <f t="shared" si="37"/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f t="shared" si="38"/>
        <v>6</v>
      </c>
      <c r="BA89" s="103">
        <v>6</v>
      </c>
      <c r="BB89" s="103">
        <v>0</v>
      </c>
      <c r="BC89" s="103">
        <v>0</v>
      </c>
    </row>
    <row r="90" spans="1:55" s="105" customFormat="1" ht="13.5" customHeight="1" x14ac:dyDescent="0.15">
      <c r="A90" s="115" t="s">
        <v>53</v>
      </c>
      <c r="B90" s="113" t="s">
        <v>420</v>
      </c>
      <c r="C90" s="101" t="s">
        <v>421</v>
      </c>
      <c r="D90" s="103">
        <f t="shared" si="27"/>
        <v>466</v>
      </c>
      <c r="E90" s="103">
        <f t="shared" si="28"/>
        <v>0</v>
      </c>
      <c r="F90" s="103">
        <v>0</v>
      </c>
      <c r="G90" s="103">
        <v>0</v>
      </c>
      <c r="H90" s="103">
        <f t="shared" si="29"/>
        <v>0</v>
      </c>
      <c r="I90" s="103">
        <v>0</v>
      </c>
      <c r="J90" s="103">
        <v>0</v>
      </c>
      <c r="K90" s="103">
        <f t="shared" si="30"/>
        <v>466</v>
      </c>
      <c r="L90" s="103">
        <v>116</v>
      </c>
      <c r="M90" s="103">
        <v>350</v>
      </c>
      <c r="N90" s="103">
        <f t="shared" si="31"/>
        <v>466</v>
      </c>
      <c r="O90" s="103">
        <f t="shared" si="32"/>
        <v>116</v>
      </c>
      <c r="P90" s="103">
        <v>116</v>
      </c>
      <c r="Q90" s="103">
        <v>0</v>
      </c>
      <c r="R90" s="103">
        <v>0</v>
      </c>
      <c r="S90" s="103">
        <v>0</v>
      </c>
      <c r="T90" s="103">
        <v>0</v>
      </c>
      <c r="U90" s="103">
        <v>0</v>
      </c>
      <c r="V90" s="103">
        <f t="shared" si="33"/>
        <v>350</v>
      </c>
      <c r="W90" s="103">
        <v>350</v>
      </c>
      <c r="X90" s="103">
        <v>0</v>
      </c>
      <c r="Y90" s="103">
        <v>0</v>
      </c>
      <c r="Z90" s="103">
        <v>0</v>
      </c>
      <c r="AA90" s="103">
        <v>0</v>
      </c>
      <c r="AB90" s="103">
        <v>0</v>
      </c>
      <c r="AC90" s="103">
        <f t="shared" si="34"/>
        <v>0</v>
      </c>
      <c r="AD90" s="103">
        <v>0</v>
      </c>
      <c r="AE90" s="103">
        <v>0</v>
      </c>
      <c r="AF90" s="103">
        <f t="shared" si="35"/>
        <v>9</v>
      </c>
      <c r="AG90" s="103">
        <v>9</v>
      </c>
      <c r="AH90" s="103">
        <v>0</v>
      </c>
      <c r="AI90" s="103">
        <v>0</v>
      </c>
      <c r="AJ90" s="103">
        <f t="shared" si="36"/>
        <v>9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03">
        <v>0</v>
      </c>
      <c r="AQ90" s="103">
        <v>9</v>
      </c>
      <c r="AR90" s="103">
        <v>0</v>
      </c>
      <c r="AS90" s="103">
        <v>0</v>
      </c>
      <c r="AT90" s="103">
        <f t="shared" si="37"/>
        <v>0</v>
      </c>
      <c r="AU90" s="103">
        <v>0</v>
      </c>
      <c r="AV90" s="103">
        <v>0</v>
      </c>
      <c r="AW90" s="103">
        <v>0</v>
      </c>
      <c r="AX90" s="103">
        <v>0</v>
      </c>
      <c r="AY90" s="103">
        <v>0</v>
      </c>
      <c r="AZ90" s="103">
        <f t="shared" si="38"/>
        <v>0</v>
      </c>
      <c r="BA90" s="103">
        <v>0</v>
      </c>
      <c r="BB90" s="103">
        <v>0</v>
      </c>
      <c r="BC90" s="103">
        <v>0</v>
      </c>
    </row>
    <row r="91" spans="1:55" s="105" customFormat="1" ht="13.5" customHeight="1" x14ac:dyDescent="0.15">
      <c r="A91" s="115" t="s">
        <v>53</v>
      </c>
      <c r="B91" s="113" t="s">
        <v>422</v>
      </c>
      <c r="C91" s="101" t="s">
        <v>423</v>
      </c>
      <c r="D91" s="103">
        <f t="shared" si="27"/>
        <v>840</v>
      </c>
      <c r="E91" s="103">
        <f t="shared" si="28"/>
        <v>0</v>
      </c>
      <c r="F91" s="103">
        <v>0</v>
      </c>
      <c r="G91" s="103">
        <v>0</v>
      </c>
      <c r="H91" s="103">
        <f t="shared" si="29"/>
        <v>840</v>
      </c>
      <c r="I91" s="103">
        <v>196</v>
      </c>
      <c r="J91" s="103">
        <v>644</v>
      </c>
      <c r="K91" s="103">
        <f t="shared" si="30"/>
        <v>0</v>
      </c>
      <c r="L91" s="103">
        <v>0</v>
      </c>
      <c r="M91" s="103">
        <v>0</v>
      </c>
      <c r="N91" s="103">
        <f t="shared" si="31"/>
        <v>840</v>
      </c>
      <c r="O91" s="103">
        <f t="shared" si="32"/>
        <v>196</v>
      </c>
      <c r="P91" s="103">
        <v>196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f t="shared" si="33"/>
        <v>644</v>
      </c>
      <c r="W91" s="103">
        <v>644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f t="shared" si="34"/>
        <v>0</v>
      </c>
      <c r="AD91" s="103">
        <v>0</v>
      </c>
      <c r="AE91" s="103">
        <v>0</v>
      </c>
      <c r="AF91" s="103">
        <f t="shared" si="35"/>
        <v>0</v>
      </c>
      <c r="AG91" s="103">
        <v>0</v>
      </c>
      <c r="AH91" s="103">
        <v>0</v>
      </c>
      <c r="AI91" s="103">
        <v>0</v>
      </c>
      <c r="AJ91" s="103">
        <f t="shared" si="36"/>
        <v>0</v>
      </c>
      <c r="AK91" s="103">
        <v>0</v>
      </c>
      <c r="AL91" s="103">
        <v>0</v>
      </c>
      <c r="AM91" s="103">
        <v>0</v>
      </c>
      <c r="AN91" s="103">
        <v>0</v>
      </c>
      <c r="AO91" s="103">
        <v>0</v>
      </c>
      <c r="AP91" s="103">
        <v>0</v>
      </c>
      <c r="AQ91" s="103">
        <v>0</v>
      </c>
      <c r="AR91" s="103">
        <v>0</v>
      </c>
      <c r="AS91" s="103">
        <v>0</v>
      </c>
      <c r="AT91" s="103">
        <f t="shared" si="37"/>
        <v>0</v>
      </c>
      <c r="AU91" s="103">
        <v>0</v>
      </c>
      <c r="AV91" s="103">
        <v>0</v>
      </c>
      <c r="AW91" s="103">
        <v>0</v>
      </c>
      <c r="AX91" s="103">
        <v>0</v>
      </c>
      <c r="AY91" s="103">
        <v>0</v>
      </c>
      <c r="AZ91" s="103">
        <f t="shared" si="38"/>
        <v>0</v>
      </c>
      <c r="BA91" s="103">
        <v>0</v>
      </c>
      <c r="BB91" s="103">
        <v>0</v>
      </c>
      <c r="BC91" s="103">
        <v>0</v>
      </c>
    </row>
    <row r="92" spans="1:55" s="105" customFormat="1" ht="13.5" customHeight="1" x14ac:dyDescent="0.15">
      <c r="A92" s="115" t="s">
        <v>53</v>
      </c>
      <c r="B92" s="113" t="s">
        <v>424</v>
      </c>
      <c r="C92" s="101" t="s">
        <v>425</v>
      </c>
      <c r="D92" s="103">
        <f t="shared" si="27"/>
        <v>705</v>
      </c>
      <c r="E92" s="103">
        <f t="shared" si="28"/>
        <v>0</v>
      </c>
      <c r="F92" s="103">
        <v>0</v>
      </c>
      <c r="G92" s="103">
        <v>0</v>
      </c>
      <c r="H92" s="103">
        <f t="shared" si="29"/>
        <v>0</v>
      </c>
      <c r="I92" s="103">
        <v>0</v>
      </c>
      <c r="J92" s="103">
        <v>0</v>
      </c>
      <c r="K92" s="103">
        <f t="shared" si="30"/>
        <v>705</v>
      </c>
      <c r="L92" s="103">
        <v>150</v>
      </c>
      <c r="M92" s="103">
        <v>555</v>
      </c>
      <c r="N92" s="103">
        <f t="shared" si="31"/>
        <v>705</v>
      </c>
      <c r="O92" s="103">
        <f t="shared" si="32"/>
        <v>150</v>
      </c>
      <c r="P92" s="103">
        <v>150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f t="shared" si="33"/>
        <v>555</v>
      </c>
      <c r="W92" s="103">
        <v>555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f t="shared" si="34"/>
        <v>0</v>
      </c>
      <c r="AD92" s="103">
        <v>0</v>
      </c>
      <c r="AE92" s="103">
        <v>0</v>
      </c>
      <c r="AF92" s="103">
        <f t="shared" si="35"/>
        <v>12</v>
      </c>
      <c r="AG92" s="103">
        <v>12</v>
      </c>
      <c r="AH92" s="103">
        <v>0</v>
      </c>
      <c r="AI92" s="103">
        <v>0</v>
      </c>
      <c r="AJ92" s="103">
        <f t="shared" si="36"/>
        <v>12</v>
      </c>
      <c r="AK92" s="103">
        <v>0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12</v>
      </c>
      <c r="AR92" s="103">
        <v>0</v>
      </c>
      <c r="AS92" s="103">
        <v>0</v>
      </c>
      <c r="AT92" s="103">
        <f t="shared" si="37"/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f t="shared" si="38"/>
        <v>0</v>
      </c>
      <c r="BA92" s="103">
        <v>0</v>
      </c>
      <c r="BB92" s="103">
        <v>0</v>
      </c>
      <c r="BC92" s="103">
        <v>0</v>
      </c>
    </row>
    <row r="93" spans="1:55" s="105" customFormat="1" ht="13.5" customHeight="1" x14ac:dyDescent="0.15">
      <c r="A93" s="115" t="s">
        <v>53</v>
      </c>
      <c r="B93" s="113" t="s">
        <v>426</v>
      </c>
      <c r="C93" s="101" t="s">
        <v>427</v>
      </c>
      <c r="D93" s="103">
        <f t="shared" si="27"/>
        <v>790</v>
      </c>
      <c r="E93" s="103">
        <f t="shared" si="28"/>
        <v>0</v>
      </c>
      <c r="F93" s="103">
        <v>0</v>
      </c>
      <c r="G93" s="103">
        <v>0</v>
      </c>
      <c r="H93" s="103">
        <f t="shared" si="29"/>
        <v>790</v>
      </c>
      <c r="I93" s="103">
        <v>148</v>
      </c>
      <c r="J93" s="103">
        <v>642</v>
      </c>
      <c r="K93" s="103">
        <f t="shared" si="30"/>
        <v>0</v>
      </c>
      <c r="L93" s="103">
        <v>0</v>
      </c>
      <c r="M93" s="103">
        <v>0</v>
      </c>
      <c r="N93" s="103">
        <f t="shared" si="31"/>
        <v>790</v>
      </c>
      <c r="O93" s="103">
        <f t="shared" si="32"/>
        <v>148</v>
      </c>
      <c r="P93" s="103">
        <v>148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f t="shared" si="33"/>
        <v>642</v>
      </c>
      <c r="W93" s="103">
        <v>642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f t="shared" si="34"/>
        <v>0</v>
      </c>
      <c r="AD93" s="103">
        <v>0</v>
      </c>
      <c r="AE93" s="103">
        <v>0</v>
      </c>
      <c r="AF93" s="103">
        <f t="shared" si="35"/>
        <v>12</v>
      </c>
      <c r="AG93" s="103">
        <v>12</v>
      </c>
      <c r="AH93" s="103">
        <v>0</v>
      </c>
      <c r="AI93" s="103">
        <v>0</v>
      </c>
      <c r="AJ93" s="103">
        <f t="shared" si="36"/>
        <v>12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12</v>
      </c>
      <c r="AR93" s="103">
        <v>0</v>
      </c>
      <c r="AS93" s="103">
        <v>0</v>
      </c>
      <c r="AT93" s="103">
        <f t="shared" si="37"/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f t="shared" si="38"/>
        <v>0</v>
      </c>
      <c r="BA93" s="103">
        <v>0</v>
      </c>
      <c r="BB93" s="103">
        <v>0</v>
      </c>
      <c r="BC93" s="103">
        <v>0</v>
      </c>
    </row>
    <row r="94" spans="1:55" s="105" customFormat="1" ht="13.5" customHeight="1" x14ac:dyDescent="0.15">
      <c r="A94" s="115" t="s">
        <v>53</v>
      </c>
      <c r="B94" s="113" t="s">
        <v>428</v>
      </c>
      <c r="C94" s="101" t="s">
        <v>429</v>
      </c>
      <c r="D94" s="103">
        <f t="shared" si="27"/>
        <v>1910</v>
      </c>
      <c r="E94" s="103">
        <f t="shared" si="28"/>
        <v>0</v>
      </c>
      <c r="F94" s="103">
        <v>0</v>
      </c>
      <c r="G94" s="103">
        <v>0</v>
      </c>
      <c r="H94" s="103">
        <f t="shared" si="29"/>
        <v>1910</v>
      </c>
      <c r="I94" s="103">
        <v>435</v>
      </c>
      <c r="J94" s="103">
        <v>1475</v>
      </c>
      <c r="K94" s="103">
        <f t="shared" si="30"/>
        <v>0</v>
      </c>
      <c r="L94" s="103">
        <v>0</v>
      </c>
      <c r="M94" s="103">
        <v>0</v>
      </c>
      <c r="N94" s="103">
        <f t="shared" si="31"/>
        <v>1910</v>
      </c>
      <c r="O94" s="103">
        <f t="shared" si="32"/>
        <v>435</v>
      </c>
      <c r="P94" s="103">
        <v>435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f t="shared" si="33"/>
        <v>1475</v>
      </c>
      <c r="W94" s="103">
        <v>1475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f t="shared" si="34"/>
        <v>0</v>
      </c>
      <c r="AD94" s="103">
        <v>0</v>
      </c>
      <c r="AE94" s="103">
        <v>0</v>
      </c>
      <c r="AF94" s="103">
        <f t="shared" si="35"/>
        <v>1910</v>
      </c>
      <c r="AG94" s="103">
        <v>1910</v>
      </c>
      <c r="AH94" s="103">
        <v>0</v>
      </c>
      <c r="AI94" s="103">
        <v>0</v>
      </c>
      <c r="AJ94" s="103">
        <f t="shared" si="36"/>
        <v>1910</v>
      </c>
      <c r="AK94" s="103">
        <v>0</v>
      </c>
      <c r="AL94" s="103">
        <v>0</v>
      </c>
      <c r="AM94" s="103">
        <v>0</v>
      </c>
      <c r="AN94" s="103">
        <v>0</v>
      </c>
      <c r="AO94" s="103">
        <v>0</v>
      </c>
      <c r="AP94" s="103">
        <v>1910</v>
      </c>
      <c r="AQ94" s="103">
        <v>0</v>
      </c>
      <c r="AR94" s="103">
        <v>0</v>
      </c>
      <c r="AS94" s="103">
        <v>0</v>
      </c>
      <c r="AT94" s="103">
        <f t="shared" si="37"/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f t="shared" si="38"/>
        <v>0</v>
      </c>
      <c r="BA94" s="103">
        <v>0</v>
      </c>
      <c r="BB94" s="103">
        <v>0</v>
      </c>
      <c r="BC94" s="103">
        <v>0</v>
      </c>
    </row>
    <row r="95" spans="1:55" s="105" customFormat="1" ht="13.5" customHeight="1" x14ac:dyDescent="0.15">
      <c r="A95" s="115" t="s">
        <v>53</v>
      </c>
      <c r="B95" s="113" t="s">
        <v>430</v>
      </c>
      <c r="C95" s="101" t="s">
        <v>431</v>
      </c>
      <c r="D95" s="103">
        <f t="shared" si="27"/>
        <v>1636</v>
      </c>
      <c r="E95" s="103">
        <f t="shared" si="28"/>
        <v>0</v>
      </c>
      <c r="F95" s="103">
        <v>0</v>
      </c>
      <c r="G95" s="103">
        <v>0</v>
      </c>
      <c r="H95" s="103">
        <f t="shared" si="29"/>
        <v>254</v>
      </c>
      <c r="I95" s="103">
        <v>254</v>
      </c>
      <c r="J95" s="103">
        <v>0</v>
      </c>
      <c r="K95" s="103">
        <f t="shared" si="30"/>
        <v>1382</v>
      </c>
      <c r="L95" s="103">
        <v>0</v>
      </c>
      <c r="M95" s="103">
        <v>1382</v>
      </c>
      <c r="N95" s="103">
        <f t="shared" si="31"/>
        <v>1636</v>
      </c>
      <c r="O95" s="103">
        <f t="shared" si="32"/>
        <v>254</v>
      </c>
      <c r="P95" s="103">
        <v>254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f t="shared" si="33"/>
        <v>1382</v>
      </c>
      <c r="W95" s="103">
        <v>1382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f t="shared" si="34"/>
        <v>0</v>
      </c>
      <c r="AD95" s="103">
        <v>0</v>
      </c>
      <c r="AE95" s="103">
        <v>0</v>
      </c>
      <c r="AF95" s="103">
        <f t="shared" si="35"/>
        <v>1636</v>
      </c>
      <c r="AG95" s="103">
        <v>1636</v>
      </c>
      <c r="AH95" s="103">
        <v>0</v>
      </c>
      <c r="AI95" s="103">
        <v>0</v>
      </c>
      <c r="AJ95" s="103">
        <f t="shared" si="36"/>
        <v>1636</v>
      </c>
      <c r="AK95" s="103">
        <v>0</v>
      </c>
      <c r="AL95" s="103">
        <v>0</v>
      </c>
      <c r="AM95" s="103">
        <v>0</v>
      </c>
      <c r="AN95" s="103">
        <v>0</v>
      </c>
      <c r="AO95" s="103">
        <v>0</v>
      </c>
      <c r="AP95" s="103">
        <v>1636</v>
      </c>
      <c r="AQ95" s="103">
        <v>0</v>
      </c>
      <c r="AR95" s="103">
        <v>0</v>
      </c>
      <c r="AS95" s="103">
        <v>0</v>
      </c>
      <c r="AT95" s="103">
        <f t="shared" si="37"/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f t="shared" si="38"/>
        <v>0</v>
      </c>
      <c r="BA95" s="103">
        <v>0</v>
      </c>
      <c r="BB95" s="103">
        <v>0</v>
      </c>
      <c r="BC95" s="103">
        <v>0</v>
      </c>
    </row>
    <row r="96" spans="1:55" s="105" customFormat="1" ht="13.5" customHeight="1" x14ac:dyDescent="0.15">
      <c r="A96" s="115" t="s">
        <v>53</v>
      </c>
      <c r="B96" s="113" t="s">
        <v>432</v>
      </c>
      <c r="C96" s="101" t="s">
        <v>433</v>
      </c>
      <c r="D96" s="103">
        <f t="shared" si="27"/>
        <v>2727</v>
      </c>
      <c r="E96" s="103">
        <f t="shared" si="28"/>
        <v>0</v>
      </c>
      <c r="F96" s="103">
        <v>0</v>
      </c>
      <c r="G96" s="103">
        <v>0</v>
      </c>
      <c r="H96" s="103">
        <f t="shared" si="29"/>
        <v>0</v>
      </c>
      <c r="I96" s="103">
        <v>0</v>
      </c>
      <c r="J96" s="103">
        <v>0</v>
      </c>
      <c r="K96" s="103">
        <f t="shared" si="30"/>
        <v>2727</v>
      </c>
      <c r="L96" s="103">
        <v>861</v>
      </c>
      <c r="M96" s="103">
        <v>1866</v>
      </c>
      <c r="N96" s="103">
        <f t="shared" si="31"/>
        <v>2727</v>
      </c>
      <c r="O96" s="103">
        <f t="shared" si="32"/>
        <v>861</v>
      </c>
      <c r="P96" s="103">
        <v>861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f t="shared" si="33"/>
        <v>1866</v>
      </c>
      <c r="W96" s="103">
        <v>1866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f t="shared" si="34"/>
        <v>0</v>
      </c>
      <c r="AD96" s="103">
        <v>0</v>
      </c>
      <c r="AE96" s="103">
        <v>0</v>
      </c>
      <c r="AF96" s="103">
        <f t="shared" si="35"/>
        <v>13</v>
      </c>
      <c r="AG96" s="103">
        <v>13</v>
      </c>
      <c r="AH96" s="103">
        <v>0</v>
      </c>
      <c r="AI96" s="103">
        <v>0</v>
      </c>
      <c r="AJ96" s="103">
        <f t="shared" si="36"/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f t="shared" si="37"/>
        <v>13</v>
      </c>
      <c r="AU96" s="103">
        <v>13</v>
      </c>
      <c r="AV96" s="103">
        <v>0</v>
      </c>
      <c r="AW96" s="103">
        <v>0</v>
      </c>
      <c r="AX96" s="103">
        <v>0</v>
      </c>
      <c r="AY96" s="103">
        <v>0</v>
      </c>
      <c r="AZ96" s="103">
        <f t="shared" si="38"/>
        <v>0</v>
      </c>
      <c r="BA96" s="103">
        <v>0</v>
      </c>
      <c r="BB96" s="103">
        <v>0</v>
      </c>
      <c r="BC96" s="103">
        <v>0</v>
      </c>
    </row>
    <row r="97" spans="1:55" s="105" customFormat="1" ht="13.5" customHeight="1" x14ac:dyDescent="0.15">
      <c r="A97" s="115" t="s">
        <v>53</v>
      </c>
      <c r="B97" s="113" t="s">
        <v>434</v>
      </c>
      <c r="C97" s="101" t="s">
        <v>435</v>
      </c>
      <c r="D97" s="103">
        <f t="shared" si="27"/>
        <v>1527</v>
      </c>
      <c r="E97" s="103">
        <f t="shared" si="28"/>
        <v>1527</v>
      </c>
      <c r="F97" s="103">
        <v>324</v>
      </c>
      <c r="G97" s="103">
        <v>1203</v>
      </c>
      <c r="H97" s="103">
        <f t="shared" si="29"/>
        <v>0</v>
      </c>
      <c r="I97" s="103">
        <v>0</v>
      </c>
      <c r="J97" s="103">
        <v>0</v>
      </c>
      <c r="K97" s="103">
        <f t="shared" si="30"/>
        <v>0</v>
      </c>
      <c r="L97" s="103">
        <v>0</v>
      </c>
      <c r="M97" s="103">
        <v>0</v>
      </c>
      <c r="N97" s="103">
        <f t="shared" si="31"/>
        <v>1527</v>
      </c>
      <c r="O97" s="103">
        <f t="shared" si="32"/>
        <v>324</v>
      </c>
      <c r="P97" s="103">
        <v>324</v>
      </c>
      <c r="Q97" s="103">
        <v>0</v>
      </c>
      <c r="R97" s="103">
        <v>0</v>
      </c>
      <c r="S97" s="103">
        <v>0</v>
      </c>
      <c r="T97" s="103">
        <v>0</v>
      </c>
      <c r="U97" s="103">
        <v>0</v>
      </c>
      <c r="V97" s="103">
        <f t="shared" si="33"/>
        <v>1203</v>
      </c>
      <c r="W97" s="103">
        <v>1203</v>
      </c>
      <c r="X97" s="103">
        <v>0</v>
      </c>
      <c r="Y97" s="103">
        <v>0</v>
      </c>
      <c r="Z97" s="103">
        <v>0</v>
      </c>
      <c r="AA97" s="103">
        <v>0</v>
      </c>
      <c r="AB97" s="103">
        <v>0</v>
      </c>
      <c r="AC97" s="103">
        <f t="shared" si="34"/>
        <v>0</v>
      </c>
      <c r="AD97" s="103">
        <v>0</v>
      </c>
      <c r="AE97" s="103">
        <v>0</v>
      </c>
      <c r="AF97" s="103">
        <f t="shared" si="35"/>
        <v>8</v>
      </c>
      <c r="AG97" s="103">
        <v>8</v>
      </c>
      <c r="AH97" s="103">
        <v>0</v>
      </c>
      <c r="AI97" s="103">
        <v>0</v>
      </c>
      <c r="AJ97" s="103">
        <f t="shared" si="36"/>
        <v>47</v>
      </c>
      <c r="AK97" s="103">
        <v>47</v>
      </c>
      <c r="AL97" s="103">
        <v>0</v>
      </c>
      <c r="AM97" s="103">
        <v>0</v>
      </c>
      <c r="AN97" s="103">
        <v>0</v>
      </c>
      <c r="AO97" s="103">
        <v>0</v>
      </c>
      <c r="AP97" s="103">
        <v>0</v>
      </c>
      <c r="AQ97" s="103">
        <v>0</v>
      </c>
      <c r="AR97" s="103">
        <v>0</v>
      </c>
      <c r="AS97" s="103">
        <v>0</v>
      </c>
      <c r="AT97" s="103">
        <f t="shared" si="37"/>
        <v>8</v>
      </c>
      <c r="AU97" s="103">
        <v>8</v>
      </c>
      <c r="AV97" s="103">
        <v>0</v>
      </c>
      <c r="AW97" s="103">
        <v>0</v>
      </c>
      <c r="AX97" s="103">
        <v>0</v>
      </c>
      <c r="AY97" s="103">
        <v>0</v>
      </c>
      <c r="AZ97" s="103">
        <f t="shared" si="38"/>
        <v>0</v>
      </c>
      <c r="BA97" s="103">
        <v>0</v>
      </c>
      <c r="BB97" s="103">
        <v>0</v>
      </c>
      <c r="BC97" s="103">
        <v>0</v>
      </c>
    </row>
    <row r="98" spans="1:55" s="105" customFormat="1" ht="13.5" customHeight="1" x14ac:dyDescent="0.15">
      <c r="A98" s="115" t="s">
        <v>53</v>
      </c>
      <c r="B98" s="113" t="s">
        <v>436</v>
      </c>
      <c r="C98" s="101" t="s">
        <v>437</v>
      </c>
      <c r="D98" s="103">
        <f t="shared" si="27"/>
        <v>1071</v>
      </c>
      <c r="E98" s="103">
        <f t="shared" si="28"/>
        <v>0</v>
      </c>
      <c r="F98" s="103">
        <v>0</v>
      </c>
      <c r="G98" s="103">
        <v>0</v>
      </c>
      <c r="H98" s="103">
        <f t="shared" si="29"/>
        <v>0</v>
      </c>
      <c r="I98" s="103">
        <v>0</v>
      </c>
      <c r="J98" s="103">
        <v>0</v>
      </c>
      <c r="K98" s="103">
        <f t="shared" si="30"/>
        <v>1071</v>
      </c>
      <c r="L98" s="103">
        <v>346</v>
      </c>
      <c r="M98" s="103">
        <v>725</v>
      </c>
      <c r="N98" s="103">
        <f t="shared" si="31"/>
        <v>1071</v>
      </c>
      <c r="O98" s="103">
        <f t="shared" si="32"/>
        <v>346</v>
      </c>
      <c r="P98" s="103">
        <v>346</v>
      </c>
      <c r="Q98" s="103">
        <v>0</v>
      </c>
      <c r="R98" s="103">
        <v>0</v>
      </c>
      <c r="S98" s="103">
        <v>0</v>
      </c>
      <c r="T98" s="103">
        <v>0</v>
      </c>
      <c r="U98" s="103">
        <v>0</v>
      </c>
      <c r="V98" s="103">
        <f t="shared" si="33"/>
        <v>725</v>
      </c>
      <c r="W98" s="103">
        <v>725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f t="shared" si="34"/>
        <v>0</v>
      </c>
      <c r="AD98" s="103">
        <v>0</v>
      </c>
      <c r="AE98" s="103">
        <v>0</v>
      </c>
      <c r="AF98" s="103">
        <f t="shared" si="35"/>
        <v>5</v>
      </c>
      <c r="AG98" s="103">
        <v>5</v>
      </c>
      <c r="AH98" s="103">
        <v>0</v>
      </c>
      <c r="AI98" s="103">
        <v>0</v>
      </c>
      <c r="AJ98" s="103">
        <f t="shared" si="36"/>
        <v>34</v>
      </c>
      <c r="AK98" s="103">
        <v>34</v>
      </c>
      <c r="AL98" s="103">
        <v>0</v>
      </c>
      <c r="AM98" s="103">
        <v>0</v>
      </c>
      <c r="AN98" s="103">
        <v>0</v>
      </c>
      <c r="AO98" s="103">
        <v>0</v>
      </c>
      <c r="AP98" s="103">
        <v>0</v>
      </c>
      <c r="AQ98" s="103">
        <v>0</v>
      </c>
      <c r="AR98" s="103">
        <v>0</v>
      </c>
      <c r="AS98" s="103">
        <v>0</v>
      </c>
      <c r="AT98" s="103">
        <f t="shared" si="37"/>
        <v>5</v>
      </c>
      <c r="AU98" s="103">
        <v>5</v>
      </c>
      <c r="AV98" s="103">
        <v>0</v>
      </c>
      <c r="AW98" s="103">
        <v>0</v>
      </c>
      <c r="AX98" s="103">
        <v>0</v>
      </c>
      <c r="AY98" s="103">
        <v>0</v>
      </c>
      <c r="AZ98" s="103">
        <f t="shared" si="38"/>
        <v>0</v>
      </c>
      <c r="BA98" s="103">
        <v>0</v>
      </c>
      <c r="BB98" s="103">
        <v>0</v>
      </c>
      <c r="BC98" s="103">
        <v>0</v>
      </c>
    </row>
    <row r="99" spans="1:55" s="105" customFormat="1" ht="13.5" customHeight="1" x14ac:dyDescent="0.15">
      <c r="A99" s="115" t="s">
        <v>53</v>
      </c>
      <c r="B99" s="113" t="s">
        <v>438</v>
      </c>
      <c r="C99" s="101" t="s">
        <v>439</v>
      </c>
      <c r="D99" s="103">
        <f t="shared" si="27"/>
        <v>774</v>
      </c>
      <c r="E99" s="103">
        <f t="shared" si="28"/>
        <v>0</v>
      </c>
      <c r="F99" s="103">
        <v>0</v>
      </c>
      <c r="G99" s="103">
        <v>0</v>
      </c>
      <c r="H99" s="103">
        <f t="shared" si="29"/>
        <v>774</v>
      </c>
      <c r="I99" s="103">
        <v>666</v>
      </c>
      <c r="J99" s="103">
        <v>108</v>
      </c>
      <c r="K99" s="103">
        <f t="shared" si="30"/>
        <v>0</v>
      </c>
      <c r="L99" s="103">
        <v>0</v>
      </c>
      <c r="M99" s="103">
        <v>0</v>
      </c>
      <c r="N99" s="103">
        <f t="shared" si="31"/>
        <v>774</v>
      </c>
      <c r="O99" s="103">
        <f t="shared" si="32"/>
        <v>666</v>
      </c>
      <c r="P99" s="103">
        <v>666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f t="shared" si="33"/>
        <v>108</v>
      </c>
      <c r="W99" s="103">
        <v>108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f t="shared" si="34"/>
        <v>0</v>
      </c>
      <c r="AD99" s="103">
        <v>0</v>
      </c>
      <c r="AE99" s="103">
        <v>0</v>
      </c>
      <c r="AF99" s="103">
        <f t="shared" si="35"/>
        <v>0</v>
      </c>
      <c r="AG99" s="103">
        <v>0</v>
      </c>
      <c r="AH99" s="103">
        <v>0</v>
      </c>
      <c r="AI99" s="103">
        <v>0</v>
      </c>
      <c r="AJ99" s="103">
        <f t="shared" si="36"/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f t="shared" si="37"/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f t="shared" si="38"/>
        <v>0</v>
      </c>
      <c r="BA99" s="103">
        <v>0</v>
      </c>
      <c r="BB99" s="103">
        <v>0</v>
      </c>
      <c r="BC99" s="103">
        <v>0</v>
      </c>
    </row>
    <row r="100" spans="1:55" s="105" customFormat="1" ht="13.5" customHeight="1" x14ac:dyDescent="0.15">
      <c r="A100" s="115" t="s">
        <v>53</v>
      </c>
      <c r="B100" s="113" t="s">
        <v>440</v>
      </c>
      <c r="C100" s="101" t="s">
        <v>441</v>
      </c>
      <c r="D100" s="103">
        <f t="shared" si="27"/>
        <v>2555</v>
      </c>
      <c r="E100" s="103">
        <f t="shared" si="28"/>
        <v>0</v>
      </c>
      <c r="F100" s="103">
        <v>0</v>
      </c>
      <c r="G100" s="103">
        <v>0</v>
      </c>
      <c r="H100" s="103">
        <f t="shared" si="29"/>
        <v>415</v>
      </c>
      <c r="I100" s="103">
        <v>415</v>
      </c>
      <c r="J100" s="103">
        <v>0</v>
      </c>
      <c r="K100" s="103">
        <f t="shared" si="30"/>
        <v>2140</v>
      </c>
      <c r="L100" s="103">
        <v>0</v>
      </c>
      <c r="M100" s="103">
        <v>2140</v>
      </c>
      <c r="N100" s="103">
        <f t="shared" si="31"/>
        <v>2555</v>
      </c>
      <c r="O100" s="103">
        <f t="shared" si="32"/>
        <v>415</v>
      </c>
      <c r="P100" s="103">
        <v>415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f t="shared" si="33"/>
        <v>2140</v>
      </c>
      <c r="W100" s="103">
        <v>2140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f t="shared" si="34"/>
        <v>0</v>
      </c>
      <c r="AD100" s="103">
        <v>0</v>
      </c>
      <c r="AE100" s="103">
        <v>0</v>
      </c>
      <c r="AF100" s="103">
        <f t="shared" si="35"/>
        <v>0</v>
      </c>
      <c r="AG100" s="103">
        <v>0</v>
      </c>
      <c r="AH100" s="103">
        <v>0</v>
      </c>
      <c r="AI100" s="103">
        <v>0</v>
      </c>
      <c r="AJ100" s="103">
        <f t="shared" si="36"/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03">
        <v>0</v>
      </c>
      <c r="AS100" s="103">
        <v>0</v>
      </c>
      <c r="AT100" s="103">
        <f t="shared" si="37"/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f t="shared" si="38"/>
        <v>0</v>
      </c>
      <c r="BA100" s="103">
        <v>0</v>
      </c>
      <c r="BB100" s="103">
        <v>0</v>
      </c>
      <c r="BC100" s="103">
        <v>0</v>
      </c>
    </row>
    <row r="101" spans="1:55" s="105" customFormat="1" ht="13.5" customHeight="1" x14ac:dyDescent="0.15">
      <c r="A101" s="115" t="s">
        <v>53</v>
      </c>
      <c r="B101" s="113" t="s">
        <v>442</v>
      </c>
      <c r="C101" s="101" t="s">
        <v>443</v>
      </c>
      <c r="D101" s="103">
        <f t="shared" si="27"/>
        <v>4223</v>
      </c>
      <c r="E101" s="103">
        <f t="shared" si="28"/>
        <v>0</v>
      </c>
      <c r="F101" s="103">
        <v>0</v>
      </c>
      <c r="G101" s="103">
        <v>0</v>
      </c>
      <c r="H101" s="103">
        <f t="shared" si="29"/>
        <v>4223</v>
      </c>
      <c r="I101" s="103">
        <v>1104</v>
      </c>
      <c r="J101" s="103">
        <v>3119</v>
      </c>
      <c r="K101" s="103">
        <f t="shared" si="30"/>
        <v>0</v>
      </c>
      <c r="L101" s="103">
        <v>0</v>
      </c>
      <c r="M101" s="103">
        <v>0</v>
      </c>
      <c r="N101" s="103">
        <f t="shared" si="31"/>
        <v>4223</v>
      </c>
      <c r="O101" s="103">
        <f t="shared" si="32"/>
        <v>1104</v>
      </c>
      <c r="P101" s="103">
        <v>815</v>
      </c>
      <c r="Q101" s="103">
        <v>0</v>
      </c>
      <c r="R101" s="103">
        <v>0</v>
      </c>
      <c r="S101" s="103">
        <v>289</v>
      </c>
      <c r="T101" s="103">
        <v>0</v>
      </c>
      <c r="U101" s="103">
        <v>0</v>
      </c>
      <c r="V101" s="103">
        <f t="shared" si="33"/>
        <v>3119</v>
      </c>
      <c r="W101" s="103">
        <v>3119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f t="shared" si="34"/>
        <v>0</v>
      </c>
      <c r="AD101" s="103">
        <v>0</v>
      </c>
      <c r="AE101" s="103">
        <v>0</v>
      </c>
      <c r="AF101" s="103">
        <f t="shared" si="35"/>
        <v>0</v>
      </c>
      <c r="AG101" s="103">
        <v>0</v>
      </c>
      <c r="AH101" s="103">
        <v>0</v>
      </c>
      <c r="AI101" s="103">
        <v>0</v>
      </c>
      <c r="AJ101" s="103">
        <f t="shared" si="36"/>
        <v>0</v>
      </c>
      <c r="AK101" s="103">
        <v>0</v>
      </c>
      <c r="AL101" s="103">
        <v>0</v>
      </c>
      <c r="AM101" s="103">
        <v>0</v>
      </c>
      <c r="AN101" s="103">
        <v>0</v>
      </c>
      <c r="AO101" s="103">
        <v>0</v>
      </c>
      <c r="AP101" s="103">
        <v>0</v>
      </c>
      <c r="AQ101" s="103">
        <v>0</v>
      </c>
      <c r="AR101" s="103">
        <v>0</v>
      </c>
      <c r="AS101" s="103">
        <v>0</v>
      </c>
      <c r="AT101" s="103">
        <f t="shared" si="37"/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f t="shared" si="38"/>
        <v>0</v>
      </c>
      <c r="BA101" s="103">
        <v>0</v>
      </c>
      <c r="BB101" s="103">
        <v>0</v>
      </c>
      <c r="BC101" s="103">
        <v>0</v>
      </c>
    </row>
    <row r="102" spans="1:55" s="105" customFormat="1" ht="13.5" customHeight="1" x14ac:dyDescent="0.15">
      <c r="A102" s="115" t="s">
        <v>53</v>
      </c>
      <c r="B102" s="113" t="s">
        <v>444</v>
      </c>
      <c r="C102" s="101" t="s">
        <v>445</v>
      </c>
      <c r="D102" s="103">
        <f t="shared" si="27"/>
        <v>1866</v>
      </c>
      <c r="E102" s="103">
        <f t="shared" si="28"/>
        <v>0</v>
      </c>
      <c r="F102" s="103">
        <v>0</v>
      </c>
      <c r="G102" s="103">
        <v>0</v>
      </c>
      <c r="H102" s="103">
        <f t="shared" si="29"/>
        <v>0</v>
      </c>
      <c r="I102" s="103">
        <v>0</v>
      </c>
      <c r="J102" s="103">
        <v>0</v>
      </c>
      <c r="K102" s="103">
        <f t="shared" si="30"/>
        <v>1866</v>
      </c>
      <c r="L102" s="103">
        <v>985</v>
      </c>
      <c r="M102" s="103">
        <v>881</v>
      </c>
      <c r="N102" s="103">
        <f t="shared" si="31"/>
        <v>1866</v>
      </c>
      <c r="O102" s="103">
        <f t="shared" si="32"/>
        <v>985</v>
      </c>
      <c r="P102" s="103">
        <v>0</v>
      </c>
      <c r="Q102" s="103">
        <v>985</v>
      </c>
      <c r="R102" s="103">
        <v>0</v>
      </c>
      <c r="S102" s="103">
        <v>0</v>
      </c>
      <c r="T102" s="103">
        <v>0</v>
      </c>
      <c r="U102" s="103">
        <v>0</v>
      </c>
      <c r="V102" s="103">
        <f t="shared" si="33"/>
        <v>881</v>
      </c>
      <c r="W102" s="103">
        <v>0</v>
      </c>
      <c r="X102" s="103">
        <v>881</v>
      </c>
      <c r="Y102" s="103">
        <v>0</v>
      </c>
      <c r="Z102" s="103">
        <v>0</v>
      </c>
      <c r="AA102" s="103">
        <v>0</v>
      </c>
      <c r="AB102" s="103">
        <v>0</v>
      </c>
      <c r="AC102" s="103">
        <f t="shared" si="34"/>
        <v>0</v>
      </c>
      <c r="AD102" s="103">
        <v>0</v>
      </c>
      <c r="AE102" s="103">
        <v>0</v>
      </c>
      <c r="AF102" s="103">
        <f t="shared" si="35"/>
        <v>5</v>
      </c>
      <c r="AG102" s="103">
        <v>0</v>
      </c>
      <c r="AH102" s="103">
        <v>5</v>
      </c>
      <c r="AI102" s="103">
        <v>0</v>
      </c>
      <c r="AJ102" s="103">
        <f t="shared" si="36"/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f t="shared" si="37"/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f t="shared" si="38"/>
        <v>24</v>
      </c>
      <c r="BA102" s="103">
        <v>0</v>
      </c>
      <c r="BB102" s="103">
        <v>24</v>
      </c>
      <c r="BC102" s="103">
        <v>0</v>
      </c>
    </row>
    <row r="103" spans="1:55" s="105" customFormat="1" ht="13.5" customHeight="1" x14ac:dyDescent="0.15">
      <c r="A103" s="115" t="s">
        <v>53</v>
      </c>
      <c r="B103" s="113" t="s">
        <v>446</v>
      </c>
      <c r="C103" s="101" t="s">
        <v>447</v>
      </c>
      <c r="D103" s="103">
        <f t="shared" ref="D103:D134" si="39">SUM(E103,+H103,+K103)</f>
        <v>1441</v>
      </c>
      <c r="E103" s="103">
        <f t="shared" ref="E103:E134" si="40">SUM(F103:G103)</f>
        <v>0</v>
      </c>
      <c r="F103" s="103">
        <v>0</v>
      </c>
      <c r="G103" s="103">
        <v>0</v>
      </c>
      <c r="H103" s="103">
        <f t="shared" ref="H103:H134" si="41">SUM(I103:J103)</f>
        <v>0</v>
      </c>
      <c r="I103" s="103">
        <v>0</v>
      </c>
      <c r="J103" s="103">
        <v>0</v>
      </c>
      <c r="K103" s="103">
        <f t="shared" ref="K103:K134" si="42">SUM(L103:M103)</f>
        <v>1441</v>
      </c>
      <c r="L103" s="103">
        <v>559</v>
      </c>
      <c r="M103" s="103">
        <v>882</v>
      </c>
      <c r="N103" s="103">
        <f t="shared" ref="N103:N134" si="43">SUM(O103,+V103,+AC103)</f>
        <v>1441</v>
      </c>
      <c r="O103" s="103">
        <f t="shared" ref="O103:O134" si="44">SUM(P103:U103)</f>
        <v>559</v>
      </c>
      <c r="P103" s="103">
        <v>559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f t="shared" ref="V103:V134" si="45">SUM(W103:AB103)</f>
        <v>882</v>
      </c>
      <c r="W103" s="103">
        <v>882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f t="shared" ref="AC103:AC134" si="46">SUM(AD103:AE103)</f>
        <v>0</v>
      </c>
      <c r="AD103" s="103">
        <v>0</v>
      </c>
      <c r="AE103" s="103">
        <v>0</v>
      </c>
      <c r="AF103" s="103">
        <f t="shared" ref="AF103:AF134" si="47">SUM(AG103:AI103)</f>
        <v>61</v>
      </c>
      <c r="AG103" s="103">
        <v>61</v>
      </c>
      <c r="AH103" s="103">
        <v>0</v>
      </c>
      <c r="AI103" s="103">
        <v>0</v>
      </c>
      <c r="AJ103" s="103">
        <f t="shared" ref="AJ103:AJ134" si="48">SUM(AK103:AS103)</f>
        <v>61</v>
      </c>
      <c r="AK103" s="103">
        <v>0</v>
      </c>
      <c r="AL103" s="103">
        <v>0</v>
      </c>
      <c r="AM103" s="103">
        <v>0</v>
      </c>
      <c r="AN103" s="103">
        <v>54</v>
      </c>
      <c r="AO103" s="103">
        <v>0</v>
      </c>
      <c r="AP103" s="103">
        <v>0</v>
      </c>
      <c r="AQ103" s="103">
        <v>0</v>
      </c>
      <c r="AR103" s="103">
        <v>7</v>
      </c>
      <c r="AS103" s="103">
        <v>0</v>
      </c>
      <c r="AT103" s="103">
        <f t="shared" ref="AT103:AT134" si="49">SUM(AU103:AY103)</f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f t="shared" ref="AZ103:AZ134" si="50">SUM(BA103:BC103)</f>
        <v>65</v>
      </c>
      <c r="BA103" s="103">
        <v>65</v>
      </c>
      <c r="BB103" s="103">
        <v>0</v>
      </c>
      <c r="BC103" s="103">
        <v>0</v>
      </c>
    </row>
    <row r="104" spans="1:55" s="105" customFormat="1" ht="13.5" customHeight="1" x14ac:dyDescent="0.15">
      <c r="A104" s="115" t="s">
        <v>53</v>
      </c>
      <c r="B104" s="113" t="s">
        <v>448</v>
      </c>
      <c r="C104" s="101" t="s">
        <v>449</v>
      </c>
      <c r="D104" s="103">
        <f t="shared" si="39"/>
        <v>729</v>
      </c>
      <c r="E104" s="103">
        <f t="shared" si="40"/>
        <v>0</v>
      </c>
      <c r="F104" s="103">
        <v>0</v>
      </c>
      <c r="G104" s="103">
        <v>0</v>
      </c>
      <c r="H104" s="103">
        <f t="shared" si="41"/>
        <v>0</v>
      </c>
      <c r="I104" s="103">
        <v>0</v>
      </c>
      <c r="J104" s="103">
        <v>0</v>
      </c>
      <c r="K104" s="103">
        <f t="shared" si="42"/>
        <v>729</v>
      </c>
      <c r="L104" s="103">
        <v>332</v>
      </c>
      <c r="M104" s="103">
        <v>397</v>
      </c>
      <c r="N104" s="103">
        <f t="shared" si="43"/>
        <v>729</v>
      </c>
      <c r="O104" s="103">
        <f t="shared" si="44"/>
        <v>332</v>
      </c>
      <c r="P104" s="103">
        <v>332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f t="shared" si="45"/>
        <v>397</v>
      </c>
      <c r="W104" s="103">
        <v>397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f t="shared" si="46"/>
        <v>0</v>
      </c>
      <c r="AD104" s="103">
        <v>0</v>
      </c>
      <c r="AE104" s="103">
        <v>0</v>
      </c>
      <c r="AF104" s="103">
        <f t="shared" si="47"/>
        <v>0</v>
      </c>
      <c r="AG104" s="103">
        <v>0</v>
      </c>
      <c r="AH104" s="103">
        <v>0</v>
      </c>
      <c r="AI104" s="103">
        <v>0</v>
      </c>
      <c r="AJ104" s="103">
        <f t="shared" si="48"/>
        <v>0</v>
      </c>
      <c r="AK104" s="103">
        <v>0</v>
      </c>
      <c r="AL104" s="103">
        <v>0</v>
      </c>
      <c r="AM104" s="103">
        <v>0</v>
      </c>
      <c r="AN104" s="103">
        <v>0</v>
      </c>
      <c r="AO104" s="103">
        <v>0</v>
      </c>
      <c r="AP104" s="103">
        <v>0</v>
      </c>
      <c r="AQ104" s="103">
        <v>0</v>
      </c>
      <c r="AR104" s="103">
        <v>0</v>
      </c>
      <c r="AS104" s="103">
        <v>0</v>
      </c>
      <c r="AT104" s="103">
        <f t="shared" si="49"/>
        <v>0</v>
      </c>
      <c r="AU104" s="103">
        <v>0</v>
      </c>
      <c r="AV104" s="103">
        <v>0</v>
      </c>
      <c r="AW104" s="103">
        <v>0</v>
      </c>
      <c r="AX104" s="103">
        <v>0</v>
      </c>
      <c r="AY104" s="103">
        <v>0</v>
      </c>
      <c r="AZ104" s="103">
        <f t="shared" si="50"/>
        <v>0</v>
      </c>
      <c r="BA104" s="103">
        <v>0</v>
      </c>
      <c r="BB104" s="103">
        <v>0</v>
      </c>
      <c r="BC104" s="103">
        <v>0</v>
      </c>
    </row>
    <row r="105" spans="1:55" s="105" customFormat="1" ht="13.5" customHeight="1" x14ac:dyDescent="0.15">
      <c r="A105" s="115" t="s">
        <v>53</v>
      </c>
      <c r="B105" s="113" t="s">
        <v>450</v>
      </c>
      <c r="C105" s="101" t="s">
        <v>451</v>
      </c>
      <c r="D105" s="103">
        <f t="shared" si="39"/>
        <v>561</v>
      </c>
      <c r="E105" s="103">
        <f t="shared" si="40"/>
        <v>0</v>
      </c>
      <c r="F105" s="103">
        <v>0</v>
      </c>
      <c r="G105" s="103">
        <v>0</v>
      </c>
      <c r="H105" s="103">
        <f t="shared" si="41"/>
        <v>0</v>
      </c>
      <c r="I105" s="103">
        <v>0</v>
      </c>
      <c r="J105" s="103">
        <v>0</v>
      </c>
      <c r="K105" s="103">
        <f t="shared" si="42"/>
        <v>561</v>
      </c>
      <c r="L105" s="103">
        <v>114</v>
      </c>
      <c r="M105" s="103">
        <v>447</v>
      </c>
      <c r="N105" s="103">
        <f t="shared" si="43"/>
        <v>561</v>
      </c>
      <c r="O105" s="103">
        <f t="shared" si="44"/>
        <v>114</v>
      </c>
      <c r="P105" s="103">
        <v>114</v>
      </c>
      <c r="Q105" s="103">
        <v>0</v>
      </c>
      <c r="R105" s="103">
        <v>0</v>
      </c>
      <c r="S105" s="103">
        <v>0</v>
      </c>
      <c r="T105" s="103">
        <v>0</v>
      </c>
      <c r="U105" s="103">
        <v>0</v>
      </c>
      <c r="V105" s="103">
        <f t="shared" si="45"/>
        <v>447</v>
      </c>
      <c r="W105" s="103">
        <v>447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f t="shared" si="46"/>
        <v>0</v>
      </c>
      <c r="AD105" s="103">
        <v>0</v>
      </c>
      <c r="AE105" s="103">
        <v>0</v>
      </c>
      <c r="AF105" s="103">
        <f t="shared" si="47"/>
        <v>26</v>
      </c>
      <c r="AG105" s="103">
        <v>26</v>
      </c>
      <c r="AH105" s="103">
        <v>0</v>
      </c>
      <c r="AI105" s="103">
        <v>0</v>
      </c>
      <c r="AJ105" s="103">
        <f t="shared" si="48"/>
        <v>26</v>
      </c>
      <c r="AK105" s="103">
        <v>0</v>
      </c>
      <c r="AL105" s="103">
        <v>0</v>
      </c>
      <c r="AM105" s="103">
        <v>0</v>
      </c>
      <c r="AN105" s="103">
        <v>26</v>
      </c>
      <c r="AO105" s="103">
        <v>0</v>
      </c>
      <c r="AP105" s="103">
        <v>0</v>
      </c>
      <c r="AQ105" s="103">
        <v>0</v>
      </c>
      <c r="AR105" s="103">
        <v>0</v>
      </c>
      <c r="AS105" s="103">
        <v>0</v>
      </c>
      <c r="AT105" s="103">
        <f t="shared" si="49"/>
        <v>1</v>
      </c>
      <c r="AU105" s="103">
        <v>0</v>
      </c>
      <c r="AV105" s="103">
        <v>0</v>
      </c>
      <c r="AW105" s="103">
        <v>0</v>
      </c>
      <c r="AX105" s="103">
        <v>1</v>
      </c>
      <c r="AY105" s="103">
        <v>0</v>
      </c>
      <c r="AZ105" s="103">
        <f t="shared" si="50"/>
        <v>26</v>
      </c>
      <c r="BA105" s="103">
        <v>26</v>
      </c>
      <c r="BB105" s="103">
        <v>0</v>
      </c>
      <c r="BC105" s="103">
        <v>0</v>
      </c>
    </row>
    <row r="106" spans="1:55" s="105" customFormat="1" ht="13.5" customHeight="1" x14ac:dyDescent="0.15">
      <c r="A106" s="115" t="s">
        <v>53</v>
      </c>
      <c r="B106" s="113" t="s">
        <v>452</v>
      </c>
      <c r="C106" s="101" t="s">
        <v>453</v>
      </c>
      <c r="D106" s="103">
        <f t="shared" si="39"/>
        <v>835</v>
      </c>
      <c r="E106" s="103">
        <f t="shared" si="40"/>
        <v>0</v>
      </c>
      <c r="F106" s="103">
        <v>0</v>
      </c>
      <c r="G106" s="103">
        <v>0</v>
      </c>
      <c r="H106" s="103">
        <f t="shared" si="41"/>
        <v>835</v>
      </c>
      <c r="I106" s="103">
        <v>204</v>
      </c>
      <c r="J106" s="103">
        <v>631</v>
      </c>
      <c r="K106" s="103">
        <f t="shared" si="42"/>
        <v>0</v>
      </c>
      <c r="L106" s="103">
        <v>0</v>
      </c>
      <c r="M106" s="103">
        <v>0</v>
      </c>
      <c r="N106" s="103">
        <f t="shared" si="43"/>
        <v>835</v>
      </c>
      <c r="O106" s="103">
        <f t="shared" si="44"/>
        <v>204</v>
      </c>
      <c r="P106" s="103">
        <v>204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f t="shared" si="45"/>
        <v>631</v>
      </c>
      <c r="W106" s="103">
        <v>631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f t="shared" si="46"/>
        <v>0</v>
      </c>
      <c r="AD106" s="103">
        <v>0</v>
      </c>
      <c r="AE106" s="103">
        <v>0</v>
      </c>
      <c r="AF106" s="103">
        <f t="shared" si="47"/>
        <v>0</v>
      </c>
      <c r="AG106" s="103">
        <v>0</v>
      </c>
      <c r="AH106" s="103">
        <v>0</v>
      </c>
      <c r="AI106" s="103">
        <v>0</v>
      </c>
      <c r="AJ106" s="103">
        <f t="shared" si="48"/>
        <v>0</v>
      </c>
      <c r="AK106" s="103">
        <v>0</v>
      </c>
      <c r="AL106" s="103">
        <v>0</v>
      </c>
      <c r="AM106" s="103">
        <v>0</v>
      </c>
      <c r="AN106" s="103">
        <v>0</v>
      </c>
      <c r="AO106" s="103">
        <v>0</v>
      </c>
      <c r="AP106" s="103">
        <v>0</v>
      </c>
      <c r="AQ106" s="103">
        <v>0</v>
      </c>
      <c r="AR106" s="103">
        <v>0</v>
      </c>
      <c r="AS106" s="103">
        <v>0</v>
      </c>
      <c r="AT106" s="103">
        <f t="shared" si="49"/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f t="shared" si="50"/>
        <v>0</v>
      </c>
      <c r="BA106" s="103">
        <v>0</v>
      </c>
      <c r="BB106" s="103">
        <v>0</v>
      </c>
      <c r="BC106" s="103">
        <v>0</v>
      </c>
    </row>
    <row r="107" spans="1:55" s="105" customFormat="1" ht="13.5" customHeight="1" x14ac:dyDescent="0.15">
      <c r="A107" s="115" t="s">
        <v>53</v>
      </c>
      <c r="B107" s="113" t="s">
        <v>454</v>
      </c>
      <c r="C107" s="101" t="s">
        <v>455</v>
      </c>
      <c r="D107" s="103">
        <f t="shared" si="39"/>
        <v>890</v>
      </c>
      <c r="E107" s="103">
        <f t="shared" si="40"/>
        <v>0</v>
      </c>
      <c r="F107" s="103">
        <v>0</v>
      </c>
      <c r="G107" s="103">
        <v>0</v>
      </c>
      <c r="H107" s="103">
        <f t="shared" si="41"/>
        <v>890</v>
      </c>
      <c r="I107" s="103">
        <v>308</v>
      </c>
      <c r="J107" s="103">
        <v>582</v>
      </c>
      <c r="K107" s="103">
        <f t="shared" si="42"/>
        <v>0</v>
      </c>
      <c r="L107" s="103">
        <v>0</v>
      </c>
      <c r="M107" s="103">
        <v>0</v>
      </c>
      <c r="N107" s="103">
        <f t="shared" si="43"/>
        <v>890</v>
      </c>
      <c r="O107" s="103">
        <f t="shared" si="44"/>
        <v>308</v>
      </c>
      <c r="P107" s="103">
        <v>308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f t="shared" si="45"/>
        <v>582</v>
      </c>
      <c r="W107" s="103">
        <v>582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f t="shared" si="46"/>
        <v>0</v>
      </c>
      <c r="AD107" s="103">
        <v>0</v>
      </c>
      <c r="AE107" s="103">
        <v>0</v>
      </c>
      <c r="AF107" s="103">
        <f t="shared" si="47"/>
        <v>0</v>
      </c>
      <c r="AG107" s="103">
        <v>0</v>
      </c>
      <c r="AH107" s="103">
        <v>0</v>
      </c>
      <c r="AI107" s="103">
        <v>0</v>
      </c>
      <c r="AJ107" s="103">
        <f t="shared" si="48"/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03">
        <v>0</v>
      </c>
      <c r="AQ107" s="103">
        <v>0</v>
      </c>
      <c r="AR107" s="103">
        <v>0</v>
      </c>
      <c r="AS107" s="103">
        <v>0</v>
      </c>
      <c r="AT107" s="103">
        <f t="shared" si="49"/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f t="shared" si="50"/>
        <v>0</v>
      </c>
      <c r="BA107" s="103">
        <v>0</v>
      </c>
      <c r="BB107" s="103">
        <v>0</v>
      </c>
      <c r="BC107" s="103">
        <v>0</v>
      </c>
    </row>
    <row r="108" spans="1:55" s="105" customFormat="1" ht="13.5" customHeight="1" x14ac:dyDescent="0.15">
      <c r="A108" s="115" t="s">
        <v>53</v>
      </c>
      <c r="B108" s="113" t="s">
        <v>456</v>
      </c>
      <c r="C108" s="101" t="s">
        <v>457</v>
      </c>
      <c r="D108" s="103">
        <f t="shared" si="39"/>
        <v>548</v>
      </c>
      <c r="E108" s="103">
        <f t="shared" si="40"/>
        <v>0</v>
      </c>
      <c r="F108" s="103">
        <v>0</v>
      </c>
      <c r="G108" s="103">
        <v>0</v>
      </c>
      <c r="H108" s="103">
        <f t="shared" si="41"/>
        <v>548</v>
      </c>
      <c r="I108" s="103">
        <v>276</v>
      </c>
      <c r="J108" s="103">
        <v>272</v>
      </c>
      <c r="K108" s="103">
        <f t="shared" si="42"/>
        <v>0</v>
      </c>
      <c r="L108" s="103">
        <v>0</v>
      </c>
      <c r="M108" s="103">
        <v>0</v>
      </c>
      <c r="N108" s="103">
        <f t="shared" si="43"/>
        <v>548</v>
      </c>
      <c r="O108" s="103">
        <f t="shared" si="44"/>
        <v>276</v>
      </c>
      <c r="P108" s="103">
        <v>276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f t="shared" si="45"/>
        <v>272</v>
      </c>
      <c r="W108" s="103">
        <v>272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f t="shared" si="46"/>
        <v>0</v>
      </c>
      <c r="AD108" s="103">
        <v>0</v>
      </c>
      <c r="AE108" s="103">
        <v>0</v>
      </c>
      <c r="AF108" s="103">
        <f t="shared" si="47"/>
        <v>8</v>
      </c>
      <c r="AG108" s="103">
        <v>8</v>
      </c>
      <c r="AH108" s="103">
        <v>0</v>
      </c>
      <c r="AI108" s="103">
        <v>0</v>
      </c>
      <c r="AJ108" s="103">
        <f t="shared" si="48"/>
        <v>201</v>
      </c>
      <c r="AK108" s="103">
        <v>201</v>
      </c>
      <c r="AL108" s="103">
        <v>0</v>
      </c>
      <c r="AM108" s="103">
        <v>0</v>
      </c>
      <c r="AN108" s="103">
        <v>0</v>
      </c>
      <c r="AO108" s="103">
        <v>0</v>
      </c>
      <c r="AP108" s="103">
        <v>0</v>
      </c>
      <c r="AQ108" s="103">
        <v>0</v>
      </c>
      <c r="AR108" s="103">
        <v>0</v>
      </c>
      <c r="AS108" s="103">
        <v>0</v>
      </c>
      <c r="AT108" s="103">
        <f t="shared" si="49"/>
        <v>8</v>
      </c>
      <c r="AU108" s="103">
        <v>8</v>
      </c>
      <c r="AV108" s="103">
        <v>0</v>
      </c>
      <c r="AW108" s="103">
        <v>0</v>
      </c>
      <c r="AX108" s="103">
        <v>0</v>
      </c>
      <c r="AY108" s="103">
        <v>0</v>
      </c>
      <c r="AZ108" s="103">
        <f t="shared" si="50"/>
        <v>0</v>
      </c>
      <c r="BA108" s="103">
        <v>0</v>
      </c>
      <c r="BB108" s="103">
        <v>0</v>
      </c>
      <c r="BC108" s="103">
        <v>0</v>
      </c>
    </row>
    <row r="109" spans="1:55" s="105" customFormat="1" ht="13.5" customHeight="1" x14ac:dyDescent="0.15">
      <c r="A109" s="115" t="s">
        <v>53</v>
      </c>
      <c r="B109" s="113" t="s">
        <v>458</v>
      </c>
      <c r="C109" s="101" t="s">
        <v>459</v>
      </c>
      <c r="D109" s="103">
        <f t="shared" si="39"/>
        <v>777</v>
      </c>
      <c r="E109" s="103">
        <f t="shared" si="40"/>
        <v>777</v>
      </c>
      <c r="F109" s="103">
        <v>271</v>
      </c>
      <c r="G109" s="103">
        <v>506</v>
      </c>
      <c r="H109" s="103">
        <f t="shared" si="41"/>
        <v>0</v>
      </c>
      <c r="I109" s="103">
        <v>0</v>
      </c>
      <c r="J109" s="103">
        <v>0</v>
      </c>
      <c r="K109" s="103">
        <f t="shared" si="42"/>
        <v>0</v>
      </c>
      <c r="L109" s="103">
        <v>0</v>
      </c>
      <c r="M109" s="103">
        <v>0</v>
      </c>
      <c r="N109" s="103">
        <f t="shared" si="43"/>
        <v>777</v>
      </c>
      <c r="O109" s="103">
        <f t="shared" si="44"/>
        <v>271</v>
      </c>
      <c r="P109" s="103">
        <v>271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f t="shared" si="45"/>
        <v>506</v>
      </c>
      <c r="W109" s="103">
        <v>506</v>
      </c>
      <c r="X109" s="103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f t="shared" si="46"/>
        <v>0</v>
      </c>
      <c r="AD109" s="103">
        <v>0</v>
      </c>
      <c r="AE109" s="103">
        <v>0</v>
      </c>
      <c r="AF109" s="103">
        <f t="shared" si="47"/>
        <v>8</v>
      </c>
      <c r="AG109" s="103">
        <v>8</v>
      </c>
      <c r="AH109" s="103">
        <v>0</v>
      </c>
      <c r="AI109" s="103">
        <v>0</v>
      </c>
      <c r="AJ109" s="103">
        <f t="shared" si="48"/>
        <v>201</v>
      </c>
      <c r="AK109" s="103">
        <v>201</v>
      </c>
      <c r="AL109" s="103">
        <v>0</v>
      </c>
      <c r="AM109" s="103">
        <v>0</v>
      </c>
      <c r="AN109" s="103">
        <v>0</v>
      </c>
      <c r="AO109" s="103">
        <v>0</v>
      </c>
      <c r="AP109" s="103">
        <v>0</v>
      </c>
      <c r="AQ109" s="103">
        <v>0</v>
      </c>
      <c r="AR109" s="103">
        <v>0</v>
      </c>
      <c r="AS109" s="103">
        <v>0</v>
      </c>
      <c r="AT109" s="103">
        <f t="shared" si="49"/>
        <v>8</v>
      </c>
      <c r="AU109" s="103">
        <v>8</v>
      </c>
      <c r="AV109" s="103">
        <v>0</v>
      </c>
      <c r="AW109" s="103">
        <v>0</v>
      </c>
      <c r="AX109" s="103">
        <v>0</v>
      </c>
      <c r="AY109" s="103">
        <v>0</v>
      </c>
      <c r="AZ109" s="103">
        <f t="shared" si="50"/>
        <v>0</v>
      </c>
      <c r="BA109" s="103">
        <v>0</v>
      </c>
      <c r="BB109" s="103">
        <v>0</v>
      </c>
      <c r="BC109" s="103">
        <v>0</v>
      </c>
    </row>
    <row r="110" spans="1:55" s="105" customFormat="1" ht="13.5" customHeight="1" x14ac:dyDescent="0.15">
      <c r="A110" s="115" t="s">
        <v>53</v>
      </c>
      <c r="B110" s="113" t="s">
        <v>460</v>
      </c>
      <c r="C110" s="101" t="s">
        <v>461</v>
      </c>
      <c r="D110" s="103">
        <f t="shared" si="39"/>
        <v>116</v>
      </c>
      <c r="E110" s="103">
        <f t="shared" si="40"/>
        <v>0</v>
      </c>
      <c r="F110" s="103">
        <v>0</v>
      </c>
      <c r="G110" s="103">
        <v>0</v>
      </c>
      <c r="H110" s="103">
        <f t="shared" si="41"/>
        <v>116</v>
      </c>
      <c r="I110" s="103">
        <v>50</v>
      </c>
      <c r="J110" s="103">
        <v>66</v>
      </c>
      <c r="K110" s="103">
        <f t="shared" si="42"/>
        <v>0</v>
      </c>
      <c r="L110" s="103">
        <v>0</v>
      </c>
      <c r="M110" s="103">
        <v>0</v>
      </c>
      <c r="N110" s="103">
        <f t="shared" si="43"/>
        <v>116</v>
      </c>
      <c r="O110" s="103">
        <f t="shared" si="44"/>
        <v>50</v>
      </c>
      <c r="P110" s="103">
        <v>50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f t="shared" si="45"/>
        <v>66</v>
      </c>
      <c r="W110" s="103">
        <v>66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f t="shared" si="46"/>
        <v>0</v>
      </c>
      <c r="AD110" s="103">
        <v>0</v>
      </c>
      <c r="AE110" s="103">
        <v>0</v>
      </c>
      <c r="AF110" s="103">
        <f t="shared" si="47"/>
        <v>8</v>
      </c>
      <c r="AG110" s="103">
        <v>8</v>
      </c>
      <c r="AH110" s="103">
        <v>0</v>
      </c>
      <c r="AI110" s="103">
        <v>0</v>
      </c>
      <c r="AJ110" s="103">
        <f t="shared" si="48"/>
        <v>201</v>
      </c>
      <c r="AK110" s="103">
        <v>201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103">
        <v>0</v>
      </c>
      <c r="AS110" s="103">
        <v>0</v>
      </c>
      <c r="AT110" s="103">
        <f t="shared" si="49"/>
        <v>8</v>
      </c>
      <c r="AU110" s="103">
        <v>8</v>
      </c>
      <c r="AV110" s="103">
        <v>0</v>
      </c>
      <c r="AW110" s="103">
        <v>0</v>
      </c>
      <c r="AX110" s="103">
        <v>0</v>
      </c>
      <c r="AY110" s="103">
        <v>0</v>
      </c>
      <c r="AZ110" s="103">
        <f t="shared" si="50"/>
        <v>0</v>
      </c>
      <c r="BA110" s="103">
        <v>0</v>
      </c>
      <c r="BB110" s="103">
        <v>0</v>
      </c>
      <c r="BC110" s="103">
        <v>0</v>
      </c>
    </row>
    <row r="111" spans="1:55" s="105" customFormat="1" ht="13.5" customHeight="1" x14ac:dyDescent="0.15">
      <c r="A111" s="115" t="s">
        <v>53</v>
      </c>
      <c r="B111" s="113" t="s">
        <v>462</v>
      </c>
      <c r="C111" s="101" t="s">
        <v>463</v>
      </c>
      <c r="D111" s="103">
        <f t="shared" si="39"/>
        <v>326</v>
      </c>
      <c r="E111" s="103">
        <f t="shared" si="40"/>
        <v>0</v>
      </c>
      <c r="F111" s="103">
        <v>0</v>
      </c>
      <c r="G111" s="103">
        <v>0</v>
      </c>
      <c r="H111" s="103">
        <f t="shared" si="41"/>
        <v>151</v>
      </c>
      <c r="I111" s="103">
        <v>151</v>
      </c>
      <c r="J111" s="103">
        <v>0</v>
      </c>
      <c r="K111" s="103">
        <f t="shared" si="42"/>
        <v>175</v>
      </c>
      <c r="L111" s="103">
        <v>0</v>
      </c>
      <c r="M111" s="103">
        <v>175</v>
      </c>
      <c r="N111" s="103">
        <f t="shared" si="43"/>
        <v>326</v>
      </c>
      <c r="O111" s="103">
        <f t="shared" si="44"/>
        <v>151</v>
      </c>
      <c r="P111" s="103">
        <v>151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f t="shared" si="45"/>
        <v>175</v>
      </c>
      <c r="W111" s="103">
        <v>175</v>
      </c>
      <c r="X111" s="103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f t="shared" si="46"/>
        <v>0</v>
      </c>
      <c r="AD111" s="103">
        <v>0</v>
      </c>
      <c r="AE111" s="103">
        <v>0</v>
      </c>
      <c r="AF111" s="103">
        <f t="shared" si="47"/>
        <v>1</v>
      </c>
      <c r="AG111" s="103">
        <v>1</v>
      </c>
      <c r="AH111" s="103">
        <v>0</v>
      </c>
      <c r="AI111" s="103">
        <v>0</v>
      </c>
      <c r="AJ111" s="103">
        <f t="shared" si="48"/>
        <v>1</v>
      </c>
      <c r="AK111" s="103">
        <v>1</v>
      </c>
      <c r="AL111" s="103">
        <v>0</v>
      </c>
      <c r="AM111" s="103">
        <v>0</v>
      </c>
      <c r="AN111" s="103">
        <v>0</v>
      </c>
      <c r="AO111" s="103">
        <v>0</v>
      </c>
      <c r="AP111" s="103">
        <v>0</v>
      </c>
      <c r="AQ111" s="103">
        <v>0</v>
      </c>
      <c r="AR111" s="103">
        <v>0</v>
      </c>
      <c r="AS111" s="103">
        <v>0</v>
      </c>
      <c r="AT111" s="103">
        <f t="shared" si="49"/>
        <v>1</v>
      </c>
      <c r="AU111" s="103">
        <v>1</v>
      </c>
      <c r="AV111" s="103">
        <v>0</v>
      </c>
      <c r="AW111" s="103">
        <v>0</v>
      </c>
      <c r="AX111" s="103">
        <v>0</v>
      </c>
      <c r="AY111" s="103">
        <v>0</v>
      </c>
      <c r="AZ111" s="103">
        <f t="shared" si="50"/>
        <v>0</v>
      </c>
      <c r="BA111" s="103">
        <v>0</v>
      </c>
      <c r="BB111" s="103">
        <v>0</v>
      </c>
      <c r="BC111" s="103">
        <v>0</v>
      </c>
    </row>
    <row r="112" spans="1:55" s="105" customFormat="1" ht="13.5" customHeight="1" x14ac:dyDescent="0.15">
      <c r="A112" s="115" t="s">
        <v>53</v>
      </c>
      <c r="B112" s="113" t="s">
        <v>464</v>
      </c>
      <c r="C112" s="101" t="s">
        <v>465</v>
      </c>
      <c r="D112" s="103">
        <f t="shared" si="39"/>
        <v>874</v>
      </c>
      <c r="E112" s="103">
        <f t="shared" si="40"/>
        <v>0</v>
      </c>
      <c r="F112" s="103">
        <v>0</v>
      </c>
      <c r="G112" s="103">
        <v>0</v>
      </c>
      <c r="H112" s="103">
        <f t="shared" si="41"/>
        <v>874</v>
      </c>
      <c r="I112" s="103">
        <v>147</v>
      </c>
      <c r="J112" s="103">
        <v>727</v>
      </c>
      <c r="K112" s="103">
        <f t="shared" si="42"/>
        <v>0</v>
      </c>
      <c r="L112" s="103">
        <v>0</v>
      </c>
      <c r="M112" s="103">
        <v>0</v>
      </c>
      <c r="N112" s="103">
        <f t="shared" si="43"/>
        <v>874</v>
      </c>
      <c r="O112" s="103">
        <f t="shared" si="44"/>
        <v>147</v>
      </c>
      <c r="P112" s="103">
        <v>147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f t="shared" si="45"/>
        <v>727</v>
      </c>
      <c r="W112" s="103">
        <v>727</v>
      </c>
      <c r="X112" s="103">
        <v>0</v>
      </c>
      <c r="Y112" s="103">
        <v>0</v>
      </c>
      <c r="Z112" s="103">
        <v>0</v>
      </c>
      <c r="AA112" s="103">
        <v>0</v>
      </c>
      <c r="AB112" s="103">
        <v>0</v>
      </c>
      <c r="AC112" s="103">
        <f t="shared" si="46"/>
        <v>0</v>
      </c>
      <c r="AD112" s="103">
        <v>0</v>
      </c>
      <c r="AE112" s="103">
        <v>0</v>
      </c>
      <c r="AF112" s="103">
        <f t="shared" si="47"/>
        <v>94</v>
      </c>
      <c r="AG112" s="103">
        <v>94</v>
      </c>
      <c r="AH112" s="103">
        <v>0</v>
      </c>
      <c r="AI112" s="103">
        <v>0</v>
      </c>
      <c r="AJ112" s="103">
        <f t="shared" si="48"/>
        <v>94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03">
        <v>0</v>
      </c>
      <c r="AQ112" s="103">
        <v>0</v>
      </c>
      <c r="AR112" s="103">
        <v>0</v>
      </c>
      <c r="AS112" s="103">
        <v>94</v>
      </c>
      <c r="AT112" s="103">
        <f t="shared" si="49"/>
        <v>0</v>
      </c>
      <c r="AU112" s="103">
        <v>0</v>
      </c>
      <c r="AV112" s="103">
        <v>0</v>
      </c>
      <c r="AW112" s="103">
        <v>0</v>
      </c>
      <c r="AX112" s="103">
        <v>0</v>
      </c>
      <c r="AY112" s="103">
        <v>0</v>
      </c>
      <c r="AZ112" s="103">
        <f t="shared" si="50"/>
        <v>0</v>
      </c>
      <c r="BA112" s="103">
        <v>0</v>
      </c>
      <c r="BB112" s="103">
        <v>0</v>
      </c>
      <c r="BC112" s="103">
        <v>0</v>
      </c>
    </row>
    <row r="113" spans="1:55" s="105" customFormat="1" ht="13.5" customHeight="1" x14ac:dyDescent="0.15">
      <c r="A113" s="115" t="s">
        <v>53</v>
      </c>
      <c r="B113" s="113" t="s">
        <v>466</v>
      </c>
      <c r="C113" s="101" t="s">
        <v>467</v>
      </c>
      <c r="D113" s="103">
        <f t="shared" si="39"/>
        <v>2028</v>
      </c>
      <c r="E113" s="103">
        <f t="shared" si="40"/>
        <v>0</v>
      </c>
      <c r="F113" s="103">
        <v>0</v>
      </c>
      <c r="G113" s="103">
        <v>0</v>
      </c>
      <c r="H113" s="103">
        <f t="shared" si="41"/>
        <v>0</v>
      </c>
      <c r="I113" s="103">
        <v>0</v>
      </c>
      <c r="J113" s="103">
        <v>0</v>
      </c>
      <c r="K113" s="103">
        <f t="shared" si="42"/>
        <v>2028</v>
      </c>
      <c r="L113" s="103">
        <v>998</v>
      </c>
      <c r="M113" s="103">
        <v>1030</v>
      </c>
      <c r="N113" s="103">
        <f t="shared" si="43"/>
        <v>2044</v>
      </c>
      <c r="O113" s="103">
        <f t="shared" si="44"/>
        <v>998</v>
      </c>
      <c r="P113" s="103">
        <v>998</v>
      </c>
      <c r="Q113" s="103">
        <v>0</v>
      </c>
      <c r="R113" s="103">
        <v>0</v>
      </c>
      <c r="S113" s="103">
        <v>0</v>
      </c>
      <c r="T113" s="103">
        <v>0</v>
      </c>
      <c r="U113" s="103">
        <v>0</v>
      </c>
      <c r="V113" s="103">
        <f t="shared" si="45"/>
        <v>1030</v>
      </c>
      <c r="W113" s="103">
        <v>1030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f t="shared" si="46"/>
        <v>16</v>
      </c>
      <c r="AD113" s="103">
        <v>8</v>
      </c>
      <c r="AE113" s="103">
        <v>8</v>
      </c>
      <c r="AF113" s="103">
        <f t="shared" si="47"/>
        <v>16</v>
      </c>
      <c r="AG113" s="103">
        <v>16</v>
      </c>
      <c r="AH113" s="103">
        <v>0</v>
      </c>
      <c r="AI113" s="103">
        <v>0</v>
      </c>
      <c r="AJ113" s="103">
        <f t="shared" si="48"/>
        <v>16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0</v>
      </c>
      <c r="AQ113" s="103">
        <v>15</v>
      </c>
      <c r="AR113" s="103">
        <v>1</v>
      </c>
      <c r="AS113" s="103">
        <v>0</v>
      </c>
      <c r="AT113" s="103">
        <f t="shared" si="49"/>
        <v>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f t="shared" si="50"/>
        <v>0</v>
      </c>
      <c r="BA113" s="103">
        <v>0</v>
      </c>
      <c r="BB113" s="103">
        <v>0</v>
      </c>
      <c r="BC113" s="103">
        <v>0</v>
      </c>
    </row>
    <row r="114" spans="1:55" s="105" customFormat="1" ht="13.5" customHeight="1" x14ac:dyDescent="0.15">
      <c r="A114" s="115" t="s">
        <v>53</v>
      </c>
      <c r="B114" s="113" t="s">
        <v>468</v>
      </c>
      <c r="C114" s="101" t="s">
        <v>469</v>
      </c>
      <c r="D114" s="103">
        <f t="shared" si="39"/>
        <v>1318</v>
      </c>
      <c r="E114" s="103">
        <f t="shared" si="40"/>
        <v>0</v>
      </c>
      <c r="F114" s="103">
        <v>0</v>
      </c>
      <c r="G114" s="103">
        <v>0</v>
      </c>
      <c r="H114" s="103">
        <f t="shared" si="41"/>
        <v>627</v>
      </c>
      <c r="I114" s="103">
        <v>627</v>
      </c>
      <c r="J114" s="103">
        <v>0</v>
      </c>
      <c r="K114" s="103">
        <f t="shared" si="42"/>
        <v>691</v>
      </c>
      <c r="L114" s="103">
        <v>0</v>
      </c>
      <c r="M114" s="103">
        <v>691</v>
      </c>
      <c r="N114" s="103">
        <f t="shared" si="43"/>
        <v>1318</v>
      </c>
      <c r="O114" s="103">
        <f t="shared" si="44"/>
        <v>627</v>
      </c>
      <c r="P114" s="103">
        <v>627</v>
      </c>
      <c r="Q114" s="103">
        <v>0</v>
      </c>
      <c r="R114" s="103">
        <v>0</v>
      </c>
      <c r="S114" s="103">
        <v>0</v>
      </c>
      <c r="T114" s="103">
        <v>0</v>
      </c>
      <c r="U114" s="103">
        <v>0</v>
      </c>
      <c r="V114" s="103">
        <f t="shared" si="45"/>
        <v>691</v>
      </c>
      <c r="W114" s="103">
        <v>691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3">
        <f t="shared" si="46"/>
        <v>0</v>
      </c>
      <c r="AD114" s="103">
        <v>0</v>
      </c>
      <c r="AE114" s="103">
        <v>0</v>
      </c>
      <c r="AF114" s="103">
        <f t="shared" si="47"/>
        <v>10</v>
      </c>
      <c r="AG114" s="103">
        <v>10</v>
      </c>
      <c r="AH114" s="103">
        <v>0</v>
      </c>
      <c r="AI114" s="103">
        <v>0</v>
      </c>
      <c r="AJ114" s="103">
        <f t="shared" si="48"/>
        <v>10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0</v>
      </c>
      <c r="AQ114" s="103">
        <v>9</v>
      </c>
      <c r="AR114" s="103">
        <v>1</v>
      </c>
      <c r="AS114" s="103">
        <v>0</v>
      </c>
      <c r="AT114" s="103">
        <f t="shared" si="49"/>
        <v>0</v>
      </c>
      <c r="AU114" s="103">
        <v>0</v>
      </c>
      <c r="AV114" s="103">
        <v>0</v>
      </c>
      <c r="AW114" s="103">
        <v>0</v>
      </c>
      <c r="AX114" s="103">
        <v>0</v>
      </c>
      <c r="AY114" s="103">
        <v>0</v>
      </c>
      <c r="AZ114" s="103">
        <f t="shared" si="50"/>
        <v>0</v>
      </c>
      <c r="BA114" s="103">
        <v>0</v>
      </c>
      <c r="BB114" s="103">
        <v>0</v>
      </c>
      <c r="BC114" s="103">
        <v>0</v>
      </c>
    </row>
    <row r="115" spans="1:55" s="105" customFormat="1" ht="13.5" customHeight="1" x14ac:dyDescent="0.15">
      <c r="A115" s="115" t="s">
        <v>53</v>
      </c>
      <c r="B115" s="113" t="s">
        <v>470</v>
      </c>
      <c r="C115" s="101" t="s">
        <v>471</v>
      </c>
      <c r="D115" s="103">
        <f t="shared" si="39"/>
        <v>1712</v>
      </c>
      <c r="E115" s="103">
        <f t="shared" si="40"/>
        <v>0</v>
      </c>
      <c r="F115" s="103">
        <v>0</v>
      </c>
      <c r="G115" s="103">
        <v>0</v>
      </c>
      <c r="H115" s="103">
        <f t="shared" si="41"/>
        <v>1382</v>
      </c>
      <c r="I115" s="103">
        <v>1382</v>
      </c>
      <c r="J115" s="103">
        <v>0</v>
      </c>
      <c r="K115" s="103">
        <f t="shared" si="42"/>
        <v>330</v>
      </c>
      <c r="L115" s="103">
        <v>0</v>
      </c>
      <c r="M115" s="103">
        <v>330</v>
      </c>
      <c r="N115" s="103">
        <f t="shared" si="43"/>
        <v>1712</v>
      </c>
      <c r="O115" s="103">
        <f t="shared" si="44"/>
        <v>1382</v>
      </c>
      <c r="P115" s="103">
        <v>1382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f t="shared" si="45"/>
        <v>330</v>
      </c>
      <c r="W115" s="103">
        <v>330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f t="shared" si="46"/>
        <v>0</v>
      </c>
      <c r="AD115" s="103">
        <v>0</v>
      </c>
      <c r="AE115" s="103">
        <v>0</v>
      </c>
      <c r="AF115" s="103">
        <f t="shared" si="47"/>
        <v>2</v>
      </c>
      <c r="AG115" s="103">
        <v>2</v>
      </c>
      <c r="AH115" s="103">
        <v>0</v>
      </c>
      <c r="AI115" s="103">
        <v>0</v>
      </c>
      <c r="AJ115" s="103">
        <f t="shared" si="48"/>
        <v>2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2</v>
      </c>
      <c r="AQ115" s="103">
        <v>0</v>
      </c>
      <c r="AR115" s="103">
        <v>0</v>
      </c>
      <c r="AS115" s="103">
        <v>0</v>
      </c>
      <c r="AT115" s="103">
        <f t="shared" si="49"/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f t="shared" si="50"/>
        <v>0</v>
      </c>
      <c r="BA115" s="103">
        <v>0</v>
      </c>
      <c r="BB115" s="103">
        <v>0</v>
      </c>
      <c r="BC115" s="103">
        <v>0</v>
      </c>
    </row>
    <row r="116" spans="1:55" s="105" customFormat="1" ht="13.5" customHeight="1" x14ac:dyDescent="0.15">
      <c r="A116" s="115" t="s">
        <v>53</v>
      </c>
      <c r="B116" s="113" t="s">
        <v>472</v>
      </c>
      <c r="C116" s="101" t="s">
        <v>473</v>
      </c>
      <c r="D116" s="103">
        <f t="shared" si="39"/>
        <v>1908</v>
      </c>
      <c r="E116" s="103">
        <f t="shared" si="40"/>
        <v>0</v>
      </c>
      <c r="F116" s="103">
        <v>0</v>
      </c>
      <c r="G116" s="103">
        <v>0</v>
      </c>
      <c r="H116" s="103">
        <f t="shared" si="41"/>
        <v>1908</v>
      </c>
      <c r="I116" s="103">
        <v>1564</v>
      </c>
      <c r="J116" s="103">
        <v>344</v>
      </c>
      <c r="K116" s="103">
        <f t="shared" si="42"/>
        <v>0</v>
      </c>
      <c r="L116" s="103">
        <v>0</v>
      </c>
      <c r="M116" s="103">
        <v>0</v>
      </c>
      <c r="N116" s="103">
        <f t="shared" si="43"/>
        <v>1908</v>
      </c>
      <c r="O116" s="103">
        <f t="shared" si="44"/>
        <v>1564</v>
      </c>
      <c r="P116" s="103">
        <v>1564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f t="shared" si="45"/>
        <v>344</v>
      </c>
      <c r="W116" s="103">
        <v>344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f t="shared" si="46"/>
        <v>0</v>
      </c>
      <c r="AD116" s="103">
        <v>0</v>
      </c>
      <c r="AE116" s="103">
        <v>0</v>
      </c>
      <c r="AF116" s="103">
        <f t="shared" si="47"/>
        <v>0</v>
      </c>
      <c r="AG116" s="103">
        <v>0</v>
      </c>
      <c r="AH116" s="103">
        <v>0</v>
      </c>
      <c r="AI116" s="103">
        <v>0</v>
      </c>
      <c r="AJ116" s="103">
        <f t="shared" si="48"/>
        <v>0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0</v>
      </c>
      <c r="AQ116" s="103">
        <v>0</v>
      </c>
      <c r="AR116" s="103">
        <v>0</v>
      </c>
      <c r="AS116" s="103">
        <v>0</v>
      </c>
      <c r="AT116" s="103">
        <f t="shared" si="49"/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f t="shared" si="50"/>
        <v>0</v>
      </c>
      <c r="BA116" s="103">
        <v>0</v>
      </c>
      <c r="BB116" s="103">
        <v>0</v>
      </c>
      <c r="BC116" s="103">
        <v>0</v>
      </c>
    </row>
    <row r="117" spans="1:55" s="105" customFormat="1" ht="13.5" customHeight="1" x14ac:dyDescent="0.15">
      <c r="A117" s="115" t="s">
        <v>53</v>
      </c>
      <c r="B117" s="113" t="s">
        <v>474</v>
      </c>
      <c r="C117" s="101" t="s">
        <v>475</v>
      </c>
      <c r="D117" s="103">
        <f t="shared" si="39"/>
        <v>576</v>
      </c>
      <c r="E117" s="103">
        <f t="shared" si="40"/>
        <v>0</v>
      </c>
      <c r="F117" s="103">
        <v>0</v>
      </c>
      <c r="G117" s="103">
        <v>0</v>
      </c>
      <c r="H117" s="103">
        <f t="shared" si="41"/>
        <v>576</v>
      </c>
      <c r="I117" s="103">
        <v>126</v>
      </c>
      <c r="J117" s="103">
        <v>450</v>
      </c>
      <c r="K117" s="103">
        <f t="shared" si="42"/>
        <v>0</v>
      </c>
      <c r="L117" s="103">
        <v>0</v>
      </c>
      <c r="M117" s="103">
        <v>0</v>
      </c>
      <c r="N117" s="103">
        <f t="shared" si="43"/>
        <v>576</v>
      </c>
      <c r="O117" s="103">
        <f t="shared" si="44"/>
        <v>126</v>
      </c>
      <c r="P117" s="103">
        <v>126</v>
      </c>
      <c r="Q117" s="103">
        <v>0</v>
      </c>
      <c r="R117" s="103">
        <v>0</v>
      </c>
      <c r="S117" s="103">
        <v>0</v>
      </c>
      <c r="T117" s="103">
        <v>0</v>
      </c>
      <c r="U117" s="103">
        <v>0</v>
      </c>
      <c r="V117" s="103">
        <f t="shared" si="45"/>
        <v>450</v>
      </c>
      <c r="W117" s="103">
        <v>450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f t="shared" si="46"/>
        <v>0</v>
      </c>
      <c r="AD117" s="103">
        <v>0</v>
      </c>
      <c r="AE117" s="103">
        <v>0</v>
      </c>
      <c r="AF117" s="103">
        <f t="shared" si="47"/>
        <v>0</v>
      </c>
      <c r="AG117" s="103">
        <v>0</v>
      </c>
      <c r="AH117" s="103">
        <v>0</v>
      </c>
      <c r="AI117" s="103">
        <v>0</v>
      </c>
      <c r="AJ117" s="103">
        <f t="shared" si="48"/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0</v>
      </c>
      <c r="AQ117" s="103">
        <v>0</v>
      </c>
      <c r="AR117" s="103">
        <v>0</v>
      </c>
      <c r="AS117" s="103">
        <v>0</v>
      </c>
      <c r="AT117" s="103">
        <f t="shared" si="49"/>
        <v>0</v>
      </c>
      <c r="AU117" s="103">
        <v>0</v>
      </c>
      <c r="AV117" s="103">
        <v>0</v>
      </c>
      <c r="AW117" s="103">
        <v>0</v>
      </c>
      <c r="AX117" s="103">
        <v>0</v>
      </c>
      <c r="AY117" s="103">
        <v>0</v>
      </c>
      <c r="AZ117" s="103">
        <f t="shared" si="50"/>
        <v>0</v>
      </c>
      <c r="BA117" s="103">
        <v>0</v>
      </c>
      <c r="BB117" s="103">
        <v>0</v>
      </c>
      <c r="BC117" s="103">
        <v>0</v>
      </c>
    </row>
    <row r="118" spans="1:55" s="105" customFormat="1" ht="13.5" customHeight="1" x14ac:dyDescent="0.15">
      <c r="A118" s="115" t="s">
        <v>53</v>
      </c>
      <c r="B118" s="113" t="s">
        <v>476</v>
      </c>
      <c r="C118" s="101" t="s">
        <v>477</v>
      </c>
      <c r="D118" s="103">
        <f t="shared" si="39"/>
        <v>601</v>
      </c>
      <c r="E118" s="103">
        <f t="shared" si="40"/>
        <v>0</v>
      </c>
      <c r="F118" s="103">
        <v>0</v>
      </c>
      <c r="G118" s="103">
        <v>0</v>
      </c>
      <c r="H118" s="103">
        <f t="shared" si="41"/>
        <v>309</v>
      </c>
      <c r="I118" s="103">
        <v>309</v>
      </c>
      <c r="J118" s="103">
        <v>0</v>
      </c>
      <c r="K118" s="103">
        <f t="shared" si="42"/>
        <v>292</v>
      </c>
      <c r="L118" s="103">
        <v>0</v>
      </c>
      <c r="M118" s="103">
        <v>292</v>
      </c>
      <c r="N118" s="103">
        <f t="shared" si="43"/>
        <v>601</v>
      </c>
      <c r="O118" s="103">
        <f t="shared" si="44"/>
        <v>309</v>
      </c>
      <c r="P118" s="103">
        <v>309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f t="shared" si="45"/>
        <v>292</v>
      </c>
      <c r="W118" s="103">
        <v>292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3">
        <f t="shared" si="46"/>
        <v>0</v>
      </c>
      <c r="AD118" s="103">
        <v>0</v>
      </c>
      <c r="AE118" s="103">
        <v>0</v>
      </c>
      <c r="AF118" s="103">
        <f t="shared" si="47"/>
        <v>2</v>
      </c>
      <c r="AG118" s="103">
        <v>2</v>
      </c>
      <c r="AH118" s="103">
        <v>0</v>
      </c>
      <c r="AI118" s="103">
        <v>0</v>
      </c>
      <c r="AJ118" s="103">
        <f t="shared" si="48"/>
        <v>2</v>
      </c>
      <c r="AK118" s="103">
        <v>2</v>
      </c>
      <c r="AL118" s="103">
        <v>0</v>
      </c>
      <c r="AM118" s="103">
        <v>0</v>
      </c>
      <c r="AN118" s="103">
        <v>0</v>
      </c>
      <c r="AO118" s="103">
        <v>0</v>
      </c>
      <c r="AP118" s="103">
        <v>0</v>
      </c>
      <c r="AQ118" s="103">
        <v>0</v>
      </c>
      <c r="AR118" s="103">
        <v>0</v>
      </c>
      <c r="AS118" s="103">
        <v>0</v>
      </c>
      <c r="AT118" s="103">
        <f t="shared" si="49"/>
        <v>2</v>
      </c>
      <c r="AU118" s="103">
        <v>2</v>
      </c>
      <c r="AV118" s="103">
        <v>0</v>
      </c>
      <c r="AW118" s="103">
        <v>0</v>
      </c>
      <c r="AX118" s="103">
        <v>0</v>
      </c>
      <c r="AY118" s="103">
        <v>0</v>
      </c>
      <c r="AZ118" s="103">
        <f t="shared" si="50"/>
        <v>0</v>
      </c>
      <c r="BA118" s="103">
        <v>0</v>
      </c>
      <c r="BB118" s="103">
        <v>0</v>
      </c>
      <c r="BC118" s="103">
        <v>0</v>
      </c>
    </row>
    <row r="119" spans="1:55" s="105" customFormat="1" ht="13.5" customHeight="1" x14ac:dyDescent="0.15">
      <c r="A119" s="115" t="s">
        <v>53</v>
      </c>
      <c r="B119" s="113" t="s">
        <v>478</v>
      </c>
      <c r="C119" s="101" t="s">
        <v>479</v>
      </c>
      <c r="D119" s="103">
        <f t="shared" si="39"/>
        <v>727</v>
      </c>
      <c r="E119" s="103">
        <f t="shared" si="40"/>
        <v>0</v>
      </c>
      <c r="F119" s="103">
        <v>0</v>
      </c>
      <c r="G119" s="103">
        <v>0</v>
      </c>
      <c r="H119" s="103">
        <f t="shared" si="41"/>
        <v>552</v>
      </c>
      <c r="I119" s="103">
        <v>552</v>
      </c>
      <c r="J119" s="103">
        <v>0</v>
      </c>
      <c r="K119" s="103">
        <f t="shared" si="42"/>
        <v>175</v>
      </c>
      <c r="L119" s="103">
        <v>0</v>
      </c>
      <c r="M119" s="103">
        <v>175</v>
      </c>
      <c r="N119" s="103">
        <f t="shared" si="43"/>
        <v>727</v>
      </c>
      <c r="O119" s="103">
        <f t="shared" si="44"/>
        <v>552</v>
      </c>
      <c r="P119" s="103">
        <v>552</v>
      </c>
      <c r="Q119" s="103">
        <v>0</v>
      </c>
      <c r="R119" s="103">
        <v>0</v>
      </c>
      <c r="S119" s="103">
        <v>0</v>
      </c>
      <c r="T119" s="103">
        <v>0</v>
      </c>
      <c r="U119" s="103">
        <v>0</v>
      </c>
      <c r="V119" s="103">
        <f t="shared" si="45"/>
        <v>175</v>
      </c>
      <c r="W119" s="103">
        <v>175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f t="shared" si="46"/>
        <v>0</v>
      </c>
      <c r="AD119" s="103">
        <v>0</v>
      </c>
      <c r="AE119" s="103">
        <v>0</v>
      </c>
      <c r="AF119" s="103">
        <f t="shared" si="47"/>
        <v>3</v>
      </c>
      <c r="AG119" s="103">
        <v>3</v>
      </c>
      <c r="AH119" s="103">
        <v>0</v>
      </c>
      <c r="AI119" s="103">
        <v>0</v>
      </c>
      <c r="AJ119" s="103">
        <f t="shared" si="48"/>
        <v>3</v>
      </c>
      <c r="AK119" s="103">
        <v>3</v>
      </c>
      <c r="AL119" s="103">
        <v>0</v>
      </c>
      <c r="AM119" s="103">
        <v>0</v>
      </c>
      <c r="AN119" s="103">
        <v>0</v>
      </c>
      <c r="AO119" s="103">
        <v>0</v>
      </c>
      <c r="AP119" s="103">
        <v>0</v>
      </c>
      <c r="AQ119" s="103">
        <v>0</v>
      </c>
      <c r="AR119" s="103">
        <v>0</v>
      </c>
      <c r="AS119" s="103">
        <v>0</v>
      </c>
      <c r="AT119" s="103">
        <f t="shared" si="49"/>
        <v>3</v>
      </c>
      <c r="AU119" s="103">
        <v>3</v>
      </c>
      <c r="AV119" s="103">
        <v>0</v>
      </c>
      <c r="AW119" s="103">
        <v>0</v>
      </c>
      <c r="AX119" s="103">
        <v>0</v>
      </c>
      <c r="AY119" s="103">
        <v>0</v>
      </c>
      <c r="AZ119" s="103">
        <f t="shared" si="50"/>
        <v>0</v>
      </c>
      <c r="BA119" s="103">
        <v>0</v>
      </c>
      <c r="BB119" s="103">
        <v>0</v>
      </c>
      <c r="BC119" s="103">
        <v>0</v>
      </c>
    </row>
    <row r="120" spans="1:55" s="105" customFormat="1" ht="13.5" customHeight="1" x14ac:dyDescent="0.15">
      <c r="A120" s="115" t="s">
        <v>53</v>
      </c>
      <c r="B120" s="113" t="s">
        <v>480</v>
      </c>
      <c r="C120" s="101" t="s">
        <v>481</v>
      </c>
      <c r="D120" s="103">
        <f t="shared" si="39"/>
        <v>713</v>
      </c>
      <c r="E120" s="103">
        <f t="shared" si="40"/>
        <v>0</v>
      </c>
      <c r="F120" s="103">
        <v>0</v>
      </c>
      <c r="G120" s="103">
        <v>0</v>
      </c>
      <c r="H120" s="103">
        <f t="shared" si="41"/>
        <v>713</v>
      </c>
      <c r="I120" s="103">
        <v>219</v>
      </c>
      <c r="J120" s="103">
        <v>494</v>
      </c>
      <c r="K120" s="103">
        <f t="shared" si="42"/>
        <v>0</v>
      </c>
      <c r="L120" s="103">
        <v>0</v>
      </c>
      <c r="M120" s="103">
        <v>0</v>
      </c>
      <c r="N120" s="103">
        <f t="shared" si="43"/>
        <v>713</v>
      </c>
      <c r="O120" s="103">
        <f t="shared" si="44"/>
        <v>219</v>
      </c>
      <c r="P120" s="103">
        <v>219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f t="shared" si="45"/>
        <v>494</v>
      </c>
      <c r="W120" s="103">
        <v>494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f t="shared" si="46"/>
        <v>0</v>
      </c>
      <c r="AD120" s="103">
        <v>0</v>
      </c>
      <c r="AE120" s="103">
        <v>0</v>
      </c>
      <c r="AF120" s="103">
        <f t="shared" si="47"/>
        <v>20</v>
      </c>
      <c r="AG120" s="103">
        <v>20</v>
      </c>
      <c r="AH120" s="103">
        <v>0</v>
      </c>
      <c r="AI120" s="103">
        <v>0</v>
      </c>
      <c r="AJ120" s="103">
        <f t="shared" si="48"/>
        <v>20</v>
      </c>
      <c r="AK120" s="103">
        <v>0</v>
      </c>
      <c r="AL120" s="103">
        <v>20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  <c r="AR120" s="103">
        <v>0</v>
      </c>
      <c r="AS120" s="103">
        <v>0</v>
      </c>
      <c r="AT120" s="103">
        <f t="shared" si="49"/>
        <v>20</v>
      </c>
      <c r="AU120" s="103">
        <v>0</v>
      </c>
      <c r="AV120" s="103">
        <v>20</v>
      </c>
      <c r="AW120" s="103">
        <v>0</v>
      </c>
      <c r="AX120" s="103">
        <v>0</v>
      </c>
      <c r="AY120" s="103">
        <v>0</v>
      </c>
      <c r="AZ120" s="103">
        <f t="shared" si="50"/>
        <v>28</v>
      </c>
      <c r="BA120" s="103">
        <v>28</v>
      </c>
      <c r="BB120" s="103">
        <v>0</v>
      </c>
      <c r="BC120" s="103">
        <v>0</v>
      </c>
    </row>
    <row r="121" spans="1:55" s="105" customFormat="1" ht="13.5" customHeight="1" x14ac:dyDescent="0.15">
      <c r="A121" s="115" t="s">
        <v>53</v>
      </c>
      <c r="B121" s="113" t="s">
        <v>482</v>
      </c>
      <c r="C121" s="101" t="s">
        <v>483</v>
      </c>
      <c r="D121" s="103">
        <f t="shared" si="39"/>
        <v>666</v>
      </c>
      <c r="E121" s="103">
        <f t="shared" si="40"/>
        <v>0</v>
      </c>
      <c r="F121" s="103">
        <v>0</v>
      </c>
      <c r="G121" s="103">
        <v>0</v>
      </c>
      <c r="H121" s="103">
        <f t="shared" si="41"/>
        <v>666</v>
      </c>
      <c r="I121" s="103">
        <v>286</v>
      </c>
      <c r="J121" s="103">
        <v>380</v>
      </c>
      <c r="K121" s="103">
        <f t="shared" si="42"/>
        <v>0</v>
      </c>
      <c r="L121" s="103">
        <v>0</v>
      </c>
      <c r="M121" s="103">
        <v>0</v>
      </c>
      <c r="N121" s="103">
        <f t="shared" si="43"/>
        <v>666</v>
      </c>
      <c r="O121" s="103">
        <f t="shared" si="44"/>
        <v>286</v>
      </c>
      <c r="P121" s="103">
        <v>286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f t="shared" si="45"/>
        <v>380</v>
      </c>
      <c r="W121" s="103">
        <v>380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f t="shared" si="46"/>
        <v>0</v>
      </c>
      <c r="AD121" s="103">
        <v>0</v>
      </c>
      <c r="AE121" s="103">
        <v>0</v>
      </c>
      <c r="AF121" s="103">
        <f t="shared" si="47"/>
        <v>25</v>
      </c>
      <c r="AG121" s="103">
        <v>25</v>
      </c>
      <c r="AH121" s="103">
        <v>0</v>
      </c>
      <c r="AI121" s="103">
        <v>0</v>
      </c>
      <c r="AJ121" s="103">
        <f t="shared" si="48"/>
        <v>25</v>
      </c>
      <c r="AK121" s="103">
        <v>0</v>
      </c>
      <c r="AL121" s="103">
        <v>25</v>
      </c>
      <c r="AM121" s="103">
        <v>0</v>
      </c>
      <c r="AN121" s="103">
        <v>0</v>
      </c>
      <c r="AO121" s="103">
        <v>0</v>
      </c>
      <c r="AP121" s="103">
        <v>0</v>
      </c>
      <c r="AQ121" s="103">
        <v>0</v>
      </c>
      <c r="AR121" s="103">
        <v>0</v>
      </c>
      <c r="AS121" s="103">
        <v>0</v>
      </c>
      <c r="AT121" s="103">
        <f t="shared" si="49"/>
        <v>25</v>
      </c>
      <c r="AU121" s="103">
        <v>0</v>
      </c>
      <c r="AV121" s="103">
        <v>25</v>
      </c>
      <c r="AW121" s="103">
        <v>0</v>
      </c>
      <c r="AX121" s="103">
        <v>0</v>
      </c>
      <c r="AY121" s="103">
        <v>0</v>
      </c>
      <c r="AZ121" s="103">
        <f t="shared" si="50"/>
        <v>25</v>
      </c>
      <c r="BA121" s="103">
        <v>25</v>
      </c>
      <c r="BB121" s="103">
        <v>0</v>
      </c>
      <c r="BC121" s="103">
        <v>0</v>
      </c>
    </row>
    <row r="122" spans="1:55" s="105" customFormat="1" ht="13.5" customHeight="1" x14ac:dyDescent="0.15">
      <c r="A122" s="115" t="s">
        <v>53</v>
      </c>
      <c r="B122" s="113" t="s">
        <v>484</v>
      </c>
      <c r="C122" s="101" t="s">
        <v>485</v>
      </c>
      <c r="D122" s="103">
        <f t="shared" si="39"/>
        <v>460</v>
      </c>
      <c r="E122" s="103">
        <f t="shared" si="40"/>
        <v>0</v>
      </c>
      <c r="F122" s="103">
        <v>0</v>
      </c>
      <c r="G122" s="103">
        <v>0</v>
      </c>
      <c r="H122" s="103">
        <f t="shared" si="41"/>
        <v>460</v>
      </c>
      <c r="I122" s="103">
        <v>208</v>
      </c>
      <c r="J122" s="103">
        <v>252</v>
      </c>
      <c r="K122" s="103">
        <f t="shared" si="42"/>
        <v>0</v>
      </c>
      <c r="L122" s="103">
        <v>0</v>
      </c>
      <c r="M122" s="103">
        <v>0</v>
      </c>
      <c r="N122" s="103">
        <f t="shared" si="43"/>
        <v>460</v>
      </c>
      <c r="O122" s="103">
        <f t="shared" si="44"/>
        <v>208</v>
      </c>
      <c r="P122" s="103">
        <v>208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f t="shared" si="45"/>
        <v>252</v>
      </c>
      <c r="W122" s="103">
        <v>252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3">
        <f t="shared" si="46"/>
        <v>0</v>
      </c>
      <c r="AD122" s="103">
        <v>0</v>
      </c>
      <c r="AE122" s="103">
        <v>0</v>
      </c>
      <c r="AF122" s="103">
        <f t="shared" si="47"/>
        <v>13</v>
      </c>
      <c r="AG122" s="103">
        <v>13</v>
      </c>
      <c r="AH122" s="103">
        <v>0</v>
      </c>
      <c r="AI122" s="103">
        <v>0</v>
      </c>
      <c r="AJ122" s="103">
        <f t="shared" si="48"/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0</v>
      </c>
      <c r="AP122" s="103">
        <v>0</v>
      </c>
      <c r="AQ122" s="103">
        <v>0</v>
      </c>
      <c r="AR122" s="103">
        <v>0</v>
      </c>
      <c r="AS122" s="103">
        <v>0</v>
      </c>
      <c r="AT122" s="103">
        <f t="shared" si="49"/>
        <v>13</v>
      </c>
      <c r="AU122" s="103">
        <v>0</v>
      </c>
      <c r="AV122" s="103">
        <v>13</v>
      </c>
      <c r="AW122" s="103">
        <v>0</v>
      </c>
      <c r="AX122" s="103">
        <v>0</v>
      </c>
      <c r="AY122" s="103">
        <v>0</v>
      </c>
      <c r="AZ122" s="103">
        <f t="shared" si="50"/>
        <v>0</v>
      </c>
      <c r="BA122" s="103">
        <v>0</v>
      </c>
      <c r="BB122" s="103">
        <v>0</v>
      </c>
      <c r="BC122" s="103">
        <v>0</v>
      </c>
    </row>
    <row r="123" spans="1:55" s="105" customFormat="1" ht="13.5" customHeight="1" x14ac:dyDescent="0.15">
      <c r="A123" s="115" t="s">
        <v>53</v>
      </c>
      <c r="B123" s="113" t="s">
        <v>486</v>
      </c>
      <c r="C123" s="101" t="s">
        <v>487</v>
      </c>
      <c r="D123" s="103">
        <f t="shared" si="39"/>
        <v>1211</v>
      </c>
      <c r="E123" s="103">
        <f t="shared" si="40"/>
        <v>0</v>
      </c>
      <c r="F123" s="103">
        <v>0</v>
      </c>
      <c r="G123" s="103">
        <v>0</v>
      </c>
      <c r="H123" s="103">
        <f t="shared" si="41"/>
        <v>0</v>
      </c>
      <c r="I123" s="103">
        <v>0</v>
      </c>
      <c r="J123" s="103">
        <v>0</v>
      </c>
      <c r="K123" s="103">
        <f t="shared" si="42"/>
        <v>1211</v>
      </c>
      <c r="L123" s="103">
        <v>465</v>
      </c>
      <c r="M123" s="103">
        <v>746</v>
      </c>
      <c r="N123" s="103">
        <f t="shared" si="43"/>
        <v>1211</v>
      </c>
      <c r="O123" s="103">
        <f t="shared" si="44"/>
        <v>465</v>
      </c>
      <c r="P123" s="103">
        <v>465</v>
      </c>
      <c r="Q123" s="103">
        <v>0</v>
      </c>
      <c r="R123" s="103">
        <v>0</v>
      </c>
      <c r="S123" s="103">
        <v>0</v>
      </c>
      <c r="T123" s="103">
        <v>0</v>
      </c>
      <c r="U123" s="103">
        <v>0</v>
      </c>
      <c r="V123" s="103">
        <f t="shared" si="45"/>
        <v>746</v>
      </c>
      <c r="W123" s="103">
        <v>746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f t="shared" si="46"/>
        <v>0</v>
      </c>
      <c r="AD123" s="103">
        <v>0</v>
      </c>
      <c r="AE123" s="103">
        <v>0</v>
      </c>
      <c r="AF123" s="103">
        <f t="shared" si="47"/>
        <v>62</v>
      </c>
      <c r="AG123" s="103">
        <v>62</v>
      </c>
      <c r="AH123" s="103">
        <v>0</v>
      </c>
      <c r="AI123" s="103">
        <v>0</v>
      </c>
      <c r="AJ123" s="103">
        <f t="shared" si="48"/>
        <v>0</v>
      </c>
      <c r="AK123" s="103">
        <v>0</v>
      </c>
      <c r="AL123" s="103">
        <v>0</v>
      </c>
      <c r="AM123" s="103">
        <v>0</v>
      </c>
      <c r="AN123" s="103">
        <v>0</v>
      </c>
      <c r="AO123" s="103">
        <v>0</v>
      </c>
      <c r="AP123" s="103">
        <v>0</v>
      </c>
      <c r="AQ123" s="103">
        <v>0</v>
      </c>
      <c r="AR123" s="103">
        <v>0</v>
      </c>
      <c r="AS123" s="103">
        <v>0</v>
      </c>
      <c r="AT123" s="125">
        <f t="shared" si="49"/>
        <v>62</v>
      </c>
      <c r="AU123" s="103">
        <v>0</v>
      </c>
      <c r="AV123" s="125">
        <v>62</v>
      </c>
      <c r="AW123" s="103">
        <v>0</v>
      </c>
      <c r="AX123" s="103">
        <v>0</v>
      </c>
      <c r="AY123" s="103">
        <v>0</v>
      </c>
      <c r="AZ123" s="103">
        <f t="shared" si="50"/>
        <v>88</v>
      </c>
      <c r="BA123" s="103">
        <v>88</v>
      </c>
      <c r="BB123" s="103">
        <v>0</v>
      </c>
      <c r="BC123" s="103">
        <v>0</v>
      </c>
    </row>
    <row r="124" spans="1:55" s="105" customFormat="1" ht="13.5" customHeight="1" x14ac:dyDescent="0.15">
      <c r="A124" s="115" t="s">
        <v>53</v>
      </c>
      <c r="B124" s="113" t="s">
        <v>488</v>
      </c>
      <c r="C124" s="101" t="s">
        <v>489</v>
      </c>
      <c r="D124" s="103">
        <f t="shared" si="39"/>
        <v>1515</v>
      </c>
      <c r="E124" s="103">
        <f t="shared" si="40"/>
        <v>0</v>
      </c>
      <c r="F124" s="103">
        <v>0</v>
      </c>
      <c r="G124" s="103">
        <v>0</v>
      </c>
      <c r="H124" s="103">
        <f t="shared" si="41"/>
        <v>701</v>
      </c>
      <c r="I124" s="103">
        <v>701</v>
      </c>
      <c r="J124" s="103">
        <v>0</v>
      </c>
      <c r="K124" s="103">
        <f t="shared" si="42"/>
        <v>814</v>
      </c>
      <c r="L124" s="103">
        <v>0</v>
      </c>
      <c r="M124" s="103">
        <v>814</v>
      </c>
      <c r="N124" s="103">
        <f t="shared" si="43"/>
        <v>1515</v>
      </c>
      <c r="O124" s="103">
        <f t="shared" si="44"/>
        <v>701</v>
      </c>
      <c r="P124" s="103">
        <v>701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f t="shared" si="45"/>
        <v>814</v>
      </c>
      <c r="W124" s="103">
        <v>814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f t="shared" si="46"/>
        <v>0</v>
      </c>
      <c r="AD124" s="103">
        <v>0</v>
      </c>
      <c r="AE124" s="103">
        <v>0</v>
      </c>
      <c r="AF124" s="103">
        <f t="shared" si="47"/>
        <v>6</v>
      </c>
      <c r="AG124" s="103">
        <v>6</v>
      </c>
      <c r="AH124" s="103">
        <v>0</v>
      </c>
      <c r="AI124" s="103">
        <v>0</v>
      </c>
      <c r="AJ124" s="103">
        <f t="shared" si="48"/>
        <v>6</v>
      </c>
      <c r="AK124" s="103">
        <v>6</v>
      </c>
      <c r="AL124" s="103">
        <v>0</v>
      </c>
      <c r="AM124" s="103">
        <v>0</v>
      </c>
      <c r="AN124" s="103">
        <v>0</v>
      </c>
      <c r="AO124" s="103">
        <v>0</v>
      </c>
      <c r="AP124" s="103">
        <v>0</v>
      </c>
      <c r="AQ124" s="103">
        <v>0</v>
      </c>
      <c r="AR124" s="103">
        <v>0</v>
      </c>
      <c r="AS124" s="103">
        <v>0</v>
      </c>
      <c r="AT124" s="103">
        <f t="shared" si="49"/>
        <v>6</v>
      </c>
      <c r="AU124" s="103">
        <v>6</v>
      </c>
      <c r="AV124" s="103">
        <v>0</v>
      </c>
      <c r="AW124" s="103">
        <v>0</v>
      </c>
      <c r="AX124" s="103">
        <v>0</v>
      </c>
      <c r="AY124" s="103">
        <v>0</v>
      </c>
      <c r="AZ124" s="103">
        <f t="shared" si="50"/>
        <v>0</v>
      </c>
      <c r="BA124" s="103">
        <v>0</v>
      </c>
      <c r="BB124" s="103">
        <v>0</v>
      </c>
      <c r="BC124" s="103">
        <v>0</v>
      </c>
    </row>
    <row r="125" spans="1:55" s="105" customFormat="1" ht="13.5" customHeight="1" x14ac:dyDescent="0.15">
      <c r="A125" s="115" t="s">
        <v>53</v>
      </c>
      <c r="B125" s="113" t="s">
        <v>490</v>
      </c>
      <c r="C125" s="101" t="s">
        <v>491</v>
      </c>
      <c r="D125" s="103">
        <f t="shared" si="39"/>
        <v>858</v>
      </c>
      <c r="E125" s="103">
        <f t="shared" si="40"/>
        <v>0</v>
      </c>
      <c r="F125" s="103">
        <v>0</v>
      </c>
      <c r="G125" s="103">
        <v>0</v>
      </c>
      <c r="H125" s="103">
        <f t="shared" si="41"/>
        <v>858</v>
      </c>
      <c r="I125" s="103">
        <v>386</v>
      </c>
      <c r="J125" s="103">
        <v>472</v>
      </c>
      <c r="K125" s="103">
        <f t="shared" si="42"/>
        <v>0</v>
      </c>
      <c r="L125" s="103">
        <v>0</v>
      </c>
      <c r="M125" s="103">
        <v>0</v>
      </c>
      <c r="N125" s="103">
        <f t="shared" si="43"/>
        <v>858</v>
      </c>
      <c r="O125" s="103">
        <f t="shared" si="44"/>
        <v>386</v>
      </c>
      <c r="P125" s="103">
        <v>386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f t="shared" si="45"/>
        <v>472</v>
      </c>
      <c r="W125" s="103">
        <v>472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f t="shared" si="46"/>
        <v>0</v>
      </c>
      <c r="AD125" s="103">
        <v>0</v>
      </c>
      <c r="AE125" s="103">
        <v>0</v>
      </c>
      <c r="AF125" s="103">
        <f t="shared" si="47"/>
        <v>1205</v>
      </c>
      <c r="AG125" s="103">
        <v>1205</v>
      </c>
      <c r="AH125" s="103">
        <v>0</v>
      </c>
      <c r="AI125" s="103">
        <v>0</v>
      </c>
      <c r="AJ125" s="103">
        <f t="shared" si="48"/>
        <v>1205</v>
      </c>
      <c r="AK125" s="103">
        <v>0</v>
      </c>
      <c r="AL125" s="103">
        <v>0</v>
      </c>
      <c r="AM125" s="103">
        <v>7</v>
      </c>
      <c r="AN125" s="103">
        <v>0</v>
      </c>
      <c r="AO125" s="103">
        <v>0</v>
      </c>
      <c r="AP125" s="103">
        <v>1198</v>
      </c>
      <c r="AQ125" s="103">
        <v>0</v>
      </c>
      <c r="AR125" s="103">
        <v>0</v>
      </c>
      <c r="AS125" s="103">
        <v>0</v>
      </c>
      <c r="AT125" s="103">
        <f t="shared" si="49"/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f t="shared" si="50"/>
        <v>0</v>
      </c>
      <c r="BA125" s="103">
        <v>0</v>
      </c>
      <c r="BB125" s="103">
        <v>0</v>
      </c>
      <c r="BC125" s="103">
        <v>0</v>
      </c>
    </row>
    <row r="126" spans="1:55" s="105" customFormat="1" ht="13.5" customHeight="1" x14ac:dyDescent="0.15">
      <c r="A126" s="115" t="s">
        <v>53</v>
      </c>
      <c r="B126" s="113" t="s">
        <v>492</v>
      </c>
      <c r="C126" s="101" t="s">
        <v>493</v>
      </c>
      <c r="D126" s="103">
        <f t="shared" si="39"/>
        <v>245</v>
      </c>
      <c r="E126" s="103">
        <f t="shared" si="40"/>
        <v>245</v>
      </c>
      <c r="F126" s="103">
        <v>96</v>
      </c>
      <c r="G126" s="103">
        <v>149</v>
      </c>
      <c r="H126" s="103">
        <f t="shared" si="41"/>
        <v>0</v>
      </c>
      <c r="I126" s="103">
        <v>0</v>
      </c>
      <c r="J126" s="103">
        <v>0</v>
      </c>
      <c r="K126" s="103">
        <f t="shared" si="42"/>
        <v>0</v>
      </c>
      <c r="L126" s="103">
        <v>0</v>
      </c>
      <c r="M126" s="103">
        <v>0</v>
      </c>
      <c r="N126" s="103">
        <f t="shared" si="43"/>
        <v>245</v>
      </c>
      <c r="O126" s="103">
        <f t="shared" si="44"/>
        <v>96</v>
      </c>
      <c r="P126" s="103">
        <v>96</v>
      </c>
      <c r="Q126" s="103">
        <v>0</v>
      </c>
      <c r="R126" s="103">
        <v>0</v>
      </c>
      <c r="S126" s="103">
        <v>0</v>
      </c>
      <c r="T126" s="103">
        <v>0</v>
      </c>
      <c r="U126" s="103">
        <v>0</v>
      </c>
      <c r="V126" s="103">
        <f t="shared" si="45"/>
        <v>149</v>
      </c>
      <c r="W126" s="103">
        <v>149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3">
        <f t="shared" si="46"/>
        <v>0</v>
      </c>
      <c r="AD126" s="103">
        <v>0</v>
      </c>
      <c r="AE126" s="103">
        <v>0</v>
      </c>
      <c r="AF126" s="103">
        <f t="shared" si="47"/>
        <v>0</v>
      </c>
      <c r="AG126" s="103">
        <v>0</v>
      </c>
      <c r="AH126" s="103">
        <v>0</v>
      </c>
      <c r="AI126" s="103">
        <v>0</v>
      </c>
      <c r="AJ126" s="103">
        <f t="shared" si="48"/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03">
        <v>0</v>
      </c>
      <c r="AS126" s="103">
        <v>0</v>
      </c>
      <c r="AT126" s="103">
        <f t="shared" si="49"/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f t="shared" si="50"/>
        <v>0</v>
      </c>
      <c r="BA126" s="103">
        <v>0</v>
      </c>
      <c r="BB126" s="103">
        <v>0</v>
      </c>
      <c r="BC126" s="103">
        <v>0</v>
      </c>
    </row>
    <row r="127" spans="1:55" s="105" customFormat="1" ht="13.5" customHeight="1" x14ac:dyDescent="0.15">
      <c r="A127" s="115" t="s">
        <v>53</v>
      </c>
      <c r="B127" s="113" t="s">
        <v>494</v>
      </c>
      <c r="C127" s="101" t="s">
        <v>495</v>
      </c>
      <c r="D127" s="103">
        <f t="shared" si="39"/>
        <v>397</v>
      </c>
      <c r="E127" s="103">
        <f t="shared" si="40"/>
        <v>397</v>
      </c>
      <c r="F127" s="103">
        <v>184</v>
      </c>
      <c r="G127" s="103">
        <v>213</v>
      </c>
      <c r="H127" s="103">
        <f t="shared" si="41"/>
        <v>0</v>
      </c>
      <c r="I127" s="103">
        <v>0</v>
      </c>
      <c r="J127" s="103">
        <v>0</v>
      </c>
      <c r="K127" s="103">
        <f t="shared" si="42"/>
        <v>0</v>
      </c>
      <c r="L127" s="103">
        <v>0</v>
      </c>
      <c r="M127" s="103">
        <v>0</v>
      </c>
      <c r="N127" s="103">
        <f t="shared" si="43"/>
        <v>397</v>
      </c>
      <c r="O127" s="103">
        <f t="shared" si="44"/>
        <v>184</v>
      </c>
      <c r="P127" s="103">
        <v>184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f t="shared" si="45"/>
        <v>213</v>
      </c>
      <c r="W127" s="103">
        <v>213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f t="shared" si="46"/>
        <v>0</v>
      </c>
      <c r="AD127" s="103">
        <v>0</v>
      </c>
      <c r="AE127" s="103">
        <v>0</v>
      </c>
      <c r="AF127" s="103">
        <f t="shared" si="47"/>
        <v>0</v>
      </c>
      <c r="AG127" s="103">
        <v>0</v>
      </c>
      <c r="AH127" s="103">
        <v>0</v>
      </c>
      <c r="AI127" s="103">
        <v>0</v>
      </c>
      <c r="AJ127" s="103">
        <f t="shared" si="48"/>
        <v>0</v>
      </c>
      <c r="AK127" s="103">
        <v>0</v>
      </c>
      <c r="AL127" s="103">
        <v>0</v>
      </c>
      <c r="AM127" s="103">
        <v>0</v>
      </c>
      <c r="AN127" s="103">
        <v>0</v>
      </c>
      <c r="AO127" s="103">
        <v>0</v>
      </c>
      <c r="AP127" s="103">
        <v>0</v>
      </c>
      <c r="AQ127" s="103">
        <v>0</v>
      </c>
      <c r="AR127" s="103">
        <v>0</v>
      </c>
      <c r="AS127" s="103">
        <v>0</v>
      </c>
      <c r="AT127" s="103">
        <f t="shared" si="49"/>
        <v>0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f t="shared" si="50"/>
        <v>0</v>
      </c>
      <c r="BA127" s="103">
        <v>0</v>
      </c>
      <c r="BB127" s="103">
        <v>0</v>
      </c>
      <c r="BC127" s="103">
        <v>0</v>
      </c>
    </row>
    <row r="128" spans="1:55" s="105" customFormat="1" ht="13.5" customHeight="1" x14ac:dyDescent="0.15">
      <c r="A128" s="115" t="s">
        <v>53</v>
      </c>
      <c r="B128" s="113" t="s">
        <v>496</v>
      </c>
      <c r="C128" s="101" t="s">
        <v>497</v>
      </c>
      <c r="D128" s="103">
        <f t="shared" si="39"/>
        <v>674</v>
      </c>
      <c r="E128" s="103">
        <f t="shared" si="40"/>
        <v>0</v>
      </c>
      <c r="F128" s="103">
        <v>0</v>
      </c>
      <c r="G128" s="103">
        <v>0</v>
      </c>
      <c r="H128" s="103">
        <f t="shared" si="41"/>
        <v>227</v>
      </c>
      <c r="I128" s="103">
        <v>227</v>
      </c>
      <c r="J128" s="103">
        <v>0</v>
      </c>
      <c r="K128" s="103">
        <f t="shared" si="42"/>
        <v>447</v>
      </c>
      <c r="L128" s="103">
        <v>0</v>
      </c>
      <c r="M128" s="103">
        <v>447</v>
      </c>
      <c r="N128" s="103">
        <f t="shared" si="43"/>
        <v>674</v>
      </c>
      <c r="O128" s="103">
        <f t="shared" si="44"/>
        <v>227</v>
      </c>
      <c r="P128" s="103">
        <v>227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f t="shared" si="45"/>
        <v>447</v>
      </c>
      <c r="W128" s="103">
        <v>447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f t="shared" si="46"/>
        <v>0</v>
      </c>
      <c r="AD128" s="103">
        <v>0</v>
      </c>
      <c r="AE128" s="103">
        <v>0</v>
      </c>
      <c r="AF128" s="103">
        <f t="shared" si="47"/>
        <v>3</v>
      </c>
      <c r="AG128" s="103">
        <v>3</v>
      </c>
      <c r="AH128" s="103">
        <v>0</v>
      </c>
      <c r="AI128" s="103">
        <v>0</v>
      </c>
      <c r="AJ128" s="103">
        <f t="shared" si="48"/>
        <v>3</v>
      </c>
      <c r="AK128" s="103">
        <v>3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103">
        <v>0</v>
      </c>
      <c r="AS128" s="103">
        <v>0</v>
      </c>
      <c r="AT128" s="103">
        <f t="shared" si="49"/>
        <v>3</v>
      </c>
      <c r="AU128" s="103">
        <v>3</v>
      </c>
      <c r="AV128" s="103">
        <v>0</v>
      </c>
      <c r="AW128" s="103">
        <v>0</v>
      </c>
      <c r="AX128" s="103">
        <v>0</v>
      </c>
      <c r="AY128" s="103">
        <v>0</v>
      </c>
      <c r="AZ128" s="103">
        <f t="shared" si="50"/>
        <v>0</v>
      </c>
      <c r="BA128" s="103">
        <v>0</v>
      </c>
      <c r="BB128" s="103">
        <v>0</v>
      </c>
      <c r="BC128" s="103">
        <v>0</v>
      </c>
    </row>
    <row r="129" spans="1:55" s="105" customFormat="1" ht="13.5" customHeight="1" x14ac:dyDescent="0.15">
      <c r="A129" s="115" t="s">
        <v>53</v>
      </c>
      <c r="B129" s="113" t="s">
        <v>498</v>
      </c>
      <c r="C129" s="101" t="s">
        <v>499</v>
      </c>
      <c r="D129" s="103">
        <f t="shared" si="39"/>
        <v>2223</v>
      </c>
      <c r="E129" s="103">
        <f t="shared" si="40"/>
        <v>0</v>
      </c>
      <c r="F129" s="103">
        <v>0</v>
      </c>
      <c r="G129" s="103">
        <v>0</v>
      </c>
      <c r="H129" s="103">
        <f t="shared" si="41"/>
        <v>2223</v>
      </c>
      <c r="I129" s="103">
        <v>784</v>
      </c>
      <c r="J129" s="103">
        <v>1439</v>
      </c>
      <c r="K129" s="103">
        <f t="shared" si="42"/>
        <v>0</v>
      </c>
      <c r="L129" s="103">
        <v>0</v>
      </c>
      <c r="M129" s="103">
        <v>0</v>
      </c>
      <c r="N129" s="103">
        <f t="shared" si="43"/>
        <v>2223</v>
      </c>
      <c r="O129" s="103">
        <f t="shared" si="44"/>
        <v>784</v>
      </c>
      <c r="P129" s="103">
        <v>0</v>
      </c>
      <c r="Q129" s="103">
        <v>0</v>
      </c>
      <c r="R129" s="103">
        <v>0</v>
      </c>
      <c r="S129" s="103">
        <v>784</v>
      </c>
      <c r="T129" s="103">
        <v>0</v>
      </c>
      <c r="U129" s="103">
        <v>0</v>
      </c>
      <c r="V129" s="103">
        <f t="shared" si="45"/>
        <v>1439</v>
      </c>
      <c r="W129" s="103">
        <v>0</v>
      </c>
      <c r="X129" s="103">
        <v>0</v>
      </c>
      <c r="Y129" s="103">
        <v>0</v>
      </c>
      <c r="Z129" s="103">
        <v>1439</v>
      </c>
      <c r="AA129" s="103">
        <v>0</v>
      </c>
      <c r="AB129" s="103">
        <v>0</v>
      </c>
      <c r="AC129" s="103">
        <f t="shared" si="46"/>
        <v>0</v>
      </c>
      <c r="AD129" s="103">
        <v>0</v>
      </c>
      <c r="AE129" s="103">
        <v>0</v>
      </c>
      <c r="AF129" s="103">
        <f t="shared" si="47"/>
        <v>0</v>
      </c>
      <c r="AG129" s="103">
        <v>0</v>
      </c>
      <c r="AH129" s="103">
        <v>0</v>
      </c>
      <c r="AI129" s="103">
        <v>0</v>
      </c>
      <c r="AJ129" s="103">
        <f t="shared" si="48"/>
        <v>0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03">
        <v>0</v>
      </c>
      <c r="AQ129" s="103">
        <v>0</v>
      </c>
      <c r="AR129" s="103">
        <v>0</v>
      </c>
      <c r="AS129" s="103">
        <v>0</v>
      </c>
      <c r="AT129" s="103">
        <f t="shared" si="49"/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f t="shared" si="50"/>
        <v>0</v>
      </c>
      <c r="BA129" s="103">
        <v>0</v>
      </c>
      <c r="BB129" s="103">
        <v>0</v>
      </c>
      <c r="BC129" s="103">
        <v>0</v>
      </c>
    </row>
    <row r="130" spans="1:55" s="105" customFormat="1" ht="13.5" customHeight="1" x14ac:dyDescent="0.15">
      <c r="A130" s="115" t="s">
        <v>53</v>
      </c>
      <c r="B130" s="113" t="s">
        <v>500</v>
      </c>
      <c r="C130" s="101" t="s">
        <v>501</v>
      </c>
      <c r="D130" s="103">
        <f t="shared" si="39"/>
        <v>1000</v>
      </c>
      <c r="E130" s="103">
        <f t="shared" si="40"/>
        <v>0</v>
      </c>
      <c r="F130" s="103">
        <v>0</v>
      </c>
      <c r="G130" s="103">
        <v>0</v>
      </c>
      <c r="H130" s="103">
        <f t="shared" si="41"/>
        <v>1000</v>
      </c>
      <c r="I130" s="103">
        <v>303</v>
      </c>
      <c r="J130" s="103">
        <v>697</v>
      </c>
      <c r="K130" s="103">
        <f t="shared" si="42"/>
        <v>0</v>
      </c>
      <c r="L130" s="103">
        <v>0</v>
      </c>
      <c r="M130" s="103">
        <v>0</v>
      </c>
      <c r="N130" s="103">
        <f t="shared" si="43"/>
        <v>1000</v>
      </c>
      <c r="O130" s="103">
        <f t="shared" si="44"/>
        <v>303</v>
      </c>
      <c r="P130" s="103">
        <v>0</v>
      </c>
      <c r="Q130" s="103">
        <v>0</v>
      </c>
      <c r="R130" s="103">
        <v>0</v>
      </c>
      <c r="S130" s="103">
        <v>303</v>
      </c>
      <c r="T130" s="103">
        <v>0</v>
      </c>
      <c r="U130" s="103">
        <v>0</v>
      </c>
      <c r="V130" s="103">
        <f t="shared" si="45"/>
        <v>697</v>
      </c>
      <c r="W130" s="103">
        <v>0</v>
      </c>
      <c r="X130" s="103">
        <v>0</v>
      </c>
      <c r="Y130" s="103">
        <v>0</v>
      </c>
      <c r="Z130" s="103">
        <v>697</v>
      </c>
      <c r="AA130" s="103">
        <v>0</v>
      </c>
      <c r="AB130" s="103">
        <v>0</v>
      </c>
      <c r="AC130" s="103">
        <f t="shared" si="46"/>
        <v>0</v>
      </c>
      <c r="AD130" s="103">
        <v>0</v>
      </c>
      <c r="AE130" s="103">
        <v>0</v>
      </c>
      <c r="AF130" s="103">
        <f t="shared" si="47"/>
        <v>0</v>
      </c>
      <c r="AG130" s="103">
        <v>0</v>
      </c>
      <c r="AH130" s="103">
        <v>0</v>
      </c>
      <c r="AI130" s="103">
        <v>0</v>
      </c>
      <c r="AJ130" s="103">
        <f t="shared" si="48"/>
        <v>0</v>
      </c>
      <c r="AK130" s="103">
        <v>0</v>
      </c>
      <c r="AL130" s="103">
        <v>0</v>
      </c>
      <c r="AM130" s="103">
        <v>0</v>
      </c>
      <c r="AN130" s="103">
        <v>0</v>
      </c>
      <c r="AO130" s="103">
        <v>0</v>
      </c>
      <c r="AP130" s="103">
        <v>0</v>
      </c>
      <c r="AQ130" s="103">
        <v>0</v>
      </c>
      <c r="AR130" s="103">
        <v>0</v>
      </c>
      <c r="AS130" s="103">
        <v>0</v>
      </c>
      <c r="AT130" s="103">
        <f t="shared" si="49"/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f t="shared" si="50"/>
        <v>0</v>
      </c>
      <c r="BA130" s="103">
        <v>0</v>
      </c>
      <c r="BB130" s="103">
        <v>0</v>
      </c>
      <c r="BC130" s="103">
        <v>0</v>
      </c>
    </row>
    <row r="131" spans="1:55" s="105" customFormat="1" ht="13.5" customHeight="1" x14ac:dyDescent="0.15">
      <c r="A131" s="115" t="s">
        <v>53</v>
      </c>
      <c r="B131" s="113" t="s">
        <v>502</v>
      </c>
      <c r="C131" s="101" t="s">
        <v>503</v>
      </c>
      <c r="D131" s="103">
        <f t="shared" si="39"/>
        <v>1953</v>
      </c>
      <c r="E131" s="103">
        <f t="shared" si="40"/>
        <v>0</v>
      </c>
      <c r="F131" s="103">
        <v>0</v>
      </c>
      <c r="G131" s="103">
        <v>0</v>
      </c>
      <c r="H131" s="103">
        <f t="shared" si="41"/>
        <v>0</v>
      </c>
      <c r="I131" s="103">
        <v>0</v>
      </c>
      <c r="J131" s="103">
        <v>0</v>
      </c>
      <c r="K131" s="103">
        <f t="shared" si="42"/>
        <v>1953</v>
      </c>
      <c r="L131" s="103">
        <v>912</v>
      </c>
      <c r="M131" s="103">
        <v>1041</v>
      </c>
      <c r="N131" s="103">
        <f t="shared" si="43"/>
        <v>3053</v>
      </c>
      <c r="O131" s="103">
        <f t="shared" si="44"/>
        <v>912</v>
      </c>
      <c r="P131" s="103">
        <v>912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f t="shared" si="45"/>
        <v>1041</v>
      </c>
      <c r="W131" s="103">
        <v>1041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f t="shared" si="46"/>
        <v>1100</v>
      </c>
      <c r="AD131" s="103">
        <v>1100</v>
      </c>
      <c r="AE131" s="103">
        <v>0</v>
      </c>
      <c r="AF131" s="103">
        <f t="shared" si="47"/>
        <v>133</v>
      </c>
      <c r="AG131" s="103">
        <v>133</v>
      </c>
      <c r="AH131" s="103">
        <v>0</v>
      </c>
      <c r="AI131" s="103">
        <v>0</v>
      </c>
      <c r="AJ131" s="103">
        <f t="shared" si="48"/>
        <v>133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03">
        <v>0</v>
      </c>
      <c r="AQ131" s="103">
        <v>0</v>
      </c>
      <c r="AR131" s="103">
        <v>0</v>
      </c>
      <c r="AS131" s="103">
        <v>133</v>
      </c>
      <c r="AT131" s="103">
        <f t="shared" si="49"/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f t="shared" si="50"/>
        <v>0</v>
      </c>
      <c r="BA131" s="103">
        <v>0</v>
      </c>
      <c r="BB131" s="103">
        <v>0</v>
      </c>
      <c r="BC131" s="103">
        <v>0</v>
      </c>
    </row>
    <row r="132" spans="1:55" s="105" customFormat="1" ht="13.5" customHeight="1" x14ac:dyDescent="0.15">
      <c r="A132" s="115" t="s">
        <v>53</v>
      </c>
      <c r="B132" s="113" t="s">
        <v>504</v>
      </c>
      <c r="C132" s="101" t="s">
        <v>505</v>
      </c>
      <c r="D132" s="103">
        <f t="shared" si="39"/>
        <v>642</v>
      </c>
      <c r="E132" s="103">
        <f t="shared" si="40"/>
        <v>0</v>
      </c>
      <c r="F132" s="103">
        <v>0</v>
      </c>
      <c r="G132" s="103">
        <v>0</v>
      </c>
      <c r="H132" s="103">
        <f t="shared" si="41"/>
        <v>0</v>
      </c>
      <c r="I132" s="103">
        <v>0</v>
      </c>
      <c r="J132" s="103">
        <v>0</v>
      </c>
      <c r="K132" s="103">
        <f t="shared" si="42"/>
        <v>642</v>
      </c>
      <c r="L132" s="103">
        <v>149</v>
      </c>
      <c r="M132" s="103">
        <v>493</v>
      </c>
      <c r="N132" s="103">
        <f t="shared" si="43"/>
        <v>642</v>
      </c>
      <c r="O132" s="103">
        <f t="shared" si="44"/>
        <v>149</v>
      </c>
      <c r="P132" s="103">
        <v>149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f t="shared" si="45"/>
        <v>493</v>
      </c>
      <c r="W132" s="103">
        <v>493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f t="shared" si="46"/>
        <v>0</v>
      </c>
      <c r="AD132" s="103">
        <v>0</v>
      </c>
      <c r="AE132" s="103">
        <v>0</v>
      </c>
      <c r="AF132" s="103">
        <f t="shared" si="47"/>
        <v>0</v>
      </c>
      <c r="AG132" s="103">
        <v>0</v>
      </c>
      <c r="AH132" s="103">
        <v>0</v>
      </c>
      <c r="AI132" s="103">
        <v>0</v>
      </c>
      <c r="AJ132" s="103">
        <f t="shared" si="48"/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03">
        <v>0</v>
      </c>
      <c r="AQ132" s="103">
        <v>0</v>
      </c>
      <c r="AR132" s="103">
        <v>0</v>
      </c>
      <c r="AS132" s="103">
        <v>0</v>
      </c>
      <c r="AT132" s="103">
        <f t="shared" si="49"/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f t="shared" si="50"/>
        <v>0</v>
      </c>
      <c r="BA132" s="103">
        <v>0</v>
      </c>
      <c r="BB132" s="103">
        <v>0</v>
      </c>
      <c r="BC132" s="103">
        <v>0</v>
      </c>
    </row>
    <row r="133" spans="1:55" s="105" customFormat="1" ht="13.5" customHeight="1" x14ac:dyDescent="0.15">
      <c r="A133" s="115" t="s">
        <v>53</v>
      </c>
      <c r="B133" s="113" t="s">
        <v>506</v>
      </c>
      <c r="C133" s="101" t="s">
        <v>507</v>
      </c>
      <c r="D133" s="103">
        <f t="shared" si="39"/>
        <v>734</v>
      </c>
      <c r="E133" s="103">
        <f t="shared" si="40"/>
        <v>0</v>
      </c>
      <c r="F133" s="103">
        <v>0</v>
      </c>
      <c r="G133" s="103">
        <v>0</v>
      </c>
      <c r="H133" s="103">
        <f t="shared" si="41"/>
        <v>0</v>
      </c>
      <c r="I133" s="103">
        <v>0</v>
      </c>
      <c r="J133" s="103">
        <v>0</v>
      </c>
      <c r="K133" s="103">
        <f t="shared" si="42"/>
        <v>734</v>
      </c>
      <c r="L133" s="103">
        <v>259</v>
      </c>
      <c r="M133" s="103">
        <v>475</v>
      </c>
      <c r="N133" s="103">
        <f t="shared" si="43"/>
        <v>734</v>
      </c>
      <c r="O133" s="103">
        <f t="shared" si="44"/>
        <v>259</v>
      </c>
      <c r="P133" s="103">
        <v>259</v>
      </c>
      <c r="Q133" s="103">
        <v>0</v>
      </c>
      <c r="R133" s="103">
        <v>0</v>
      </c>
      <c r="S133" s="103">
        <v>0</v>
      </c>
      <c r="T133" s="103">
        <v>0</v>
      </c>
      <c r="U133" s="103">
        <v>0</v>
      </c>
      <c r="V133" s="103">
        <f t="shared" si="45"/>
        <v>475</v>
      </c>
      <c r="W133" s="103">
        <v>475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f t="shared" si="46"/>
        <v>0</v>
      </c>
      <c r="AD133" s="103">
        <v>0</v>
      </c>
      <c r="AE133" s="103">
        <v>0</v>
      </c>
      <c r="AF133" s="103">
        <f t="shared" si="47"/>
        <v>0</v>
      </c>
      <c r="AG133" s="103">
        <v>0</v>
      </c>
      <c r="AH133" s="103">
        <v>0</v>
      </c>
      <c r="AI133" s="103">
        <v>0</v>
      </c>
      <c r="AJ133" s="103">
        <f t="shared" si="48"/>
        <v>0</v>
      </c>
      <c r="AK133" s="103">
        <v>0</v>
      </c>
      <c r="AL133" s="103">
        <v>0</v>
      </c>
      <c r="AM133" s="103">
        <v>0</v>
      </c>
      <c r="AN133" s="103">
        <v>0</v>
      </c>
      <c r="AO133" s="103">
        <v>0</v>
      </c>
      <c r="AP133" s="103">
        <v>0</v>
      </c>
      <c r="AQ133" s="103">
        <v>0</v>
      </c>
      <c r="AR133" s="103">
        <v>0</v>
      </c>
      <c r="AS133" s="103">
        <v>0</v>
      </c>
      <c r="AT133" s="103">
        <f t="shared" si="49"/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f t="shared" si="50"/>
        <v>0</v>
      </c>
      <c r="BA133" s="103">
        <v>0</v>
      </c>
      <c r="BB133" s="103">
        <v>0</v>
      </c>
      <c r="BC133" s="103">
        <v>0</v>
      </c>
    </row>
    <row r="134" spans="1:55" s="105" customFormat="1" ht="13.5" customHeight="1" x14ac:dyDescent="0.15">
      <c r="A134" s="115" t="s">
        <v>53</v>
      </c>
      <c r="B134" s="113" t="s">
        <v>508</v>
      </c>
      <c r="C134" s="101" t="s">
        <v>509</v>
      </c>
      <c r="D134" s="103">
        <f t="shared" si="39"/>
        <v>1326</v>
      </c>
      <c r="E134" s="103">
        <f t="shared" si="40"/>
        <v>0</v>
      </c>
      <c r="F134" s="103">
        <v>0</v>
      </c>
      <c r="G134" s="103">
        <v>0</v>
      </c>
      <c r="H134" s="103">
        <f t="shared" si="41"/>
        <v>301</v>
      </c>
      <c r="I134" s="103">
        <v>0</v>
      </c>
      <c r="J134" s="103">
        <v>301</v>
      </c>
      <c r="K134" s="103">
        <f t="shared" si="42"/>
        <v>1025</v>
      </c>
      <c r="L134" s="103">
        <v>900</v>
      </c>
      <c r="M134" s="103">
        <v>125</v>
      </c>
      <c r="N134" s="103">
        <f t="shared" si="43"/>
        <v>1326</v>
      </c>
      <c r="O134" s="103">
        <f t="shared" si="44"/>
        <v>900</v>
      </c>
      <c r="P134" s="103">
        <v>0</v>
      </c>
      <c r="Q134" s="103">
        <v>0</v>
      </c>
      <c r="R134" s="103">
        <v>0</v>
      </c>
      <c r="S134" s="103">
        <v>900</v>
      </c>
      <c r="T134" s="103">
        <v>0</v>
      </c>
      <c r="U134" s="103">
        <v>0</v>
      </c>
      <c r="V134" s="103">
        <f t="shared" si="45"/>
        <v>426</v>
      </c>
      <c r="W134" s="103">
        <v>301</v>
      </c>
      <c r="X134" s="103">
        <v>0</v>
      </c>
      <c r="Y134" s="103">
        <v>0</v>
      </c>
      <c r="Z134" s="103">
        <v>125</v>
      </c>
      <c r="AA134" s="103">
        <v>0</v>
      </c>
      <c r="AB134" s="103">
        <v>0</v>
      </c>
      <c r="AC134" s="103">
        <f t="shared" si="46"/>
        <v>0</v>
      </c>
      <c r="AD134" s="103">
        <v>0</v>
      </c>
      <c r="AE134" s="103">
        <v>0</v>
      </c>
      <c r="AF134" s="103">
        <f t="shared" si="47"/>
        <v>0</v>
      </c>
      <c r="AG134" s="103">
        <v>0</v>
      </c>
      <c r="AH134" s="103">
        <v>0</v>
      </c>
      <c r="AI134" s="103">
        <v>0</v>
      </c>
      <c r="AJ134" s="103">
        <f t="shared" si="48"/>
        <v>0</v>
      </c>
      <c r="AK134" s="103">
        <v>0</v>
      </c>
      <c r="AL134" s="103">
        <v>0</v>
      </c>
      <c r="AM134" s="103">
        <v>0</v>
      </c>
      <c r="AN134" s="103">
        <v>0</v>
      </c>
      <c r="AO134" s="103">
        <v>0</v>
      </c>
      <c r="AP134" s="103">
        <v>0</v>
      </c>
      <c r="AQ134" s="103">
        <v>0</v>
      </c>
      <c r="AR134" s="103">
        <v>0</v>
      </c>
      <c r="AS134" s="103">
        <v>0</v>
      </c>
      <c r="AT134" s="103">
        <f t="shared" si="49"/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f t="shared" si="50"/>
        <v>0</v>
      </c>
      <c r="BA134" s="103">
        <v>0</v>
      </c>
      <c r="BB134" s="103">
        <v>0</v>
      </c>
      <c r="BC134" s="103">
        <v>0</v>
      </c>
    </row>
    <row r="135" spans="1:55" s="105" customFormat="1" ht="13.5" customHeight="1" x14ac:dyDescent="0.15">
      <c r="A135" s="115" t="s">
        <v>53</v>
      </c>
      <c r="B135" s="113" t="s">
        <v>510</v>
      </c>
      <c r="C135" s="101" t="s">
        <v>511</v>
      </c>
      <c r="D135" s="103">
        <f t="shared" ref="D135:D166" si="51">SUM(E135,+H135,+K135)</f>
        <v>452</v>
      </c>
      <c r="E135" s="103">
        <f t="shared" ref="E135:E166" si="52">SUM(F135:G135)</f>
        <v>0</v>
      </c>
      <c r="F135" s="103">
        <v>0</v>
      </c>
      <c r="G135" s="103">
        <v>0</v>
      </c>
      <c r="H135" s="103">
        <f t="shared" ref="H135:H166" si="53">SUM(I135:J135)</f>
        <v>0</v>
      </c>
      <c r="I135" s="103">
        <v>0</v>
      </c>
      <c r="J135" s="103">
        <v>0</v>
      </c>
      <c r="K135" s="103">
        <f t="shared" ref="K135:K166" si="54">SUM(L135:M135)</f>
        <v>452</v>
      </c>
      <c r="L135" s="103">
        <v>276</v>
      </c>
      <c r="M135" s="103">
        <v>176</v>
      </c>
      <c r="N135" s="103">
        <f t="shared" ref="N135:N166" si="55">SUM(O135,+V135,+AC135)</f>
        <v>452</v>
      </c>
      <c r="O135" s="103">
        <f t="shared" ref="O135:O166" si="56">SUM(P135:U135)</f>
        <v>276</v>
      </c>
      <c r="P135" s="103">
        <v>0</v>
      </c>
      <c r="Q135" s="103">
        <v>0</v>
      </c>
      <c r="R135" s="103">
        <v>0</v>
      </c>
      <c r="S135" s="103">
        <v>276</v>
      </c>
      <c r="T135" s="103">
        <v>0</v>
      </c>
      <c r="U135" s="103">
        <v>0</v>
      </c>
      <c r="V135" s="103">
        <f t="shared" ref="V135:V166" si="57">SUM(W135:AB135)</f>
        <v>176</v>
      </c>
      <c r="W135" s="103">
        <v>0</v>
      </c>
      <c r="X135" s="103">
        <v>0</v>
      </c>
      <c r="Y135" s="103">
        <v>0</v>
      </c>
      <c r="Z135" s="103">
        <v>176</v>
      </c>
      <c r="AA135" s="103">
        <v>0</v>
      </c>
      <c r="AB135" s="103">
        <v>0</v>
      </c>
      <c r="AC135" s="103">
        <f t="shared" ref="AC135:AC166" si="58">SUM(AD135:AE135)</f>
        <v>0</v>
      </c>
      <c r="AD135" s="103">
        <v>0</v>
      </c>
      <c r="AE135" s="103">
        <v>0</v>
      </c>
      <c r="AF135" s="103">
        <f t="shared" ref="AF135:AF166" si="59">SUM(AG135:AI135)</f>
        <v>0</v>
      </c>
      <c r="AG135" s="103">
        <v>0</v>
      </c>
      <c r="AH135" s="103">
        <v>0</v>
      </c>
      <c r="AI135" s="103">
        <v>0</v>
      </c>
      <c r="AJ135" s="103">
        <f t="shared" ref="AJ135:AJ166" si="60">SUM(AK135:AS135)</f>
        <v>0</v>
      </c>
      <c r="AK135" s="103">
        <v>0</v>
      </c>
      <c r="AL135" s="103">
        <v>0</v>
      </c>
      <c r="AM135" s="103">
        <v>0</v>
      </c>
      <c r="AN135" s="103">
        <v>0</v>
      </c>
      <c r="AO135" s="103">
        <v>0</v>
      </c>
      <c r="AP135" s="103">
        <v>0</v>
      </c>
      <c r="AQ135" s="103">
        <v>0</v>
      </c>
      <c r="AR135" s="103">
        <v>0</v>
      </c>
      <c r="AS135" s="103">
        <v>0</v>
      </c>
      <c r="AT135" s="103">
        <f t="shared" ref="AT135:AT166" si="61">SUM(AU135:AY135)</f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f t="shared" ref="AZ135:AZ166" si="62">SUM(BA135:BC135)</f>
        <v>0</v>
      </c>
      <c r="BA135" s="103">
        <v>0</v>
      </c>
      <c r="BB135" s="103">
        <v>0</v>
      </c>
      <c r="BC135" s="103">
        <v>0</v>
      </c>
    </row>
    <row r="136" spans="1:55" s="105" customFormat="1" ht="13.5" customHeight="1" x14ac:dyDescent="0.15">
      <c r="A136" s="115" t="s">
        <v>53</v>
      </c>
      <c r="B136" s="113" t="s">
        <v>512</v>
      </c>
      <c r="C136" s="101" t="s">
        <v>513</v>
      </c>
      <c r="D136" s="103">
        <f t="shared" si="51"/>
        <v>1328</v>
      </c>
      <c r="E136" s="103">
        <f t="shared" si="52"/>
        <v>0</v>
      </c>
      <c r="F136" s="103">
        <v>0</v>
      </c>
      <c r="G136" s="103">
        <v>0</v>
      </c>
      <c r="H136" s="103">
        <f t="shared" si="53"/>
        <v>1328</v>
      </c>
      <c r="I136" s="103">
        <v>601</v>
      </c>
      <c r="J136" s="103">
        <v>727</v>
      </c>
      <c r="K136" s="103">
        <f t="shared" si="54"/>
        <v>0</v>
      </c>
      <c r="L136" s="103">
        <v>0</v>
      </c>
      <c r="M136" s="103">
        <v>0</v>
      </c>
      <c r="N136" s="103">
        <f t="shared" si="55"/>
        <v>1328</v>
      </c>
      <c r="O136" s="103">
        <f t="shared" si="56"/>
        <v>601</v>
      </c>
      <c r="P136" s="103">
        <v>601</v>
      </c>
      <c r="Q136" s="103">
        <v>0</v>
      </c>
      <c r="R136" s="103">
        <v>0</v>
      </c>
      <c r="S136" s="103">
        <v>0</v>
      </c>
      <c r="T136" s="103">
        <v>0</v>
      </c>
      <c r="U136" s="103">
        <v>0</v>
      </c>
      <c r="V136" s="103">
        <f t="shared" si="57"/>
        <v>727</v>
      </c>
      <c r="W136" s="103">
        <v>727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3">
        <f t="shared" si="58"/>
        <v>0</v>
      </c>
      <c r="AD136" s="103">
        <v>0</v>
      </c>
      <c r="AE136" s="103">
        <v>0</v>
      </c>
      <c r="AF136" s="103">
        <f t="shared" si="59"/>
        <v>25</v>
      </c>
      <c r="AG136" s="103">
        <v>25</v>
      </c>
      <c r="AH136" s="103">
        <v>0</v>
      </c>
      <c r="AI136" s="103">
        <v>0</v>
      </c>
      <c r="AJ136" s="103">
        <f t="shared" si="60"/>
        <v>25</v>
      </c>
      <c r="AK136" s="103">
        <v>0</v>
      </c>
      <c r="AL136" s="103">
        <v>0</v>
      </c>
      <c r="AM136" s="103">
        <v>0</v>
      </c>
      <c r="AN136" s="103">
        <v>25</v>
      </c>
      <c r="AO136" s="103">
        <v>0</v>
      </c>
      <c r="AP136" s="103">
        <v>0</v>
      </c>
      <c r="AQ136" s="103">
        <v>0</v>
      </c>
      <c r="AR136" s="103">
        <v>0</v>
      </c>
      <c r="AS136" s="103">
        <v>0</v>
      </c>
      <c r="AT136" s="103">
        <f t="shared" si="61"/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>
        <f t="shared" si="62"/>
        <v>0</v>
      </c>
      <c r="BA136" s="103">
        <v>0</v>
      </c>
      <c r="BB136" s="103">
        <v>0</v>
      </c>
      <c r="BC136" s="103">
        <v>0</v>
      </c>
    </row>
    <row r="137" spans="1:55" s="105" customFormat="1" ht="13.5" customHeight="1" x14ac:dyDescent="0.15">
      <c r="A137" s="115" t="s">
        <v>53</v>
      </c>
      <c r="B137" s="113" t="s">
        <v>514</v>
      </c>
      <c r="C137" s="101" t="s">
        <v>515</v>
      </c>
      <c r="D137" s="103">
        <f t="shared" si="51"/>
        <v>5112</v>
      </c>
      <c r="E137" s="103">
        <f t="shared" si="52"/>
        <v>0</v>
      </c>
      <c r="F137" s="103">
        <v>0</v>
      </c>
      <c r="G137" s="103">
        <v>0</v>
      </c>
      <c r="H137" s="103">
        <f t="shared" si="53"/>
        <v>5112</v>
      </c>
      <c r="I137" s="103">
        <v>3793</v>
      </c>
      <c r="J137" s="103">
        <v>1319</v>
      </c>
      <c r="K137" s="103">
        <f t="shared" si="54"/>
        <v>0</v>
      </c>
      <c r="L137" s="103">
        <v>0</v>
      </c>
      <c r="M137" s="103">
        <v>0</v>
      </c>
      <c r="N137" s="103">
        <f t="shared" si="55"/>
        <v>5112</v>
      </c>
      <c r="O137" s="103">
        <f t="shared" si="56"/>
        <v>3793</v>
      </c>
      <c r="P137" s="103">
        <v>3793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f t="shared" si="57"/>
        <v>1319</v>
      </c>
      <c r="W137" s="103">
        <v>1319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f t="shared" si="58"/>
        <v>0</v>
      </c>
      <c r="AD137" s="103">
        <v>0</v>
      </c>
      <c r="AE137" s="103">
        <v>0</v>
      </c>
      <c r="AF137" s="103">
        <f t="shared" si="59"/>
        <v>101</v>
      </c>
      <c r="AG137" s="103">
        <v>101</v>
      </c>
      <c r="AH137" s="103">
        <v>0</v>
      </c>
      <c r="AI137" s="103">
        <v>0</v>
      </c>
      <c r="AJ137" s="103">
        <f t="shared" si="60"/>
        <v>100</v>
      </c>
      <c r="AK137" s="103">
        <v>0</v>
      </c>
      <c r="AL137" s="103">
        <v>0</v>
      </c>
      <c r="AM137" s="103">
        <v>0</v>
      </c>
      <c r="AN137" s="103">
        <v>98</v>
      </c>
      <c r="AO137" s="103">
        <v>0</v>
      </c>
      <c r="AP137" s="103">
        <v>0</v>
      </c>
      <c r="AQ137" s="103">
        <v>0</v>
      </c>
      <c r="AR137" s="103">
        <v>2</v>
      </c>
      <c r="AS137" s="103">
        <v>0</v>
      </c>
      <c r="AT137" s="103">
        <f t="shared" si="61"/>
        <v>1</v>
      </c>
      <c r="AU137" s="103">
        <v>1</v>
      </c>
      <c r="AV137" s="103">
        <v>0</v>
      </c>
      <c r="AW137" s="103">
        <v>0</v>
      </c>
      <c r="AX137" s="103">
        <v>0</v>
      </c>
      <c r="AY137" s="103">
        <v>0</v>
      </c>
      <c r="AZ137" s="103">
        <f t="shared" si="62"/>
        <v>0</v>
      </c>
      <c r="BA137" s="103">
        <v>0</v>
      </c>
      <c r="BB137" s="103">
        <v>0</v>
      </c>
      <c r="BC137" s="103">
        <v>0</v>
      </c>
    </row>
    <row r="138" spans="1:55" s="105" customFormat="1" ht="13.5" customHeight="1" x14ac:dyDescent="0.15">
      <c r="A138" s="115" t="s">
        <v>53</v>
      </c>
      <c r="B138" s="113" t="s">
        <v>516</v>
      </c>
      <c r="C138" s="101" t="s">
        <v>517</v>
      </c>
      <c r="D138" s="103">
        <f t="shared" si="51"/>
        <v>2840</v>
      </c>
      <c r="E138" s="103">
        <f t="shared" si="52"/>
        <v>0</v>
      </c>
      <c r="F138" s="103">
        <v>0</v>
      </c>
      <c r="G138" s="103">
        <v>0</v>
      </c>
      <c r="H138" s="103">
        <f t="shared" si="53"/>
        <v>2840</v>
      </c>
      <c r="I138" s="103">
        <v>1684</v>
      </c>
      <c r="J138" s="103">
        <v>1156</v>
      </c>
      <c r="K138" s="103">
        <f t="shared" si="54"/>
        <v>0</v>
      </c>
      <c r="L138" s="103">
        <v>0</v>
      </c>
      <c r="M138" s="103">
        <v>0</v>
      </c>
      <c r="N138" s="103">
        <f t="shared" si="55"/>
        <v>2840</v>
      </c>
      <c r="O138" s="103">
        <f t="shared" si="56"/>
        <v>1684</v>
      </c>
      <c r="P138" s="103">
        <v>1684</v>
      </c>
      <c r="Q138" s="103">
        <v>0</v>
      </c>
      <c r="R138" s="103">
        <v>0</v>
      </c>
      <c r="S138" s="103">
        <v>0</v>
      </c>
      <c r="T138" s="103">
        <v>0</v>
      </c>
      <c r="U138" s="103">
        <v>0</v>
      </c>
      <c r="V138" s="103">
        <f t="shared" si="57"/>
        <v>1156</v>
      </c>
      <c r="W138" s="103">
        <v>1156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f t="shared" si="58"/>
        <v>0</v>
      </c>
      <c r="AD138" s="103">
        <v>0</v>
      </c>
      <c r="AE138" s="103">
        <v>0</v>
      </c>
      <c r="AF138" s="103">
        <f t="shared" si="59"/>
        <v>55</v>
      </c>
      <c r="AG138" s="103">
        <v>55</v>
      </c>
      <c r="AH138" s="103">
        <v>0</v>
      </c>
      <c r="AI138" s="103">
        <v>0</v>
      </c>
      <c r="AJ138" s="103">
        <f t="shared" si="60"/>
        <v>55</v>
      </c>
      <c r="AK138" s="103">
        <v>0</v>
      </c>
      <c r="AL138" s="103">
        <v>0</v>
      </c>
      <c r="AM138" s="103">
        <v>0</v>
      </c>
      <c r="AN138" s="103">
        <v>54</v>
      </c>
      <c r="AO138" s="103">
        <v>0</v>
      </c>
      <c r="AP138" s="103">
        <v>0</v>
      </c>
      <c r="AQ138" s="103">
        <v>0</v>
      </c>
      <c r="AR138" s="103">
        <v>1</v>
      </c>
      <c r="AS138" s="103">
        <v>0</v>
      </c>
      <c r="AT138" s="103">
        <f t="shared" si="61"/>
        <v>0</v>
      </c>
      <c r="AU138" s="103">
        <v>0</v>
      </c>
      <c r="AV138" s="103">
        <v>0</v>
      </c>
      <c r="AW138" s="103">
        <v>0</v>
      </c>
      <c r="AX138" s="103">
        <v>0</v>
      </c>
      <c r="AY138" s="103">
        <v>0</v>
      </c>
      <c r="AZ138" s="103">
        <f t="shared" si="62"/>
        <v>0</v>
      </c>
      <c r="BA138" s="103">
        <v>0</v>
      </c>
      <c r="BB138" s="103">
        <v>0</v>
      </c>
      <c r="BC138" s="103">
        <v>0</v>
      </c>
    </row>
    <row r="139" spans="1:55" s="105" customFormat="1" ht="13.5" customHeight="1" x14ac:dyDescent="0.15">
      <c r="A139" s="115" t="s">
        <v>53</v>
      </c>
      <c r="B139" s="113" t="s">
        <v>518</v>
      </c>
      <c r="C139" s="101" t="s">
        <v>519</v>
      </c>
      <c r="D139" s="103">
        <f t="shared" si="51"/>
        <v>416</v>
      </c>
      <c r="E139" s="103">
        <f t="shared" si="52"/>
        <v>0</v>
      </c>
      <c r="F139" s="103">
        <v>0</v>
      </c>
      <c r="G139" s="103">
        <v>0</v>
      </c>
      <c r="H139" s="103">
        <f t="shared" si="53"/>
        <v>0</v>
      </c>
      <c r="I139" s="103">
        <v>0</v>
      </c>
      <c r="J139" s="103">
        <v>0</v>
      </c>
      <c r="K139" s="103">
        <f t="shared" si="54"/>
        <v>416</v>
      </c>
      <c r="L139" s="103">
        <v>231</v>
      </c>
      <c r="M139" s="103">
        <v>185</v>
      </c>
      <c r="N139" s="103">
        <f t="shared" si="55"/>
        <v>416</v>
      </c>
      <c r="O139" s="103">
        <f t="shared" si="56"/>
        <v>231</v>
      </c>
      <c r="P139" s="103">
        <v>231</v>
      </c>
      <c r="Q139" s="103">
        <v>0</v>
      </c>
      <c r="R139" s="103">
        <v>0</v>
      </c>
      <c r="S139" s="103">
        <v>0</v>
      </c>
      <c r="T139" s="103">
        <v>0</v>
      </c>
      <c r="U139" s="103">
        <v>0</v>
      </c>
      <c r="V139" s="103">
        <f t="shared" si="57"/>
        <v>185</v>
      </c>
      <c r="W139" s="103">
        <v>185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3">
        <f t="shared" si="58"/>
        <v>0</v>
      </c>
      <c r="AD139" s="103">
        <v>0</v>
      </c>
      <c r="AE139" s="103">
        <v>0</v>
      </c>
      <c r="AF139" s="103">
        <f t="shared" si="59"/>
        <v>0</v>
      </c>
      <c r="AG139" s="103">
        <v>0</v>
      </c>
      <c r="AH139" s="103">
        <v>0</v>
      </c>
      <c r="AI139" s="103">
        <v>0</v>
      </c>
      <c r="AJ139" s="103">
        <f t="shared" si="60"/>
        <v>0</v>
      </c>
      <c r="AK139" s="103">
        <v>0</v>
      </c>
      <c r="AL139" s="103">
        <v>0</v>
      </c>
      <c r="AM139" s="103">
        <v>0</v>
      </c>
      <c r="AN139" s="103">
        <v>0</v>
      </c>
      <c r="AO139" s="103">
        <v>0</v>
      </c>
      <c r="AP139" s="103">
        <v>0</v>
      </c>
      <c r="AQ139" s="103">
        <v>0</v>
      </c>
      <c r="AR139" s="103">
        <v>0</v>
      </c>
      <c r="AS139" s="103">
        <v>0</v>
      </c>
      <c r="AT139" s="103">
        <f t="shared" si="61"/>
        <v>0</v>
      </c>
      <c r="AU139" s="103">
        <v>0</v>
      </c>
      <c r="AV139" s="103">
        <v>0</v>
      </c>
      <c r="AW139" s="103">
        <v>0</v>
      </c>
      <c r="AX139" s="103">
        <v>0</v>
      </c>
      <c r="AY139" s="103">
        <v>0</v>
      </c>
      <c r="AZ139" s="103">
        <f t="shared" si="62"/>
        <v>0</v>
      </c>
      <c r="BA139" s="103">
        <v>0</v>
      </c>
      <c r="BB139" s="103">
        <v>0</v>
      </c>
      <c r="BC139" s="103">
        <v>0</v>
      </c>
    </row>
    <row r="140" spans="1:55" s="105" customFormat="1" ht="13.5" customHeight="1" x14ac:dyDescent="0.15">
      <c r="A140" s="115" t="s">
        <v>53</v>
      </c>
      <c r="B140" s="113" t="s">
        <v>520</v>
      </c>
      <c r="C140" s="101" t="s">
        <v>521</v>
      </c>
      <c r="D140" s="103">
        <f t="shared" si="51"/>
        <v>257</v>
      </c>
      <c r="E140" s="103">
        <f t="shared" si="52"/>
        <v>0</v>
      </c>
      <c r="F140" s="103">
        <v>0</v>
      </c>
      <c r="G140" s="103">
        <v>0</v>
      </c>
      <c r="H140" s="103">
        <f t="shared" si="53"/>
        <v>0</v>
      </c>
      <c r="I140" s="103">
        <v>0</v>
      </c>
      <c r="J140" s="103">
        <v>0</v>
      </c>
      <c r="K140" s="103">
        <f t="shared" si="54"/>
        <v>257</v>
      </c>
      <c r="L140" s="103">
        <v>215</v>
      </c>
      <c r="M140" s="103">
        <v>42</v>
      </c>
      <c r="N140" s="103">
        <f t="shared" si="55"/>
        <v>257</v>
      </c>
      <c r="O140" s="103">
        <f t="shared" si="56"/>
        <v>215</v>
      </c>
      <c r="P140" s="103">
        <v>215</v>
      </c>
      <c r="Q140" s="103">
        <v>0</v>
      </c>
      <c r="R140" s="103">
        <v>0</v>
      </c>
      <c r="S140" s="103">
        <v>0</v>
      </c>
      <c r="T140" s="103">
        <v>0</v>
      </c>
      <c r="U140" s="103">
        <v>0</v>
      </c>
      <c r="V140" s="103">
        <f t="shared" si="57"/>
        <v>42</v>
      </c>
      <c r="W140" s="103">
        <v>42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3">
        <f t="shared" si="58"/>
        <v>0</v>
      </c>
      <c r="AD140" s="103">
        <v>0</v>
      </c>
      <c r="AE140" s="103">
        <v>0</v>
      </c>
      <c r="AF140" s="103">
        <f t="shared" si="59"/>
        <v>1</v>
      </c>
      <c r="AG140" s="103">
        <v>1</v>
      </c>
      <c r="AH140" s="103">
        <v>0</v>
      </c>
      <c r="AI140" s="103">
        <v>0</v>
      </c>
      <c r="AJ140" s="103">
        <f t="shared" si="60"/>
        <v>6</v>
      </c>
      <c r="AK140" s="103">
        <v>6</v>
      </c>
      <c r="AL140" s="103">
        <v>0</v>
      </c>
      <c r="AM140" s="103">
        <v>0</v>
      </c>
      <c r="AN140" s="103">
        <v>0</v>
      </c>
      <c r="AO140" s="103">
        <v>0</v>
      </c>
      <c r="AP140" s="103">
        <v>0</v>
      </c>
      <c r="AQ140" s="103">
        <v>0</v>
      </c>
      <c r="AR140" s="103">
        <v>0</v>
      </c>
      <c r="AS140" s="103">
        <v>0</v>
      </c>
      <c r="AT140" s="103">
        <f t="shared" si="61"/>
        <v>1</v>
      </c>
      <c r="AU140" s="103">
        <v>1</v>
      </c>
      <c r="AV140" s="103">
        <v>0</v>
      </c>
      <c r="AW140" s="103">
        <v>0</v>
      </c>
      <c r="AX140" s="103">
        <v>0</v>
      </c>
      <c r="AY140" s="103">
        <v>0</v>
      </c>
      <c r="AZ140" s="103">
        <f t="shared" si="62"/>
        <v>0</v>
      </c>
      <c r="BA140" s="103">
        <v>0</v>
      </c>
      <c r="BB140" s="103">
        <v>0</v>
      </c>
      <c r="BC140" s="103">
        <v>0</v>
      </c>
    </row>
    <row r="141" spans="1:55" s="105" customFormat="1" ht="13.5" customHeight="1" x14ac:dyDescent="0.15">
      <c r="A141" s="115" t="s">
        <v>53</v>
      </c>
      <c r="B141" s="113" t="s">
        <v>522</v>
      </c>
      <c r="C141" s="101" t="s">
        <v>523</v>
      </c>
      <c r="D141" s="103">
        <f t="shared" si="51"/>
        <v>70</v>
      </c>
      <c r="E141" s="103">
        <f t="shared" si="52"/>
        <v>0</v>
      </c>
      <c r="F141" s="103">
        <v>0</v>
      </c>
      <c r="G141" s="103">
        <v>0</v>
      </c>
      <c r="H141" s="103">
        <f t="shared" si="53"/>
        <v>0</v>
      </c>
      <c r="I141" s="103">
        <v>0</v>
      </c>
      <c r="J141" s="103">
        <v>0</v>
      </c>
      <c r="K141" s="103">
        <f t="shared" si="54"/>
        <v>70</v>
      </c>
      <c r="L141" s="103">
        <v>35</v>
      </c>
      <c r="M141" s="103">
        <v>35</v>
      </c>
      <c r="N141" s="103">
        <f t="shared" si="55"/>
        <v>70</v>
      </c>
      <c r="O141" s="103">
        <f t="shared" si="56"/>
        <v>35</v>
      </c>
      <c r="P141" s="103">
        <v>35</v>
      </c>
      <c r="Q141" s="103">
        <v>0</v>
      </c>
      <c r="R141" s="103">
        <v>0</v>
      </c>
      <c r="S141" s="103">
        <v>0</v>
      </c>
      <c r="T141" s="103">
        <v>0</v>
      </c>
      <c r="U141" s="103">
        <v>0</v>
      </c>
      <c r="V141" s="103">
        <f t="shared" si="57"/>
        <v>35</v>
      </c>
      <c r="W141" s="103">
        <v>35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3">
        <f t="shared" si="58"/>
        <v>0</v>
      </c>
      <c r="AD141" s="103">
        <v>0</v>
      </c>
      <c r="AE141" s="103">
        <v>0</v>
      </c>
      <c r="AF141" s="103">
        <f t="shared" si="59"/>
        <v>0</v>
      </c>
      <c r="AG141" s="103">
        <v>0</v>
      </c>
      <c r="AH141" s="103">
        <v>0</v>
      </c>
      <c r="AI141" s="103">
        <v>0</v>
      </c>
      <c r="AJ141" s="103">
        <f t="shared" si="60"/>
        <v>2</v>
      </c>
      <c r="AK141" s="103">
        <v>2</v>
      </c>
      <c r="AL141" s="103">
        <v>0</v>
      </c>
      <c r="AM141" s="103">
        <v>0</v>
      </c>
      <c r="AN141" s="103">
        <v>0</v>
      </c>
      <c r="AO141" s="103">
        <v>0</v>
      </c>
      <c r="AP141" s="103">
        <v>0</v>
      </c>
      <c r="AQ141" s="103">
        <v>0</v>
      </c>
      <c r="AR141" s="103">
        <v>0</v>
      </c>
      <c r="AS141" s="103">
        <v>0</v>
      </c>
      <c r="AT141" s="103">
        <f t="shared" si="61"/>
        <v>0</v>
      </c>
      <c r="AU141" s="103">
        <v>0</v>
      </c>
      <c r="AV141" s="103">
        <v>0</v>
      </c>
      <c r="AW141" s="103">
        <v>0</v>
      </c>
      <c r="AX141" s="103">
        <v>0</v>
      </c>
      <c r="AY141" s="103">
        <v>0</v>
      </c>
      <c r="AZ141" s="103">
        <f t="shared" si="62"/>
        <v>0</v>
      </c>
      <c r="BA141" s="103">
        <v>0</v>
      </c>
      <c r="BB141" s="103">
        <v>0</v>
      </c>
      <c r="BC141" s="103">
        <v>0</v>
      </c>
    </row>
    <row r="142" spans="1:55" s="105" customFormat="1" ht="13.5" customHeight="1" x14ac:dyDescent="0.15">
      <c r="A142" s="115" t="s">
        <v>53</v>
      </c>
      <c r="B142" s="113" t="s">
        <v>524</v>
      </c>
      <c r="C142" s="101" t="s">
        <v>525</v>
      </c>
      <c r="D142" s="103">
        <f t="shared" si="51"/>
        <v>1112</v>
      </c>
      <c r="E142" s="103">
        <f t="shared" si="52"/>
        <v>0</v>
      </c>
      <c r="F142" s="103">
        <v>0</v>
      </c>
      <c r="G142" s="103">
        <v>0</v>
      </c>
      <c r="H142" s="103">
        <f t="shared" si="53"/>
        <v>0</v>
      </c>
      <c r="I142" s="103">
        <v>0</v>
      </c>
      <c r="J142" s="103">
        <v>0</v>
      </c>
      <c r="K142" s="103">
        <f t="shared" si="54"/>
        <v>1112</v>
      </c>
      <c r="L142" s="103">
        <v>801</v>
      </c>
      <c r="M142" s="103">
        <v>311</v>
      </c>
      <c r="N142" s="103">
        <f t="shared" si="55"/>
        <v>1112</v>
      </c>
      <c r="O142" s="103">
        <f t="shared" si="56"/>
        <v>801</v>
      </c>
      <c r="P142" s="103">
        <v>801</v>
      </c>
      <c r="Q142" s="103">
        <v>0</v>
      </c>
      <c r="R142" s="103">
        <v>0</v>
      </c>
      <c r="S142" s="103">
        <v>0</v>
      </c>
      <c r="T142" s="103">
        <v>0</v>
      </c>
      <c r="U142" s="103">
        <v>0</v>
      </c>
      <c r="V142" s="103">
        <f t="shared" si="57"/>
        <v>311</v>
      </c>
      <c r="W142" s="103">
        <v>311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3">
        <f t="shared" si="58"/>
        <v>0</v>
      </c>
      <c r="AD142" s="103">
        <v>0</v>
      </c>
      <c r="AE142" s="103">
        <v>0</v>
      </c>
      <c r="AF142" s="103">
        <f t="shared" si="59"/>
        <v>4</v>
      </c>
      <c r="AG142" s="103">
        <v>4</v>
      </c>
      <c r="AH142" s="103">
        <v>0</v>
      </c>
      <c r="AI142" s="103">
        <v>0</v>
      </c>
      <c r="AJ142" s="103">
        <f t="shared" si="60"/>
        <v>0</v>
      </c>
      <c r="AK142" s="103">
        <v>0</v>
      </c>
      <c r="AL142" s="103">
        <v>0</v>
      </c>
      <c r="AM142" s="103">
        <v>0</v>
      </c>
      <c r="AN142" s="103">
        <v>0</v>
      </c>
      <c r="AO142" s="103">
        <v>0</v>
      </c>
      <c r="AP142" s="103">
        <v>0</v>
      </c>
      <c r="AQ142" s="103">
        <v>0</v>
      </c>
      <c r="AR142" s="103">
        <v>0</v>
      </c>
      <c r="AS142" s="103">
        <v>0</v>
      </c>
      <c r="AT142" s="103">
        <f t="shared" si="61"/>
        <v>4</v>
      </c>
      <c r="AU142" s="103">
        <v>4</v>
      </c>
      <c r="AV142" s="103">
        <v>0</v>
      </c>
      <c r="AW142" s="103">
        <v>0</v>
      </c>
      <c r="AX142" s="103">
        <v>0</v>
      </c>
      <c r="AY142" s="103">
        <v>0</v>
      </c>
      <c r="AZ142" s="103">
        <f t="shared" si="62"/>
        <v>0</v>
      </c>
      <c r="BA142" s="103">
        <v>0</v>
      </c>
      <c r="BB142" s="103">
        <v>0</v>
      </c>
      <c r="BC142" s="103">
        <v>0</v>
      </c>
    </row>
    <row r="143" spans="1:55" s="105" customFormat="1" ht="13.5" customHeight="1" x14ac:dyDescent="0.15">
      <c r="A143" s="115" t="s">
        <v>53</v>
      </c>
      <c r="B143" s="113" t="s">
        <v>526</v>
      </c>
      <c r="C143" s="101" t="s">
        <v>527</v>
      </c>
      <c r="D143" s="103">
        <f t="shared" si="51"/>
        <v>1965</v>
      </c>
      <c r="E143" s="103">
        <f t="shared" si="52"/>
        <v>0</v>
      </c>
      <c r="F143" s="103">
        <v>0</v>
      </c>
      <c r="G143" s="103">
        <v>0</v>
      </c>
      <c r="H143" s="103">
        <f t="shared" si="53"/>
        <v>502</v>
      </c>
      <c r="I143" s="103">
        <v>502</v>
      </c>
      <c r="J143" s="103">
        <v>0</v>
      </c>
      <c r="K143" s="103">
        <f t="shared" si="54"/>
        <v>1463</v>
      </c>
      <c r="L143" s="103">
        <v>0</v>
      </c>
      <c r="M143" s="103">
        <v>1463</v>
      </c>
      <c r="N143" s="103">
        <f t="shared" si="55"/>
        <v>1965</v>
      </c>
      <c r="O143" s="103">
        <f t="shared" si="56"/>
        <v>502</v>
      </c>
      <c r="P143" s="103">
        <v>502</v>
      </c>
      <c r="Q143" s="103">
        <v>0</v>
      </c>
      <c r="R143" s="103">
        <v>0</v>
      </c>
      <c r="S143" s="103">
        <v>0</v>
      </c>
      <c r="T143" s="103">
        <v>0</v>
      </c>
      <c r="U143" s="103">
        <v>0</v>
      </c>
      <c r="V143" s="103">
        <f t="shared" si="57"/>
        <v>1463</v>
      </c>
      <c r="W143" s="103">
        <v>1463</v>
      </c>
      <c r="X143" s="103">
        <v>0</v>
      </c>
      <c r="Y143" s="103">
        <v>0</v>
      </c>
      <c r="Z143" s="103">
        <v>0</v>
      </c>
      <c r="AA143" s="103">
        <v>0</v>
      </c>
      <c r="AB143" s="103">
        <v>0</v>
      </c>
      <c r="AC143" s="103">
        <f t="shared" si="58"/>
        <v>0</v>
      </c>
      <c r="AD143" s="103">
        <v>0</v>
      </c>
      <c r="AE143" s="103">
        <v>0</v>
      </c>
      <c r="AF143" s="103">
        <f t="shared" si="59"/>
        <v>0</v>
      </c>
      <c r="AG143" s="103">
        <v>0</v>
      </c>
      <c r="AH143" s="103">
        <v>0</v>
      </c>
      <c r="AI143" s="103">
        <v>0</v>
      </c>
      <c r="AJ143" s="103">
        <f t="shared" si="60"/>
        <v>0</v>
      </c>
      <c r="AK143" s="103">
        <v>0</v>
      </c>
      <c r="AL143" s="103">
        <v>0</v>
      </c>
      <c r="AM143" s="103">
        <v>0</v>
      </c>
      <c r="AN143" s="103">
        <v>0</v>
      </c>
      <c r="AO143" s="103">
        <v>0</v>
      </c>
      <c r="AP143" s="103">
        <v>0</v>
      </c>
      <c r="AQ143" s="103">
        <v>0</v>
      </c>
      <c r="AR143" s="103">
        <v>0</v>
      </c>
      <c r="AS143" s="103">
        <v>0</v>
      </c>
      <c r="AT143" s="103">
        <f t="shared" si="61"/>
        <v>0</v>
      </c>
      <c r="AU143" s="103">
        <v>0</v>
      </c>
      <c r="AV143" s="103">
        <v>0</v>
      </c>
      <c r="AW143" s="103">
        <v>0</v>
      </c>
      <c r="AX143" s="103">
        <v>0</v>
      </c>
      <c r="AY143" s="103">
        <v>0</v>
      </c>
      <c r="AZ143" s="103">
        <f t="shared" si="62"/>
        <v>0</v>
      </c>
      <c r="BA143" s="103">
        <v>0</v>
      </c>
      <c r="BB143" s="103">
        <v>0</v>
      </c>
      <c r="BC143" s="103">
        <v>0</v>
      </c>
    </row>
    <row r="144" spans="1:55" s="105" customFormat="1" ht="13.5" customHeight="1" x14ac:dyDescent="0.15">
      <c r="A144" s="115" t="s">
        <v>53</v>
      </c>
      <c r="B144" s="113" t="s">
        <v>528</v>
      </c>
      <c r="C144" s="101" t="s">
        <v>529</v>
      </c>
      <c r="D144" s="103">
        <f t="shared" si="51"/>
        <v>1212</v>
      </c>
      <c r="E144" s="103">
        <f t="shared" si="52"/>
        <v>0</v>
      </c>
      <c r="F144" s="103">
        <v>0</v>
      </c>
      <c r="G144" s="103">
        <v>0</v>
      </c>
      <c r="H144" s="103">
        <f t="shared" si="53"/>
        <v>281</v>
      </c>
      <c r="I144" s="103">
        <v>281</v>
      </c>
      <c r="J144" s="103">
        <v>0</v>
      </c>
      <c r="K144" s="103">
        <f t="shared" si="54"/>
        <v>931</v>
      </c>
      <c r="L144" s="103">
        <v>0</v>
      </c>
      <c r="M144" s="103">
        <v>931</v>
      </c>
      <c r="N144" s="103">
        <f t="shared" si="55"/>
        <v>1212</v>
      </c>
      <c r="O144" s="103">
        <f t="shared" si="56"/>
        <v>281</v>
      </c>
      <c r="P144" s="103">
        <v>281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f t="shared" si="57"/>
        <v>931</v>
      </c>
      <c r="W144" s="103">
        <v>931</v>
      </c>
      <c r="X144" s="103">
        <v>0</v>
      </c>
      <c r="Y144" s="103">
        <v>0</v>
      </c>
      <c r="Z144" s="103">
        <v>0</v>
      </c>
      <c r="AA144" s="103">
        <v>0</v>
      </c>
      <c r="AB144" s="103">
        <v>0</v>
      </c>
      <c r="AC144" s="103">
        <f t="shared" si="58"/>
        <v>0</v>
      </c>
      <c r="AD144" s="103">
        <v>0</v>
      </c>
      <c r="AE144" s="103">
        <v>0</v>
      </c>
      <c r="AF144" s="103">
        <f t="shared" si="59"/>
        <v>0</v>
      </c>
      <c r="AG144" s="103">
        <v>0</v>
      </c>
      <c r="AH144" s="103">
        <v>0</v>
      </c>
      <c r="AI144" s="103">
        <v>0</v>
      </c>
      <c r="AJ144" s="103">
        <f t="shared" si="60"/>
        <v>0</v>
      </c>
      <c r="AK144" s="103">
        <v>0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03">
        <v>0</v>
      </c>
      <c r="AS144" s="103">
        <v>0</v>
      </c>
      <c r="AT144" s="103">
        <f t="shared" si="61"/>
        <v>0</v>
      </c>
      <c r="AU144" s="103">
        <v>0</v>
      </c>
      <c r="AV144" s="103">
        <v>0</v>
      </c>
      <c r="AW144" s="103">
        <v>0</v>
      </c>
      <c r="AX144" s="103">
        <v>0</v>
      </c>
      <c r="AY144" s="103">
        <v>0</v>
      </c>
      <c r="AZ144" s="103">
        <f t="shared" si="62"/>
        <v>0</v>
      </c>
      <c r="BA144" s="103">
        <v>0</v>
      </c>
      <c r="BB144" s="103">
        <v>0</v>
      </c>
      <c r="BC144" s="103">
        <v>0</v>
      </c>
    </row>
    <row r="145" spans="1:55" s="105" customFormat="1" ht="13.5" customHeight="1" x14ac:dyDescent="0.15">
      <c r="A145" s="115" t="s">
        <v>53</v>
      </c>
      <c r="B145" s="113" t="s">
        <v>530</v>
      </c>
      <c r="C145" s="101" t="s">
        <v>531</v>
      </c>
      <c r="D145" s="103">
        <f t="shared" si="51"/>
        <v>570</v>
      </c>
      <c r="E145" s="103">
        <f t="shared" si="52"/>
        <v>0</v>
      </c>
      <c r="F145" s="103">
        <v>0</v>
      </c>
      <c r="G145" s="103">
        <v>0</v>
      </c>
      <c r="H145" s="103">
        <f t="shared" si="53"/>
        <v>144</v>
      </c>
      <c r="I145" s="103">
        <v>144</v>
      </c>
      <c r="J145" s="103">
        <v>0</v>
      </c>
      <c r="K145" s="103">
        <f t="shared" si="54"/>
        <v>426</v>
      </c>
      <c r="L145" s="103">
        <v>0</v>
      </c>
      <c r="M145" s="103">
        <v>426</v>
      </c>
      <c r="N145" s="103">
        <f t="shared" si="55"/>
        <v>570</v>
      </c>
      <c r="O145" s="103">
        <f t="shared" si="56"/>
        <v>144</v>
      </c>
      <c r="P145" s="103">
        <v>144</v>
      </c>
      <c r="Q145" s="103">
        <v>0</v>
      </c>
      <c r="R145" s="103">
        <v>0</v>
      </c>
      <c r="S145" s="103">
        <v>0</v>
      </c>
      <c r="T145" s="103">
        <v>0</v>
      </c>
      <c r="U145" s="103">
        <v>0</v>
      </c>
      <c r="V145" s="103">
        <f t="shared" si="57"/>
        <v>426</v>
      </c>
      <c r="W145" s="103">
        <v>426</v>
      </c>
      <c r="X145" s="103">
        <v>0</v>
      </c>
      <c r="Y145" s="103">
        <v>0</v>
      </c>
      <c r="Z145" s="103">
        <v>0</v>
      </c>
      <c r="AA145" s="103">
        <v>0</v>
      </c>
      <c r="AB145" s="103">
        <v>0</v>
      </c>
      <c r="AC145" s="103">
        <f t="shared" si="58"/>
        <v>0</v>
      </c>
      <c r="AD145" s="103">
        <v>0</v>
      </c>
      <c r="AE145" s="103">
        <v>0</v>
      </c>
      <c r="AF145" s="103">
        <f t="shared" si="59"/>
        <v>0</v>
      </c>
      <c r="AG145" s="103">
        <v>0</v>
      </c>
      <c r="AH145" s="103">
        <v>0</v>
      </c>
      <c r="AI145" s="103">
        <v>0</v>
      </c>
      <c r="AJ145" s="103">
        <f t="shared" si="60"/>
        <v>0</v>
      </c>
      <c r="AK145" s="103">
        <v>0</v>
      </c>
      <c r="AL145" s="103">
        <v>0</v>
      </c>
      <c r="AM145" s="103">
        <v>0</v>
      </c>
      <c r="AN145" s="103">
        <v>0</v>
      </c>
      <c r="AO145" s="103">
        <v>0</v>
      </c>
      <c r="AP145" s="103">
        <v>0</v>
      </c>
      <c r="AQ145" s="103">
        <v>0</v>
      </c>
      <c r="AR145" s="103">
        <v>0</v>
      </c>
      <c r="AS145" s="103">
        <v>0</v>
      </c>
      <c r="AT145" s="103">
        <f t="shared" si="61"/>
        <v>0</v>
      </c>
      <c r="AU145" s="103">
        <v>0</v>
      </c>
      <c r="AV145" s="103">
        <v>0</v>
      </c>
      <c r="AW145" s="103">
        <v>0</v>
      </c>
      <c r="AX145" s="103">
        <v>0</v>
      </c>
      <c r="AY145" s="103">
        <v>0</v>
      </c>
      <c r="AZ145" s="103">
        <f t="shared" si="62"/>
        <v>0</v>
      </c>
      <c r="BA145" s="103">
        <v>0</v>
      </c>
      <c r="BB145" s="103">
        <v>0</v>
      </c>
      <c r="BC145" s="103">
        <v>0</v>
      </c>
    </row>
    <row r="146" spans="1:55" s="105" customFormat="1" ht="13.5" customHeight="1" x14ac:dyDescent="0.15">
      <c r="A146" s="115" t="s">
        <v>53</v>
      </c>
      <c r="B146" s="113" t="s">
        <v>532</v>
      </c>
      <c r="C146" s="101" t="s">
        <v>533</v>
      </c>
      <c r="D146" s="103">
        <f t="shared" si="51"/>
        <v>4785</v>
      </c>
      <c r="E146" s="103">
        <f t="shared" si="52"/>
        <v>0</v>
      </c>
      <c r="F146" s="103">
        <v>0</v>
      </c>
      <c r="G146" s="103">
        <v>0</v>
      </c>
      <c r="H146" s="103">
        <f t="shared" si="53"/>
        <v>0</v>
      </c>
      <c r="I146" s="103">
        <v>0</v>
      </c>
      <c r="J146" s="103">
        <v>0</v>
      </c>
      <c r="K146" s="103">
        <f t="shared" si="54"/>
        <v>4785</v>
      </c>
      <c r="L146" s="103">
        <v>3506</v>
      </c>
      <c r="M146" s="103">
        <v>1279</v>
      </c>
      <c r="N146" s="103">
        <f t="shared" si="55"/>
        <v>4785</v>
      </c>
      <c r="O146" s="103">
        <f t="shared" si="56"/>
        <v>3506</v>
      </c>
      <c r="P146" s="103">
        <v>3506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f t="shared" si="57"/>
        <v>1279</v>
      </c>
      <c r="W146" s="103">
        <v>1279</v>
      </c>
      <c r="X146" s="103">
        <v>0</v>
      </c>
      <c r="Y146" s="103">
        <v>0</v>
      </c>
      <c r="Z146" s="103">
        <v>0</v>
      </c>
      <c r="AA146" s="103">
        <v>0</v>
      </c>
      <c r="AB146" s="103">
        <v>0</v>
      </c>
      <c r="AC146" s="103">
        <f t="shared" si="58"/>
        <v>0</v>
      </c>
      <c r="AD146" s="103">
        <v>0</v>
      </c>
      <c r="AE146" s="103">
        <v>0</v>
      </c>
      <c r="AF146" s="103">
        <f t="shared" si="59"/>
        <v>0</v>
      </c>
      <c r="AG146" s="103">
        <v>0</v>
      </c>
      <c r="AH146" s="103">
        <v>0</v>
      </c>
      <c r="AI146" s="103">
        <v>0</v>
      </c>
      <c r="AJ146" s="103">
        <f t="shared" si="60"/>
        <v>0</v>
      </c>
      <c r="AK146" s="103">
        <v>0</v>
      </c>
      <c r="AL146" s="103">
        <v>0</v>
      </c>
      <c r="AM146" s="103">
        <v>0</v>
      </c>
      <c r="AN146" s="103">
        <v>0</v>
      </c>
      <c r="AO146" s="103">
        <v>0</v>
      </c>
      <c r="AP146" s="103">
        <v>0</v>
      </c>
      <c r="AQ146" s="103">
        <v>0</v>
      </c>
      <c r="AR146" s="103">
        <v>0</v>
      </c>
      <c r="AS146" s="103">
        <v>0</v>
      </c>
      <c r="AT146" s="103">
        <f t="shared" si="61"/>
        <v>0</v>
      </c>
      <c r="AU146" s="103">
        <v>0</v>
      </c>
      <c r="AV146" s="103">
        <v>0</v>
      </c>
      <c r="AW146" s="103">
        <v>0</v>
      </c>
      <c r="AX146" s="103">
        <v>0</v>
      </c>
      <c r="AY146" s="103">
        <v>0</v>
      </c>
      <c r="AZ146" s="103">
        <f t="shared" si="62"/>
        <v>0</v>
      </c>
      <c r="BA146" s="103">
        <v>0</v>
      </c>
      <c r="BB146" s="103">
        <v>0</v>
      </c>
      <c r="BC146" s="103">
        <v>0</v>
      </c>
    </row>
    <row r="147" spans="1:55" s="105" customFormat="1" ht="13.5" customHeight="1" x14ac:dyDescent="0.15">
      <c r="A147" s="115" t="s">
        <v>53</v>
      </c>
      <c r="B147" s="113" t="s">
        <v>534</v>
      </c>
      <c r="C147" s="101" t="s">
        <v>535</v>
      </c>
      <c r="D147" s="103">
        <f t="shared" si="51"/>
        <v>2011</v>
      </c>
      <c r="E147" s="103">
        <f t="shared" si="52"/>
        <v>0</v>
      </c>
      <c r="F147" s="103">
        <v>0</v>
      </c>
      <c r="G147" s="103">
        <v>0</v>
      </c>
      <c r="H147" s="103">
        <f t="shared" si="53"/>
        <v>1219</v>
      </c>
      <c r="I147" s="103">
        <v>1219</v>
      </c>
      <c r="J147" s="103">
        <v>0</v>
      </c>
      <c r="K147" s="103">
        <f t="shared" si="54"/>
        <v>792</v>
      </c>
      <c r="L147" s="103">
        <v>0</v>
      </c>
      <c r="M147" s="103">
        <v>792</v>
      </c>
      <c r="N147" s="103">
        <f t="shared" si="55"/>
        <v>3230</v>
      </c>
      <c r="O147" s="103">
        <f t="shared" si="56"/>
        <v>1219</v>
      </c>
      <c r="P147" s="103">
        <v>1219</v>
      </c>
      <c r="Q147" s="103">
        <v>0</v>
      </c>
      <c r="R147" s="103">
        <v>0</v>
      </c>
      <c r="S147" s="103">
        <v>0</v>
      </c>
      <c r="T147" s="103">
        <v>0</v>
      </c>
      <c r="U147" s="103">
        <v>0</v>
      </c>
      <c r="V147" s="103">
        <f t="shared" si="57"/>
        <v>792</v>
      </c>
      <c r="W147" s="103">
        <v>792</v>
      </c>
      <c r="X147" s="103">
        <v>0</v>
      </c>
      <c r="Y147" s="103">
        <v>0</v>
      </c>
      <c r="Z147" s="103">
        <v>0</v>
      </c>
      <c r="AA147" s="103">
        <v>0</v>
      </c>
      <c r="AB147" s="103">
        <v>0</v>
      </c>
      <c r="AC147" s="103">
        <f t="shared" si="58"/>
        <v>1219</v>
      </c>
      <c r="AD147" s="103">
        <v>1219</v>
      </c>
      <c r="AE147" s="103">
        <v>0</v>
      </c>
      <c r="AF147" s="103">
        <f t="shared" si="59"/>
        <v>104</v>
      </c>
      <c r="AG147" s="103">
        <v>104</v>
      </c>
      <c r="AH147" s="103">
        <v>0</v>
      </c>
      <c r="AI147" s="103">
        <v>0</v>
      </c>
      <c r="AJ147" s="103">
        <f t="shared" si="60"/>
        <v>104</v>
      </c>
      <c r="AK147" s="103">
        <v>0</v>
      </c>
      <c r="AL147" s="103">
        <v>0</v>
      </c>
      <c r="AM147" s="103">
        <v>6</v>
      </c>
      <c r="AN147" s="103">
        <v>0</v>
      </c>
      <c r="AO147" s="103">
        <v>0</v>
      </c>
      <c r="AP147" s="103">
        <v>0</v>
      </c>
      <c r="AQ147" s="103">
        <v>98</v>
      </c>
      <c r="AR147" s="103">
        <v>0</v>
      </c>
      <c r="AS147" s="103">
        <v>0</v>
      </c>
      <c r="AT147" s="103">
        <f t="shared" si="61"/>
        <v>0</v>
      </c>
      <c r="AU147" s="103">
        <v>0</v>
      </c>
      <c r="AV147" s="103">
        <v>0</v>
      </c>
      <c r="AW147" s="103">
        <v>0</v>
      </c>
      <c r="AX147" s="103">
        <v>0</v>
      </c>
      <c r="AY147" s="103">
        <v>0</v>
      </c>
      <c r="AZ147" s="103">
        <f t="shared" si="62"/>
        <v>0</v>
      </c>
      <c r="BA147" s="103">
        <v>0</v>
      </c>
      <c r="BB147" s="103">
        <v>0</v>
      </c>
      <c r="BC147" s="103">
        <v>0</v>
      </c>
    </row>
    <row r="148" spans="1:55" s="105" customFormat="1" ht="13.5" customHeight="1" x14ac:dyDescent="0.15">
      <c r="A148" s="115" t="s">
        <v>53</v>
      </c>
      <c r="B148" s="113" t="s">
        <v>536</v>
      </c>
      <c r="C148" s="101" t="s">
        <v>537</v>
      </c>
      <c r="D148" s="103">
        <f t="shared" si="51"/>
        <v>1098</v>
      </c>
      <c r="E148" s="103">
        <f t="shared" si="52"/>
        <v>0</v>
      </c>
      <c r="F148" s="103">
        <v>0</v>
      </c>
      <c r="G148" s="103">
        <v>0</v>
      </c>
      <c r="H148" s="103">
        <f t="shared" si="53"/>
        <v>717</v>
      </c>
      <c r="I148" s="103">
        <v>717</v>
      </c>
      <c r="J148" s="103">
        <v>0</v>
      </c>
      <c r="K148" s="103">
        <f t="shared" si="54"/>
        <v>381</v>
      </c>
      <c r="L148" s="103">
        <v>0</v>
      </c>
      <c r="M148" s="103">
        <v>381</v>
      </c>
      <c r="N148" s="103">
        <f t="shared" si="55"/>
        <v>1098</v>
      </c>
      <c r="O148" s="103">
        <f t="shared" si="56"/>
        <v>717</v>
      </c>
      <c r="P148" s="103">
        <v>717</v>
      </c>
      <c r="Q148" s="103">
        <v>0</v>
      </c>
      <c r="R148" s="103">
        <v>0</v>
      </c>
      <c r="S148" s="103">
        <v>0</v>
      </c>
      <c r="T148" s="103">
        <v>0</v>
      </c>
      <c r="U148" s="103">
        <v>0</v>
      </c>
      <c r="V148" s="103">
        <f t="shared" si="57"/>
        <v>381</v>
      </c>
      <c r="W148" s="103">
        <v>381</v>
      </c>
      <c r="X148" s="103">
        <v>0</v>
      </c>
      <c r="Y148" s="103">
        <v>0</v>
      </c>
      <c r="Z148" s="103">
        <v>0</v>
      </c>
      <c r="AA148" s="103">
        <v>0</v>
      </c>
      <c r="AB148" s="103">
        <v>0</v>
      </c>
      <c r="AC148" s="103">
        <f t="shared" si="58"/>
        <v>0</v>
      </c>
      <c r="AD148" s="103">
        <v>0</v>
      </c>
      <c r="AE148" s="103">
        <v>0</v>
      </c>
      <c r="AF148" s="103">
        <f t="shared" si="59"/>
        <v>0</v>
      </c>
      <c r="AG148" s="103">
        <v>0</v>
      </c>
      <c r="AH148" s="103">
        <v>0</v>
      </c>
      <c r="AI148" s="103">
        <v>0</v>
      </c>
      <c r="AJ148" s="103">
        <f t="shared" si="60"/>
        <v>0</v>
      </c>
      <c r="AK148" s="103">
        <v>0</v>
      </c>
      <c r="AL148" s="103">
        <v>0</v>
      </c>
      <c r="AM148" s="103">
        <v>0</v>
      </c>
      <c r="AN148" s="103">
        <v>0</v>
      </c>
      <c r="AO148" s="103">
        <v>0</v>
      </c>
      <c r="AP148" s="103">
        <v>0</v>
      </c>
      <c r="AQ148" s="103">
        <v>0</v>
      </c>
      <c r="AR148" s="103">
        <v>0</v>
      </c>
      <c r="AS148" s="103">
        <v>0</v>
      </c>
      <c r="AT148" s="103">
        <f t="shared" si="61"/>
        <v>0</v>
      </c>
      <c r="AU148" s="103">
        <v>0</v>
      </c>
      <c r="AV148" s="103">
        <v>0</v>
      </c>
      <c r="AW148" s="103">
        <v>0</v>
      </c>
      <c r="AX148" s="103">
        <v>0</v>
      </c>
      <c r="AY148" s="103">
        <v>0</v>
      </c>
      <c r="AZ148" s="103">
        <f t="shared" si="62"/>
        <v>0</v>
      </c>
      <c r="BA148" s="103">
        <v>0</v>
      </c>
      <c r="BB148" s="103">
        <v>0</v>
      </c>
      <c r="BC148" s="103">
        <v>0</v>
      </c>
    </row>
    <row r="149" spans="1:55" s="105" customFormat="1" ht="13.5" customHeight="1" x14ac:dyDescent="0.15">
      <c r="A149" s="115" t="s">
        <v>53</v>
      </c>
      <c r="B149" s="113" t="s">
        <v>538</v>
      </c>
      <c r="C149" s="101" t="s">
        <v>539</v>
      </c>
      <c r="D149" s="103">
        <f t="shared" si="51"/>
        <v>2450</v>
      </c>
      <c r="E149" s="103">
        <f t="shared" si="52"/>
        <v>0</v>
      </c>
      <c r="F149" s="103">
        <v>0</v>
      </c>
      <c r="G149" s="103">
        <v>0</v>
      </c>
      <c r="H149" s="103">
        <f t="shared" si="53"/>
        <v>1561</v>
      </c>
      <c r="I149" s="103">
        <v>1561</v>
      </c>
      <c r="J149" s="103">
        <v>0</v>
      </c>
      <c r="K149" s="103">
        <f t="shared" si="54"/>
        <v>889</v>
      </c>
      <c r="L149" s="103">
        <v>0</v>
      </c>
      <c r="M149" s="103">
        <v>889</v>
      </c>
      <c r="N149" s="103">
        <f t="shared" si="55"/>
        <v>2450</v>
      </c>
      <c r="O149" s="103">
        <f t="shared" si="56"/>
        <v>1561</v>
      </c>
      <c r="P149" s="103">
        <v>1561</v>
      </c>
      <c r="Q149" s="103">
        <v>0</v>
      </c>
      <c r="R149" s="103">
        <v>0</v>
      </c>
      <c r="S149" s="103">
        <v>0</v>
      </c>
      <c r="T149" s="103">
        <v>0</v>
      </c>
      <c r="U149" s="103">
        <v>0</v>
      </c>
      <c r="V149" s="103">
        <f t="shared" si="57"/>
        <v>889</v>
      </c>
      <c r="W149" s="103">
        <v>889</v>
      </c>
      <c r="X149" s="103">
        <v>0</v>
      </c>
      <c r="Y149" s="103">
        <v>0</v>
      </c>
      <c r="Z149" s="103">
        <v>0</v>
      </c>
      <c r="AA149" s="103">
        <v>0</v>
      </c>
      <c r="AB149" s="103">
        <v>0</v>
      </c>
      <c r="AC149" s="103">
        <f t="shared" si="58"/>
        <v>0</v>
      </c>
      <c r="AD149" s="103">
        <v>0</v>
      </c>
      <c r="AE149" s="103">
        <v>0</v>
      </c>
      <c r="AF149" s="103">
        <f t="shared" si="59"/>
        <v>133</v>
      </c>
      <c r="AG149" s="103">
        <v>133</v>
      </c>
      <c r="AH149" s="103">
        <v>0</v>
      </c>
      <c r="AI149" s="103">
        <v>0</v>
      </c>
      <c r="AJ149" s="103">
        <f t="shared" si="60"/>
        <v>133</v>
      </c>
      <c r="AK149" s="103">
        <v>0</v>
      </c>
      <c r="AL149" s="103">
        <v>0</v>
      </c>
      <c r="AM149" s="103">
        <v>8</v>
      </c>
      <c r="AN149" s="103">
        <v>0</v>
      </c>
      <c r="AO149" s="103">
        <v>0</v>
      </c>
      <c r="AP149" s="103">
        <v>0</v>
      </c>
      <c r="AQ149" s="103">
        <v>125</v>
      </c>
      <c r="AR149" s="103">
        <v>0</v>
      </c>
      <c r="AS149" s="103">
        <v>0</v>
      </c>
      <c r="AT149" s="103">
        <f t="shared" si="61"/>
        <v>0</v>
      </c>
      <c r="AU149" s="103">
        <v>0</v>
      </c>
      <c r="AV149" s="103">
        <v>0</v>
      </c>
      <c r="AW149" s="103">
        <v>0</v>
      </c>
      <c r="AX149" s="103">
        <v>0</v>
      </c>
      <c r="AY149" s="103">
        <v>0</v>
      </c>
      <c r="AZ149" s="103">
        <f t="shared" si="62"/>
        <v>0</v>
      </c>
      <c r="BA149" s="103">
        <v>0</v>
      </c>
      <c r="BB149" s="103">
        <v>0</v>
      </c>
      <c r="BC149" s="103">
        <v>0</v>
      </c>
    </row>
    <row r="150" spans="1:55" s="105" customFormat="1" ht="13.5" customHeight="1" x14ac:dyDescent="0.15">
      <c r="A150" s="115" t="s">
        <v>53</v>
      </c>
      <c r="B150" s="113" t="s">
        <v>540</v>
      </c>
      <c r="C150" s="101" t="s">
        <v>541</v>
      </c>
      <c r="D150" s="103">
        <f t="shared" si="51"/>
        <v>2819</v>
      </c>
      <c r="E150" s="103">
        <f t="shared" si="52"/>
        <v>0</v>
      </c>
      <c r="F150" s="103">
        <v>0</v>
      </c>
      <c r="G150" s="103">
        <v>0</v>
      </c>
      <c r="H150" s="103">
        <f t="shared" si="53"/>
        <v>2054</v>
      </c>
      <c r="I150" s="103">
        <v>2054</v>
      </c>
      <c r="J150" s="103">
        <v>0</v>
      </c>
      <c r="K150" s="103">
        <f t="shared" si="54"/>
        <v>765</v>
      </c>
      <c r="L150" s="103">
        <v>0</v>
      </c>
      <c r="M150" s="103">
        <v>765</v>
      </c>
      <c r="N150" s="103">
        <f t="shared" si="55"/>
        <v>2819</v>
      </c>
      <c r="O150" s="103">
        <f t="shared" si="56"/>
        <v>2054</v>
      </c>
      <c r="P150" s="103">
        <v>2054</v>
      </c>
      <c r="Q150" s="103">
        <v>0</v>
      </c>
      <c r="R150" s="103">
        <v>0</v>
      </c>
      <c r="S150" s="103">
        <v>0</v>
      </c>
      <c r="T150" s="103">
        <v>0</v>
      </c>
      <c r="U150" s="103">
        <v>0</v>
      </c>
      <c r="V150" s="103">
        <f t="shared" si="57"/>
        <v>765</v>
      </c>
      <c r="W150" s="103">
        <v>765</v>
      </c>
      <c r="X150" s="103">
        <v>0</v>
      </c>
      <c r="Y150" s="103">
        <v>0</v>
      </c>
      <c r="Z150" s="103">
        <v>0</v>
      </c>
      <c r="AA150" s="103">
        <v>0</v>
      </c>
      <c r="AB150" s="103">
        <v>0</v>
      </c>
      <c r="AC150" s="103">
        <f t="shared" si="58"/>
        <v>0</v>
      </c>
      <c r="AD150" s="103">
        <v>0</v>
      </c>
      <c r="AE150" s="103">
        <v>0</v>
      </c>
      <c r="AF150" s="103">
        <f t="shared" si="59"/>
        <v>174</v>
      </c>
      <c r="AG150" s="103">
        <v>174</v>
      </c>
      <c r="AH150" s="103">
        <v>0</v>
      </c>
      <c r="AI150" s="103">
        <v>0</v>
      </c>
      <c r="AJ150" s="103">
        <f t="shared" si="60"/>
        <v>174</v>
      </c>
      <c r="AK150" s="103">
        <v>0</v>
      </c>
      <c r="AL150" s="103">
        <v>0</v>
      </c>
      <c r="AM150" s="103">
        <v>10</v>
      </c>
      <c r="AN150" s="103">
        <v>0</v>
      </c>
      <c r="AO150" s="103">
        <v>0</v>
      </c>
      <c r="AP150" s="103">
        <v>0</v>
      </c>
      <c r="AQ150" s="103">
        <v>164</v>
      </c>
      <c r="AR150" s="103">
        <v>0</v>
      </c>
      <c r="AS150" s="103">
        <v>0</v>
      </c>
      <c r="AT150" s="103">
        <f t="shared" si="61"/>
        <v>0</v>
      </c>
      <c r="AU150" s="103">
        <v>0</v>
      </c>
      <c r="AV150" s="103">
        <v>0</v>
      </c>
      <c r="AW150" s="103">
        <v>0</v>
      </c>
      <c r="AX150" s="103">
        <v>0</v>
      </c>
      <c r="AY150" s="103">
        <v>0</v>
      </c>
      <c r="AZ150" s="103">
        <f t="shared" si="62"/>
        <v>0</v>
      </c>
      <c r="BA150" s="103">
        <v>0</v>
      </c>
      <c r="BB150" s="103">
        <v>0</v>
      </c>
      <c r="BC150" s="103">
        <v>0</v>
      </c>
    </row>
    <row r="151" spans="1:55" s="105" customFormat="1" ht="13.5" customHeight="1" x14ac:dyDescent="0.15">
      <c r="A151" s="115" t="s">
        <v>53</v>
      </c>
      <c r="B151" s="113" t="s">
        <v>542</v>
      </c>
      <c r="C151" s="101" t="s">
        <v>543</v>
      </c>
      <c r="D151" s="103">
        <f t="shared" si="51"/>
        <v>2765</v>
      </c>
      <c r="E151" s="103">
        <f t="shared" si="52"/>
        <v>0</v>
      </c>
      <c r="F151" s="103">
        <v>0</v>
      </c>
      <c r="G151" s="103">
        <v>0</v>
      </c>
      <c r="H151" s="103">
        <f t="shared" si="53"/>
        <v>1536</v>
      </c>
      <c r="I151" s="103">
        <v>1536</v>
      </c>
      <c r="J151" s="103">
        <v>0</v>
      </c>
      <c r="K151" s="103">
        <f t="shared" si="54"/>
        <v>1229</v>
      </c>
      <c r="L151" s="103">
        <v>0</v>
      </c>
      <c r="M151" s="103">
        <v>1229</v>
      </c>
      <c r="N151" s="103">
        <f t="shared" si="55"/>
        <v>2765</v>
      </c>
      <c r="O151" s="103">
        <f t="shared" si="56"/>
        <v>1536</v>
      </c>
      <c r="P151" s="103">
        <v>1536</v>
      </c>
      <c r="Q151" s="103">
        <v>0</v>
      </c>
      <c r="R151" s="103">
        <v>0</v>
      </c>
      <c r="S151" s="103">
        <v>0</v>
      </c>
      <c r="T151" s="103">
        <v>0</v>
      </c>
      <c r="U151" s="103">
        <v>0</v>
      </c>
      <c r="V151" s="103">
        <f t="shared" si="57"/>
        <v>1229</v>
      </c>
      <c r="W151" s="103">
        <v>1229</v>
      </c>
      <c r="X151" s="103">
        <v>0</v>
      </c>
      <c r="Y151" s="103">
        <v>0</v>
      </c>
      <c r="Z151" s="103">
        <v>0</v>
      </c>
      <c r="AA151" s="103">
        <v>0</v>
      </c>
      <c r="AB151" s="103">
        <v>0</v>
      </c>
      <c r="AC151" s="103">
        <f t="shared" si="58"/>
        <v>0</v>
      </c>
      <c r="AD151" s="103">
        <v>0</v>
      </c>
      <c r="AE151" s="103">
        <v>0</v>
      </c>
      <c r="AF151" s="103">
        <f t="shared" si="59"/>
        <v>131</v>
      </c>
      <c r="AG151" s="103">
        <v>131</v>
      </c>
      <c r="AH151" s="103">
        <v>0</v>
      </c>
      <c r="AI151" s="103">
        <v>0</v>
      </c>
      <c r="AJ151" s="103">
        <f t="shared" si="60"/>
        <v>131</v>
      </c>
      <c r="AK151" s="103">
        <v>0</v>
      </c>
      <c r="AL151" s="103">
        <v>0</v>
      </c>
      <c r="AM151" s="103">
        <v>8</v>
      </c>
      <c r="AN151" s="103">
        <v>0</v>
      </c>
      <c r="AO151" s="103">
        <v>0</v>
      </c>
      <c r="AP151" s="103">
        <v>0</v>
      </c>
      <c r="AQ151" s="103">
        <v>123</v>
      </c>
      <c r="AR151" s="103">
        <v>0</v>
      </c>
      <c r="AS151" s="103">
        <v>0</v>
      </c>
      <c r="AT151" s="103">
        <f t="shared" si="61"/>
        <v>0</v>
      </c>
      <c r="AU151" s="103">
        <v>0</v>
      </c>
      <c r="AV151" s="103">
        <v>0</v>
      </c>
      <c r="AW151" s="103">
        <v>0</v>
      </c>
      <c r="AX151" s="103">
        <v>0</v>
      </c>
      <c r="AY151" s="103">
        <v>0</v>
      </c>
      <c r="AZ151" s="103">
        <f t="shared" si="62"/>
        <v>0</v>
      </c>
      <c r="BA151" s="103">
        <v>0</v>
      </c>
      <c r="BB151" s="103">
        <v>0</v>
      </c>
      <c r="BC151" s="103">
        <v>0</v>
      </c>
    </row>
    <row r="152" spans="1:55" s="105" customFormat="1" ht="13.5" customHeight="1" x14ac:dyDescent="0.15">
      <c r="A152" s="115" t="s">
        <v>53</v>
      </c>
      <c r="B152" s="113" t="s">
        <v>544</v>
      </c>
      <c r="C152" s="101" t="s">
        <v>545</v>
      </c>
      <c r="D152" s="103">
        <f t="shared" si="51"/>
        <v>4413</v>
      </c>
      <c r="E152" s="103">
        <f t="shared" si="52"/>
        <v>0</v>
      </c>
      <c r="F152" s="103">
        <v>0</v>
      </c>
      <c r="G152" s="103">
        <v>0</v>
      </c>
      <c r="H152" s="103">
        <f t="shared" si="53"/>
        <v>1875</v>
      </c>
      <c r="I152" s="103">
        <v>1875</v>
      </c>
      <c r="J152" s="103">
        <v>0</v>
      </c>
      <c r="K152" s="103">
        <f t="shared" si="54"/>
        <v>2538</v>
      </c>
      <c r="L152" s="103">
        <v>0</v>
      </c>
      <c r="M152" s="103">
        <v>2538</v>
      </c>
      <c r="N152" s="103">
        <f t="shared" si="55"/>
        <v>4413</v>
      </c>
      <c r="O152" s="103">
        <f t="shared" si="56"/>
        <v>1875</v>
      </c>
      <c r="P152" s="103">
        <v>1875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f t="shared" si="57"/>
        <v>2538</v>
      </c>
      <c r="W152" s="103">
        <v>2538</v>
      </c>
      <c r="X152" s="103">
        <v>0</v>
      </c>
      <c r="Y152" s="103">
        <v>0</v>
      </c>
      <c r="Z152" s="103">
        <v>0</v>
      </c>
      <c r="AA152" s="103">
        <v>0</v>
      </c>
      <c r="AB152" s="103">
        <v>0</v>
      </c>
      <c r="AC152" s="103">
        <f t="shared" si="58"/>
        <v>0</v>
      </c>
      <c r="AD152" s="103">
        <v>0</v>
      </c>
      <c r="AE152" s="103">
        <v>0</v>
      </c>
      <c r="AF152" s="103">
        <f t="shared" si="59"/>
        <v>159</v>
      </c>
      <c r="AG152" s="103">
        <v>159</v>
      </c>
      <c r="AH152" s="103">
        <v>0</v>
      </c>
      <c r="AI152" s="103">
        <v>0</v>
      </c>
      <c r="AJ152" s="103">
        <f t="shared" si="60"/>
        <v>159</v>
      </c>
      <c r="AK152" s="103">
        <v>0</v>
      </c>
      <c r="AL152" s="103">
        <v>0</v>
      </c>
      <c r="AM152" s="103">
        <v>9</v>
      </c>
      <c r="AN152" s="103">
        <v>0</v>
      </c>
      <c r="AO152" s="103">
        <v>0</v>
      </c>
      <c r="AP152" s="103">
        <v>0</v>
      </c>
      <c r="AQ152" s="103">
        <v>150</v>
      </c>
      <c r="AR152" s="103">
        <v>0</v>
      </c>
      <c r="AS152" s="103">
        <v>0</v>
      </c>
      <c r="AT152" s="103">
        <f t="shared" si="61"/>
        <v>0</v>
      </c>
      <c r="AU152" s="103">
        <v>0</v>
      </c>
      <c r="AV152" s="103">
        <v>0</v>
      </c>
      <c r="AW152" s="103">
        <v>0</v>
      </c>
      <c r="AX152" s="103">
        <v>0</v>
      </c>
      <c r="AY152" s="103">
        <v>0</v>
      </c>
      <c r="AZ152" s="103">
        <f t="shared" si="62"/>
        <v>0</v>
      </c>
      <c r="BA152" s="103">
        <v>0</v>
      </c>
      <c r="BB152" s="103">
        <v>0</v>
      </c>
      <c r="BC152" s="103">
        <v>0</v>
      </c>
    </row>
    <row r="153" spans="1:55" s="105" customFormat="1" ht="13.5" customHeight="1" x14ac:dyDescent="0.15">
      <c r="A153" s="115" t="s">
        <v>53</v>
      </c>
      <c r="B153" s="113" t="s">
        <v>546</v>
      </c>
      <c r="C153" s="101" t="s">
        <v>547</v>
      </c>
      <c r="D153" s="103">
        <f t="shared" si="51"/>
        <v>2215</v>
      </c>
      <c r="E153" s="103">
        <f t="shared" si="52"/>
        <v>0</v>
      </c>
      <c r="F153" s="103">
        <v>0</v>
      </c>
      <c r="G153" s="103">
        <v>0</v>
      </c>
      <c r="H153" s="103">
        <f t="shared" si="53"/>
        <v>2215</v>
      </c>
      <c r="I153" s="103">
        <v>1272</v>
      </c>
      <c r="J153" s="103">
        <v>943</v>
      </c>
      <c r="K153" s="103">
        <f t="shared" si="54"/>
        <v>0</v>
      </c>
      <c r="L153" s="103">
        <v>0</v>
      </c>
      <c r="M153" s="103">
        <v>0</v>
      </c>
      <c r="N153" s="103">
        <f t="shared" si="55"/>
        <v>2215</v>
      </c>
      <c r="O153" s="103">
        <f t="shared" si="56"/>
        <v>1272</v>
      </c>
      <c r="P153" s="103">
        <v>1272</v>
      </c>
      <c r="Q153" s="103">
        <v>0</v>
      </c>
      <c r="R153" s="103">
        <v>0</v>
      </c>
      <c r="S153" s="103">
        <v>0</v>
      </c>
      <c r="T153" s="103">
        <v>0</v>
      </c>
      <c r="U153" s="103">
        <v>0</v>
      </c>
      <c r="V153" s="103">
        <f t="shared" si="57"/>
        <v>943</v>
      </c>
      <c r="W153" s="103">
        <v>943</v>
      </c>
      <c r="X153" s="103">
        <v>0</v>
      </c>
      <c r="Y153" s="103">
        <v>0</v>
      </c>
      <c r="Z153" s="103">
        <v>0</v>
      </c>
      <c r="AA153" s="103">
        <v>0</v>
      </c>
      <c r="AB153" s="103">
        <v>0</v>
      </c>
      <c r="AC153" s="103">
        <f t="shared" si="58"/>
        <v>0</v>
      </c>
      <c r="AD153" s="103">
        <v>0</v>
      </c>
      <c r="AE153" s="103">
        <v>0</v>
      </c>
      <c r="AF153" s="103">
        <f t="shared" si="59"/>
        <v>3</v>
      </c>
      <c r="AG153" s="103">
        <v>3</v>
      </c>
      <c r="AH153" s="103">
        <v>0</v>
      </c>
      <c r="AI153" s="103">
        <v>0</v>
      </c>
      <c r="AJ153" s="103">
        <f t="shared" si="60"/>
        <v>3</v>
      </c>
      <c r="AK153" s="103">
        <v>0</v>
      </c>
      <c r="AL153" s="103">
        <v>0</v>
      </c>
      <c r="AM153" s="103">
        <v>3</v>
      </c>
      <c r="AN153" s="103">
        <v>0</v>
      </c>
      <c r="AO153" s="103">
        <v>0</v>
      </c>
      <c r="AP153" s="103">
        <v>0</v>
      </c>
      <c r="AQ153" s="103">
        <v>0</v>
      </c>
      <c r="AR153" s="103">
        <v>0</v>
      </c>
      <c r="AS153" s="103">
        <v>0</v>
      </c>
      <c r="AT153" s="103">
        <f t="shared" si="61"/>
        <v>0</v>
      </c>
      <c r="AU153" s="103">
        <v>0</v>
      </c>
      <c r="AV153" s="103">
        <v>0</v>
      </c>
      <c r="AW153" s="103">
        <v>0</v>
      </c>
      <c r="AX153" s="103">
        <v>0</v>
      </c>
      <c r="AY153" s="103">
        <v>0</v>
      </c>
      <c r="AZ153" s="103">
        <f t="shared" si="62"/>
        <v>0</v>
      </c>
      <c r="BA153" s="103">
        <v>0</v>
      </c>
      <c r="BB153" s="103">
        <v>0</v>
      </c>
      <c r="BC153" s="103">
        <v>0</v>
      </c>
    </row>
    <row r="154" spans="1:55" s="105" customFormat="1" ht="13.5" customHeight="1" x14ac:dyDescent="0.15">
      <c r="A154" s="115" t="s">
        <v>53</v>
      </c>
      <c r="B154" s="113" t="s">
        <v>548</v>
      </c>
      <c r="C154" s="101" t="s">
        <v>549</v>
      </c>
      <c r="D154" s="103">
        <f t="shared" si="51"/>
        <v>4357</v>
      </c>
      <c r="E154" s="103">
        <f t="shared" si="52"/>
        <v>0</v>
      </c>
      <c r="F154" s="103">
        <v>0</v>
      </c>
      <c r="G154" s="103">
        <v>0</v>
      </c>
      <c r="H154" s="103">
        <f t="shared" si="53"/>
        <v>4357</v>
      </c>
      <c r="I154" s="103">
        <v>2696</v>
      </c>
      <c r="J154" s="103">
        <v>1661</v>
      </c>
      <c r="K154" s="103">
        <f t="shared" si="54"/>
        <v>0</v>
      </c>
      <c r="L154" s="103">
        <v>0</v>
      </c>
      <c r="M154" s="103">
        <v>0</v>
      </c>
      <c r="N154" s="103">
        <f t="shared" si="55"/>
        <v>4357</v>
      </c>
      <c r="O154" s="103">
        <f t="shared" si="56"/>
        <v>2696</v>
      </c>
      <c r="P154" s="103">
        <v>2696</v>
      </c>
      <c r="Q154" s="103">
        <v>0</v>
      </c>
      <c r="R154" s="103">
        <v>0</v>
      </c>
      <c r="S154" s="103">
        <v>0</v>
      </c>
      <c r="T154" s="103">
        <v>0</v>
      </c>
      <c r="U154" s="103">
        <v>0</v>
      </c>
      <c r="V154" s="103">
        <f t="shared" si="57"/>
        <v>1661</v>
      </c>
      <c r="W154" s="103">
        <v>1661</v>
      </c>
      <c r="X154" s="103">
        <v>0</v>
      </c>
      <c r="Y154" s="103">
        <v>0</v>
      </c>
      <c r="Z154" s="103">
        <v>0</v>
      </c>
      <c r="AA154" s="103">
        <v>0</v>
      </c>
      <c r="AB154" s="103">
        <v>0</v>
      </c>
      <c r="AC154" s="103">
        <f t="shared" si="58"/>
        <v>0</v>
      </c>
      <c r="AD154" s="103">
        <v>0</v>
      </c>
      <c r="AE154" s="103">
        <v>0</v>
      </c>
      <c r="AF154" s="103">
        <f t="shared" si="59"/>
        <v>94</v>
      </c>
      <c r="AG154" s="103">
        <v>94</v>
      </c>
      <c r="AH154" s="103">
        <v>0</v>
      </c>
      <c r="AI154" s="103">
        <v>0</v>
      </c>
      <c r="AJ154" s="103">
        <f t="shared" si="60"/>
        <v>143</v>
      </c>
      <c r="AK154" s="103">
        <v>49</v>
      </c>
      <c r="AL154" s="103">
        <v>0</v>
      </c>
      <c r="AM154" s="103">
        <v>0</v>
      </c>
      <c r="AN154" s="103">
        <v>0</v>
      </c>
      <c r="AO154" s="103">
        <v>0</v>
      </c>
      <c r="AP154" s="103">
        <v>0</v>
      </c>
      <c r="AQ154" s="103">
        <v>0</v>
      </c>
      <c r="AR154" s="103">
        <v>94</v>
      </c>
      <c r="AS154" s="103">
        <v>0</v>
      </c>
      <c r="AT154" s="103">
        <f t="shared" si="61"/>
        <v>0</v>
      </c>
      <c r="AU154" s="103">
        <v>0</v>
      </c>
      <c r="AV154" s="103">
        <v>0</v>
      </c>
      <c r="AW154" s="103">
        <v>0</v>
      </c>
      <c r="AX154" s="103">
        <v>0</v>
      </c>
      <c r="AY154" s="103">
        <v>0</v>
      </c>
      <c r="AZ154" s="103">
        <f t="shared" si="62"/>
        <v>0</v>
      </c>
      <c r="BA154" s="103">
        <v>0</v>
      </c>
      <c r="BB154" s="103">
        <v>0</v>
      </c>
      <c r="BC154" s="103">
        <v>0</v>
      </c>
    </row>
    <row r="155" spans="1:55" s="105" customFormat="1" ht="13.5" customHeight="1" x14ac:dyDescent="0.15">
      <c r="A155" s="115" t="s">
        <v>53</v>
      </c>
      <c r="B155" s="113" t="s">
        <v>550</v>
      </c>
      <c r="C155" s="101" t="s">
        <v>551</v>
      </c>
      <c r="D155" s="103">
        <f t="shared" si="51"/>
        <v>1069</v>
      </c>
      <c r="E155" s="103">
        <f t="shared" si="52"/>
        <v>0</v>
      </c>
      <c r="F155" s="103">
        <v>0</v>
      </c>
      <c r="G155" s="103">
        <v>0</v>
      </c>
      <c r="H155" s="103">
        <f t="shared" si="53"/>
        <v>1069</v>
      </c>
      <c r="I155" s="103">
        <v>797</v>
      </c>
      <c r="J155" s="103">
        <v>272</v>
      </c>
      <c r="K155" s="103">
        <f t="shared" si="54"/>
        <v>0</v>
      </c>
      <c r="L155" s="103">
        <v>0</v>
      </c>
      <c r="M155" s="103">
        <v>0</v>
      </c>
      <c r="N155" s="103">
        <f t="shared" si="55"/>
        <v>1069</v>
      </c>
      <c r="O155" s="103">
        <f t="shared" si="56"/>
        <v>797</v>
      </c>
      <c r="P155" s="103">
        <v>797</v>
      </c>
      <c r="Q155" s="103">
        <v>0</v>
      </c>
      <c r="R155" s="103">
        <v>0</v>
      </c>
      <c r="S155" s="103">
        <v>0</v>
      </c>
      <c r="T155" s="103">
        <v>0</v>
      </c>
      <c r="U155" s="103">
        <v>0</v>
      </c>
      <c r="V155" s="103">
        <f t="shared" si="57"/>
        <v>272</v>
      </c>
      <c r="W155" s="103">
        <v>272</v>
      </c>
      <c r="X155" s="103">
        <v>0</v>
      </c>
      <c r="Y155" s="103">
        <v>0</v>
      </c>
      <c r="Z155" s="103">
        <v>0</v>
      </c>
      <c r="AA155" s="103">
        <v>0</v>
      </c>
      <c r="AB155" s="103">
        <v>0</v>
      </c>
      <c r="AC155" s="103">
        <f t="shared" si="58"/>
        <v>0</v>
      </c>
      <c r="AD155" s="103">
        <v>0</v>
      </c>
      <c r="AE155" s="103">
        <v>0</v>
      </c>
      <c r="AF155" s="103">
        <f t="shared" si="59"/>
        <v>35</v>
      </c>
      <c r="AG155" s="103">
        <v>35</v>
      </c>
      <c r="AH155" s="103">
        <v>0</v>
      </c>
      <c r="AI155" s="103">
        <v>0</v>
      </c>
      <c r="AJ155" s="103">
        <f t="shared" si="60"/>
        <v>35</v>
      </c>
      <c r="AK155" s="103">
        <v>12</v>
      </c>
      <c r="AL155" s="103">
        <v>0</v>
      </c>
      <c r="AM155" s="103">
        <v>0</v>
      </c>
      <c r="AN155" s="103">
        <v>0</v>
      </c>
      <c r="AO155" s="103">
        <v>0</v>
      </c>
      <c r="AP155" s="103">
        <v>0</v>
      </c>
      <c r="AQ155" s="103">
        <v>0</v>
      </c>
      <c r="AR155" s="103">
        <v>23</v>
      </c>
      <c r="AS155" s="103">
        <v>0</v>
      </c>
      <c r="AT155" s="103">
        <f t="shared" si="61"/>
        <v>12</v>
      </c>
      <c r="AU155" s="103">
        <v>12</v>
      </c>
      <c r="AV155" s="103">
        <v>0</v>
      </c>
      <c r="AW155" s="103">
        <v>0</v>
      </c>
      <c r="AX155" s="103">
        <v>0</v>
      </c>
      <c r="AY155" s="103">
        <v>0</v>
      </c>
      <c r="AZ155" s="103">
        <f t="shared" si="62"/>
        <v>0</v>
      </c>
      <c r="BA155" s="103">
        <v>0</v>
      </c>
      <c r="BB155" s="103">
        <v>0</v>
      </c>
      <c r="BC155" s="103">
        <v>0</v>
      </c>
    </row>
    <row r="156" spans="1:55" s="105" customFormat="1" ht="13.5" customHeight="1" x14ac:dyDescent="0.15">
      <c r="A156" s="115" t="s">
        <v>53</v>
      </c>
      <c r="B156" s="113" t="s">
        <v>552</v>
      </c>
      <c r="C156" s="101" t="s">
        <v>553</v>
      </c>
      <c r="D156" s="103">
        <f t="shared" si="51"/>
        <v>3302</v>
      </c>
      <c r="E156" s="103">
        <f t="shared" si="52"/>
        <v>0</v>
      </c>
      <c r="F156" s="103">
        <v>0</v>
      </c>
      <c r="G156" s="103">
        <v>0</v>
      </c>
      <c r="H156" s="103">
        <f t="shared" si="53"/>
        <v>3302</v>
      </c>
      <c r="I156" s="103">
        <v>2865</v>
      </c>
      <c r="J156" s="103">
        <v>437</v>
      </c>
      <c r="K156" s="103">
        <f t="shared" si="54"/>
        <v>0</v>
      </c>
      <c r="L156" s="103">
        <v>0</v>
      </c>
      <c r="M156" s="103">
        <v>0</v>
      </c>
      <c r="N156" s="103">
        <f t="shared" si="55"/>
        <v>3302</v>
      </c>
      <c r="O156" s="103">
        <f t="shared" si="56"/>
        <v>2865</v>
      </c>
      <c r="P156" s="103">
        <v>2865</v>
      </c>
      <c r="Q156" s="103">
        <v>0</v>
      </c>
      <c r="R156" s="103">
        <v>0</v>
      </c>
      <c r="S156" s="103">
        <v>0</v>
      </c>
      <c r="T156" s="103">
        <v>0</v>
      </c>
      <c r="U156" s="103">
        <v>0</v>
      </c>
      <c r="V156" s="103">
        <f t="shared" si="57"/>
        <v>437</v>
      </c>
      <c r="W156" s="103">
        <v>437</v>
      </c>
      <c r="X156" s="103">
        <v>0</v>
      </c>
      <c r="Y156" s="103">
        <v>0</v>
      </c>
      <c r="Z156" s="103">
        <v>0</v>
      </c>
      <c r="AA156" s="103">
        <v>0</v>
      </c>
      <c r="AB156" s="103">
        <v>0</v>
      </c>
      <c r="AC156" s="103">
        <f t="shared" si="58"/>
        <v>0</v>
      </c>
      <c r="AD156" s="103">
        <v>0</v>
      </c>
      <c r="AE156" s="103">
        <v>0</v>
      </c>
      <c r="AF156" s="103">
        <f t="shared" si="59"/>
        <v>71</v>
      </c>
      <c r="AG156" s="103">
        <v>71</v>
      </c>
      <c r="AH156" s="103">
        <v>0</v>
      </c>
      <c r="AI156" s="103">
        <v>0</v>
      </c>
      <c r="AJ156" s="103">
        <f t="shared" si="60"/>
        <v>108</v>
      </c>
      <c r="AK156" s="103">
        <v>37</v>
      </c>
      <c r="AL156" s="103">
        <v>0</v>
      </c>
      <c r="AM156" s="103">
        <v>0</v>
      </c>
      <c r="AN156" s="103">
        <v>0</v>
      </c>
      <c r="AO156" s="103">
        <v>0</v>
      </c>
      <c r="AP156" s="103">
        <v>0</v>
      </c>
      <c r="AQ156" s="103">
        <v>0</v>
      </c>
      <c r="AR156" s="103">
        <v>71</v>
      </c>
      <c r="AS156" s="103">
        <v>0</v>
      </c>
      <c r="AT156" s="103">
        <f t="shared" si="61"/>
        <v>0</v>
      </c>
      <c r="AU156" s="103">
        <v>0</v>
      </c>
      <c r="AV156" s="103">
        <v>0</v>
      </c>
      <c r="AW156" s="103">
        <v>0</v>
      </c>
      <c r="AX156" s="103">
        <v>0</v>
      </c>
      <c r="AY156" s="103">
        <v>0</v>
      </c>
      <c r="AZ156" s="103">
        <f t="shared" si="62"/>
        <v>0</v>
      </c>
      <c r="BA156" s="103">
        <v>0</v>
      </c>
      <c r="BB156" s="103">
        <v>0</v>
      </c>
      <c r="BC156" s="103">
        <v>0</v>
      </c>
    </row>
    <row r="157" spans="1:55" s="105" customFormat="1" ht="13.5" customHeight="1" x14ac:dyDescent="0.15">
      <c r="A157" s="115" t="s">
        <v>53</v>
      </c>
      <c r="B157" s="113" t="s">
        <v>554</v>
      </c>
      <c r="C157" s="101" t="s">
        <v>555</v>
      </c>
      <c r="D157" s="103">
        <f t="shared" si="51"/>
        <v>6418</v>
      </c>
      <c r="E157" s="103">
        <f t="shared" si="52"/>
        <v>0</v>
      </c>
      <c r="F157" s="103">
        <v>0</v>
      </c>
      <c r="G157" s="103">
        <v>0</v>
      </c>
      <c r="H157" s="103">
        <f t="shared" si="53"/>
        <v>6418</v>
      </c>
      <c r="I157" s="103">
        <v>5142</v>
      </c>
      <c r="J157" s="103">
        <v>1276</v>
      </c>
      <c r="K157" s="103">
        <f t="shared" si="54"/>
        <v>0</v>
      </c>
      <c r="L157" s="103">
        <v>0</v>
      </c>
      <c r="M157" s="103">
        <v>0</v>
      </c>
      <c r="N157" s="103">
        <f t="shared" si="55"/>
        <v>6418</v>
      </c>
      <c r="O157" s="103">
        <f t="shared" si="56"/>
        <v>5142</v>
      </c>
      <c r="P157" s="103">
        <v>5142</v>
      </c>
      <c r="Q157" s="103">
        <v>0</v>
      </c>
      <c r="R157" s="103">
        <v>0</v>
      </c>
      <c r="S157" s="103">
        <v>0</v>
      </c>
      <c r="T157" s="103">
        <v>0</v>
      </c>
      <c r="U157" s="103">
        <v>0</v>
      </c>
      <c r="V157" s="103">
        <f t="shared" si="57"/>
        <v>1276</v>
      </c>
      <c r="W157" s="103">
        <v>1276</v>
      </c>
      <c r="X157" s="103">
        <v>0</v>
      </c>
      <c r="Y157" s="103">
        <v>0</v>
      </c>
      <c r="Z157" s="103">
        <v>0</v>
      </c>
      <c r="AA157" s="103">
        <v>0</v>
      </c>
      <c r="AB157" s="103">
        <v>0</v>
      </c>
      <c r="AC157" s="103">
        <f t="shared" si="58"/>
        <v>0</v>
      </c>
      <c r="AD157" s="103">
        <v>0</v>
      </c>
      <c r="AE157" s="103">
        <v>0</v>
      </c>
      <c r="AF157" s="103">
        <f t="shared" si="59"/>
        <v>10</v>
      </c>
      <c r="AG157" s="103">
        <v>10</v>
      </c>
      <c r="AH157" s="103">
        <v>0</v>
      </c>
      <c r="AI157" s="103">
        <v>0</v>
      </c>
      <c r="AJ157" s="103">
        <f t="shared" si="60"/>
        <v>10</v>
      </c>
      <c r="AK157" s="103">
        <v>0</v>
      </c>
      <c r="AL157" s="103">
        <v>0</v>
      </c>
      <c r="AM157" s="103">
        <v>10</v>
      </c>
      <c r="AN157" s="103">
        <v>0</v>
      </c>
      <c r="AO157" s="103">
        <v>0</v>
      </c>
      <c r="AP157" s="103">
        <v>0</v>
      </c>
      <c r="AQ157" s="103">
        <v>0</v>
      </c>
      <c r="AR157" s="103">
        <v>0</v>
      </c>
      <c r="AS157" s="103">
        <v>0</v>
      </c>
      <c r="AT157" s="103">
        <f t="shared" si="61"/>
        <v>0</v>
      </c>
      <c r="AU157" s="103">
        <v>0</v>
      </c>
      <c r="AV157" s="103">
        <v>0</v>
      </c>
      <c r="AW157" s="103">
        <v>0</v>
      </c>
      <c r="AX157" s="103">
        <v>0</v>
      </c>
      <c r="AY157" s="103">
        <v>0</v>
      </c>
      <c r="AZ157" s="103">
        <f t="shared" si="62"/>
        <v>0</v>
      </c>
      <c r="BA157" s="103">
        <v>0</v>
      </c>
      <c r="BB157" s="103">
        <v>0</v>
      </c>
      <c r="BC157" s="103">
        <v>0</v>
      </c>
    </row>
    <row r="158" spans="1:55" s="105" customFormat="1" ht="13.5" customHeight="1" x14ac:dyDescent="0.15">
      <c r="A158" s="115" t="s">
        <v>53</v>
      </c>
      <c r="B158" s="113" t="s">
        <v>556</v>
      </c>
      <c r="C158" s="101" t="s">
        <v>557</v>
      </c>
      <c r="D158" s="103">
        <f t="shared" si="51"/>
        <v>5733</v>
      </c>
      <c r="E158" s="103">
        <f t="shared" si="52"/>
        <v>0</v>
      </c>
      <c r="F158" s="103">
        <v>0</v>
      </c>
      <c r="G158" s="103">
        <v>0</v>
      </c>
      <c r="H158" s="103">
        <f t="shared" si="53"/>
        <v>0</v>
      </c>
      <c r="I158" s="103">
        <v>0</v>
      </c>
      <c r="J158" s="103">
        <v>0</v>
      </c>
      <c r="K158" s="103">
        <f t="shared" si="54"/>
        <v>5733</v>
      </c>
      <c r="L158" s="103">
        <v>4210</v>
      </c>
      <c r="M158" s="103">
        <v>1523</v>
      </c>
      <c r="N158" s="103">
        <f t="shared" si="55"/>
        <v>5733</v>
      </c>
      <c r="O158" s="103">
        <f t="shared" si="56"/>
        <v>4210</v>
      </c>
      <c r="P158" s="103">
        <v>4210</v>
      </c>
      <c r="Q158" s="103">
        <v>0</v>
      </c>
      <c r="R158" s="103">
        <v>0</v>
      </c>
      <c r="S158" s="103">
        <v>0</v>
      </c>
      <c r="T158" s="103">
        <v>0</v>
      </c>
      <c r="U158" s="103">
        <v>0</v>
      </c>
      <c r="V158" s="103">
        <f t="shared" si="57"/>
        <v>1523</v>
      </c>
      <c r="W158" s="103">
        <v>1523</v>
      </c>
      <c r="X158" s="103">
        <v>0</v>
      </c>
      <c r="Y158" s="103">
        <v>0</v>
      </c>
      <c r="Z158" s="103">
        <v>0</v>
      </c>
      <c r="AA158" s="103">
        <v>0</v>
      </c>
      <c r="AB158" s="103">
        <v>0</v>
      </c>
      <c r="AC158" s="103">
        <f t="shared" si="58"/>
        <v>0</v>
      </c>
      <c r="AD158" s="103">
        <v>0</v>
      </c>
      <c r="AE158" s="103">
        <v>0</v>
      </c>
      <c r="AF158" s="103">
        <f t="shared" si="59"/>
        <v>0</v>
      </c>
      <c r="AG158" s="103">
        <v>0</v>
      </c>
      <c r="AH158" s="103">
        <v>0</v>
      </c>
      <c r="AI158" s="103">
        <v>0</v>
      </c>
      <c r="AJ158" s="103">
        <f t="shared" si="60"/>
        <v>0</v>
      </c>
      <c r="AK158" s="103">
        <v>0</v>
      </c>
      <c r="AL158" s="103">
        <v>0</v>
      </c>
      <c r="AM158" s="103">
        <v>0</v>
      </c>
      <c r="AN158" s="103">
        <v>0</v>
      </c>
      <c r="AO158" s="103">
        <v>0</v>
      </c>
      <c r="AP158" s="103">
        <v>0</v>
      </c>
      <c r="AQ158" s="103">
        <v>0</v>
      </c>
      <c r="AR158" s="103">
        <v>0</v>
      </c>
      <c r="AS158" s="103">
        <v>0</v>
      </c>
      <c r="AT158" s="103">
        <f t="shared" si="61"/>
        <v>0</v>
      </c>
      <c r="AU158" s="103">
        <v>0</v>
      </c>
      <c r="AV158" s="103">
        <v>0</v>
      </c>
      <c r="AW158" s="103">
        <v>0</v>
      </c>
      <c r="AX158" s="103">
        <v>0</v>
      </c>
      <c r="AY158" s="103">
        <v>0</v>
      </c>
      <c r="AZ158" s="103">
        <f t="shared" si="62"/>
        <v>0</v>
      </c>
      <c r="BA158" s="103">
        <v>0</v>
      </c>
      <c r="BB158" s="103">
        <v>0</v>
      </c>
      <c r="BC158" s="103">
        <v>0</v>
      </c>
    </row>
    <row r="159" spans="1:55" s="105" customFormat="1" ht="13.5" customHeight="1" x14ac:dyDescent="0.15">
      <c r="A159" s="115" t="s">
        <v>53</v>
      </c>
      <c r="B159" s="113" t="s">
        <v>558</v>
      </c>
      <c r="C159" s="101" t="s">
        <v>559</v>
      </c>
      <c r="D159" s="103">
        <f t="shared" si="51"/>
        <v>2370</v>
      </c>
      <c r="E159" s="103">
        <f t="shared" si="52"/>
        <v>0</v>
      </c>
      <c r="F159" s="103">
        <v>0</v>
      </c>
      <c r="G159" s="103">
        <v>0</v>
      </c>
      <c r="H159" s="103">
        <f t="shared" si="53"/>
        <v>0</v>
      </c>
      <c r="I159" s="103">
        <v>0</v>
      </c>
      <c r="J159" s="103">
        <v>0</v>
      </c>
      <c r="K159" s="103">
        <f t="shared" si="54"/>
        <v>2370</v>
      </c>
      <c r="L159" s="103">
        <v>964</v>
      </c>
      <c r="M159" s="103">
        <v>1406</v>
      </c>
      <c r="N159" s="103">
        <f t="shared" si="55"/>
        <v>2370</v>
      </c>
      <c r="O159" s="103">
        <f t="shared" si="56"/>
        <v>964</v>
      </c>
      <c r="P159" s="103">
        <v>964</v>
      </c>
      <c r="Q159" s="103">
        <v>0</v>
      </c>
      <c r="R159" s="103">
        <v>0</v>
      </c>
      <c r="S159" s="103">
        <v>0</v>
      </c>
      <c r="T159" s="103">
        <v>0</v>
      </c>
      <c r="U159" s="103">
        <v>0</v>
      </c>
      <c r="V159" s="103">
        <f t="shared" si="57"/>
        <v>1406</v>
      </c>
      <c r="W159" s="103">
        <v>1406</v>
      </c>
      <c r="X159" s="103">
        <v>0</v>
      </c>
      <c r="Y159" s="103">
        <v>0</v>
      </c>
      <c r="Z159" s="103">
        <v>0</v>
      </c>
      <c r="AA159" s="103">
        <v>0</v>
      </c>
      <c r="AB159" s="103">
        <v>0</v>
      </c>
      <c r="AC159" s="103">
        <f t="shared" si="58"/>
        <v>0</v>
      </c>
      <c r="AD159" s="103">
        <v>0</v>
      </c>
      <c r="AE159" s="103">
        <v>0</v>
      </c>
      <c r="AF159" s="103">
        <f t="shared" si="59"/>
        <v>0</v>
      </c>
      <c r="AG159" s="103">
        <v>0</v>
      </c>
      <c r="AH159" s="103">
        <v>0</v>
      </c>
      <c r="AI159" s="103">
        <v>0</v>
      </c>
      <c r="AJ159" s="103">
        <f t="shared" si="60"/>
        <v>0</v>
      </c>
      <c r="AK159" s="103">
        <v>0</v>
      </c>
      <c r="AL159" s="103">
        <v>0</v>
      </c>
      <c r="AM159" s="103">
        <v>0</v>
      </c>
      <c r="AN159" s="103">
        <v>0</v>
      </c>
      <c r="AO159" s="103">
        <v>0</v>
      </c>
      <c r="AP159" s="103">
        <v>0</v>
      </c>
      <c r="AQ159" s="103">
        <v>0</v>
      </c>
      <c r="AR159" s="103">
        <v>0</v>
      </c>
      <c r="AS159" s="103">
        <v>0</v>
      </c>
      <c r="AT159" s="103">
        <f t="shared" si="61"/>
        <v>0</v>
      </c>
      <c r="AU159" s="103">
        <v>0</v>
      </c>
      <c r="AV159" s="103">
        <v>0</v>
      </c>
      <c r="AW159" s="103">
        <v>0</v>
      </c>
      <c r="AX159" s="103">
        <v>0</v>
      </c>
      <c r="AY159" s="103">
        <v>0</v>
      </c>
      <c r="AZ159" s="103">
        <f t="shared" si="62"/>
        <v>0</v>
      </c>
      <c r="BA159" s="103">
        <v>0</v>
      </c>
      <c r="BB159" s="103">
        <v>0</v>
      </c>
      <c r="BC159" s="103">
        <v>0</v>
      </c>
    </row>
    <row r="160" spans="1:55" s="105" customFormat="1" ht="13.5" customHeight="1" x14ac:dyDescent="0.15">
      <c r="A160" s="115" t="s">
        <v>53</v>
      </c>
      <c r="B160" s="113" t="s">
        <v>560</v>
      </c>
      <c r="C160" s="101" t="s">
        <v>561</v>
      </c>
      <c r="D160" s="103">
        <f t="shared" si="51"/>
        <v>2012</v>
      </c>
      <c r="E160" s="103">
        <f t="shared" si="52"/>
        <v>0</v>
      </c>
      <c r="F160" s="103">
        <v>0</v>
      </c>
      <c r="G160" s="103">
        <v>0</v>
      </c>
      <c r="H160" s="103">
        <f t="shared" si="53"/>
        <v>0</v>
      </c>
      <c r="I160" s="103">
        <v>0</v>
      </c>
      <c r="J160" s="103">
        <v>0</v>
      </c>
      <c r="K160" s="103">
        <f t="shared" si="54"/>
        <v>2012</v>
      </c>
      <c r="L160" s="103">
        <v>1166</v>
      </c>
      <c r="M160" s="103">
        <v>846</v>
      </c>
      <c r="N160" s="103">
        <f t="shared" si="55"/>
        <v>2012</v>
      </c>
      <c r="O160" s="103">
        <f t="shared" si="56"/>
        <v>1166</v>
      </c>
      <c r="P160" s="103">
        <v>1166</v>
      </c>
      <c r="Q160" s="103">
        <v>0</v>
      </c>
      <c r="R160" s="103">
        <v>0</v>
      </c>
      <c r="S160" s="103">
        <v>0</v>
      </c>
      <c r="T160" s="103">
        <v>0</v>
      </c>
      <c r="U160" s="103">
        <v>0</v>
      </c>
      <c r="V160" s="103">
        <f t="shared" si="57"/>
        <v>846</v>
      </c>
      <c r="W160" s="103">
        <v>846</v>
      </c>
      <c r="X160" s="103">
        <v>0</v>
      </c>
      <c r="Y160" s="103">
        <v>0</v>
      </c>
      <c r="Z160" s="103">
        <v>0</v>
      </c>
      <c r="AA160" s="103">
        <v>0</v>
      </c>
      <c r="AB160" s="103">
        <v>0</v>
      </c>
      <c r="AC160" s="103">
        <f t="shared" si="58"/>
        <v>0</v>
      </c>
      <c r="AD160" s="103">
        <v>0</v>
      </c>
      <c r="AE160" s="103">
        <v>0</v>
      </c>
      <c r="AF160" s="103">
        <f t="shared" si="59"/>
        <v>7</v>
      </c>
      <c r="AG160" s="103">
        <v>7</v>
      </c>
      <c r="AH160" s="103">
        <v>0</v>
      </c>
      <c r="AI160" s="103">
        <v>0</v>
      </c>
      <c r="AJ160" s="103">
        <f t="shared" si="60"/>
        <v>7</v>
      </c>
      <c r="AK160" s="103">
        <v>0</v>
      </c>
      <c r="AL160" s="103">
        <v>0</v>
      </c>
      <c r="AM160" s="103">
        <v>0</v>
      </c>
      <c r="AN160" s="103">
        <v>0</v>
      </c>
      <c r="AO160" s="103">
        <v>0</v>
      </c>
      <c r="AP160" s="103">
        <v>0</v>
      </c>
      <c r="AQ160" s="103">
        <v>6</v>
      </c>
      <c r="AR160" s="103">
        <v>1</v>
      </c>
      <c r="AS160" s="103">
        <v>0</v>
      </c>
      <c r="AT160" s="103">
        <f t="shared" si="61"/>
        <v>0</v>
      </c>
      <c r="AU160" s="103">
        <v>0</v>
      </c>
      <c r="AV160" s="103">
        <v>0</v>
      </c>
      <c r="AW160" s="103">
        <v>0</v>
      </c>
      <c r="AX160" s="103">
        <v>0</v>
      </c>
      <c r="AY160" s="103">
        <v>0</v>
      </c>
      <c r="AZ160" s="103">
        <f t="shared" si="62"/>
        <v>0</v>
      </c>
      <c r="BA160" s="103">
        <v>0</v>
      </c>
      <c r="BB160" s="103">
        <v>0</v>
      </c>
      <c r="BC160" s="103">
        <v>0</v>
      </c>
    </row>
    <row r="161" spans="1:55" s="105" customFormat="1" ht="13.5" customHeight="1" x14ac:dyDescent="0.15">
      <c r="A161" s="115" t="s">
        <v>53</v>
      </c>
      <c r="B161" s="113" t="s">
        <v>562</v>
      </c>
      <c r="C161" s="101" t="s">
        <v>563</v>
      </c>
      <c r="D161" s="103">
        <f t="shared" si="51"/>
        <v>804</v>
      </c>
      <c r="E161" s="103">
        <f t="shared" si="52"/>
        <v>0</v>
      </c>
      <c r="F161" s="103">
        <v>0</v>
      </c>
      <c r="G161" s="103">
        <v>0</v>
      </c>
      <c r="H161" s="103">
        <f t="shared" si="53"/>
        <v>804</v>
      </c>
      <c r="I161" s="103">
        <v>674</v>
      </c>
      <c r="J161" s="103">
        <v>130</v>
      </c>
      <c r="K161" s="103">
        <f t="shared" si="54"/>
        <v>0</v>
      </c>
      <c r="L161" s="103">
        <v>0</v>
      </c>
      <c r="M161" s="103">
        <v>0</v>
      </c>
      <c r="N161" s="103">
        <f t="shared" si="55"/>
        <v>804</v>
      </c>
      <c r="O161" s="103">
        <f t="shared" si="56"/>
        <v>674</v>
      </c>
      <c r="P161" s="103">
        <v>674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f t="shared" si="57"/>
        <v>130</v>
      </c>
      <c r="W161" s="103">
        <v>130</v>
      </c>
      <c r="X161" s="103">
        <v>0</v>
      </c>
      <c r="Y161" s="103">
        <v>0</v>
      </c>
      <c r="Z161" s="103">
        <v>0</v>
      </c>
      <c r="AA161" s="103">
        <v>0</v>
      </c>
      <c r="AB161" s="103">
        <v>0</v>
      </c>
      <c r="AC161" s="103">
        <f t="shared" si="58"/>
        <v>0</v>
      </c>
      <c r="AD161" s="103">
        <v>0</v>
      </c>
      <c r="AE161" s="103">
        <v>0</v>
      </c>
      <c r="AF161" s="103">
        <f t="shared" si="59"/>
        <v>4</v>
      </c>
      <c r="AG161" s="103">
        <v>4</v>
      </c>
      <c r="AH161" s="103">
        <v>0</v>
      </c>
      <c r="AI161" s="103">
        <v>0</v>
      </c>
      <c r="AJ161" s="103">
        <f t="shared" si="60"/>
        <v>4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3</v>
      </c>
      <c r="AR161" s="103">
        <v>1</v>
      </c>
      <c r="AS161" s="103">
        <v>0</v>
      </c>
      <c r="AT161" s="103">
        <f t="shared" si="61"/>
        <v>0</v>
      </c>
      <c r="AU161" s="103">
        <v>0</v>
      </c>
      <c r="AV161" s="103">
        <v>0</v>
      </c>
      <c r="AW161" s="103">
        <v>0</v>
      </c>
      <c r="AX161" s="103">
        <v>0</v>
      </c>
      <c r="AY161" s="103">
        <v>0</v>
      </c>
      <c r="AZ161" s="103">
        <f t="shared" si="62"/>
        <v>0</v>
      </c>
      <c r="BA161" s="103">
        <v>0</v>
      </c>
      <c r="BB161" s="103">
        <v>0</v>
      </c>
      <c r="BC161" s="103">
        <v>0</v>
      </c>
    </row>
    <row r="162" spans="1:55" s="105" customFormat="1" ht="13.5" customHeight="1" x14ac:dyDescent="0.15">
      <c r="A162" s="115" t="s">
        <v>53</v>
      </c>
      <c r="B162" s="113" t="s">
        <v>564</v>
      </c>
      <c r="C162" s="101" t="s">
        <v>565</v>
      </c>
      <c r="D162" s="103">
        <f t="shared" si="51"/>
        <v>2721</v>
      </c>
      <c r="E162" s="103">
        <f t="shared" si="52"/>
        <v>0</v>
      </c>
      <c r="F162" s="103">
        <v>0</v>
      </c>
      <c r="G162" s="103">
        <v>0</v>
      </c>
      <c r="H162" s="103">
        <f t="shared" si="53"/>
        <v>1163</v>
      </c>
      <c r="I162" s="103">
        <v>1163</v>
      </c>
      <c r="J162" s="103">
        <v>0</v>
      </c>
      <c r="K162" s="103">
        <f t="shared" si="54"/>
        <v>1558</v>
      </c>
      <c r="L162" s="103">
        <v>0</v>
      </c>
      <c r="M162" s="103">
        <v>1558</v>
      </c>
      <c r="N162" s="103">
        <f t="shared" si="55"/>
        <v>2721</v>
      </c>
      <c r="O162" s="103">
        <f t="shared" si="56"/>
        <v>1163</v>
      </c>
      <c r="P162" s="103">
        <v>1163</v>
      </c>
      <c r="Q162" s="103">
        <v>0</v>
      </c>
      <c r="R162" s="103">
        <v>0</v>
      </c>
      <c r="S162" s="103">
        <v>0</v>
      </c>
      <c r="T162" s="103">
        <v>0</v>
      </c>
      <c r="U162" s="103">
        <v>0</v>
      </c>
      <c r="V162" s="103">
        <f t="shared" si="57"/>
        <v>1558</v>
      </c>
      <c r="W162" s="103">
        <v>1558</v>
      </c>
      <c r="X162" s="103">
        <v>0</v>
      </c>
      <c r="Y162" s="103">
        <v>0</v>
      </c>
      <c r="Z162" s="103">
        <v>0</v>
      </c>
      <c r="AA162" s="103">
        <v>0</v>
      </c>
      <c r="AB162" s="103">
        <v>0</v>
      </c>
      <c r="AC162" s="103">
        <f t="shared" si="58"/>
        <v>0</v>
      </c>
      <c r="AD162" s="103">
        <v>0</v>
      </c>
      <c r="AE162" s="103">
        <v>0</v>
      </c>
      <c r="AF162" s="103">
        <f t="shared" si="59"/>
        <v>10</v>
      </c>
      <c r="AG162" s="103">
        <v>10</v>
      </c>
      <c r="AH162" s="103">
        <v>0</v>
      </c>
      <c r="AI162" s="103">
        <v>0</v>
      </c>
      <c r="AJ162" s="103">
        <f t="shared" si="60"/>
        <v>10</v>
      </c>
      <c r="AK162" s="103">
        <v>0</v>
      </c>
      <c r="AL162" s="103">
        <v>0</v>
      </c>
      <c r="AM162" s="103">
        <v>0</v>
      </c>
      <c r="AN162" s="103">
        <v>0</v>
      </c>
      <c r="AO162" s="103">
        <v>0</v>
      </c>
      <c r="AP162" s="103">
        <v>0</v>
      </c>
      <c r="AQ162" s="103">
        <v>8</v>
      </c>
      <c r="AR162" s="103">
        <v>2</v>
      </c>
      <c r="AS162" s="103">
        <v>0</v>
      </c>
      <c r="AT162" s="103">
        <f t="shared" si="61"/>
        <v>0</v>
      </c>
      <c r="AU162" s="103">
        <v>0</v>
      </c>
      <c r="AV162" s="103">
        <v>0</v>
      </c>
      <c r="AW162" s="103">
        <v>0</v>
      </c>
      <c r="AX162" s="103">
        <v>0</v>
      </c>
      <c r="AY162" s="103">
        <v>0</v>
      </c>
      <c r="AZ162" s="103">
        <f t="shared" si="62"/>
        <v>0</v>
      </c>
      <c r="BA162" s="103">
        <v>0</v>
      </c>
      <c r="BB162" s="103">
        <v>0</v>
      </c>
      <c r="BC162" s="103">
        <v>0</v>
      </c>
    </row>
    <row r="163" spans="1:55" s="105" customFormat="1" ht="13.5" customHeight="1" x14ac:dyDescent="0.15">
      <c r="A163" s="115" t="s">
        <v>53</v>
      </c>
      <c r="B163" s="113" t="s">
        <v>566</v>
      </c>
      <c r="C163" s="101" t="s">
        <v>567</v>
      </c>
      <c r="D163" s="103">
        <f t="shared" si="51"/>
        <v>4135</v>
      </c>
      <c r="E163" s="103">
        <f t="shared" si="52"/>
        <v>0</v>
      </c>
      <c r="F163" s="103">
        <v>0</v>
      </c>
      <c r="G163" s="103">
        <v>0</v>
      </c>
      <c r="H163" s="103">
        <f t="shared" si="53"/>
        <v>4135</v>
      </c>
      <c r="I163" s="103">
        <v>2231</v>
      </c>
      <c r="J163" s="103">
        <v>1904</v>
      </c>
      <c r="K163" s="103">
        <f t="shared" si="54"/>
        <v>0</v>
      </c>
      <c r="L163" s="103">
        <v>0</v>
      </c>
      <c r="M163" s="103">
        <v>0</v>
      </c>
      <c r="N163" s="103">
        <f t="shared" si="55"/>
        <v>4135</v>
      </c>
      <c r="O163" s="103">
        <f t="shared" si="56"/>
        <v>2231</v>
      </c>
      <c r="P163" s="103">
        <v>2231</v>
      </c>
      <c r="Q163" s="103">
        <v>0</v>
      </c>
      <c r="R163" s="103">
        <v>0</v>
      </c>
      <c r="S163" s="103">
        <v>0</v>
      </c>
      <c r="T163" s="103">
        <v>0</v>
      </c>
      <c r="U163" s="103">
        <v>0</v>
      </c>
      <c r="V163" s="103">
        <f t="shared" si="57"/>
        <v>1904</v>
      </c>
      <c r="W163" s="103">
        <v>1904</v>
      </c>
      <c r="X163" s="103">
        <v>0</v>
      </c>
      <c r="Y163" s="103">
        <v>0</v>
      </c>
      <c r="Z163" s="103">
        <v>0</v>
      </c>
      <c r="AA163" s="103">
        <v>0</v>
      </c>
      <c r="AB163" s="103">
        <v>0</v>
      </c>
      <c r="AC163" s="103">
        <f t="shared" si="58"/>
        <v>0</v>
      </c>
      <c r="AD163" s="103">
        <v>0</v>
      </c>
      <c r="AE163" s="103">
        <v>0</v>
      </c>
      <c r="AF163" s="103">
        <f t="shared" si="59"/>
        <v>15</v>
      </c>
      <c r="AG163" s="103">
        <v>15</v>
      </c>
      <c r="AH163" s="103">
        <v>0</v>
      </c>
      <c r="AI163" s="103">
        <v>0</v>
      </c>
      <c r="AJ163" s="103">
        <f t="shared" si="60"/>
        <v>15</v>
      </c>
      <c r="AK163" s="103">
        <v>0</v>
      </c>
      <c r="AL163" s="103">
        <v>0</v>
      </c>
      <c r="AM163" s="103">
        <v>0</v>
      </c>
      <c r="AN163" s="103">
        <v>12</v>
      </c>
      <c r="AO163" s="103">
        <v>0</v>
      </c>
      <c r="AP163" s="103">
        <v>0</v>
      </c>
      <c r="AQ163" s="103">
        <v>0</v>
      </c>
      <c r="AR163" s="103">
        <v>3</v>
      </c>
      <c r="AS163" s="103">
        <v>0</v>
      </c>
      <c r="AT163" s="103">
        <f t="shared" si="61"/>
        <v>0</v>
      </c>
      <c r="AU163" s="103">
        <v>0</v>
      </c>
      <c r="AV163" s="103">
        <v>0</v>
      </c>
      <c r="AW163" s="103">
        <v>0</v>
      </c>
      <c r="AX163" s="103">
        <v>0</v>
      </c>
      <c r="AY163" s="103">
        <v>0</v>
      </c>
      <c r="AZ163" s="103">
        <f t="shared" si="62"/>
        <v>0</v>
      </c>
      <c r="BA163" s="103">
        <v>0</v>
      </c>
      <c r="BB163" s="103">
        <v>0</v>
      </c>
      <c r="BC163" s="103">
        <v>0</v>
      </c>
    </row>
    <row r="164" spans="1:55" s="105" customFormat="1" ht="13.5" customHeight="1" x14ac:dyDescent="0.15">
      <c r="A164" s="115" t="s">
        <v>53</v>
      </c>
      <c r="B164" s="113" t="s">
        <v>568</v>
      </c>
      <c r="C164" s="101" t="s">
        <v>569</v>
      </c>
      <c r="D164" s="103">
        <f t="shared" si="51"/>
        <v>4156</v>
      </c>
      <c r="E164" s="103">
        <f t="shared" si="52"/>
        <v>0</v>
      </c>
      <c r="F164" s="103">
        <v>0</v>
      </c>
      <c r="G164" s="103">
        <v>0</v>
      </c>
      <c r="H164" s="103">
        <f t="shared" si="53"/>
        <v>4156</v>
      </c>
      <c r="I164" s="103">
        <v>1243</v>
      </c>
      <c r="J164" s="103">
        <v>2913</v>
      </c>
      <c r="K164" s="103">
        <f t="shared" si="54"/>
        <v>0</v>
      </c>
      <c r="L164" s="103">
        <v>0</v>
      </c>
      <c r="M164" s="103">
        <v>0</v>
      </c>
      <c r="N164" s="103">
        <f t="shared" si="55"/>
        <v>4156</v>
      </c>
      <c r="O164" s="103">
        <f t="shared" si="56"/>
        <v>1243</v>
      </c>
      <c r="P164" s="103">
        <v>1243</v>
      </c>
      <c r="Q164" s="103">
        <v>0</v>
      </c>
      <c r="R164" s="103">
        <v>0</v>
      </c>
      <c r="S164" s="103">
        <v>0</v>
      </c>
      <c r="T164" s="103">
        <v>0</v>
      </c>
      <c r="U164" s="103">
        <v>0</v>
      </c>
      <c r="V164" s="103">
        <f t="shared" si="57"/>
        <v>2913</v>
      </c>
      <c r="W164" s="103">
        <v>2913</v>
      </c>
      <c r="X164" s="103">
        <v>0</v>
      </c>
      <c r="Y164" s="103">
        <v>0</v>
      </c>
      <c r="Z164" s="103">
        <v>0</v>
      </c>
      <c r="AA164" s="103">
        <v>0</v>
      </c>
      <c r="AB164" s="103">
        <v>0</v>
      </c>
      <c r="AC164" s="103">
        <f t="shared" si="58"/>
        <v>0</v>
      </c>
      <c r="AD164" s="103">
        <v>0</v>
      </c>
      <c r="AE164" s="103">
        <v>0</v>
      </c>
      <c r="AF164" s="103">
        <f t="shared" si="59"/>
        <v>0</v>
      </c>
      <c r="AG164" s="103">
        <v>0</v>
      </c>
      <c r="AH164" s="103">
        <v>0</v>
      </c>
      <c r="AI164" s="103">
        <v>0</v>
      </c>
      <c r="AJ164" s="103">
        <f t="shared" si="60"/>
        <v>0</v>
      </c>
      <c r="AK164" s="103">
        <v>0</v>
      </c>
      <c r="AL164" s="103">
        <v>0</v>
      </c>
      <c r="AM164" s="103">
        <v>0</v>
      </c>
      <c r="AN164" s="103">
        <v>0</v>
      </c>
      <c r="AO164" s="103">
        <v>0</v>
      </c>
      <c r="AP164" s="103">
        <v>0</v>
      </c>
      <c r="AQ164" s="103">
        <v>0</v>
      </c>
      <c r="AR164" s="103">
        <v>0</v>
      </c>
      <c r="AS164" s="103">
        <v>0</v>
      </c>
      <c r="AT164" s="103">
        <f t="shared" si="61"/>
        <v>0</v>
      </c>
      <c r="AU164" s="103">
        <v>0</v>
      </c>
      <c r="AV164" s="103">
        <v>0</v>
      </c>
      <c r="AW164" s="103">
        <v>0</v>
      </c>
      <c r="AX164" s="103">
        <v>0</v>
      </c>
      <c r="AY164" s="103">
        <v>0</v>
      </c>
      <c r="AZ164" s="103">
        <f t="shared" si="62"/>
        <v>0</v>
      </c>
      <c r="BA164" s="103">
        <v>0</v>
      </c>
      <c r="BB164" s="103">
        <v>0</v>
      </c>
      <c r="BC164" s="103">
        <v>0</v>
      </c>
    </row>
    <row r="165" spans="1:55" s="105" customFormat="1" ht="13.5" customHeight="1" x14ac:dyDescent="0.15">
      <c r="A165" s="115" t="s">
        <v>53</v>
      </c>
      <c r="B165" s="113" t="s">
        <v>570</v>
      </c>
      <c r="C165" s="101" t="s">
        <v>571</v>
      </c>
      <c r="D165" s="103">
        <f t="shared" si="51"/>
        <v>1714</v>
      </c>
      <c r="E165" s="103">
        <f t="shared" si="52"/>
        <v>0</v>
      </c>
      <c r="F165" s="103">
        <v>0</v>
      </c>
      <c r="G165" s="103">
        <v>0</v>
      </c>
      <c r="H165" s="103">
        <f t="shared" si="53"/>
        <v>0</v>
      </c>
      <c r="I165" s="103">
        <v>0</v>
      </c>
      <c r="J165" s="103">
        <v>0</v>
      </c>
      <c r="K165" s="103">
        <f t="shared" si="54"/>
        <v>1714</v>
      </c>
      <c r="L165" s="103">
        <v>666</v>
      </c>
      <c r="M165" s="103">
        <v>1048</v>
      </c>
      <c r="N165" s="103">
        <f t="shared" si="55"/>
        <v>1714</v>
      </c>
      <c r="O165" s="103">
        <f t="shared" si="56"/>
        <v>666</v>
      </c>
      <c r="P165" s="103">
        <v>666</v>
      </c>
      <c r="Q165" s="103">
        <v>0</v>
      </c>
      <c r="R165" s="103">
        <v>0</v>
      </c>
      <c r="S165" s="103">
        <v>0</v>
      </c>
      <c r="T165" s="103">
        <v>0</v>
      </c>
      <c r="U165" s="103">
        <v>0</v>
      </c>
      <c r="V165" s="103">
        <f t="shared" si="57"/>
        <v>1048</v>
      </c>
      <c r="W165" s="103">
        <v>1048</v>
      </c>
      <c r="X165" s="103">
        <v>0</v>
      </c>
      <c r="Y165" s="103">
        <v>0</v>
      </c>
      <c r="Z165" s="103">
        <v>0</v>
      </c>
      <c r="AA165" s="103">
        <v>0</v>
      </c>
      <c r="AB165" s="103">
        <v>0</v>
      </c>
      <c r="AC165" s="103">
        <f t="shared" si="58"/>
        <v>0</v>
      </c>
      <c r="AD165" s="103">
        <v>0</v>
      </c>
      <c r="AE165" s="103">
        <v>0</v>
      </c>
      <c r="AF165" s="103">
        <f t="shared" si="59"/>
        <v>6</v>
      </c>
      <c r="AG165" s="103">
        <v>6</v>
      </c>
      <c r="AH165" s="103">
        <v>0</v>
      </c>
      <c r="AI165" s="103">
        <v>0</v>
      </c>
      <c r="AJ165" s="103">
        <f t="shared" si="60"/>
        <v>6</v>
      </c>
      <c r="AK165" s="103">
        <v>0</v>
      </c>
      <c r="AL165" s="103">
        <v>0</v>
      </c>
      <c r="AM165" s="103">
        <v>0</v>
      </c>
      <c r="AN165" s="103">
        <v>0</v>
      </c>
      <c r="AO165" s="103">
        <v>0</v>
      </c>
      <c r="AP165" s="103">
        <v>0</v>
      </c>
      <c r="AQ165" s="103">
        <v>5</v>
      </c>
      <c r="AR165" s="103">
        <v>1</v>
      </c>
      <c r="AS165" s="103">
        <v>0</v>
      </c>
      <c r="AT165" s="103">
        <f t="shared" si="61"/>
        <v>0</v>
      </c>
      <c r="AU165" s="103">
        <v>0</v>
      </c>
      <c r="AV165" s="103">
        <v>0</v>
      </c>
      <c r="AW165" s="103">
        <v>0</v>
      </c>
      <c r="AX165" s="103">
        <v>0</v>
      </c>
      <c r="AY165" s="103">
        <v>0</v>
      </c>
      <c r="AZ165" s="103">
        <f t="shared" si="62"/>
        <v>1</v>
      </c>
      <c r="BA165" s="103">
        <v>1</v>
      </c>
      <c r="BB165" s="103">
        <v>0</v>
      </c>
      <c r="BC165" s="103">
        <v>0</v>
      </c>
    </row>
    <row r="166" spans="1:55" s="105" customFormat="1" ht="13.5" customHeight="1" x14ac:dyDescent="0.15">
      <c r="A166" s="115" t="s">
        <v>53</v>
      </c>
      <c r="B166" s="113" t="s">
        <v>572</v>
      </c>
      <c r="C166" s="101" t="s">
        <v>573</v>
      </c>
      <c r="D166" s="103">
        <f t="shared" si="51"/>
        <v>1063</v>
      </c>
      <c r="E166" s="103">
        <f t="shared" si="52"/>
        <v>0</v>
      </c>
      <c r="F166" s="103">
        <v>0</v>
      </c>
      <c r="G166" s="103">
        <v>0</v>
      </c>
      <c r="H166" s="103">
        <f t="shared" si="53"/>
        <v>1063</v>
      </c>
      <c r="I166" s="103">
        <v>512</v>
      </c>
      <c r="J166" s="103">
        <v>551</v>
      </c>
      <c r="K166" s="103">
        <f t="shared" si="54"/>
        <v>0</v>
      </c>
      <c r="L166" s="103">
        <v>0</v>
      </c>
      <c r="M166" s="103">
        <v>0</v>
      </c>
      <c r="N166" s="103">
        <f t="shared" si="55"/>
        <v>1063</v>
      </c>
      <c r="O166" s="103">
        <f t="shared" si="56"/>
        <v>512</v>
      </c>
      <c r="P166" s="103">
        <v>512</v>
      </c>
      <c r="Q166" s="103">
        <v>0</v>
      </c>
      <c r="R166" s="103">
        <v>0</v>
      </c>
      <c r="S166" s="103">
        <v>0</v>
      </c>
      <c r="T166" s="103">
        <v>0</v>
      </c>
      <c r="U166" s="103">
        <v>0</v>
      </c>
      <c r="V166" s="103">
        <f t="shared" si="57"/>
        <v>551</v>
      </c>
      <c r="W166" s="103">
        <v>551</v>
      </c>
      <c r="X166" s="103">
        <v>0</v>
      </c>
      <c r="Y166" s="103">
        <v>0</v>
      </c>
      <c r="Z166" s="103">
        <v>0</v>
      </c>
      <c r="AA166" s="103">
        <v>0</v>
      </c>
      <c r="AB166" s="103">
        <v>0</v>
      </c>
      <c r="AC166" s="103">
        <f t="shared" si="58"/>
        <v>0</v>
      </c>
      <c r="AD166" s="103">
        <v>0</v>
      </c>
      <c r="AE166" s="103">
        <v>0</v>
      </c>
      <c r="AF166" s="103">
        <f t="shared" si="59"/>
        <v>1</v>
      </c>
      <c r="AG166" s="103">
        <v>1</v>
      </c>
      <c r="AH166" s="103">
        <v>0</v>
      </c>
      <c r="AI166" s="103">
        <v>0</v>
      </c>
      <c r="AJ166" s="103">
        <f t="shared" si="60"/>
        <v>0</v>
      </c>
      <c r="AK166" s="103">
        <v>0</v>
      </c>
      <c r="AL166" s="103">
        <v>0</v>
      </c>
      <c r="AM166" s="103">
        <v>0</v>
      </c>
      <c r="AN166" s="103">
        <v>0</v>
      </c>
      <c r="AO166" s="103">
        <v>0</v>
      </c>
      <c r="AP166" s="103">
        <v>0</v>
      </c>
      <c r="AQ166" s="103">
        <v>0</v>
      </c>
      <c r="AR166" s="103">
        <v>0</v>
      </c>
      <c r="AS166" s="103">
        <v>0</v>
      </c>
      <c r="AT166" s="103">
        <f t="shared" si="61"/>
        <v>1</v>
      </c>
      <c r="AU166" s="103">
        <v>1</v>
      </c>
      <c r="AV166" s="103">
        <v>0</v>
      </c>
      <c r="AW166" s="103">
        <v>0</v>
      </c>
      <c r="AX166" s="103">
        <v>0</v>
      </c>
      <c r="AY166" s="103">
        <v>0</v>
      </c>
      <c r="AZ166" s="103">
        <f t="shared" si="62"/>
        <v>3</v>
      </c>
      <c r="BA166" s="103">
        <v>3</v>
      </c>
      <c r="BB166" s="103">
        <v>0</v>
      </c>
      <c r="BC166" s="103">
        <v>0</v>
      </c>
    </row>
    <row r="167" spans="1:55" s="105" customFormat="1" ht="13.5" customHeight="1" x14ac:dyDescent="0.15">
      <c r="A167" s="115" t="s">
        <v>53</v>
      </c>
      <c r="B167" s="113" t="s">
        <v>574</v>
      </c>
      <c r="C167" s="101" t="s">
        <v>575</v>
      </c>
      <c r="D167" s="103">
        <f t="shared" ref="D167:D186" si="63">SUM(E167,+H167,+K167)</f>
        <v>2135</v>
      </c>
      <c r="E167" s="103">
        <f t="shared" ref="E167:E186" si="64">SUM(F167:G167)</f>
        <v>0</v>
      </c>
      <c r="F167" s="103">
        <v>0</v>
      </c>
      <c r="G167" s="103">
        <v>0</v>
      </c>
      <c r="H167" s="103">
        <f t="shared" ref="H167:H186" si="65">SUM(I167:J167)</f>
        <v>0</v>
      </c>
      <c r="I167" s="103">
        <v>0</v>
      </c>
      <c r="J167" s="103">
        <v>0</v>
      </c>
      <c r="K167" s="103">
        <f t="shared" ref="K167:K186" si="66">SUM(L167:M167)</f>
        <v>2135</v>
      </c>
      <c r="L167" s="103">
        <v>1794</v>
      </c>
      <c r="M167" s="103">
        <v>341</v>
      </c>
      <c r="N167" s="103">
        <f t="shared" ref="N167:N186" si="67">SUM(O167,+V167,+AC167)</f>
        <v>2135</v>
      </c>
      <c r="O167" s="103">
        <f t="shared" ref="O167:O186" si="68">SUM(P167:U167)</f>
        <v>1794</v>
      </c>
      <c r="P167" s="103">
        <v>1794</v>
      </c>
      <c r="Q167" s="103">
        <v>0</v>
      </c>
      <c r="R167" s="103">
        <v>0</v>
      </c>
      <c r="S167" s="103">
        <v>0</v>
      </c>
      <c r="T167" s="103">
        <v>0</v>
      </c>
      <c r="U167" s="103">
        <v>0</v>
      </c>
      <c r="V167" s="103">
        <f t="shared" ref="V167:V186" si="69">SUM(W167:AB167)</f>
        <v>341</v>
      </c>
      <c r="W167" s="103">
        <v>341</v>
      </c>
      <c r="X167" s="103">
        <v>0</v>
      </c>
      <c r="Y167" s="103">
        <v>0</v>
      </c>
      <c r="Z167" s="103">
        <v>0</v>
      </c>
      <c r="AA167" s="103">
        <v>0</v>
      </c>
      <c r="AB167" s="103">
        <v>0</v>
      </c>
      <c r="AC167" s="103">
        <f t="shared" ref="AC167:AC186" si="70">SUM(AD167:AE167)</f>
        <v>0</v>
      </c>
      <c r="AD167" s="103">
        <v>0</v>
      </c>
      <c r="AE167" s="103">
        <v>0</v>
      </c>
      <c r="AF167" s="103">
        <f t="shared" ref="AF167:AF186" si="71">SUM(AG167:AI167)</f>
        <v>0</v>
      </c>
      <c r="AG167" s="103">
        <v>0</v>
      </c>
      <c r="AH167" s="103">
        <v>0</v>
      </c>
      <c r="AI167" s="103">
        <v>0</v>
      </c>
      <c r="AJ167" s="103">
        <f t="shared" ref="AJ167:AJ186" si="72">SUM(AK167:AS167)</f>
        <v>0</v>
      </c>
      <c r="AK167" s="103">
        <v>0</v>
      </c>
      <c r="AL167" s="103">
        <v>0</v>
      </c>
      <c r="AM167" s="103">
        <v>0</v>
      </c>
      <c r="AN167" s="103">
        <v>0</v>
      </c>
      <c r="AO167" s="103">
        <v>0</v>
      </c>
      <c r="AP167" s="103">
        <v>0</v>
      </c>
      <c r="AQ167" s="103">
        <v>0</v>
      </c>
      <c r="AR167" s="103">
        <v>0</v>
      </c>
      <c r="AS167" s="103">
        <v>0</v>
      </c>
      <c r="AT167" s="103">
        <f t="shared" ref="AT167:AT186" si="73">SUM(AU167:AY167)</f>
        <v>0</v>
      </c>
      <c r="AU167" s="103">
        <v>0</v>
      </c>
      <c r="AV167" s="103">
        <v>0</v>
      </c>
      <c r="AW167" s="103">
        <v>0</v>
      </c>
      <c r="AX167" s="103">
        <v>0</v>
      </c>
      <c r="AY167" s="103">
        <v>0</v>
      </c>
      <c r="AZ167" s="103">
        <f t="shared" ref="AZ167:AZ186" si="74">SUM(BA167:BC167)</f>
        <v>0</v>
      </c>
      <c r="BA167" s="103">
        <v>0</v>
      </c>
      <c r="BB167" s="103">
        <v>0</v>
      </c>
      <c r="BC167" s="103">
        <v>0</v>
      </c>
    </row>
    <row r="168" spans="1:55" s="105" customFormat="1" ht="13.5" customHeight="1" x14ac:dyDescent="0.15">
      <c r="A168" s="115" t="s">
        <v>53</v>
      </c>
      <c r="B168" s="113" t="s">
        <v>576</v>
      </c>
      <c r="C168" s="101" t="s">
        <v>577</v>
      </c>
      <c r="D168" s="103">
        <f t="shared" si="63"/>
        <v>1834</v>
      </c>
      <c r="E168" s="103">
        <f t="shared" si="64"/>
        <v>0</v>
      </c>
      <c r="F168" s="103">
        <v>0</v>
      </c>
      <c r="G168" s="103">
        <v>0</v>
      </c>
      <c r="H168" s="103">
        <f t="shared" si="65"/>
        <v>1829</v>
      </c>
      <c r="I168" s="103">
        <v>1224</v>
      </c>
      <c r="J168" s="103">
        <v>605</v>
      </c>
      <c r="K168" s="103">
        <f t="shared" si="66"/>
        <v>5</v>
      </c>
      <c r="L168" s="103">
        <v>0</v>
      </c>
      <c r="M168" s="103">
        <v>5</v>
      </c>
      <c r="N168" s="103">
        <f t="shared" si="67"/>
        <v>1834</v>
      </c>
      <c r="O168" s="103">
        <f t="shared" si="68"/>
        <v>1224</v>
      </c>
      <c r="P168" s="103">
        <v>1224</v>
      </c>
      <c r="Q168" s="103">
        <v>0</v>
      </c>
      <c r="R168" s="103">
        <v>0</v>
      </c>
      <c r="S168" s="103">
        <v>0</v>
      </c>
      <c r="T168" s="103">
        <v>0</v>
      </c>
      <c r="U168" s="103">
        <v>0</v>
      </c>
      <c r="V168" s="103">
        <f t="shared" si="69"/>
        <v>610</v>
      </c>
      <c r="W168" s="103">
        <v>610</v>
      </c>
      <c r="X168" s="103">
        <v>0</v>
      </c>
      <c r="Y168" s="103">
        <v>0</v>
      </c>
      <c r="Z168" s="103">
        <v>0</v>
      </c>
      <c r="AA168" s="103">
        <v>0</v>
      </c>
      <c r="AB168" s="103">
        <v>0</v>
      </c>
      <c r="AC168" s="103">
        <f t="shared" si="70"/>
        <v>0</v>
      </c>
      <c r="AD168" s="103">
        <v>0</v>
      </c>
      <c r="AE168" s="103">
        <v>0</v>
      </c>
      <c r="AF168" s="103">
        <f t="shared" si="71"/>
        <v>6</v>
      </c>
      <c r="AG168" s="103">
        <v>6</v>
      </c>
      <c r="AH168" s="103">
        <v>0</v>
      </c>
      <c r="AI168" s="103">
        <v>0</v>
      </c>
      <c r="AJ168" s="103">
        <f t="shared" si="72"/>
        <v>0</v>
      </c>
      <c r="AK168" s="103">
        <v>0</v>
      </c>
      <c r="AL168" s="103">
        <v>0</v>
      </c>
      <c r="AM168" s="103">
        <v>0</v>
      </c>
      <c r="AN168" s="103">
        <v>0</v>
      </c>
      <c r="AO168" s="103">
        <v>0</v>
      </c>
      <c r="AP168" s="103">
        <v>0</v>
      </c>
      <c r="AQ168" s="103">
        <v>0</v>
      </c>
      <c r="AR168" s="103">
        <v>0</v>
      </c>
      <c r="AS168" s="103">
        <v>0</v>
      </c>
      <c r="AT168" s="103">
        <f t="shared" si="73"/>
        <v>6</v>
      </c>
      <c r="AU168" s="103">
        <v>1</v>
      </c>
      <c r="AV168" s="103">
        <v>5</v>
      </c>
      <c r="AW168" s="103">
        <v>0</v>
      </c>
      <c r="AX168" s="103">
        <v>0</v>
      </c>
      <c r="AY168" s="103">
        <v>0</v>
      </c>
      <c r="AZ168" s="103">
        <f t="shared" si="74"/>
        <v>0</v>
      </c>
      <c r="BA168" s="103">
        <v>0</v>
      </c>
      <c r="BB168" s="103">
        <v>0</v>
      </c>
      <c r="BC168" s="103">
        <v>0</v>
      </c>
    </row>
    <row r="169" spans="1:55" s="105" customFormat="1" ht="13.5" customHeight="1" x14ac:dyDescent="0.15">
      <c r="A169" s="115" t="s">
        <v>53</v>
      </c>
      <c r="B169" s="113" t="s">
        <v>578</v>
      </c>
      <c r="C169" s="101" t="s">
        <v>579</v>
      </c>
      <c r="D169" s="103">
        <f t="shared" si="63"/>
        <v>5035</v>
      </c>
      <c r="E169" s="103">
        <f t="shared" si="64"/>
        <v>0</v>
      </c>
      <c r="F169" s="103">
        <v>0</v>
      </c>
      <c r="G169" s="103">
        <v>0</v>
      </c>
      <c r="H169" s="103">
        <f t="shared" si="65"/>
        <v>0</v>
      </c>
      <c r="I169" s="103">
        <v>0</v>
      </c>
      <c r="J169" s="103">
        <v>0</v>
      </c>
      <c r="K169" s="103">
        <f t="shared" si="66"/>
        <v>5035</v>
      </c>
      <c r="L169" s="103">
        <v>2224</v>
      </c>
      <c r="M169" s="103">
        <v>2811</v>
      </c>
      <c r="N169" s="103">
        <f t="shared" si="67"/>
        <v>5035</v>
      </c>
      <c r="O169" s="103">
        <f t="shared" si="68"/>
        <v>2224</v>
      </c>
      <c r="P169" s="103">
        <v>2224</v>
      </c>
      <c r="Q169" s="103">
        <v>0</v>
      </c>
      <c r="R169" s="103">
        <v>0</v>
      </c>
      <c r="S169" s="103">
        <v>0</v>
      </c>
      <c r="T169" s="103">
        <v>0</v>
      </c>
      <c r="U169" s="103">
        <v>0</v>
      </c>
      <c r="V169" s="103">
        <f t="shared" si="69"/>
        <v>2811</v>
      </c>
      <c r="W169" s="103">
        <v>2811</v>
      </c>
      <c r="X169" s="103">
        <v>0</v>
      </c>
      <c r="Y169" s="103">
        <v>0</v>
      </c>
      <c r="Z169" s="103">
        <v>0</v>
      </c>
      <c r="AA169" s="103">
        <v>0</v>
      </c>
      <c r="AB169" s="103">
        <v>0</v>
      </c>
      <c r="AC169" s="103">
        <f t="shared" si="70"/>
        <v>0</v>
      </c>
      <c r="AD169" s="103">
        <v>0</v>
      </c>
      <c r="AE169" s="103">
        <v>0</v>
      </c>
      <c r="AF169" s="103">
        <f t="shared" si="71"/>
        <v>14</v>
      </c>
      <c r="AG169" s="103">
        <v>14</v>
      </c>
      <c r="AH169" s="103">
        <v>0</v>
      </c>
      <c r="AI169" s="103">
        <v>0</v>
      </c>
      <c r="AJ169" s="103">
        <f t="shared" si="72"/>
        <v>14</v>
      </c>
      <c r="AK169" s="103">
        <v>0</v>
      </c>
      <c r="AL169" s="103">
        <v>0</v>
      </c>
      <c r="AM169" s="103">
        <v>0</v>
      </c>
      <c r="AN169" s="103">
        <v>0</v>
      </c>
      <c r="AO169" s="103">
        <v>0</v>
      </c>
      <c r="AP169" s="103">
        <v>0</v>
      </c>
      <c r="AQ169" s="103">
        <v>14</v>
      </c>
      <c r="AR169" s="103">
        <v>0</v>
      </c>
      <c r="AS169" s="103">
        <v>0</v>
      </c>
      <c r="AT169" s="103">
        <f t="shared" si="73"/>
        <v>0</v>
      </c>
      <c r="AU169" s="103">
        <v>0</v>
      </c>
      <c r="AV169" s="103">
        <v>0</v>
      </c>
      <c r="AW169" s="103">
        <v>0</v>
      </c>
      <c r="AX169" s="103">
        <v>0</v>
      </c>
      <c r="AY169" s="103">
        <v>0</v>
      </c>
      <c r="AZ169" s="103">
        <f t="shared" si="74"/>
        <v>0</v>
      </c>
      <c r="BA169" s="103">
        <v>0</v>
      </c>
      <c r="BB169" s="103">
        <v>0</v>
      </c>
      <c r="BC169" s="103">
        <v>0</v>
      </c>
    </row>
    <row r="170" spans="1:55" s="105" customFormat="1" ht="13.5" customHeight="1" x14ac:dyDescent="0.15">
      <c r="A170" s="115" t="s">
        <v>53</v>
      </c>
      <c r="B170" s="113" t="s">
        <v>580</v>
      </c>
      <c r="C170" s="101" t="s">
        <v>581</v>
      </c>
      <c r="D170" s="103">
        <f t="shared" si="63"/>
        <v>1324</v>
      </c>
      <c r="E170" s="103">
        <f t="shared" si="64"/>
        <v>0</v>
      </c>
      <c r="F170" s="103">
        <v>0</v>
      </c>
      <c r="G170" s="103">
        <v>0</v>
      </c>
      <c r="H170" s="103">
        <f t="shared" si="65"/>
        <v>0</v>
      </c>
      <c r="I170" s="103">
        <v>0</v>
      </c>
      <c r="J170" s="103">
        <v>0</v>
      </c>
      <c r="K170" s="103">
        <f t="shared" si="66"/>
        <v>1324</v>
      </c>
      <c r="L170" s="103">
        <v>939</v>
      </c>
      <c r="M170" s="103">
        <v>385</v>
      </c>
      <c r="N170" s="103">
        <f t="shared" si="67"/>
        <v>1324</v>
      </c>
      <c r="O170" s="103">
        <f t="shared" si="68"/>
        <v>939</v>
      </c>
      <c r="P170" s="103">
        <v>939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f t="shared" si="69"/>
        <v>385</v>
      </c>
      <c r="W170" s="103">
        <v>385</v>
      </c>
      <c r="X170" s="103">
        <v>0</v>
      </c>
      <c r="Y170" s="103">
        <v>0</v>
      </c>
      <c r="Z170" s="103">
        <v>0</v>
      </c>
      <c r="AA170" s="103">
        <v>0</v>
      </c>
      <c r="AB170" s="103">
        <v>0</v>
      </c>
      <c r="AC170" s="103">
        <f t="shared" si="70"/>
        <v>0</v>
      </c>
      <c r="AD170" s="103">
        <v>0</v>
      </c>
      <c r="AE170" s="103">
        <v>0</v>
      </c>
      <c r="AF170" s="103">
        <f t="shared" si="71"/>
        <v>4</v>
      </c>
      <c r="AG170" s="103">
        <v>4</v>
      </c>
      <c r="AH170" s="103">
        <v>0</v>
      </c>
      <c r="AI170" s="103">
        <v>0</v>
      </c>
      <c r="AJ170" s="103">
        <f t="shared" si="72"/>
        <v>4</v>
      </c>
      <c r="AK170" s="103">
        <v>0</v>
      </c>
      <c r="AL170" s="103">
        <v>0</v>
      </c>
      <c r="AM170" s="103">
        <v>0</v>
      </c>
      <c r="AN170" s="103">
        <v>0</v>
      </c>
      <c r="AO170" s="103">
        <v>0</v>
      </c>
      <c r="AP170" s="103">
        <v>0</v>
      </c>
      <c r="AQ170" s="103">
        <v>4</v>
      </c>
      <c r="AR170" s="103">
        <v>0</v>
      </c>
      <c r="AS170" s="103">
        <v>0</v>
      </c>
      <c r="AT170" s="103">
        <f t="shared" si="73"/>
        <v>0</v>
      </c>
      <c r="AU170" s="103">
        <v>0</v>
      </c>
      <c r="AV170" s="103">
        <v>0</v>
      </c>
      <c r="AW170" s="103">
        <v>0</v>
      </c>
      <c r="AX170" s="103">
        <v>0</v>
      </c>
      <c r="AY170" s="103">
        <v>0</v>
      </c>
      <c r="AZ170" s="103">
        <f t="shared" si="74"/>
        <v>0</v>
      </c>
      <c r="BA170" s="103">
        <v>0</v>
      </c>
      <c r="BB170" s="103">
        <v>0</v>
      </c>
      <c r="BC170" s="103">
        <v>0</v>
      </c>
    </row>
    <row r="171" spans="1:55" s="105" customFormat="1" ht="13.5" customHeight="1" x14ac:dyDescent="0.15">
      <c r="A171" s="115" t="s">
        <v>53</v>
      </c>
      <c r="B171" s="113" t="s">
        <v>582</v>
      </c>
      <c r="C171" s="101" t="s">
        <v>583</v>
      </c>
      <c r="D171" s="103">
        <f t="shared" si="63"/>
        <v>1084</v>
      </c>
      <c r="E171" s="103">
        <f t="shared" si="64"/>
        <v>0</v>
      </c>
      <c r="F171" s="103">
        <v>0</v>
      </c>
      <c r="G171" s="103">
        <v>0</v>
      </c>
      <c r="H171" s="103">
        <f t="shared" si="65"/>
        <v>0</v>
      </c>
      <c r="I171" s="103">
        <v>0</v>
      </c>
      <c r="J171" s="103">
        <v>0</v>
      </c>
      <c r="K171" s="103">
        <f t="shared" si="66"/>
        <v>1084</v>
      </c>
      <c r="L171" s="103">
        <v>561</v>
      </c>
      <c r="M171" s="103">
        <v>523</v>
      </c>
      <c r="N171" s="103">
        <f t="shared" si="67"/>
        <v>1084</v>
      </c>
      <c r="O171" s="103">
        <f t="shared" si="68"/>
        <v>561</v>
      </c>
      <c r="P171" s="103">
        <v>561</v>
      </c>
      <c r="Q171" s="103">
        <v>0</v>
      </c>
      <c r="R171" s="103">
        <v>0</v>
      </c>
      <c r="S171" s="103">
        <v>0</v>
      </c>
      <c r="T171" s="103">
        <v>0</v>
      </c>
      <c r="U171" s="103">
        <v>0</v>
      </c>
      <c r="V171" s="103">
        <f t="shared" si="69"/>
        <v>523</v>
      </c>
      <c r="W171" s="103">
        <v>523</v>
      </c>
      <c r="X171" s="103">
        <v>0</v>
      </c>
      <c r="Y171" s="103">
        <v>0</v>
      </c>
      <c r="Z171" s="103">
        <v>0</v>
      </c>
      <c r="AA171" s="103">
        <v>0</v>
      </c>
      <c r="AB171" s="103">
        <v>0</v>
      </c>
      <c r="AC171" s="103">
        <f t="shared" si="70"/>
        <v>0</v>
      </c>
      <c r="AD171" s="103">
        <v>0</v>
      </c>
      <c r="AE171" s="103">
        <v>0</v>
      </c>
      <c r="AF171" s="103">
        <f t="shared" si="71"/>
        <v>4</v>
      </c>
      <c r="AG171" s="103">
        <v>4</v>
      </c>
      <c r="AH171" s="103">
        <v>0</v>
      </c>
      <c r="AI171" s="103">
        <v>0</v>
      </c>
      <c r="AJ171" s="103">
        <f t="shared" si="72"/>
        <v>4</v>
      </c>
      <c r="AK171" s="103">
        <v>0</v>
      </c>
      <c r="AL171" s="103">
        <v>0</v>
      </c>
      <c r="AM171" s="103">
        <v>0</v>
      </c>
      <c r="AN171" s="103">
        <v>3</v>
      </c>
      <c r="AO171" s="103">
        <v>0</v>
      </c>
      <c r="AP171" s="103">
        <v>0</v>
      </c>
      <c r="AQ171" s="103">
        <v>0</v>
      </c>
      <c r="AR171" s="103">
        <v>1</v>
      </c>
      <c r="AS171" s="103">
        <v>0</v>
      </c>
      <c r="AT171" s="103">
        <f t="shared" si="73"/>
        <v>0</v>
      </c>
      <c r="AU171" s="103">
        <v>0</v>
      </c>
      <c r="AV171" s="103">
        <v>0</v>
      </c>
      <c r="AW171" s="103">
        <v>0</v>
      </c>
      <c r="AX171" s="103">
        <v>0</v>
      </c>
      <c r="AY171" s="103">
        <v>0</v>
      </c>
      <c r="AZ171" s="103">
        <f t="shared" si="74"/>
        <v>0</v>
      </c>
      <c r="BA171" s="103">
        <v>0</v>
      </c>
      <c r="BB171" s="103">
        <v>0</v>
      </c>
      <c r="BC171" s="103">
        <v>0</v>
      </c>
    </row>
    <row r="172" spans="1:55" s="105" customFormat="1" ht="13.5" customHeight="1" x14ac:dyDescent="0.15">
      <c r="A172" s="115" t="s">
        <v>53</v>
      </c>
      <c r="B172" s="113" t="s">
        <v>584</v>
      </c>
      <c r="C172" s="101" t="s">
        <v>585</v>
      </c>
      <c r="D172" s="103">
        <f t="shared" si="63"/>
        <v>2037</v>
      </c>
      <c r="E172" s="103">
        <f t="shared" si="64"/>
        <v>0</v>
      </c>
      <c r="F172" s="103">
        <v>0</v>
      </c>
      <c r="G172" s="103">
        <v>0</v>
      </c>
      <c r="H172" s="103">
        <f t="shared" si="65"/>
        <v>0</v>
      </c>
      <c r="I172" s="103">
        <v>0</v>
      </c>
      <c r="J172" s="103">
        <v>0</v>
      </c>
      <c r="K172" s="103">
        <f t="shared" si="66"/>
        <v>2037</v>
      </c>
      <c r="L172" s="103">
        <v>1291</v>
      </c>
      <c r="M172" s="103">
        <v>746</v>
      </c>
      <c r="N172" s="103">
        <f t="shared" si="67"/>
        <v>2037</v>
      </c>
      <c r="O172" s="103">
        <f t="shared" si="68"/>
        <v>1291</v>
      </c>
      <c r="P172" s="103">
        <v>1291</v>
      </c>
      <c r="Q172" s="103">
        <v>0</v>
      </c>
      <c r="R172" s="103">
        <v>0</v>
      </c>
      <c r="S172" s="103">
        <v>0</v>
      </c>
      <c r="T172" s="103">
        <v>0</v>
      </c>
      <c r="U172" s="103">
        <v>0</v>
      </c>
      <c r="V172" s="103">
        <f t="shared" si="69"/>
        <v>746</v>
      </c>
      <c r="W172" s="103">
        <v>33</v>
      </c>
      <c r="X172" s="103">
        <v>0</v>
      </c>
      <c r="Y172" s="103">
        <v>0</v>
      </c>
      <c r="Z172" s="103">
        <v>713</v>
      </c>
      <c r="AA172" s="103">
        <v>0</v>
      </c>
      <c r="AB172" s="103">
        <v>0</v>
      </c>
      <c r="AC172" s="103">
        <f t="shared" si="70"/>
        <v>0</v>
      </c>
      <c r="AD172" s="103">
        <v>0</v>
      </c>
      <c r="AE172" s="103">
        <v>0</v>
      </c>
      <c r="AF172" s="103">
        <f t="shared" si="71"/>
        <v>5</v>
      </c>
      <c r="AG172" s="103">
        <v>5</v>
      </c>
      <c r="AH172" s="103">
        <v>0</v>
      </c>
      <c r="AI172" s="103">
        <v>0</v>
      </c>
      <c r="AJ172" s="103">
        <f t="shared" si="72"/>
        <v>5</v>
      </c>
      <c r="AK172" s="103">
        <v>0</v>
      </c>
      <c r="AL172" s="103">
        <v>0</v>
      </c>
      <c r="AM172" s="103">
        <v>0</v>
      </c>
      <c r="AN172" s="103">
        <v>0</v>
      </c>
      <c r="AO172" s="103">
        <v>0</v>
      </c>
      <c r="AP172" s="103">
        <v>0</v>
      </c>
      <c r="AQ172" s="103">
        <v>4</v>
      </c>
      <c r="AR172" s="103">
        <v>1</v>
      </c>
      <c r="AS172" s="103">
        <v>0</v>
      </c>
      <c r="AT172" s="103">
        <f t="shared" si="73"/>
        <v>0</v>
      </c>
      <c r="AU172" s="103">
        <v>0</v>
      </c>
      <c r="AV172" s="103">
        <v>0</v>
      </c>
      <c r="AW172" s="103">
        <v>0</v>
      </c>
      <c r="AX172" s="103">
        <v>0</v>
      </c>
      <c r="AY172" s="103">
        <v>0</v>
      </c>
      <c r="AZ172" s="103">
        <f t="shared" si="74"/>
        <v>0</v>
      </c>
      <c r="BA172" s="103">
        <v>0</v>
      </c>
      <c r="BB172" s="103">
        <v>0</v>
      </c>
      <c r="BC172" s="103">
        <v>0</v>
      </c>
    </row>
    <row r="173" spans="1:55" s="105" customFormat="1" ht="13.5" customHeight="1" x14ac:dyDescent="0.15">
      <c r="A173" s="115" t="s">
        <v>53</v>
      </c>
      <c r="B173" s="113" t="s">
        <v>586</v>
      </c>
      <c r="C173" s="101" t="s">
        <v>587</v>
      </c>
      <c r="D173" s="103">
        <f t="shared" si="63"/>
        <v>3010</v>
      </c>
      <c r="E173" s="103">
        <f t="shared" si="64"/>
        <v>0</v>
      </c>
      <c r="F173" s="103">
        <v>0</v>
      </c>
      <c r="G173" s="103">
        <v>0</v>
      </c>
      <c r="H173" s="103">
        <f t="shared" si="65"/>
        <v>0</v>
      </c>
      <c r="I173" s="103">
        <v>0</v>
      </c>
      <c r="J173" s="103">
        <v>0</v>
      </c>
      <c r="K173" s="103">
        <f t="shared" si="66"/>
        <v>3010</v>
      </c>
      <c r="L173" s="103">
        <v>2920</v>
      </c>
      <c r="M173" s="103">
        <v>90</v>
      </c>
      <c r="N173" s="103">
        <f t="shared" si="67"/>
        <v>3010</v>
      </c>
      <c r="O173" s="103">
        <f t="shared" si="68"/>
        <v>2920</v>
      </c>
      <c r="P173" s="103">
        <v>2920</v>
      </c>
      <c r="Q173" s="103">
        <v>0</v>
      </c>
      <c r="R173" s="103">
        <v>0</v>
      </c>
      <c r="S173" s="103">
        <v>0</v>
      </c>
      <c r="T173" s="103">
        <v>0</v>
      </c>
      <c r="U173" s="103">
        <v>0</v>
      </c>
      <c r="V173" s="103">
        <f t="shared" si="69"/>
        <v>90</v>
      </c>
      <c r="W173" s="103">
        <v>90</v>
      </c>
      <c r="X173" s="103">
        <v>0</v>
      </c>
      <c r="Y173" s="103">
        <v>0</v>
      </c>
      <c r="Z173" s="103">
        <v>0</v>
      </c>
      <c r="AA173" s="103">
        <v>0</v>
      </c>
      <c r="AB173" s="103">
        <v>0</v>
      </c>
      <c r="AC173" s="103">
        <f t="shared" si="70"/>
        <v>0</v>
      </c>
      <c r="AD173" s="103">
        <v>0</v>
      </c>
      <c r="AE173" s="103">
        <v>0</v>
      </c>
      <c r="AF173" s="103">
        <f t="shared" si="71"/>
        <v>11</v>
      </c>
      <c r="AG173" s="103">
        <v>11</v>
      </c>
      <c r="AH173" s="103">
        <v>0</v>
      </c>
      <c r="AI173" s="103">
        <v>0</v>
      </c>
      <c r="AJ173" s="103">
        <f t="shared" si="72"/>
        <v>11</v>
      </c>
      <c r="AK173" s="103">
        <v>0</v>
      </c>
      <c r="AL173" s="103">
        <v>0</v>
      </c>
      <c r="AM173" s="103">
        <v>0</v>
      </c>
      <c r="AN173" s="103">
        <v>0</v>
      </c>
      <c r="AO173" s="103">
        <v>0</v>
      </c>
      <c r="AP173" s="103">
        <v>0</v>
      </c>
      <c r="AQ173" s="103">
        <v>9</v>
      </c>
      <c r="AR173" s="103">
        <v>2</v>
      </c>
      <c r="AS173" s="103">
        <v>0</v>
      </c>
      <c r="AT173" s="103">
        <f t="shared" si="73"/>
        <v>0</v>
      </c>
      <c r="AU173" s="103">
        <v>0</v>
      </c>
      <c r="AV173" s="103">
        <v>0</v>
      </c>
      <c r="AW173" s="103">
        <v>0</v>
      </c>
      <c r="AX173" s="103">
        <v>0</v>
      </c>
      <c r="AY173" s="103">
        <v>0</v>
      </c>
      <c r="AZ173" s="103">
        <f t="shared" si="74"/>
        <v>9</v>
      </c>
      <c r="BA173" s="103">
        <v>9</v>
      </c>
      <c r="BB173" s="103">
        <v>0</v>
      </c>
      <c r="BC173" s="103">
        <v>0</v>
      </c>
    </row>
    <row r="174" spans="1:55" s="105" customFormat="1" ht="13.5" customHeight="1" x14ac:dyDescent="0.15">
      <c r="A174" s="115" t="s">
        <v>53</v>
      </c>
      <c r="B174" s="113" t="s">
        <v>588</v>
      </c>
      <c r="C174" s="101" t="s">
        <v>589</v>
      </c>
      <c r="D174" s="103">
        <f t="shared" si="63"/>
        <v>522</v>
      </c>
      <c r="E174" s="103">
        <f t="shared" si="64"/>
        <v>0</v>
      </c>
      <c r="F174" s="103">
        <v>0</v>
      </c>
      <c r="G174" s="103">
        <v>0</v>
      </c>
      <c r="H174" s="103">
        <f t="shared" si="65"/>
        <v>0</v>
      </c>
      <c r="I174" s="103">
        <v>0</v>
      </c>
      <c r="J174" s="103">
        <v>0</v>
      </c>
      <c r="K174" s="103">
        <f t="shared" si="66"/>
        <v>522</v>
      </c>
      <c r="L174" s="103">
        <v>486</v>
      </c>
      <c r="M174" s="103">
        <v>36</v>
      </c>
      <c r="N174" s="103">
        <f t="shared" si="67"/>
        <v>522</v>
      </c>
      <c r="O174" s="103">
        <f t="shared" si="68"/>
        <v>486</v>
      </c>
      <c r="P174" s="103">
        <v>486</v>
      </c>
      <c r="Q174" s="103">
        <v>0</v>
      </c>
      <c r="R174" s="103">
        <v>0</v>
      </c>
      <c r="S174" s="103">
        <v>0</v>
      </c>
      <c r="T174" s="103">
        <v>0</v>
      </c>
      <c r="U174" s="103">
        <v>0</v>
      </c>
      <c r="V174" s="103">
        <f t="shared" si="69"/>
        <v>36</v>
      </c>
      <c r="W174" s="103">
        <v>36</v>
      </c>
      <c r="X174" s="103">
        <v>0</v>
      </c>
      <c r="Y174" s="103">
        <v>0</v>
      </c>
      <c r="Z174" s="103">
        <v>0</v>
      </c>
      <c r="AA174" s="103">
        <v>0</v>
      </c>
      <c r="AB174" s="103">
        <v>0</v>
      </c>
      <c r="AC174" s="103">
        <f t="shared" si="70"/>
        <v>0</v>
      </c>
      <c r="AD174" s="103">
        <v>0</v>
      </c>
      <c r="AE174" s="103">
        <v>0</v>
      </c>
      <c r="AF174" s="103">
        <f t="shared" si="71"/>
        <v>0</v>
      </c>
      <c r="AG174" s="103">
        <v>0</v>
      </c>
      <c r="AH174" s="103">
        <v>0</v>
      </c>
      <c r="AI174" s="103">
        <v>0</v>
      </c>
      <c r="AJ174" s="103">
        <f t="shared" si="72"/>
        <v>0</v>
      </c>
      <c r="AK174" s="103">
        <v>0</v>
      </c>
      <c r="AL174" s="103">
        <v>0</v>
      </c>
      <c r="AM174" s="103">
        <v>0</v>
      </c>
      <c r="AN174" s="103">
        <v>0</v>
      </c>
      <c r="AO174" s="103">
        <v>0</v>
      </c>
      <c r="AP174" s="103">
        <v>0</v>
      </c>
      <c r="AQ174" s="103">
        <v>0</v>
      </c>
      <c r="AR174" s="103">
        <v>0</v>
      </c>
      <c r="AS174" s="103">
        <v>0</v>
      </c>
      <c r="AT174" s="103">
        <f t="shared" si="73"/>
        <v>0</v>
      </c>
      <c r="AU174" s="103">
        <v>0</v>
      </c>
      <c r="AV174" s="103">
        <v>0</v>
      </c>
      <c r="AW174" s="103">
        <v>0</v>
      </c>
      <c r="AX174" s="103">
        <v>0</v>
      </c>
      <c r="AY174" s="103">
        <v>0</v>
      </c>
      <c r="AZ174" s="103">
        <f t="shared" si="74"/>
        <v>0</v>
      </c>
      <c r="BA174" s="103">
        <v>0</v>
      </c>
      <c r="BB174" s="103">
        <v>0</v>
      </c>
      <c r="BC174" s="103">
        <v>0</v>
      </c>
    </row>
    <row r="175" spans="1:55" s="105" customFormat="1" ht="13.5" customHeight="1" x14ac:dyDescent="0.15">
      <c r="A175" s="115" t="s">
        <v>53</v>
      </c>
      <c r="B175" s="113" t="s">
        <v>590</v>
      </c>
      <c r="C175" s="101" t="s">
        <v>591</v>
      </c>
      <c r="D175" s="103">
        <f t="shared" si="63"/>
        <v>1607</v>
      </c>
      <c r="E175" s="103">
        <f t="shared" si="64"/>
        <v>0</v>
      </c>
      <c r="F175" s="103">
        <v>0</v>
      </c>
      <c r="G175" s="103">
        <v>0</v>
      </c>
      <c r="H175" s="103">
        <f t="shared" si="65"/>
        <v>0</v>
      </c>
      <c r="I175" s="103">
        <v>0</v>
      </c>
      <c r="J175" s="103">
        <v>0</v>
      </c>
      <c r="K175" s="103">
        <f t="shared" si="66"/>
        <v>1607</v>
      </c>
      <c r="L175" s="103">
        <v>920</v>
      </c>
      <c r="M175" s="103">
        <v>687</v>
      </c>
      <c r="N175" s="103">
        <f t="shared" si="67"/>
        <v>1607</v>
      </c>
      <c r="O175" s="103">
        <f t="shared" si="68"/>
        <v>920</v>
      </c>
      <c r="P175" s="103">
        <v>920</v>
      </c>
      <c r="Q175" s="103">
        <v>0</v>
      </c>
      <c r="R175" s="103">
        <v>0</v>
      </c>
      <c r="S175" s="103">
        <v>0</v>
      </c>
      <c r="T175" s="103">
        <v>0</v>
      </c>
      <c r="U175" s="103">
        <v>0</v>
      </c>
      <c r="V175" s="103">
        <f t="shared" si="69"/>
        <v>687</v>
      </c>
      <c r="W175" s="103">
        <v>687</v>
      </c>
      <c r="X175" s="103">
        <v>0</v>
      </c>
      <c r="Y175" s="103">
        <v>0</v>
      </c>
      <c r="Z175" s="103">
        <v>0</v>
      </c>
      <c r="AA175" s="103">
        <v>0</v>
      </c>
      <c r="AB175" s="103">
        <v>0</v>
      </c>
      <c r="AC175" s="103">
        <f t="shared" si="70"/>
        <v>0</v>
      </c>
      <c r="AD175" s="103">
        <v>0</v>
      </c>
      <c r="AE175" s="103">
        <v>0</v>
      </c>
      <c r="AF175" s="103">
        <f t="shared" si="71"/>
        <v>6</v>
      </c>
      <c r="AG175" s="103">
        <v>6</v>
      </c>
      <c r="AH175" s="103">
        <v>0</v>
      </c>
      <c r="AI175" s="103">
        <v>0</v>
      </c>
      <c r="AJ175" s="103">
        <f t="shared" si="72"/>
        <v>6</v>
      </c>
      <c r="AK175" s="103">
        <v>0</v>
      </c>
      <c r="AL175" s="103">
        <v>0</v>
      </c>
      <c r="AM175" s="103">
        <v>0</v>
      </c>
      <c r="AN175" s="103">
        <v>0</v>
      </c>
      <c r="AO175" s="103">
        <v>0</v>
      </c>
      <c r="AP175" s="103">
        <v>0</v>
      </c>
      <c r="AQ175" s="103">
        <v>5</v>
      </c>
      <c r="AR175" s="103">
        <v>1</v>
      </c>
      <c r="AS175" s="103">
        <v>0</v>
      </c>
      <c r="AT175" s="103">
        <f t="shared" si="73"/>
        <v>0</v>
      </c>
      <c r="AU175" s="103">
        <v>0</v>
      </c>
      <c r="AV175" s="103">
        <v>0</v>
      </c>
      <c r="AW175" s="103">
        <v>0</v>
      </c>
      <c r="AX175" s="103">
        <v>0</v>
      </c>
      <c r="AY175" s="103">
        <v>0</v>
      </c>
      <c r="AZ175" s="103">
        <f t="shared" si="74"/>
        <v>0</v>
      </c>
      <c r="BA175" s="103">
        <v>0</v>
      </c>
      <c r="BB175" s="103">
        <v>0</v>
      </c>
      <c r="BC175" s="103">
        <v>0</v>
      </c>
    </row>
    <row r="176" spans="1:55" s="105" customFormat="1" ht="13.5" customHeight="1" x14ac:dyDescent="0.15">
      <c r="A176" s="115" t="s">
        <v>53</v>
      </c>
      <c r="B176" s="113" t="s">
        <v>592</v>
      </c>
      <c r="C176" s="101" t="s">
        <v>593</v>
      </c>
      <c r="D176" s="103">
        <f t="shared" si="63"/>
        <v>4362</v>
      </c>
      <c r="E176" s="103">
        <f t="shared" si="64"/>
        <v>0</v>
      </c>
      <c r="F176" s="103">
        <v>0</v>
      </c>
      <c r="G176" s="103">
        <v>0</v>
      </c>
      <c r="H176" s="103">
        <f t="shared" si="65"/>
        <v>3661</v>
      </c>
      <c r="I176" s="103">
        <v>3661</v>
      </c>
      <c r="J176" s="103">
        <v>0</v>
      </c>
      <c r="K176" s="103">
        <f t="shared" si="66"/>
        <v>701</v>
      </c>
      <c r="L176" s="103">
        <v>0</v>
      </c>
      <c r="M176" s="103">
        <v>701</v>
      </c>
      <c r="N176" s="103">
        <f t="shared" si="67"/>
        <v>4611</v>
      </c>
      <c r="O176" s="103">
        <f t="shared" si="68"/>
        <v>3910</v>
      </c>
      <c r="P176" s="103">
        <v>3910</v>
      </c>
      <c r="Q176" s="103">
        <v>0</v>
      </c>
      <c r="R176" s="103">
        <v>0</v>
      </c>
      <c r="S176" s="103">
        <v>0</v>
      </c>
      <c r="T176" s="103">
        <v>0</v>
      </c>
      <c r="U176" s="103">
        <v>0</v>
      </c>
      <c r="V176" s="103">
        <f t="shared" si="69"/>
        <v>701</v>
      </c>
      <c r="W176" s="103">
        <v>701</v>
      </c>
      <c r="X176" s="103">
        <v>0</v>
      </c>
      <c r="Y176" s="103">
        <v>0</v>
      </c>
      <c r="Z176" s="103">
        <v>0</v>
      </c>
      <c r="AA176" s="103">
        <v>0</v>
      </c>
      <c r="AB176" s="103">
        <v>0</v>
      </c>
      <c r="AC176" s="103">
        <f t="shared" si="70"/>
        <v>0</v>
      </c>
      <c r="AD176" s="103">
        <v>0</v>
      </c>
      <c r="AE176" s="103">
        <v>0</v>
      </c>
      <c r="AF176" s="103">
        <f t="shared" si="71"/>
        <v>14</v>
      </c>
      <c r="AG176" s="103">
        <v>14</v>
      </c>
      <c r="AH176" s="103">
        <v>0</v>
      </c>
      <c r="AI176" s="103">
        <v>0</v>
      </c>
      <c r="AJ176" s="103">
        <f t="shared" si="72"/>
        <v>0</v>
      </c>
      <c r="AK176" s="103">
        <v>0</v>
      </c>
      <c r="AL176" s="103">
        <v>0</v>
      </c>
      <c r="AM176" s="103">
        <v>0</v>
      </c>
      <c r="AN176" s="103">
        <v>0</v>
      </c>
      <c r="AO176" s="103">
        <v>0</v>
      </c>
      <c r="AP176" s="103">
        <v>0</v>
      </c>
      <c r="AQ176" s="103">
        <v>0</v>
      </c>
      <c r="AR176" s="103">
        <v>0</v>
      </c>
      <c r="AS176" s="103">
        <v>0</v>
      </c>
      <c r="AT176" s="103">
        <f t="shared" si="73"/>
        <v>14</v>
      </c>
      <c r="AU176" s="103">
        <v>14</v>
      </c>
      <c r="AV176" s="103">
        <v>0</v>
      </c>
      <c r="AW176" s="103">
        <v>0</v>
      </c>
      <c r="AX176" s="103">
        <v>0</v>
      </c>
      <c r="AY176" s="103">
        <v>0</v>
      </c>
      <c r="AZ176" s="103">
        <f t="shared" si="74"/>
        <v>0</v>
      </c>
      <c r="BA176" s="103">
        <v>0</v>
      </c>
      <c r="BB176" s="103">
        <v>0</v>
      </c>
      <c r="BC176" s="103">
        <v>0</v>
      </c>
    </row>
    <row r="177" spans="1:55" s="105" customFormat="1" ht="13.5" customHeight="1" x14ac:dyDescent="0.15">
      <c r="A177" s="115" t="s">
        <v>53</v>
      </c>
      <c r="B177" s="113" t="s">
        <v>594</v>
      </c>
      <c r="C177" s="101" t="s">
        <v>595</v>
      </c>
      <c r="D177" s="103">
        <f t="shared" si="63"/>
        <v>5161</v>
      </c>
      <c r="E177" s="103">
        <f t="shared" si="64"/>
        <v>0</v>
      </c>
      <c r="F177" s="103">
        <v>0</v>
      </c>
      <c r="G177" s="103">
        <v>0</v>
      </c>
      <c r="H177" s="103">
        <f t="shared" si="65"/>
        <v>5161</v>
      </c>
      <c r="I177" s="103">
        <v>4473</v>
      </c>
      <c r="J177" s="103">
        <v>688</v>
      </c>
      <c r="K177" s="103">
        <f t="shared" si="66"/>
        <v>0</v>
      </c>
      <c r="L177" s="103">
        <v>0</v>
      </c>
      <c r="M177" s="103">
        <v>0</v>
      </c>
      <c r="N177" s="103">
        <f t="shared" si="67"/>
        <v>5161</v>
      </c>
      <c r="O177" s="103">
        <f t="shared" si="68"/>
        <v>4473</v>
      </c>
      <c r="P177" s="103">
        <v>0</v>
      </c>
      <c r="Q177" s="103">
        <v>0</v>
      </c>
      <c r="R177" s="103">
        <v>0</v>
      </c>
      <c r="S177" s="103">
        <v>4473</v>
      </c>
      <c r="T177" s="103">
        <v>0</v>
      </c>
      <c r="U177" s="103">
        <v>0</v>
      </c>
      <c r="V177" s="103">
        <f t="shared" si="69"/>
        <v>688</v>
      </c>
      <c r="W177" s="103">
        <v>0</v>
      </c>
      <c r="X177" s="103">
        <v>0</v>
      </c>
      <c r="Y177" s="103">
        <v>0</v>
      </c>
      <c r="Z177" s="103">
        <v>688</v>
      </c>
      <c r="AA177" s="103">
        <v>0</v>
      </c>
      <c r="AB177" s="103">
        <v>0</v>
      </c>
      <c r="AC177" s="103">
        <f t="shared" si="70"/>
        <v>0</v>
      </c>
      <c r="AD177" s="103">
        <v>0</v>
      </c>
      <c r="AE177" s="103">
        <v>0</v>
      </c>
      <c r="AF177" s="103">
        <f t="shared" si="71"/>
        <v>0</v>
      </c>
      <c r="AG177" s="103">
        <v>0</v>
      </c>
      <c r="AH177" s="103">
        <v>0</v>
      </c>
      <c r="AI177" s="103">
        <v>0</v>
      </c>
      <c r="AJ177" s="103">
        <f t="shared" si="72"/>
        <v>0</v>
      </c>
      <c r="AK177" s="103">
        <v>0</v>
      </c>
      <c r="AL177" s="103">
        <v>0</v>
      </c>
      <c r="AM177" s="103">
        <v>0</v>
      </c>
      <c r="AN177" s="103">
        <v>0</v>
      </c>
      <c r="AO177" s="103">
        <v>0</v>
      </c>
      <c r="AP177" s="103">
        <v>0</v>
      </c>
      <c r="AQ177" s="103">
        <v>0</v>
      </c>
      <c r="AR177" s="103">
        <v>0</v>
      </c>
      <c r="AS177" s="103">
        <v>0</v>
      </c>
      <c r="AT177" s="103">
        <f t="shared" si="73"/>
        <v>0</v>
      </c>
      <c r="AU177" s="103">
        <v>0</v>
      </c>
      <c r="AV177" s="103">
        <v>0</v>
      </c>
      <c r="AW177" s="103">
        <v>0</v>
      </c>
      <c r="AX177" s="103">
        <v>0</v>
      </c>
      <c r="AY177" s="103">
        <v>0</v>
      </c>
      <c r="AZ177" s="103">
        <f t="shared" si="74"/>
        <v>0</v>
      </c>
      <c r="BA177" s="103">
        <v>0</v>
      </c>
      <c r="BB177" s="103">
        <v>0</v>
      </c>
      <c r="BC177" s="103">
        <v>0</v>
      </c>
    </row>
    <row r="178" spans="1:55" s="105" customFormat="1" ht="13.5" customHeight="1" x14ac:dyDescent="0.15">
      <c r="A178" s="115" t="s">
        <v>53</v>
      </c>
      <c r="B178" s="113" t="s">
        <v>596</v>
      </c>
      <c r="C178" s="101" t="s">
        <v>597</v>
      </c>
      <c r="D178" s="103">
        <f t="shared" si="63"/>
        <v>2788</v>
      </c>
      <c r="E178" s="103">
        <f t="shared" si="64"/>
        <v>0</v>
      </c>
      <c r="F178" s="103">
        <v>0</v>
      </c>
      <c r="G178" s="103">
        <v>0</v>
      </c>
      <c r="H178" s="103">
        <f t="shared" si="65"/>
        <v>2788</v>
      </c>
      <c r="I178" s="103">
        <v>1830</v>
      </c>
      <c r="J178" s="103">
        <v>958</v>
      </c>
      <c r="K178" s="103">
        <f t="shared" si="66"/>
        <v>0</v>
      </c>
      <c r="L178" s="103">
        <v>0</v>
      </c>
      <c r="M178" s="103">
        <v>0</v>
      </c>
      <c r="N178" s="103">
        <f t="shared" si="67"/>
        <v>2788</v>
      </c>
      <c r="O178" s="103">
        <f t="shared" si="68"/>
        <v>1830</v>
      </c>
      <c r="P178" s="103">
        <v>1830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f t="shared" si="69"/>
        <v>958</v>
      </c>
      <c r="W178" s="103">
        <v>958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f t="shared" si="70"/>
        <v>0</v>
      </c>
      <c r="AD178" s="103">
        <v>0</v>
      </c>
      <c r="AE178" s="103">
        <v>0</v>
      </c>
      <c r="AF178" s="103">
        <f t="shared" si="71"/>
        <v>0</v>
      </c>
      <c r="AG178" s="103">
        <v>0</v>
      </c>
      <c r="AH178" s="103">
        <v>0</v>
      </c>
      <c r="AI178" s="103">
        <v>0</v>
      </c>
      <c r="AJ178" s="103">
        <f t="shared" si="72"/>
        <v>0</v>
      </c>
      <c r="AK178" s="103">
        <v>0</v>
      </c>
      <c r="AL178" s="103">
        <v>0</v>
      </c>
      <c r="AM178" s="103">
        <v>0</v>
      </c>
      <c r="AN178" s="103">
        <v>0</v>
      </c>
      <c r="AO178" s="103">
        <v>0</v>
      </c>
      <c r="AP178" s="103">
        <v>0</v>
      </c>
      <c r="AQ178" s="103">
        <v>0</v>
      </c>
      <c r="AR178" s="103">
        <v>0</v>
      </c>
      <c r="AS178" s="103">
        <v>0</v>
      </c>
      <c r="AT178" s="103">
        <f t="shared" si="73"/>
        <v>0</v>
      </c>
      <c r="AU178" s="103">
        <v>0</v>
      </c>
      <c r="AV178" s="103">
        <v>0</v>
      </c>
      <c r="AW178" s="103">
        <v>0</v>
      </c>
      <c r="AX178" s="103">
        <v>0</v>
      </c>
      <c r="AY178" s="103">
        <v>0</v>
      </c>
      <c r="AZ178" s="103">
        <f t="shared" si="74"/>
        <v>0</v>
      </c>
      <c r="BA178" s="103">
        <v>0</v>
      </c>
      <c r="BB178" s="103">
        <v>0</v>
      </c>
      <c r="BC178" s="103">
        <v>0</v>
      </c>
    </row>
    <row r="179" spans="1:55" s="105" customFormat="1" ht="13.5" customHeight="1" x14ac:dyDescent="0.15">
      <c r="A179" s="115" t="s">
        <v>53</v>
      </c>
      <c r="B179" s="113" t="s">
        <v>598</v>
      </c>
      <c r="C179" s="101" t="s">
        <v>599</v>
      </c>
      <c r="D179" s="103">
        <f t="shared" si="63"/>
        <v>2530</v>
      </c>
      <c r="E179" s="103">
        <f t="shared" si="64"/>
        <v>0</v>
      </c>
      <c r="F179" s="103">
        <v>0</v>
      </c>
      <c r="G179" s="103">
        <v>0</v>
      </c>
      <c r="H179" s="103">
        <f t="shared" si="65"/>
        <v>0</v>
      </c>
      <c r="I179" s="103">
        <v>0</v>
      </c>
      <c r="J179" s="103">
        <v>0</v>
      </c>
      <c r="K179" s="103">
        <f t="shared" si="66"/>
        <v>2530</v>
      </c>
      <c r="L179" s="103">
        <v>2023</v>
      </c>
      <c r="M179" s="103">
        <v>507</v>
      </c>
      <c r="N179" s="103">
        <f t="shared" si="67"/>
        <v>2530</v>
      </c>
      <c r="O179" s="103">
        <f t="shared" si="68"/>
        <v>2023</v>
      </c>
      <c r="P179" s="103">
        <v>2023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f t="shared" si="69"/>
        <v>507</v>
      </c>
      <c r="W179" s="103">
        <v>507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f t="shared" si="70"/>
        <v>0</v>
      </c>
      <c r="AD179" s="103">
        <v>0</v>
      </c>
      <c r="AE179" s="103">
        <v>0</v>
      </c>
      <c r="AF179" s="103">
        <f t="shared" si="71"/>
        <v>39</v>
      </c>
      <c r="AG179" s="103">
        <v>39</v>
      </c>
      <c r="AH179" s="103">
        <v>0</v>
      </c>
      <c r="AI179" s="103">
        <v>0</v>
      </c>
      <c r="AJ179" s="103">
        <f t="shared" si="72"/>
        <v>39</v>
      </c>
      <c r="AK179" s="103">
        <v>0</v>
      </c>
      <c r="AL179" s="103">
        <v>0</v>
      </c>
      <c r="AM179" s="103">
        <v>1</v>
      </c>
      <c r="AN179" s="103">
        <v>0</v>
      </c>
      <c r="AO179" s="103">
        <v>0</v>
      </c>
      <c r="AP179" s="103">
        <v>0</v>
      </c>
      <c r="AQ179" s="103">
        <v>0</v>
      </c>
      <c r="AR179" s="103">
        <v>28</v>
      </c>
      <c r="AS179" s="103">
        <v>10</v>
      </c>
      <c r="AT179" s="103">
        <f t="shared" si="73"/>
        <v>0</v>
      </c>
      <c r="AU179" s="103">
        <v>0</v>
      </c>
      <c r="AV179" s="103">
        <v>0</v>
      </c>
      <c r="AW179" s="103">
        <v>0</v>
      </c>
      <c r="AX179" s="103">
        <v>0</v>
      </c>
      <c r="AY179" s="103">
        <v>0</v>
      </c>
      <c r="AZ179" s="103">
        <f t="shared" si="74"/>
        <v>0</v>
      </c>
      <c r="BA179" s="103">
        <v>0</v>
      </c>
      <c r="BB179" s="103">
        <v>0</v>
      </c>
      <c r="BC179" s="103">
        <v>0</v>
      </c>
    </row>
    <row r="180" spans="1:55" s="105" customFormat="1" ht="13.5" customHeight="1" x14ac:dyDescent="0.15">
      <c r="A180" s="115" t="s">
        <v>53</v>
      </c>
      <c r="B180" s="113" t="s">
        <v>600</v>
      </c>
      <c r="C180" s="101" t="s">
        <v>601</v>
      </c>
      <c r="D180" s="103">
        <f t="shared" si="63"/>
        <v>3818</v>
      </c>
      <c r="E180" s="103">
        <f t="shared" si="64"/>
        <v>0</v>
      </c>
      <c r="F180" s="103">
        <v>0</v>
      </c>
      <c r="G180" s="103">
        <v>0</v>
      </c>
      <c r="H180" s="103">
        <f t="shared" si="65"/>
        <v>0</v>
      </c>
      <c r="I180" s="103">
        <v>0</v>
      </c>
      <c r="J180" s="103">
        <v>0</v>
      </c>
      <c r="K180" s="103">
        <f t="shared" si="66"/>
        <v>3818</v>
      </c>
      <c r="L180" s="103">
        <v>2733</v>
      </c>
      <c r="M180" s="103">
        <v>1085</v>
      </c>
      <c r="N180" s="103">
        <f t="shared" si="67"/>
        <v>4219</v>
      </c>
      <c r="O180" s="103">
        <f t="shared" si="68"/>
        <v>2733</v>
      </c>
      <c r="P180" s="103">
        <v>2733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f t="shared" si="69"/>
        <v>1085</v>
      </c>
      <c r="W180" s="103">
        <v>1085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f t="shared" si="70"/>
        <v>401</v>
      </c>
      <c r="AD180" s="103">
        <v>334</v>
      </c>
      <c r="AE180" s="103">
        <v>67</v>
      </c>
      <c r="AF180" s="103">
        <f t="shared" si="71"/>
        <v>58</v>
      </c>
      <c r="AG180" s="103">
        <v>58</v>
      </c>
      <c r="AH180" s="103">
        <v>0</v>
      </c>
      <c r="AI180" s="103">
        <v>0</v>
      </c>
      <c r="AJ180" s="103">
        <f t="shared" si="72"/>
        <v>58</v>
      </c>
      <c r="AK180" s="103">
        <v>0</v>
      </c>
      <c r="AL180" s="103">
        <v>0</v>
      </c>
      <c r="AM180" s="103">
        <v>1</v>
      </c>
      <c r="AN180" s="103">
        <v>0</v>
      </c>
      <c r="AO180" s="103">
        <v>0</v>
      </c>
      <c r="AP180" s="103">
        <v>0</v>
      </c>
      <c r="AQ180" s="103">
        <v>42</v>
      </c>
      <c r="AR180" s="103">
        <v>15</v>
      </c>
      <c r="AS180" s="103">
        <v>0</v>
      </c>
      <c r="AT180" s="103">
        <f t="shared" si="73"/>
        <v>0</v>
      </c>
      <c r="AU180" s="103">
        <v>0</v>
      </c>
      <c r="AV180" s="103">
        <v>0</v>
      </c>
      <c r="AW180" s="103">
        <v>0</v>
      </c>
      <c r="AX180" s="103">
        <v>0</v>
      </c>
      <c r="AY180" s="103">
        <v>0</v>
      </c>
      <c r="AZ180" s="103">
        <f t="shared" si="74"/>
        <v>0</v>
      </c>
      <c r="BA180" s="103">
        <v>0</v>
      </c>
      <c r="BB180" s="103">
        <v>0</v>
      </c>
      <c r="BC180" s="103">
        <v>0</v>
      </c>
    </row>
    <row r="181" spans="1:55" s="105" customFormat="1" ht="13.5" customHeight="1" x14ac:dyDescent="0.15">
      <c r="A181" s="115" t="s">
        <v>53</v>
      </c>
      <c r="B181" s="113" t="s">
        <v>602</v>
      </c>
      <c r="C181" s="101" t="s">
        <v>603</v>
      </c>
      <c r="D181" s="103">
        <f t="shared" si="63"/>
        <v>628</v>
      </c>
      <c r="E181" s="103">
        <f t="shared" si="64"/>
        <v>0</v>
      </c>
      <c r="F181" s="103">
        <v>0</v>
      </c>
      <c r="G181" s="103">
        <v>0</v>
      </c>
      <c r="H181" s="103">
        <f t="shared" si="65"/>
        <v>0</v>
      </c>
      <c r="I181" s="103">
        <v>0</v>
      </c>
      <c r="J181" s="103">
        <v>0</v>
      </c>
      <c r="K181" s="103">
        <f t="shared" si="66"/>
        <v>628</v>
      </c>
      <c r="L181" s="103">
        <v>216</v>
      </c>
      <c r="M181" s="103">
        <v>412</v>
      </c>
      <c r="N181" s="103">
        <f t="shared" si="67"/>
        <v>628</v>
      </c>
      <c r="O181" s="103">
        <f t="shared" si="68"/>
        <v>216</v>
      </c>
      <c r="P181" s="103">
        <v>216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f t="shared" si="69"/>
        <v>412</v>
      </c>
      <c r="W181" s="103">
        <v>412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f t="shared" si="70"/>
        <v>0</v>
      </c>
      <c r="AD181" s="103">
        <v>0</v>
      </c>
      <c r="AE181" s="103">
        <v>0</v>
      </c>
      <c r="AF181" s="103">
        <f t="shared" si="71"/>
        <v>2</v>
      </c>
      <c r="AG181" s="103">
        <v>2</v>
      </c>
      <c r="AH181" s="103">
        <v>0</v>
      </c>
      <c r="AI181" s="103">
        <v>0</v>
      </c>
      <c r="AJ181" s="103">
        <f t="shared" si="72"/>
        <v>2</v>
      </c>
      <c r="AK181" s="103">
        <v>0</v>
      </c>
      <c r="AL181" s="103">
        <v>0</v>
      </c>
      <c r="AM181" s="103">
        <v>0</v>
      </c>
      <c r="AN181" s="103">
        <v>0</v>
      </c>
      <c r="AO181" s="103">
        <v>0</v>
      </c>
      <c r="AP181" s="103">
        <v>0</v>
      </c>
      <c r="AQ181" s="103">
        <v>0</v>
      </c>
      <c r="AR181" s="103">
        <v>0</v>
      </c>
      <c r="AS181" s="103">
        <v>2</v>
      </c>
      <c r="AT181" s="103">
        <f t="shared" si="73"/>
        <v>0</v>
      </c>
      <c r="AU181" s="103">
        <v>0</v>
      </c>
      <c r="AV181" s="103">
        <v>0</v>
      </c>
      <c r="AW181" s="103">
        <v>0</v>
      </c>
      <c r="AX181" s="103">
        <v>0</v>
      </c>
      <c r="AY181" s="103">
        <v>0</v>
      </c>
      <c r="AZ181" s="103">
        <f t="shared" si="74"/>
        <v>0</v>
      </c>
      <c r="BA181" s="103">
        <v>0</v>
      </c>
      <c r="BB181" s="103">
        <v>0</v>
      </c>
      <c r="BC181" s="103">
        <v>0</v>
      </c>
    </row>
    <row r="182" spans="1:55" s="105" customFormat="1" ht="13.5" customHeight="1" x14ac:dyDescent="0.15">
      <c r="A182" s="115" t="s">
        <v>53</v>
      </c>
      <c r="B182" s="113" t="s">
        <v>604</v>
      </c>
      <c r="C182" s="101" t="s">
        <v>605</v>
      </c>
      <c r="D182" s="103">
        <f t="shared" si="63"/>
        <v>6850</v>
      </c>
      <c r="E182" s="103">
        <f t="shared" si="64"/>
        <v>0</v>
      </c>
      <c r="F182" s="103">
        <v>0</v>
      </c>
      <c r="G182" s="103">
        <v>0</v>
      </c>
      <c r="H182" s="103">
        <f t="shared" si="65"/>
        <v>6850</v>
      </c>
      <c r="I182" s="103">
        <v>5453</v>
      </c>
      <c r="J182" s="103">
        <v>1397</v>
      </c>
      <c r="K182" s="103">
        <f t="shared" si="66"/>
        <v>0</v>
      </c>
      <c r="L182" s="103">
        <v>0</v>
      </c>
      <c r="M182" s="103">
        <v>0</v>
      </c>
      <c r="N182" s="103">
        <f t="shared" si="67"/>
        <v>6850</v>
      </c>
      <c r="O182" s="103">
        <f t="shared" si="68"/>
        <v>5453</v>
      </c>
      <c r="P182" s="103">
        <v>5453</v>
      </c>
      <c r="Q182" s="103">
        <v>0</v>
      </c>
      <c r="R182" s="103">
        <v>0</v>
      </c>
      <c r="S182" s="103">
        <v>0</v>
      </c>
      <c r="T182" s="103">
        <v>0</v>
      </c>
      <c r="U182" s="103">
        <v>0</v>
      </c>
      <c r="V182" s="103">
        <f t="shared" si="69"/>
        <v>1397</v>
      </c>
      <c r="W182" s="103">
        <v>1397</v>
      </c>
      <c r="X182" s="103">
        <v>0</v>
      </c>
      <c r="Y182" s="103">
        <v>0</v>
      </c>
      <c r="Z182" s="103">
        <v>0</v>
      </c>
      <c r="AA182" s="103">
        <v>0</v>
      </c>
      <c r="AB182" s="103">
        <v>0</v>
      </c>
      <c r="AC182" s="103">
        <f t="shared" si="70"/>
        <v>0</v>
      </c>
      <c r="AD182" s="103">
        <v>0</v>
      </c>
      <c r="AE182" s="103">
        <v>0</v>
      </c>
      <c r="AF182" s="103">
        <f t="shared" si="71"/>
        <v>21</v>
      </c>
      <c r="AG182" s="103">
        <v>21</v>
      </c>
      <c r="AH182" s="103">
        <v>0</v>
      </c>
      <c r="AI182" s="103">
        <v>0</v>
      </c>
      <c r="AJ182" s="103">
        <f t="shared" si="72"/>
        <v>21</v>
      </c>
      <c r="AK182" s="103">
        <v>0</v>
      </c>
      <c r="AL182" s="103">
        <v>0</v>
      </c>
      <c r="AM182" s="103">
        <v>0</v>
      </c>
      <c r="AN182" s="103">
        <v>0</v>
      </c>
      <c r="AO182" s="103">
        <v>0</v>
      </c>
      <c r="AP182" s="103">
        <v>0</v>
      </c>
      <c r="AQ182" s="103">
        <v>21</v>
      </c>
      <c r="AR182" s="103">
        <v>0</v>
      </c>
      <c r="AS182" s="103">
        <v>0</v>
      </c>
      <c r="AT182" s="103">
        <f t="shared" si="73"/>
        <v>0</v>
      </c>
      <c r="AU182" s="103">
        <v>0</v>
      </c>
      <c r="AV182" s="103">
        <v>0</v>
      </c>
      <c r="AW182" s="103">
        <v>0</v>
      </c>
      <c r="AX182" s="103">
        <v>0</v>
      </c>
      <c r="AY182" s="103">
        <v>0</v>
      </c>
      <c r="AZ182" s="103">
        <f t="shared" si="74"/>
        <v>0</v>
      </c>
      <c r="BA182" s="103">
        <v>0</v>
      </c>
      <c r="BB182" s="103">
        <v>0</v>
      </c>
      <c r="BC182" s="103">
        <v>0</v>
      </c>
    </row>
    <row r="183" spans="1:55" s="105" customFormat="1" ht="13.5" customHeight="1" x14ac:dyDescent="0.15">
      <c r="A183" s="115" t="s">
        <v>53</v>
      </c>
      <c r="B183" s="113" t="s">
        <v>606</v>
      </c>
      <c r="C183" s="101" t="s">
        <v>607</v>
      </c>
      <c r="D183" s="103">
        <f t="shared" si="63"/>
        <v>5119</v>
      </c>
      <c r="E183" s="103">
        <f t="shared" si="64"/>
        <v>0</v>
      </c>
      <c r="F183" s="103">
        <v>0</v>
      </c>
      <c r="G183" s="103">
        <v>0</v>
      </c>
      <c r="H183" s="103">
        <f t="shared" si="65"/>
        <v>5119</v>
      </c>
      <c r="I183" s="103">
        <v>2690</v>
      </c>
      <c r="J183" s="103">
        <v>2429</v>
      </c>
      <c r="K183" s="103">
        <f t="shared" si="66"/>
        <v>0</v>
      </c>
      <c r="L183" s="103">
        <v>0</v>
      </c>
      <c r="M183" s="103">
        <v>0</v>
      </c>
      <c r="N183" s="103">
        <f t="shared" si="67"/>
        <v>5119</v>
      </c>
      <c r="O183" s="103">
        <f t="shared" si="68"/>
        <v>2690</v>
      </c>
      <c r="P183" s="103">
        <v>2690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f t="shared" si="69"/>
        <v>2429</v>
      </c>
      <c r="W183" s="103">
        <v>2429</v>
      </c>
      <c r="X183" s="103">
        <v>0</v>
      </c>
      <c r="Y183" s="103">
        <v>0</v>
      </c>
      <c r="Z183" s="103">
        <v>0</v>
      </c>
      <c r="AA183" s="103">
        <v>0</v>
      </c>
      <c r="AB183" s="103">
        <v>0</v>
      </c>
      <c r="AC183" s="103">
        <f t="shared" si="70"/>
        <v>0</v>
      </c>
      <c r="AD183" s="103">
        <v>0</v>
      </c>
      <c r="AE183" s="103">
        <v>0</v>
      </c>
      <c r="AF183" s="103">
        <f t="shared" si="71"/>
        <v>59</v>
      </c>
      <c r="AG183" s="103">
        <v>59</v>
      </c>
      <c r="AH183" s="103">
        <v>0</v>
      </c>
      <c r="AI183" s="103">
        <v>0</v>
      </c>
      <c r="AJ183" s="103">
        <f t="shared" si="72"/>
        <v>59</v>
      </c>
      <c r="AK183" s="103">
        <v>0</v>
      </c>
      <c r="AL183" s="103">
        <v>0</v>
      </c>
      <c r="AM183" s="103">
        <v>8</v>
      </c>
      <c r="AN183" s="103">
        <v>0</v>
      </c>
      <c r="AO183" s="103">
        <v>0</v>
      </c>
      <c r="AP183" s="103">
        <v>0</v>
      </c>
      <c r="AQ183" s="103">
        <v>0</v>
      </c>
      <c r="AR183" s="103">
        <v>51</v>
      </c>
      <c r="AS183" s="103">
        <v>0</v>
      </c>
      <c r="AT183" s="103">
        <f t="shared" si="73"/>
        <v>0</v>
      </c>
      <c r="AU183" s="103">
        <v>0</v>
      </c>
      <c r="AV183" s="103">
        <v>0</v>
      </c>
      <c r="AW183" s="103">
        <v>0</v>
      </c>
      <c r="AX183" s="103">
        <v>0</v>
      </c>
      <c r="AY183" s="103">
        <v>0</v>
      </c>
      <c r="AZ183" s="103">
        <f t="shared" si="74"/>
        <v>0</v>
      </c>
      <c r="BA183" s="103">
        <v>0</v>
      </c>
      <c r="BB183" s="103">
        <v>0</v>
      </c>
      <c r="BC183" s="103">
        <v>0</v>
      </c>
    </row>
    <row r="184" spans="1:55" s="105" customFormat="1" ht="13.5" customHeight="1" x14ac:dyDescent="0.15">
      <c r="A184" s="115" t="s">
        <v>53</v>
      </c>
      <c r="B184" s="113" t="s">
        <v>608</v>
      </c>
      <c r="C184" s="101" t="s">
        <v>609</v>
      </c>
      <c r="D184" s="103">
        <f t="shared" si="63"/>
        <v>3578</v>
      </c>
      <c r="E184" s="103">
        <f t="shared" si="64"/>
        <v>0</v>
      </c>
      <c r="F184" s="103">
        <v>0</v>
      </c>
      <c r="G184" s="103">
        <v>0</v>
      </c>
      <c r="H184" s="103">
        <f t="shared" si="65"/>
        <v>0</v>
      </c>
      <c r="I184" s="103">
        <v>0</v>
      </c>
      <c r="J184" s="103">
        <v>0</v>
      </c>
      <c r="K184" s="103">
        <f t="shared" si="66"/>
        <v>3578</v>
      </c>
      <c r="L184" s="103">
        <v>2129</v>
      </c>
      <c r="M184" s="103">
        <v>1449</v>
      </c>
      <c r="N184" s="103">
        <f t="shared" si="67"/>
        <v>3578</v>
      </c>
      <c r="O184" s="103">
        <f t="shared" si="68"/>
        <v>2129</v>
      </c>
      <c r="P184" s="103">
        <v>2129</v>
      </c>
      <c r="Q184" s="103">
        <v>0</v>
      </c>
      <c r="R184" s="103">
        <v>0</v>
      </c>
      <c r="S184" s="103">
        <v>0</v>
      </c>
      <c r="T184" s="103">
        <v>0</v>
      </c>
      <c r="U184" s="103">
        <v>0</v>
      </c>
      <c r="V184" s="103">
        <f t="shared" si="69"/>
        <v>1449</v>
      </c>
      <c r="W184" s="103">
        <v>1449</v>
      </c>
      <c r="X184" s="103">
        <v>0</v>
      </c>
      <c r="Y184" s="103">
        <v>0</v>
      </c>
      <c r="Z184" s="103">
        <v>0</v>
      </c>
      <c r="AA184" s="103">
        <v>0</v>
      </c>
      <c r="AB184" s="103">
        <v>0</v>
      </c>
      <c r="AC184" s="103">
        <f t="shared" si="70"/>
        <v>0</v>
      </c>
      <c r="AD184" s="103">
        <v>0</v>
      </c>
      <c r="AE184" s="103">
        <v>0</v>
      </c>
      <c r="AF184" s="103">
        <f t="shared" si="71"/>
        <v>0</v>
      </c>
      <c r="AG184" s="103">
        <v>0</v>
      </c>
      <c r="AH184" s="103">
        <v>0</v>
      </c>
      <c r="AI184" s="103">
        <v>0</v>
      </c>
      <c r="AJ184" s="103">
        <f t="shared" si="72"/>
        <v>0</v>
      </c>
      <c r="AK184" s="103">
        <v>0</v>
      </c>
      <c r="AL184" s="103">
        <v>0</v>
      </c>
      <c r="AM184" s="103">
        <v>0</v>
      </c>
      <c r="AN184" s="103">
        <v>0</v>
      </c>
      <c r="AO184" s="103">
        <v>0</v>
      </c>
      <c r="AP184" s="103">
        <v>0</v>
      </c>
      <c r="AQ184" s="103">
        <v>0</v>
      </c>
      <c r="AR184" s="103">
        <v>0</v>
      </c>
      <c r="AS184" s="103">
        <v>0</v>
      </c>
      <c r="AT184" s="103">
        <f t="shared" si="73"/>
        <v>0</v>
      </c>
      <c r="AU184" s="103">
        <v>0</v>
      </c>
      <c r="AV184" s="103">
        <v>0</v>
      </c>
      <c r="AW184" s="103">
        <v>0</v>
      </c>
      <c r="AX184" s="103">
        <v>0</v>
      </c>
      <c r="AY184" s="103">
        <v>0</v>
      </c>
      <c r="AZ184" s="103">
        <f t="shared" si="74"/>
        <v>0</v>
      </c>
      <c r="BA184" s="103">
        <v>0</v>
      </c>
      <c r="BB184" s="103">
        <v>0</v>
      </c>
      <c r="BC184" s="103">
        <v>0</v>
      </c>
    </row>
    <row r="185" spans="1:55" s="105" customFormat="1" ht="13.5" customHeight="1" x14ac:dyDescent="0.15">
      <c r="A185" s="115" t="s">
        <v>53</v>
      </c>
      <c r="B185" s="113" t="s">
        <v>610</v>
      </c>
      <c r="C185" s="101" t="s">
        <v>611</v>
      </c>
      <c r="D185" s="103">
        <f t="shared" si="63"/>
        <v>1557</v>
      </c>
      <c r="E185" s="103">
        <f t="shared" si="64"/>
        <v>0</v>
      </c>
      <c r="F185" s="103">
        <v>0</v>
      </c>
      <c r="G185" s="103">
        <v>0</v>
      </c>
      <c r="H185" s="103">
        <f t="shared" si="65"/>
        <v>1557</v>
      </c>
      <c r="I185" s="103">
        <v>938</v>
      </c>
      <c r="J185" s="103">
        <v>619</v>
      </c>
      <c r="K185" s="103">
        <f t="shared" si="66"/>
        <v>0</v>
      </c>
      <c r="L185" s="103">
        <v>0</v>
      </c>
      <c r="M185" s="103">
        <v>0</v>
      </c>
      <c r="N185" s="103">
        <f t="shared" si="67"/>
        <v>1557</v>
      </c>
      <c r="O185" s="103">
        <f t="shared" si="68"/>
        <v>938</v>
      </c>
      <c r="P185" s="103">
        <v>938</v>
      </c>
      <c r="Q185" s="103">
        <v>0</v>
      </c>
      <c r="R185" s="103">
        <v>0</v>
      </c>
      <c r="S185" s="103">
        <v>0</v>
      </c>
      <c r="T185" s="103">
        <v>0</v>
      </c>
      <c r="U185" s="103">
        <v>0</v>
      </c>
      <c r="V185" s="103">
        <f t="shared" si="69"/>
        <v>619</v>
      </c>
      <c r="W185" s="103">
        <v>619</v>
      </c>
      <c r="X185" s="103">
        <v>0</v>
      </c>
      <c r="Y185" s="103">
        <v>0</v>
      </c>
      <c r="Z185" s="103">
        <v>0</v>
      </c>
      <c r="AA185" s="103">
        <v>0</v>
      </c>
      <c r="AB185" s="103">
        <v>0</v>
      </c>
      <c r="AC185" s="103">
        <f t="shared" si="70"/>
        <v>0</v>
      </c>
      <c r="AD185" s="103">
        <v>0</v>
      </c>
      <c r="AE185" s="103">
        <v>0</v>
      </c>
      <c r="AF185" s="103">
        <f t="shared" si="71"/>
        <v>0</v>
      </c>
      <c r="AG185" s="103">
        <v>0</v>
      </c>
      <c r="AH185" s="103">
        <v>0</v>
      </c>
      <c r="AI185" s="103">
        <v>0</v>
      </c>
      <c r="AJ185" s="103">
        <f t="shared" si="72"/>
        <v>0</v>
      </c>
      <c r="AK185" s="103">
        <v>0</v>
      </c>
      <c r="AL185" s="103">
        <v>0</v>
      </c>
      <c r="AM185" s="103">
        <v>0</v>
      </c>
      <c r="AN185" s="103">
        <v>0</v>
      </c>
      <c r="AO185" s="103">
        <v>0</v>
      </c>
      <c r="AP185" s="103">
        <v>0</v>
      </c>
      <c r="AQ185" s="103">
        <v>0</v>
      </c>
      <c r="AR185" s="103">
        <v>0</v>
      </c>
      <c r="AS185" s="103">
        <v>0</v>
      </c>
      <c r="AT185" s="103">
        <f t="shared" si="73"/>
        <v>0</v>
      </c>
      <c r="AU185" s="103">
        <v>0</v>
      </c>
      <c r="AV185" s="103">
        <v>0</v>
      </c>
      <c r="AW185" s="103">
        <v>0</v>
      </c>
      <c r="AX185" s="103">
        <v>0</v>
      </c>
      <c r="AY185" s="103">
        <v>0</v>
      </c>
      <c r="AZ185" s="103">
        <f t="shared" si="74"/>
        <v>0</v>
      </c>
      <c r="BA185" s="103">
        <v>0</v>
      </c>
      <c r="BB185" s="103">
        <v>0</v>
      </c>
      <c r="BC185" s="103">
        <v>0</v>
      </c>
    </row>
    <row r="186" spans="1:55" s="105" customFormat="1" ht="13.5" customHeight="1" x14ac:dyDescent="0.15">
      <c r="A186" s="115" t="s">
        <v>53</v>
      </c>
      <c r="B186" s="113" t="s">
        <v>612</v>
      </c>
      <c r="C186" s="101" t="s">
        <v>613</v>
      </c>
      <c r="D186" s="103">
        <f t="shared" si="63"/>
        <v>3648</v>
      </c>
      <c r="E186" s="103">
        <f t="shared" si="64"/>
        <v>0</v>
      </c>
      <c r="F186" s="103">
        <v>0</v>
      </c>
      <c r="G186" s="103">
        <v>0</v>
      </c>
      <c r="H186" s="103">
        <f t="shared" si="65"/>
        <v>3648</v>
      </c>
      <c r="I186" s="103">
        <v>1375</v>
      </c>
      <c r="J186" s="103">
        <v>2273</v>
      </c>
      <c r="K186" s="103">
        <f t="shared" si="66"/>
        <v>0</v>
      </c>
      <c r="L186" s="103">
        <v>0</v>
      </c>
      <c r="M186" s="103">
        <v>0</v>
      </c>
      <c r="N186" s="103">
        <f t="shared" si="67"/>
        <v>3658</v>
      </c>
      <c r="O186" s="103">
        <f t="shared" si="68"/>
        <v>1375</v>
      </c>
      <c r="P186" s="103">
        <v>1375</v>
      </c>
      <c r="Q186" s="103">
        <v>0</v>
      </c>
      <c r="R186" s="103">
        <v>0</v>
      </c>
      <c r="S186" s="103">
        <v>0</v>
      </c>
      <c r="T186" s="103">
        <v>0</v>
      </c>
      <c r="U186" s="103">
        <v>0</v>
      </c>
      <c r="V186" s="103">
        <f t="shared" si="69"/>
        <v>2273</v>
      </c>
      <c r="W186" s="103">
        <v>2273</v>
      </c>
      <c r="X186" s="103">
        <v>0</v>
      </c>
      <c r="Y186" s="103">
        <v>0</v>
      </c>
      <c r="Z186" s="103">
        <v>0</v>
      </c>
      <c r="AA186" s="103">
        <v>0</v>
      </c>
      <c r="AB186" s="103">
        <v>0</v>
      </c>
      <c r="AC186" s="103">
        <f t="shared" si="70"/>
        <v>10</v>
      </c>
      <c r="AD186" s="103">
        <v>10</v>
      </c>
      <c r="AE186" s="103">
        <v>0</v>
      </c>
      <c r="AF186" s="103">
        <f t="shared" si="71"/>
        <v>5</v>
      </c>
      <c r="AG186" s="103">
        <v>5</v>
      </c>
      <c r="AH186" s="103">
        <v>0</v>
      </c>
      <c r="AI186" s="103">
        <v>0</v>
      </c>
      <c r="AJ186" s="103">
        <f t="shared" si="72"/>
        <v>3648</v>
      </c>
      <c r="AK186" s="103">
        <v>3648</v>
      </c>
      <c r="AL186" s="103">
        <v>0</v>
      </c>
      <c r="AM186" s="103">
        <v>0</v>
      </c>
      <c r="AN186" s="103">
        <v>0</v>
      </c>
      <c r="AO186" s="103">
        <v>0</v>
      </c>
      <c r="AP186" s="103">
        <v>0</v>
      </c>
      <c r="AQ186" s="103">
        <v>0</v>
      </c>
      <c r="AR186" s="103">
        <v>0</v>
      </c>
      <c r="AS186" s="103">
        <v>0</v>
      </c>
      <c r="AT186" s="103">
        <f t="shared" si="73"/>
        <v>5</v>
      </c>
      <c r="AU186" s="103">
        <v>5</v>
      </c>
      <c r="AV186" s="103">
        <v>0</v>
      </c>
      <c r="AW186" s="103">
        <v>0</v>
      </c>
      <c r="AX186" s="103">
        <v>0</v>
      </c>
      <c r="AY186" s="103">
        <v>0</v>
      </c>
      <c r="AZ186" s="103">
        <f t="shared" si="74"/>
        <v>0</v>
      </c>
      <c r="BA186" s="103">
        <v>0</v>
      </c>
      <c r="BB186" s="103">
        <v>0</v>
      </c>
      <c r="BC186" s="103">
        <v>0</v>
      </c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xmlns:xlrd2="http://schemas.microsoft.com/office/spreadsheetml/2017/richdata2" ref="A8:BC186">
    <sortCondition ref="A8:A186"/>
    <sortCondition ref="B8:B186"/>
    <sortCondition ref="C8:C18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83" t="s">
        <v>65</v>
      </c>
      <c r="G6" s="18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85" t="s">
        <v>73</v>
      </c>
      <c r="C7" s="5" t="s">
        <v>74</v>
      </c>
      <c r="D7" s="18">
        <f ca="1">AD7</f>
        <v>0</v>
      </c>
      <c r="F7" s="191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01000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86"/>
      <c r="C8" s="6" t="s">
        <v>56</v>
      </c>
      <c r="D8" s="23">
        <f ca="1">AD8</f>
        <v>0</v>
      </c>
      <c r="F8" s="192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01100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87"/>
      <c r="C9" s="7" t="s">
        <v>81</v>
      </c>
      <c r="D9" s="24">
        <f ca="1">SUM(D7:D8)</f>
        <v>0</v>
      </c>
      <c r="F9" s="192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01202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88" t="s">
        <v>85</v>
      </c>
      <c r="C10" s="8" t="s">
        <v>82</v>
      </c>
      <c r="D10" s="23">
        <f ca="1">AD9</f>
        <v>0</v>
      </c>
      <c r="F10" s="192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01203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89"/>
      <c r="C11" s="6" t="s">
        <v>87</v>
      </c>
      <c r="D11" s="23">
        <f ca="1">AD10</f>
        <v>0</v>
      </c>
      <c r="F11" s="192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01204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89"/>
      <c r="C12" s="6" t="s">
        <v>90</v>
      </c>
      <c r="D12" s="23">
        <f ca="1">AD11</f>
        <v>0</v>
      </c>
      <c r="F12" s="192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01205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90"/>
      <c r="C13" s="7" t="s">
        <v>81</v>
      </c>
      <c r="D13" s="24">
        <f ca="1">SUM(D10:D12)</f>
        <v>0</v>
      </c>
      <c r="F13" s="193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01206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70" t="s">
        <v>98</v>
      </c>
      <c r="C14" s="171"/>
      <c r="D14" s="27">
        <f ca="1">SUM(D9,D13)</f>
        <v>0</v>
      </c>
      <c r="F14" s="168" t="s">
        <v>99</v>
      </c>
      <c r="G14" s="169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01207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70" t="s">
        <v>55</v>
      </c>
      <c r="C15" s="171"/>
      <c r="D15" s="27">
        <f ca="1">AD13</f>
        <v>0</v>
      </c>
      <c r="F15" s="170" t="s">
        <v>54</v>
      </c>
      <c r="G15" s="171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01208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01209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01210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83" t="s">
        <v>109</v>
      </c>
      <c r="G18" s="18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01211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68" t="s">
        <v>113</v>
      </c>
      <c r="G19" s="169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01212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68" t="s">
        <v>117</v>
      </c>
      <c r="G20" s="169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01213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68" t="s">
        <v>121</v>
      </c>
      <c r="G21" s="169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01214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70" t="s">
        <v>54</v>
      </c>
      <c r="G22" s="171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01215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01216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01217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79" t="s">
        <v>6</v>
      </c>
      <c r="G25" s="180"/>
      <c r="H25" s="180"/>
      <c r="I25" s="172" t="s">
        <v>135</v>
      </c>
      <c r="J25" s="174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01218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1"/>
      <c r="G26" s="182"/>
      <c r="H26" s="182"/>
      <c r="I26" s="173"/>
      <c r="J26" s="175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01219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65" t="s">
        <v>59</v>
      </c>
      <c r="G27" s="166"/>
      <c r="H27" s="167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01220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76" t="s">
        <v>143</v>
      </c>
      <c r="G28" s="177"/>
      <c r="H28" s="178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01221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65" t="s">
        <v>0</v>
      </c>
      <c r="G29" s="166"/>
      <c r="H29" s="167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01222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65" t="s">
        <v>58</v>
      </c>
      <c r="G30" s="166"/>
      <c r="H30" s="167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01223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65" t="s">
        <v>1</v>
      </c>
      <c r="G31" s="166"/>
      <c r="H31" s="167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01224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65" t="s">
        <v>2</v>
      </c>
      <c r="G32" s="166"/>
      <c r="H32" s="167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01225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65" t="s">
        <v>3</v>
      </c>
      <c r="G33" s="166"/>
      <c r="H33" s="167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01226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65" t="s">
        <v>4</v>
      </c>
      <c r="G34" s="166"/>
      <c r="H34" s="167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01227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65" t="s">
        <v>5</v>
      </c>
      <c r="G35" s="166"/>
      <c r="H35" s="167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01228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62" t="s">
        <v>54</v>
      </c>
      <c r="G36" s="163"/>
      <c r="H36" s="16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01229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01230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01231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01233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01234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01235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01236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01303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01304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01331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01332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01333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01334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01337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01343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01345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01346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01347</v>
      </c>
      <c r="AG53" s="11">
        <v>53</v>
      </c>
    </row>
    <row r="54" spans="27:36" x14ac:dyDescent="0.15">
      <c r="AF54" s="11" t="str">
        <f>+水洗化人口等!B54</f>
        <v>01361</v>
      </c>
      <c r="AG54" s="11">
        <v>54</v>
      </c>
    </row>
    <row r="55" spans="27:36" x14ac:dyDescent="0.15">
      <c r="AF55" s="11" t="str">
        <f>+水洗化人口等!B55</f>
        <v>01362</v>
      </c>
      <c r="AG55" s="11">
        <v>55</v>
      </c>
    </row>
    <row r="56" spans="27:36" x14ac:dyDescent="0.15">
      <c r="AF56" s="11" t="str">
        <f>+水洗化人口等!B56</f>
        <v>01363</v>
      </c>
      <c r="AG56" s="11">
        <v>56</v>
      </c>
    </row>
    <row r="57" spans="27:36" x14ac:dyDescent="0.15">
      <c r="AF57" s="11" t="str">
        <f>+水洗化人口等!B57</f>
        <v>01364</v>
      </c>
      <c r="AG57" s="11">
        <v>57</v>
      </c>
    </row>
    <row r="58" spans="27:36" x14ac:dyDescent="0.15">
      <c r="AF58" s="11" t="str">
        <f>+水洗化人口等!B58</f>
        <v>01367</v>
      </c>
      <c r="AG58" s="11">
        <v>58</v>
      </c>
    </row>
    <row r="59" spans="27:36" x14ac:dyDescent="0.15">
      <c r="AF59" s="11" t="str">
        <f>+水洗化人口等!B59</f>
        <v>01370</v>
      </c>
      <c r="AG59" s="11">
        <v>59</v>
      </c>
    </row>
    <row r="60" spans="27:36" x14ac:dyDescent="0.15">
      <c r="AF60" s="11" t="str">
        <f>+水洗化人口等!B60</f>
        <v>01371</v>
      </c>
      <c r="AG60" s="11">
        <v>60</v>
      </c>
    </row>
    <row r="61" spans="27:36" x14ac:dyDescent="0.15">
      <c r="AF61" s="11" t="str">
        <f>+水洗化人口等!B61</f>
        <v>01391</v>
      </c>
      <c r="AG61" s="11">
        <v>61</v>
      </c>
    </row>
    <row r="62" spans="27:36" x14ac:dyDescent="0.15">
      <c r="AF62" s="11" t="str">
        <f>+水洗化人口等!B62</f>
        <v>01392</v>
      </c>
      <c r="AG62" s="11">
        <v>62</v>
      </c>
    </row>
    <row r="63" spans="27:36" x14ac:dyDescent="0.15">
      <c r="AF63" s="11" t="str">
        <f>+水洗化人口等!B63</f>
        <v>01393</v>
      </c>
      <c r="AG63" s="11">
        <v>63</v>
      </c>
    </row>
    <row r="64" spans="27:36" x14ac:dyDescent="0.15">
      <c r="AF64" s="11" t="str">
        <f>+水洗化人口等!B64</f>
        <v>01394</v>
      </c>
      <c r="AG64" s="11">
        <v>64</v>
      </c>
    </row>
    <row r="65" spans="32:33" x14ac:dyDescent="0.15">
      <c r="AF65" s="11" t="str">
        <f>+水洗化人口等!B65</f>
        <v>01395</v>
      </c>
      <c r="AG65" s="11">
        <v>65</v>
      </c>
    </row>
    <row r="66" spans="32:33" x14ac:dyDescent="0.15">
      <c r="AF66" s="11" t="str">
        <f>+水洗化人口等!B66</f>
        <v>01396</v>
      </c>
      <c r="AG66" s="11">
        <v>66</v>
      </c>
    </row>
    <row r="67" spans="32:33" x14ac:dyDescent="0.15">
      <c r="AF67" s="11" t="str">
        <f>+水洗化人口等!B67</f>
        <v>01397</v>
      </c>
      <c r="AG67" s="11">
        <v>67</v>
      </c>
    </row>
    <row r="68" spans="32:33" x14ac:dyDescent="0.15">
      <c r="AF68" s="11" t="str">
        <f>+水洗化人口等!B68</f>
        <v>01398</v>
      </c>
      <c r="AG68" s="11">
        <v>68</v>
      </c>
    </row>
    <row r="69" spans="32:33" x14ac:dyDescent="0.15">
      <c r="AF69" s="11" t="str">
        <f>+水洗化人口等!B69</f>
        <v>01399</v>
      </c>
      <c r="AG69" s="11">
        <v>69</v>
      </c>
    </row>
    <row r="70" spans="32:33" x14ac:dyDescent="0.15">
      <c r="AF70" s="11" t="str">
        <f>+水洗化人口等!B70</f>
        <v>01400</v>
      </c>
      <c r="AG70" s="11">
        <v>70</v>
      </c>
    </row>
    <row r="71" spans="32:33" x14ac:dyDescent="0.15">
      <c r="AF71" s="11" t="str">
        <f>+水洗化人口等!B71</f>
        <v>01401</v>
      </c>
      <c r="AG71" s="11">
        <v>71</v>
      </c>
    </row>
    <row r="72" spans="32:33" x14ac:dyDescent="0.15">
      <c r="AF72" s="11" t="str">
        <f>+水洗化人口等!B72</f>
        <v>01402</v>
      </c>
      <c r="AG72" s="11">
        <v>72</v>
      </c>
    </row>
    <row r="73" spans="32:33" x14ac:dyDescent="0.15">
      <c r="AF73" s="11" t="str">
        <f>+水洗化人口等!B73</f>
        <v>01403</v>
      </c>
      <c r="AG73" s="11">
        <v>73</v>
      </c>
    </row>
    <row r="74" spans="32:33" x14ac:dyDescent="0.15">
      <c r="AF74" s="11" t="str">
        <f>+水洗化人口等!B74</f>
        <v>01404</v>
      </c>
      <c r="AG74" s="11">
        <v>74</v>
      </c>
    </row>
    <row r="75" spans="32:33" x14ac:dyDescent="0.15">
      <c r="AF75" s="11" t="str">
        <f>+水洗化人口等!B75</f>
        <v>01405</v>
      </c>
      <c r="AG75" s="11">
        <v>75</v>
      </c>
    </row>
    <row r="76" spans="32:33" x14ac:dyDescent="0.15">
      <c r="AF76" s="11" t="str">
        <f>+水洗化人口等!B76</f>
        <v>01406</v>
      </c>
      <c r="AG76" s="11">
        <v>76</v>
      </c>
    </row>
    <row r="77" spans="32:33" x14ac:dyDescent="0.15">
      <c r="AF77" s="11" t="str">
        <f>+水洗化人口等!B77</f>
        <v>01407</v>
      </c>
      <c r="AG77" s="11">
        <v>77</v>
      </c>
    </row>
    <row r="78" spans="32:33" x14ac:dyDescent="0.15">
      <c r="AF78" s="11" t="str">
        <f>+水洗化人口等!B78</f>
        <v>01408</v>
      </c>
      <c r="AG78" s="11">
        <v>78</v>
      </c>
    </row>
    <row r="79" spans="32:33" x14ac:dyDescent="0.15">
      <c r="AF79" s="11" t="str">
        <f>+水洗化人口等!B79</f>
        <v>01409</v>
      </c>
      <c r="AG79" s="11">
        <v>79</v>
      </c>
    </row>
    <row r="80" spans="32:33" x14ac:dyDescent="0.15">
      <c r="AF80" s="11" t="str">
        <f>+水洗化人口等!B80</f>
        <v>01423</v>
      </c>
      <c r="AG80" s="11">
        <v>80</v>
      </c>
    </row>
    <row r="81" spans="32:33" x14ac:dyDescent="0.15">
      <c r="AF81" s="11" t="str">
        <f>+水洗化人口等!B81</f>
        <v>01424</v>
      </c>
      <c r="AG81" s="11">
        <v>81</v>
      </c>
    </row>
    <row r="82" spans="32:33" x14ac:dyDescent="0.15">
      <c r="AF82" s="11" t="str">
        <f>+水洗化人口等!B82</f>
        <v>01425</v>
      </c>
      <c r="AG82" s="11">
        <v>82</v>
      </c>
    </row>
    <row r="83" spans="32:33" x14ac:dyDescent="0.15">
      <c r="AF83" s="11" t="str">
        <f>+水洗化人口等!B83</f>
        <v>01427</v>
      </c>
      <c r="AG83" s="11">
        <v>83</v>
      </c>
    </row>
    <row r="84" spans="32:33" x14ac:dyDescent="0.15">
      <c r="AF84" s="11" t="str">
        <f>+水洗化人口等!B84</f>
        <v>01428</v>
      </c>
      <c r="AG84" s="11">
        <v>84</v>
      </c>
    </row>
    <row r="85" spans="32:33" x14ac:dyDescent="0.15">
      <c r="AF85" s="11" t="str">
        <f>+水洗化人口等!B85</f>
        <v>01429</v>
      </c>
      <c r="AG85" s="11">
        <v>85</v>
      </c>
    </row>
    <row r="86" spans="32:33" x14ac:dyDescent="0.15">
      <c r="AF86" s="11" t="str">
        <f>+水洗化人口等!B86</f>
        <v>01430</v>
      </c>
      <c r="AG86" s="11">
        <v>86</v>
      </c>
    </row>
    <row r="87" spans="32:33" x14ac:dyDescent="0.15">
      <c r="AF87" s="11" t="str">
        <f>+水洗化人口等!B87</f>
        <v>01431</v>
      </c>
      <c r="AG87" s="11">
        <v>87</v>
      </c>
    </row>
    <row r="88" spans="32:33" x14ac:dyDescent="0.15">
      <c r="AF88" s="11" t="str">
        <f>+水洗化人口等!B88</f>
        <v>01432</v>
      </c>
      <c r="AG88" s="11">
        <v>88</v>
      </c>
    </row>
    <row r="89" spans="32:33" x14ac:dyDescent="0.15">
      <c r="AF89" s="11" t="str">
        <f>+水洗化人口等!B89</f>
        <v>01433</v>
      </c>
      <c r="AG89" s="11">
        <v>89</v>
      </c>
    </row>
    <row r="90" spans="32:33" x14ac:dyDescent="0.15">
      <c r="AF90" s="11" t="str">
        <f>+水洗化人口等!B90</f>
        <v>01434</v>
      </c>
      <c r="AG90" s="11">
        <v>90</v>
      </c>
    </row>
    <row r="91" spans="32:33" x14ac:dyDescent="0.15">
      <c r="AF91" s="11" t="str">
        <f>+水洗化人口等!B91</f>
        <v>01436</v>
      </c>
      <c r="AG91" s="11">
        <v>91</v>
      </c>
    </row>
    <row r="92" spans="32:33" x14ac:dyDescent="0.15">
      <c r="AF92" s="11" t="str">
        <f>+水洗化人口等!B92</f>
        <v>01437</v>
      </c>
      <c r="AG92" s="11">
        <v>92</v>
      </c>
    </row>
    <row r="93" spans="32:33" x14ac:dyDescent="0.15">
      <c r="AF93" s="11" t="str">
        <f>+水洗化人口等!B93</f>
        <v>01438</v>
      </c>
      <c r="AG93" s="11">
        <v>93</v>
      </c>
    </row>
    <row r="94" spans="32:33" x14ac:dyDescent="0.15">
      <c r="AF94" s="11" t="str">
        <f>+水洗化人口等!B94</f>
        <v>01452</v>
      </c>
      <c r="AG94" s="11">
        <v>94</v>
      </c>
    </row>
    <row r="95" spans="32:33" x14ac:dyDescent="0.15">
      <c r="AF95" s="11" t="str">
        <f>+水洗化人口等!B95</f>
        <v>01453</v>
      </c>
      <c r="AG95" s="11">
        <v>95</v>
      </c>
    </row>
    <row r="96" spans="32:33" x14ac:dyDescent="0.15">
      <c r="AF96" s="11" t="str">
        <f>+水洗化人口等!B96</f>
        <v>01454</v>
      </c>
      <c r="AG96" s="11">
        <v>96</v>
      </c>
    </row>
    <row r="97" spans="32:33" x14ac:dyDescent="0.15">
      <c r="AF97" s="11" t="str">
        <f>+水洗化人口等!B97</f>
        <v>01455</v>
      </c>
      <c r="AG97" s="11">
        <v>97</v>
      </c>
    </row>
    <row r="98" spans="32:33" x14ac:dyDescent="0.15">
      <c r="AF98" s="11" t="str">
        <f>+水洗化人口等!B98</f>
        <v>01456</v>
      </c>
      <c r="AG98" s="11">
        <v>98</v>
      </c>
    </row>
    <row r="99" spans="32:33" x14ac:dyDescent="0.15">
      <c r="AF99" s="11" t="str">
        <f>+水洗化人口等!B99</f>
        <v>01457</v>
      </c>
      <c r="AG99" s="11">
        <v>99</v>
      </c>
    </row>
    <row r="100" spans="32:33" x14ac:dyDescent="0.15">
      <c r="AF100" s="11" t="str">
        <f>+水洗化人口等!B100</f>
        <v>01458</v>
      </c>
      <c r="AG100" s="11">
        <v>100</v>
      </c>
    </row>
    <row r="101" spans="32:33" x14ac:dyDescent="0.15">
      <c r="AF101" s="11" t="str">
        <f>+水洗化人口等!B101</f>
        <v>01459</v>
      </c>
      <c r="AG101" s="11">
        <v>101</v>
      </c>
    </row>
    <row r="102" spans="32:33" x14ac:dyDescent="0.15">
      <c r="AF102" s="11" t="str">
        <f>+水洗化人口等!B102</f>
        <v>01460</v>
      </c>
      <c r="AG102" s="11">
        <v>102</v>
      </c>
    </row>
    <row r="103" spans="32:33" x14ac:dyDescent="0.15">
      <c r="AF103" s="11" t="str">
        <f>+水洗化人口等!B103</f>
        <v>01461</v>
      </c>
      <c r="AG103" s="11">
        <v>103</v>
      </c>
    </row>
    <row r="104" spans="32:33" x14ac:dyDescent="0.15">
      <c r="AF104" s="11" t="str">
        <f>+水洗化人口等!B104</f>
        <v>01462</v>
      </c>
      <c r="AG104" s="11">
        <v>104</v>
      </c>
    </row>
    <row r="105" spans="32:33" x14ac:dyDescent="0.15">
      <c r="AF105" s="11" t="str">
        <f>+水洗化人口等!B105</f>
        <v>01463</v>
      </c>
      <c r="AG105" s="11">
        <v>105</v>
      </c>
    </row>
    <row r="106" spans="32:33" x14ac:dyDescent="0.15">
      <c r="AF106" s="11" t="str">
        <f>+水洗化人口等!B106</f>
        <v>01464</v>
      </c>
      <c r="AG106" s="11">
        <v>106</v>
      </c>
    </row>
    <row r="107" spans="32:33" x14ac:dyDescent="0.15">
      <c r="AF107" s="11" t="str">
        <f>+水洗化人口等!B107</f>
        <v>01465</v>
      </c>
      <c r="AG107" s="11">
        <v>107</v>
      </c>
    </row>
    <row r="108" spans="32:33" x14ac:dyDescent="0.15">
      <c r="AF108" s="11" t="str">
        <f>+水洗化人口等!B108</f>
        <v>01468</v>
      </c>
      <c r="AG108" s="11">
        <v>108</v>
      </c>
    </row>
    <row r="109" spans="32:33" x14ac:dyDescent="0.15">
      <c r="AF109" s="11" t="str">
        <f>+水洗化人口等!B109</f>
        <v>01469</v>
      </c>
      <c r="AG109" s="11">
        <v>109</v>
      </c>
    </row>
    <row r="110" spans="32:33" x14ac:dyDescent="0.15">
      <c r="AF110" s="11" t="str">
        <f>+水洗化人口等!B110</f>
        <v>01470</v>
      </c>
      <c r="AG110" s="11">
        <v>110</v>
      </c>
    </row>
    <row r="111" spans="32:33" x14ac:dyDescent="0.15">
      <c r="AF111" s="11" t="str">
        <f>+水洗化人口等!B111</f>
        <v>01471</v>
      </c>
      <c r="AG111" s="11">
        <v>111</v>
      </c>
    </row>
    <row r="112" spans="32:33" x14ac:dyDescent="0.15">
      <c r="AF112" s="11" t="str">
        <f>+水洗化人口等!B112</f>
        <v>01472</v>
      </c>
      <c r="AG112" s="11">
        <v>112</v>
      </c>
    </row>
    <row r="113" spans="32:33" x14ac:dyDescent="0.15">
      <c r="AF113" s="11" t="str">
        <f>+水洗化人口等!B113</f>
        <v>01481</v>
      </c>
      <c r="AG113" s="11">
        <v>113</v>
      </c>
    </row>
    <row r="114" spans="32:33" x14ac:dyDescent="0.15">
      <c r="AF114" s="11" t="str">
        <f>+水洗化人口等!B114</f>
        <v>01482</v>
      </c>
      <c r="AG114" s="11">
        <v>114</v>
      </c>
    </row>
    <row r="115" spans="32:33" x14ac:dyDescent="0.15">
      <c r="AF115" s="11" t="str">
        <f>+水洗化人口等!B115</f>
        <v>01483</v>
      </c>
      <c r="AG115" s="11">
        <v>115</v>
      </c>
    </row>
    <row r="116" spans="32:33" x14ac:dyDescent="0.15">
      <c r="AF116" s="11" t="str">
        <f>+水洗化人口等!B116</f>
        <v>01484</v>
      </c>
      <c r="AG116" s="11">
        <v>116</v>
      </c>
    </row>
    <row r="117" spans="32:33" x14ac:dyDescent="0.15">
      <c r="AF117" s="11" t="str">
        <f>+水洗化人口等!B117</f>
        <v>01485</v>
      </c>
      <c r="AG117" s="11">
        <v>117</v>
      </c>
    </row>
    <row r="118" spans="32:33" x14ac:dyDescent="0.15">
      <c r="AF118" s="11" t="str">
        <f>+水洗化人口等!B118</f>
        <v>01486</v>
      </c>
      <c r="AG118" s="11">
        <v>118</v>
      </c>
    </row>
    <row r="119" spans="32:33" x14ac:dyDescent="0.15">
      <c r="AF119" s="11" t="str">
        <f>+水洗化人口等!B119</f>
        <v>01487</v>
      </c>
      <c r="AG119" s="11">
        <v>119</v>
      </c>
    </row>
    <row r="120" spans="32:33" x14ac:dyDescent="0.15">
      <c r="AF120" s="11" t="str">
        <f>+水洗化人口等!B120</f>
        <v>01511</v>
      </c>
      <c r="AG120" s="11">
        <v>120</v>
      </c>
    </row>
    <row r="121" spans="32:33" x14ac:dyDescent="0.15">
      <c r="AF121" s="11" t="str">
        <f>+水洗化人口等!B121</f>
        <v>01512</v>
      </c>
      <c r="AG121" s="11">
        <v>121</v>
      </c>
    </row>
    <row r="122" spans="32:33" x14ac:dyDescent="0.15">
      <c r="AF122" s="11" t="str">
        <f>+水洗化人口等!B122</f>
        <v>01513</v>
      </c>
      <c r="AG122" s="11">
        <v>122</v>
      </c>
    </row>
    <row r="123" spans="32:33" x14ac:dyDescent="0.15">
      <c r="AF123" s="11" t="str">
        <f>+水洗化人口等!B123</f>
        <v>01514</v>
      </c>
      <c r="AG123" s="11">
        <v>123</v>
      </c>
    </row>
    <row r="124" spans="32:33" x14ac:dyDescent="0.15">
      <c r="AF124" s="11" t="str">
        <f>+水洗化人口等!B124</f>
        <v>01516</v>
      </c>
      <c r="AG124" s="11">
        <v>124</v>
      </c>
    </row>
    <row r="125" spans="32:33" x14ac:dyDescent="0.15">
      <c r="AF125" s="11" t="str">
        <f>+水洗化人口等!B125</f>
        <v>01517</v>
      </c>
      <c r="AG125" s="11">
        <v>125</v>
      </c>
    </row>
    <row r="126" spans="32:33" x14ac:dyDescent="0.15">
      <c r="AF126" s="11" t="str">
        <f>+水洗化人口等!B126</f>
        <v>01518</v>
      </c>
      <c r="AG126" s="11">
        <v>126</v>
      </c>
    </row>
    <row r="127" spans="32:33" x14ac:dyDescent="0.15">
      <c r="AF127" s="11" t="str">
        <f>+水洗化人口等!B127</f>
        <v>01519</v>
      </c>
      <c r="AG127" s="11">
        <v>127</v>
      </c>
    </row>
    <row r="128" spans="32:33" x14ac:dyDescent="0.15">
      <c r="AF128" s="11" t="str">
        <f>+水洗化人口等!B128</f>
        <v>01520</v>
      </c>
      <c r="AG128" s="11">
        <v>128</v>
      </c>
    </row>
    <row r="129" spans="32:33" x14ac:dyDescent="0.15">
      <c r="AF129" s="11" t="str">
        <f>+水洗化人口等!B129</f>
        <v>01543</v>
      </c>
      <c r="AG129" s="11">
        <v>129</v>
      </c>
    </row>
    <row r="130" spans="32:33" x14ac:dyDescent="0.15">
      <c r="AF130" s="11" t="str">
        <f>+水洗化人口等!B130</f>
        <v>01544</v>
      </c>
      <c r="AG130" s="11">
        <v>130</v>
      </c>
    </row>
    <row r="131" spans="32:33" x14ac:dyDescent="0.15">
      <c r="AF131" s="11" t="str">
        <f>+水洗化人口等!B131</f>
        <v>01545</v>
      </c>
      <c r="AG131" s="11">
        <v>131</v>
      </c>
    </row>
    <row r="132" spans="32:33" x14ac:dyDescent="0.15">
      <c r="AF132" s="11" t="str">
        <f>+水洗化人口等!B132</f>
        <v>01546</v>
      </c>
      <c r="AG132" s="11">
        <v>132</v>
      </c>
    </row>
    <row r="133" spans="32:33" x14ac:dyDescent="0.15">
      <c r="AF133" s="11" t="str">
        <f>+水洗化人口等!B133</f>
        <v>01547</v>
      </c>
      <c r="AG133" s="11">
        <v>133</v>
      </c>
    </row>
    <row r="134" spans="32:33" x14ac:dyDescent="0.15">
      <c r="AF134" s="11" t="str">
        <f>+水洗化人口等!B134</f>
        <v>01549</v>
      </c>
      <c r="AG134" s="11">
        <v>134</v>
      </c>
    </row>
    <row r="135" spans="32:33" x14ac:dyDescent="0.15">
      <c r="AF135" s="11" t="str">
        <f>+水洗化人口等!B135</f>
        <v>01550</v>
      </c>
      <c r="AG135" s="11">
        <v>135</v>
      </c>
    </row>
    <row r="136" spans="32:33" x14ac:dyDescent="0.15">
      <c r="AF136" s="11" t="str">
        <f>+水洗化人口等!B136</f>
        <v>01552</v>
      </c>
      <c r="AG136" s="11">
        <v>136</v>
      </c>
    </row>
    <row r="137" spans="32:33" x14ac:dyDescent="0.15">
      <c r="AF137" s="11" t="str">
        <f>+水洗化人口等!B137</f>
        <v>01555</v>
      </c>
      <c r="AG137" s="11">
        <v>137</v>
      </c>
    </row>
    <row r="138" spans="32:33" x14ac:dyDescent="0.15">
      <c r="AF138" s="11" t="str">
        <f>+水洗化人口等!B138</f>
        <v>01559</v>
      </c>
      <c r="AG138" s="11">
        <v>138</v>
      </c>
    </row>
    <row r="139" spans="32:33" x14ac:dyDescent="0.15">
      <c r="AF139" s="11" t="str">
        <f>+水洗化人口等!B139</f>
        <v>01560</v>
      </c>
      <c r="AG139" s="11">
        <v>139</v>
      </c>
    </row>
    <row r="140" spans="32:33" x14ac:dyDescent="0.15">
      <c r="AF140" s="11" t="str">
        <f>+水洗化人口等!B140</f>
        <v>01561</v>
      </c>
      <c r="AG140" s="11">
        <v>140</v>
      </c>
    </row>
    <row r="141" spans="32:33" x14ac:dyDescent="0.15">
      <c r="AF141" s="11" t="str">
        <f>+水洗化人口等!B141</f>
        <v>01562</v>
      </c>
      <c r="AG141" s="11">
        <v>141</v>
      </c>
    </row>
    <row r="142" spans="32:33" x14ac:dyDescent="0.15">
      <c r="AF142" s="11" t="str">
        <f>+水洗化人口等!B142</f>
        <v>01563</v>
      </c>
      <c r="AG142" s="11">
        <v>142</v>
      </c>
    </row>
    <row r="143" spans="32:33" x14ac:dyDescent="0.15">
      <c r="AF143" s="11" t="str">
        <f>+水洗化人口等!B143</f>
        <v>01564</v>
      </c>
      <c r="AG143" s="11">
        <v>143</v>
      </c>
    </row>
    <row r="144" spans="32:33" x14ac:dyDescent="0.15">
      <c r="AF144" s="11" t="str">
        <f>+水洗化人口等!B144</f>
        <v>01571</v>
      </c>
      <c r="AG144" s="11">
        <v>144</v>
      </c>
    </row>
    <row r="145" spans="32:33" x14ac:dyDescent="0.15">
      <c r="AF145" s="11" t="str">
        <f>+水洗化人口等!B145</f>
        <v>01575</v>
      </c>
      <c r="AG145" s="11">
        <v>145</v>
      </c>
    </row>
    <row r="146" spans="32:33" x14ac:dyDescent="0.15">
      <c r="AF146" s="11" t="str">
        <f>+水洗化人口等!B146</f>
        <v>01578</v>
      </c>
      <c r="AG146" s="11">
        <v>146</v>
      </c>
    </row>
    <row r="147" spans="32:33" x14ac:dyDescent="0.15">
      <c r="AF147" s="11" t="str">
        <f>+水洗化人口等!B147</f>
        <v>01581</v>
      </c>
      <c r="AG147" s="11">
        <v>147</v>
      </c>
    </row>
    <row r="148" spans="32:33" x14ac:dyDescent="0.15">
      <c r="AF148" s="11" t="str">
        <f>+水洗化人口等!B148</f>
        <v>01584</v>
      </c>
      <c r="AG148" s="11">
        <v>148</v>
      </c>
    </row>
    <row r="149" spans="32:33" x14ac:dyDescent="0.15">
      <c r="AF149" s="11" t="str">
        <f>+水洗化人口等!B149</f>
        <v>01585</v>
      </c>
      <c r="AG149" s="11">
        <v>149</v>
      </c>
    </row>
    <row r="150" spans="32:33" x14ac:dyDescent="0.15">
      <c r="AF150" s="11" t="str">
        <f>+水洗化人口等!B150</f>
        <v>01586</v>
      </c>
      <c r="AG150" s="11">
        <v>150</v>
      </c>
    </row>
    <row r="151" spans="32:33" x14ac:dyDescent="0.15">
      <c r="AF151" s="11" t="str">
        <f>+水洗化人口等!B151</f>
        <v>01601</v>
      </c>
      <c r="AG151" s="11">
        <v>151</v>
      </c>
    </row>
    <row r="152" spans="32:33" x14ac:dyDescent="0.15">
      <c r="AF152" s="11" t="str">
        <f>+水洗化人口等!B152</f>
        <v>01602</v>
      </c>
      <c r="AG152" s="11">
        <v>152</v>
      </c>
    </row>
    <row r="153" spans="32:33" x14ac:dyDescent="0.15">
      <c r="AF153" s="11" t="str">
        <f>+水洗化人口等!B153</f>
        <v>01604</v>
      </c>
      <c r="AG153" s="11">
        <v>153</v>
      </c>
    </row>
    <row r="154" spans="32:33" x14ac:dyDescent="0.15">
      <c r="AF154" s="11" t="str">
        <f>+水洗化人口等!B154</f>
        <v>01607</v>
      </c>
      <c r="AG154" s="11">
        <v>154</v>
      </c>
    </row>
    <row r="155" spans="32:33" x14ac:dyDescent="0.15">
      <c r="AF155" s="11" t="str">
        <f>+水洗化人口等!B155</f>
        <v>01608</v>
      </c>
      <c r="AG155" s="11">
        <v>155</v>
      </c>
    </row>
    <row r="156" spans="32:33" x14ac:dyDescent="0.15">
      <c r="AF156" s="11" t="str">
        <f>+水洗化人口等!B156</f>
        <v>01609</v>
      </c>
      <c r="AG156" s="11">
        <v>156</v>
      </c>
    </row>
    <row r="157" spans="32:33" x14ac:dyDescent="0.15">
      <c r="AF157" s="11" t="str">
        <f>+水洗化人口等!B157</f>
        <v>01610</v>
      </c>
      <c r="AG157" s="11">
        <v>157</v>
      </c>
    </row>
    <row r="158" spans="32:33" x14ac:dyDescent="0.15">
      <c r="AF158" s="11" t="str">
        <f>+水洗化人口等!B158</f>
        <v>01631</v>
      </c>
      <c r="AG158" s="11">
        <v>158</v>
      </c>
    </row>
    <row r="159" spans="32:33" x14ac:dyDescent="0.15">
      <c r="AF159" s="11" t="str">
        <f>+水洗化人口等!B159</f>
        <v>01632</v>
      </c>
      <c r="AG159" s="11">
        <v>159</v>
      </c>
    </row>
    <row r="160" spans="32:33" x14ac:dyDescent="0.15">
      <c r="AF160" s="11" t="str">
        <f>+水洗化人口等!B160</f>
        <v>01633</v>
      </c>
      <c r="AG160" s="11">
        <v>160</v>
      </c>
    </row>
    <row r="161" spans="32:33" x14ac:dyDescent="0.15">
      <c r="AF161" s="11" t="str">
        <f>+水洗化人口等!B161</f>
        <v>01634</v>
      </c>
      <c r="AG161" s="11">
        <v>161</v>
      </c>
    </row>
    <row r="162" spans="32:33" x14ac:dyDescent="0.15">
      <c r="AF162" s="11" t="str">
        <f>+水洗化人口等!B162</f>
        <v>01635</v>
      </c>
      <c r="AG162" s="11">
        <v>162</v>
      </c>
    </row>
    <row r="163" spans="32:33" x14ac:dyDescent="0.15">
      <c r="AF163" s="11" t="str">
        <f>+水洗化人口等!B163</f>
        <v>01636</v>
      </c>
      <c r="AG163" s="11">
        <v>163</v>
      </c>
    </row>
    <row r="164" spans="32:33" x14ac:dyDescent="0.15">
      <c r="AF164" s="11" t="str">
        <f>+水洗化人口等!B164</f>
        <v>01637</v>
      </c>
      <c r="AG164" s="11">
        <v>164</v>
      </c>
    </row>
    <row r="165" spans="32:33" x14ac:dyDescent="0.15">
      <c r="AF165" s="11" t="str">
        <f>+水洗化人口等!B165</f>
        <v>01638</v>
      </c>
      <c r="AG165" s="11">
        <v>165</v>
      </c>
    </row>
    <row r="166" spans="32:33" x14ac:dyDescent="0.15">
      <c r="AF166" s="11" t="str">
        <f>+水洗化人口等!B166</f>
        <v>01639</v>
      </c>
      <c r="AG166" s="11">
        <v>166</v>
      </c>
    </row>
    <row r="167" spans="32:33" x14ac:dyDescent="0.15">
      <c r="AF167" s="11" t="str">
        <f>+水洗化人口等!B167</f>
        <v>01641</v>
      </c>
      <c r="AG167" s="11">
        <v>167</v>
      </c>
    </row>
    <row r="168" spans="32:33" x14ac:dyDescent="0.15">
      <c r="AF168" s="11" t="str">
        <f>+水洗化人口等!B168</f>
        <v>01642</v>
      </c>
      <c r="AG168" s="11">
        <v>168</v>
      </c>
    </row>
    <row r="169" spans="32:33" x14ac:dyDescent="0.15">
      <c r="AF169" s="11" t="str">
        <f>+水洗化人口等!B169</f>
        <v>01643</v>
      </c>
      <c r="AG169" s="11">
        <v>169</v>
      </c>
    </row>
    <row r="170" spans="32:33" x14ac:dyDescent="0.15">
      <c r="AF170" s="11" t="str">
        <f>+水洗化人口等!B170</f>
        <v>01644</v>
      </c>
      <c r="AG170" s="11">
        <v>170</v>
      </c>
    </row>
    <row r="171" spans="32:33" x14ac:dyDescent="0.15">
      <c r="AF171" s="11" t="str">
        <f>+水洗化人口等!B171</f>
        <v>01645</v>
      </c>
      <c r="AG171" s="11">
        <v>171</v>
      </c>
    </row>
    <row r="172" spans="32:33" x14ac:dyDescent="0.15">
      <c r="AF172" s="11" t="str">
        <f>+水洗化人口等!B172</f>
        <v>01646</v>
      </c>
      <c r="AG172" s="11">
        <v>172</v>
      </c>
    </row>
    <row r="173" spans="32:33" x14ac:dyDescent="0.15">
      <c r="AF173" s="11" t="str">
        <f>+水洗化人口等!B173</f>
        <v>01647</v>
      </c>
      <c r="AG173" s="11">
        <v>173</v>
      </c>
    </row>
    <row r="174" spans="32:33" x14ac:dyDescent="0.15">
      <c r="AF174" s="11" t="str">
        <f>+水洗化人口等!B174</f>
        <v>01648</v>
      </c>
      <c r="AG174" s="11">
        <v>174</v>
      </c>
    </row>
    <row r="175" spans="32:33" x14ac:dyDescent="0.15">
      <c r="AF175" s="11" t="str">
        <f>+水洗化人口等!B175</f>
        <v>01649</v>
      </c>
      <c r="AG175" s="11">
        <v>175</v>
      </c>
    </row>
    <row r="176" spans="32:33" x14ac:dyDescent="0.15">
      <c r="AF176" s="11" t="str">
        <f>+水洗化人口等!B176</f>
        <v>01661</v>
      </c>
      <c r="AG176" s="11">
        <v>176</v>
      </c>
    </row>
    <row r="177" spans="32:33" x14ac:dyDescent="0.15">
      <c r="AF177" s="11" t="str">
        <f>+水洗化人口等!B177</f>
        <v>01662</v>
      </c>
      <c r="AG177" s="11">
        <v>177</v>
      </c>
    </row>
    <row r="178" spans="32:33" x14ac:dyDescent="0.15">
      <c r="AF178" s="11" t="str">
        <f>+水洗化人口等!B178</f>
        <v>01663</v>
      </c>
      <c r="AG178" s="11">
        <v>178</v>
      </c>
    </row>
    <row r="179" spans="32:33" x14ac:dyDescent="0.15">
      <c r="AF179" s="11" t="str">
        <f>+水洗化人口等!B179</f>
        <v>01664</v>
      </c>
      <c r="AG179" s="11">
        <v>179</v>
      </c>
    </row>
    <row r="180" spans="32:33" x14ac:dyDescent="0.15">
      <c r="AF180" s="11" t="str">
        <f>+水洗化人口等!B180</f>
        <v>01665</v>
      </c>
      <c r="AG180" s="11">
        <v>180</v>
      </c>
    </row>
    <row r="181" spans="32:33" x14ac:dyDescent="0.15">
      <c r="AF181" s="11" t="str">
        <f>+水洗化人口等!B181</f>
        <v>01667</v>
      </c>
      <c r="AG181" s="11">
        <v>181</v>
      </c>
    </row>
    <row r="182" spans="32:33" x14ac:dyDescent="0.15">
      <c r="AF182" s="11" t="str">
        <f>+水洗化人口等!B182</f>
        <v>01668</v>
      </c>
      <c r="AG182" s="11">
        <v>182</v>
      </c>
    </row>
    <row r="183" spans="32:33" x14ac:dyDescent="0.15">
      <c r="AF183" s="11" t="str">
        <f>+水洗化人口等!B183</f>
        <v>01691</v>
      </c>
      <c r="AG183" s="11">
        <v>183</v>
      </c>
    </row>
    <row r="184" spans="32:33" x14ac:dyDescent="0.15">
      <c r="AF184" s="11" t="str">
        <f>+水洗化人口等!B184</f>
        <v>01692</v>
      </c>
      <c r="AG184" s="11">
        <v>184</v>
      </c>
    </row>
    <row r="185" spans="32:33" x14ac:dyDescent="0.15">
      <c r="AF185" s="11" t="str">
        <f>+水洗化人口等!B185</f>
        <v>01693</v>
      </c>
      <c r="AG185" s="11">
        <v>185</v>
      </c>
    </row>
    <row r="186" spans="32:33" x14ac:dyDescent="0.15">
      <c r="AF186" s="11" t="str">
        <f>+水洗化人口等!B186</f>
        <v>01694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2022-04-08T07:35:35Z</dcterms:modified>
</cp:coreProperties>
</file>