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組合分担金内訳!$A$6:$BE$49</definedName>
    <definedName name="_xlnm._FilterDatabase" localSheetId="3" hidden="1">'廃棄物事業経費（歳出）'!$A$6:$CI$63</definedName>
    <definedName name="_xlnm._FilterDatabase" localSheetId="2" hidden="1">'廃棄物事業経費（歳入）'!$A$6:$AE$63</definedName>
    <definedName name="_xlnm._FilterDatabase" localSheetId="0" hidden="1">'廃棄物事業経費（市町村）'!$A$6:$DJ$49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組合分担金内訳!$2:$50</definedName>
    <definedName name="_xlnm.Print_Area" localSheetId="3">'廃棄物事業経費（歳出）'!$2:$64</definedName>
    <definedName name="_xlnm.Print_Area" localSheetId="2">'廃棄物事業経費（歳入）'!$2:$64</definedName>
    <definedName name="_xlnm.Print_Area" localSheetId="0">'廃棄物事業経費（市町村）'!$2:$50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9" i="5"/>
  <c r="I15" i="5"/>
  <c r="I21" i="5"/>
  <c r="I27" i="5"/>
  <c r="I33" i="5"/>
  <c r="I39" i="5"/>
  <c r="I45" i="5"/>
  <c r="H8" i="5"/>
  <c r="I8" i="5" s="1"/>
  <c r="H9" i="5"/>
  <c r="H10" i="5"/>
  <c r="H11" i="5"/>
  <c r="I11" i="5" s="1"/>
  <c r="H12" i="5"/>
  <c r="H13" i="5"/>
  <c r="H14" i="5"/>
  <c r="I14" i="5" s="1"/>
  <c r="H15" i="5"/>
  <c r="H16" i="5"/>
  <c r="H17" i="5"/>
  <c r="I17" i="5" s="1"/>
  <c r="H18" i="5"/>
  <c r="H19" i="5"/>
  <c r="H20" i="5"/>
  <c r="I20" i="5" s="1"/>
  <c r="H21" i="5"/>
  <c r="H22" i="5"/>
  <c r="H23" i="5"/>
  <c r="I23" i="5" s="1"/>
  <c r="H24" i="5"/>
  <c r="H25" i="5"/>
  <c r="H26" i="5"/>
  <c r="I26" i="5" s="1"/>
  <c r="H27" i="5"/>
  <c r="H28" i="5"/>
  <c r="H29" i="5"/>
  <c r="I29" i="5" s="1"/>
  <c r="H30" i="5"/>
  <c r="H31" i="5"/>
  <c r="H32" i="5"/>
  <c r="I32" i="5" s="1"/>
  <c r="H33" i="5"/>
  <c r="H34" i="5"/>
  <c r="H35" i="5"/>
  <c r="I35" i="5" s="1"/>
  <c r="H36" i="5"/>
  <c r="H37" i="5"/>
  <c r="H38" i="5"/>
  <c r="I38" i="5" s="1"/>
  <c r="H39" i="5"/>
  <c r="H40" i="5"/>
  <c r="H41" i="5"/>
  <c r="I41" i="5" s="1"/>
  <c r="H42" i="5"/>
  <c r="H43" i="5"/>
  <c r="H44" i="5"/>
  <c r="I44" i="5" s="1"/>
  <c r="H45" i="5"/>
  <c r="H46" i="5"/>
  <c r="H47" i="5"/>
  <c r="I47" i="5" s="1"/>
  <c r="H48" i="5"/>
  <c r="H49" i="5"/>
  <c r="H50" i="5"/>
  <c r="I50" i="5" s="1"/>
  <c r="G8" i="5"/>
  <c r="G9" i="5"/>
  <c r="G10" i="5"/>
  <c r="I10" i="5" s="1"/>
  <c r="G11" i="5"/>
  <c r="G12" i="5"/>
  <c r="I12" i="5" s="1"/>
  <c r="G13" i="5"/>
  <c r="I13" i="5" s="1"/>
  <c r="G14" i="5"/>
  <c r="G15" i="5"/>
  <c r="G16" i="5"/>
  <c r="I16" i="5" s="1"/>
  <c r="G17" i="5"/>
  <c r="G18" i="5"/>
  <c r="I18" i="5" s="1"/>
  <c r="G19" i="5"/>
  <c r="I19" i="5" s="1"/>
  <c r="G20" i="5"/>
  <c r="G21" i="5"/>
  <c r="G22" i="5"/>
  <c r="I22" i="5" s="1"/>
  <c r="G23" i="5"/>
  <c r="G24" i="5"/>
  <c r="I24" i="5" s="1"/>
  <c r="G25" i="5"/>
  <c r="I25" i="5" s="1"/>
  <c r="G26" i="5"/>
  <c r="G27" i="5"/>
  <c r="G28" i="5"/>
  <c r="I28" i="5" s="1"/>
  <c r="G29" i="5"/>
  <c r="G30" i="5"/>
  <c r="I30" i="5" s="1"/>
  <c r="G31" i="5"/>
  <c r="I31" i="5" s="1"/>
  <c r="G32" i="5"/>
  <c r="G33" i="5"/>
  <c r="G34" i="5"/>
  <c r="I34" i="5" s="1"/>
  <c r="G35" i="5"/>
  <c r="G36" i="5"/>
  <c r="I36" i="5" s="1"/>
  <c r="G37" i="5"/>
  <c r="I37" i="5" s="1"/>
  <c r="G38" i="5"/>
  <c r="G39" i="5"/>
  <c r="G40" i="5"/>
  <c r="I40" i="5" s="1"/>
  <c r="G41" i="5"/>
  <c r="G42" i="5"/>
  <c r="I42" i="5" s="1"/>
  <c r="G43" i="5"/>
  <c r="I43" i="5" s="1"/>
  <c r="G44" i="5"/>
  <c r="G45" i="5"/>
  <c r="G46" i="5"/>
  <c r="I46" i="5" s="1"/>
  <c r="G47" i="5"/>
  <c r="G48" i="5"/>
  <c r="I48" i="5" s="1"/>
  <c r="G49" i="5"/>
  <c r="I49" i="5" s="1"/>
  <c r="G50" i="5"/>
  <c r="F12" i="5"/>
  <c r="F17" i="5"/>
  <c r="F18" i="5"/>
  <c r="F23" i="5"/>
  <c r="F24" i="5"/>
  <c r="F30" i="5"/>
  <c r="F35" i="5"/>
  <c r="F36" i="5"/>
  <c r="F41" i="5"/>
  <c r="F42" i="5"/>
  <c r="F48" i="5"/>
  <c r="E8" i="5"/>
  <c r="F8" i="5" s="1"/>
  <c r="E9" i="5"/>
  <c r="E10" i="5"/>
  <c r="E11" i="5"/>
  <c r="F11" i="5" s="1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F29" i="5" s="1"/>
  <c r="E30" i="5"/>
  <c r="E31" i="5"/>
  <c r="E32" i="5"/>
  <c r="F32" i="5" s="1"/>
  <c r="E33" i="5"/>
  <c r="E34" i="5"/>
  <c r="E35" i="5"/>
  <c r="E36" i="5"/>
  <c r="E37" i="5"/>
  <c r="E38" i="5"/>
  <c r="F38" i="5" s="1"/>
  <c r="E39" i="5"/>
  <c r="E40" i="5"/>
  <c r="E41" i="5"/>
  <c r="E42" i="5"/>
  <c r="E43" i="5"/>
  <c r="E44" i="5"/>
  <c r="F44" i="5" s="1"/>
  <c r="E45" i="5"/>
  <c r="E46" i="5"/>
  <c r="E47" i="5"/>
  <c r="F47" i="5" s="1"/>
  <c r="E48" i="5"/>
  <c r="E49" i="5"/>
  <c r="E50" i="5"/>
  <c r="F50" i="5" s="1"/>
  <c r="D8" i="5"/>
  <c r="D9" i="5"/>
  <c r="F9" i="5" s="1"/>
  <c r="D10" i="5"/>
  <c r="D11" i="5"/>
  <c r="D12" i="5"/>
  <c r="D13" i="5"/>
  <c r="F13" i="5" s="1"/>
  <c r="D14" i="5"/>
  <c r="D15" i="5"/>
  <c r="F15" i="5" s="1"/>
  <c r="D16" i="5"/>
  <c r="D17" i="5"/>
  <c r="D18" i="5"/>
  <c r="D19" i="5"/>
  <c r="F19" i="5" s="1"/>
  <c r="D20" i="5"/>
  <c r="D21" i="5"/>
  <c r="F21" i="5" s="1"/>
  <c r="D22" i="5"/>
  <c r="D23" i="5"/>
  <c r="D24" i="5"/>
  <c r="D25" i="5"/>
  <c r="F25" i="5" s="1"/>
  <c r="D26" i="5"/>
  <c r="D27" i="5"/>
  <c r="F27" i="5" s="1"/>
  <c r="D28" i="5"/>
  <c r="D29" i="5"/>
  <c r="D30" i="5"/>
  <c r="D31" i="5"/>
  <c r="F31" i="5" s="1"/>
  <c r="D32" i="5"/>
  <c r="D33" i="5"/>
  <c r="F33" i="5" s="1"/>
  <c r="D34" i="5"/>
  <c r="D35" i="5"/>
  <c r="D36" i="5"/>
  <c r="D37" i="5"/>
  <c r="F37" i="5" s="1"/>
  <c r="D38" i="5"/>
  <c r="D39" i="5"/>
  <c r="F39" i="5" s="1"/>
  <c r="D40" i="5"/>
  <c r="D41" i="5"/>
  <c r="D42" i="5"/>
  <c r="D43" i="5"/>
  <c r="F43" i="5" s="1"/>
  <c r="D44" i="5"/>
  <c r="D45" i="5"/>
  <c r="F45" i="5" s="1"/>
  <c r="D46" i="5"/>
  <c r="D47" i="5"/>
  <c r="D48" i="5"/>
  <c r="D49" i="5"/>
  <c r="F49" i="5" s="1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V18" i="4"/>
  <c r="BV36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I30" i="4"/>
  <c r="BH31" i="4"/>
  <c r="BG10" i="4"/>
  <c r="BG1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T8" i="4"/>
  <c r="AT9" i="4"/>
  <c r="AN9" i="4" s="1"/>
  <c r="BG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BG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T57" i="4"/>
  <c r="AN57" i="4" s="1"/>
  <c r="BG57" i="4" s="1"/>
  <c r="AT58" i="4"/>
  <c r="AT59" i="4"/>
  <c r="AT60" i="4"/>
  <c r="AT61" i="4"/>
  <c r="AT62" i="4"/>
  <c r="AT63" i="4"/>
  <c r="AN63" i="4" s="1"/>
  <c r="BG63" i="4" s="1"/>
  <c r="AT64" i="4"/>
  <c r="AO8" i="4"/>
  <c r="AN8" i="4" s="1"/>
  <c r="AO9" i="4"/>
  <c r="AO10" i="4"/>
  <c r="AO11" i="4"/>
  <c r="AO12" i="4"/>
  <c r="AN12" i="4" s="1"/>
  <c r="BG12" i="4" s="1"/>
  <c r="AO13" i="4"/>
  <c r="AN13" i="4" s="1"/>
  <c r="BG13" i="4" s="1"/>
  <c r="AO14" i="4"/>
  <c r="AN14" i="4" s="1"/>
  <c r="AO15" i="4"/>
  <c r="AO16" i="4"/>
  <c r="AO17" i="4"/>
  <c r="AO18" i="4"/>
  <c r="AN18" i="4" s="1"/>
  <c r="BG18" i="4" s="1"/>
  <c r="AO19" i="4"/>
  <c r="AN19" i="4" s="1"/>
  <c r="BG19" i="4" s="1"/>
  <c r="AO20" i="4"/>
  <c r="AN20" i="4" s="1"/>
  <c r="AO21" i="4"/>
  <c r="AO22" i="4"/>
  <c r="AO23" i="4"/>
  <c r="AO24" i="4"/>
  <c r="AN24" i="4" s="1"/>
  <c r="BG24" i="4" s="1"/>
  <c r="AO25" i="4"/>
  <c r="AN25" i="4" s="1"/>
  <c r="BG25" i="4" s="1"/>
  <c r="AO26" i="4"/>
  <c r="AN26" i="4" s="1"/>
  <c r="AO27" i="4"/>
  <c r="AO28" i="4"/>
  <c r="AO29" i="4"/>
  <c r="AO30" i="4"/>
  <c r="AN30" i="4" s="1"/>
  <c r="BG30" i="4" s="1"/>
  <c r="AO31" i="4"/>
  <c r="AN31" i="4" s="1"/>
  <c r="BG31" i="4" s="1"/>
  <c r="AO32" i="4"/>
  <c r="AN32" i="4" s="1"/>
  <c r="AO33" i="4"/>
  <c r="AO34" i="4"/>
  <c r="AO35" i="4"/>
  <c r="AO36" i="4"/>
  <c r="AN36" i="4" s="1"/>
  <c r="BG36" i="4" s="1"/>
  <c r="AO37" i="4"/>
  <c r="AN37" i="4" s="1"/>
  <c r="BG37" i="4" s="1"/>
  <c r="AO38" i="4"/>
  <c r="AN38" i="4" s="1"/>
  <c r="AO39" i="4"/>
  <c r="AO40" i="4"/>
  <c r="AO41" i="4"/>
  <c r="AO42" i="4"/>
  <c r="AN42" i="4" s="1"/>
  <c r="BG42" i="4" s="1"/>
  <c r="AO43" i="4"/>
  <c r="AN43" i="4" s="1"/>
  <c r="BG43" i="4" s="1"/>
  <c r="AO44" i="4"/>
  <c r="AN44" i="4" s="1"/>
  <c r="AO45" i="4"/>
  <c r="AO46" i="4"/>
  <c r="AO47" i="4"/>
  <c r="AO48" i="4"/>
  <c r="AN48" i="4" s="1"/>
  <c r="BG48" i="4" s="1"/>
  <c r="AO49" i="4"/>
  <c r="AN49" i="4" s="1"/>
  <c r="BG49" i="4" s="1"/>
  <c r="AO50" i="4"/>
  <c r="AN50" i="4" s="1"/>
  <c r="AO51" i="4"/>
  <c r="AO52" i="4"/>
  <c r="AO53" i="4"/>
  <c r="AO54" i="4"/>
  <c r="AN54" i="4" s="1"/>
  <c r="BG54" i="4" s="1"/>
  <c r="AO55" i="4"/>
  <c r="AN55" i="4" s="1"/>
  <c r="BG55" i="4" s="1"/>
  <c r="AO56" i="4"/>
  <c r="AN56" i="4" s="1"/>
  <c r="AO57" i="4"/>
  <c r="AO58" i="4"/>
  <c r="AO59" i="4"/>
  <c r="AO60" i="4"/>
  <c r="AN60" i="4" s="1"/>
  <c r="AO61" i="4"/>
  <c r="AN61" i="4" s="1"/>
  <c r="BG61" i="4" s="1"/>
  <c r="AO62" i="4"/>
  <c r="AN62" i="4" s="1"/>
  <c r="AO63" i="4"/>
  <c r="AO64" i="4"/>
  <c r="AN10" i="4"/>
  <c r="AN11" i="4"/>
  <c r="BG11" i="4" s="1"/>
  <c r="AN16" i="4"/>
  <c r="BG16" i="4" s="1"/>
  <c r="AN17" i="4"/>
  <c r="AN22" i="4"/>
  <c r="BG22" i="4" s="1"/>
  <c r="AN23" i="4"/>
  <c r="BG23" i="4" s="1"/>
  <c r="AN28" i="4"/>
  <c r="BG28" i="4" s="1"/>
  <c r="AN29" i="4"/>
  <c r="BG29" i="4" s="1"/>
  <c r="AN34" i="4"/>
  <c r="AN35" i="4"/>
  <c r="BG35" i="4" s="1"/>
  <c r="AN40" i="4"/>
  <c r="BG40" i="4" s="1"/>
  <c r="AN41" i="4"/>
  <c r="AN46" i="4"/>
  <c r="BG46" i="4" s="1"/>
  <c r="AN47" i="4"/>
  <c r="BG47" i="4" s="1"/>
  <c r="AN52" i="4"/>
  <c r="BG52" i="4" s="1"/>
  <c r="AN53" i="4"/>
  <c r="AN58" i="4"/>
  <c r="BG58" i="4" s="1"/>
  <c r="AN59" i="4"/>
  <c r="BG59" i="4" s="1"/>
  <c r="AN64" i="4"/>
  <c r="BG64" i="4" s="1"/>
  <c r="AG8" i="4"/>
  <c r="AF8" i="4" s="1"/>
  <c r="AG9" i="4"/>
  <c r="AG10" i="4"/>
  <c r="AG11" i="4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F20" i="4" s="1"/>
  <c r="AG21" i="4"/>
  <c r="AG22" i="4"/>
  <c r="AG23" i="4"/>
  <c r="AG24" i="4"/>
  <c r="AF24" i="4" s="1"/>
  <c r="AG25" i="4"/>
  <c r="AF25" i="4" s="1"/>
  <c r="AG26" i="4"/>
  <c r="AF26" i="4" s="1"/>
  <c r="AG27" i="4"/>
  <c r="AG28" i="4"/>
  <c r="AG29" i="4"/>
  <c r="AG30" i="4"/>
  <c r="AF30" i="4" s="1"/>
  <c r="AG31" i="4"/>
  <c r="AF31" i="4" s="1"/>
  <c r="AG32" i="4"/>
  <c r="AF32" i="4" s="1"/>
  <c r="AG33" i="4"/>
  <c r="AG34" i="4"/>
  <c r="AG35" i="4"/>
  <c r="AG36" i="4"/>
  <c r="AF36" i="4" s="1"/>
  <c r="AG37" i="4"/>
  <c r="AF37" i="4" s="1"/>
  <c r="AG38" i="4"/>
  <c r="AG39" i="4"/>
  <c r="AG40" i="4"/>
  <c r="AG41" i="4"/>
  <c r="AG42" i="4"/>
  <c r="AF42" i="4" s="1"/>
  <c r="AG43" i="4"/>
  <c r="AF43" i="4" s="1"/>
  <c r="AG44" i="4"/>
  <c r="AF44" i="4" s="1"/>
  <c r="AG45" i="4"/>
  <c r="AG46" i="4"/>
  <c r="AG47" i="4"/>
  <c r="AG48" i="4"/>
  <c r="AF48" i="4" s="1"/>
  <c r="AG49" i="4"/>
  <c r="AF49" i="4" s="1"/>
  <c r="AG50" i="4"/>
  <c r="AF50" i="4" s="1"/>
  <c r="AG51" i="4"/>
  <c r="AG52" i="4"/>
  <c r="AG53" i="4"/>
  <c r="AG54" i="4"/>
  <c r="AF54" i="4" s="1"/>
  <c r="AG55" i="4"/>
  <c r="AF55" i="4" s="1"/>
  <c r="AG56" i="4"/>
  <c r="AF56" i="4" s="1"/>
  <c r="AG57" i="4"/>
  <c r="AG58" i="4"/>
  <c r="AG59" i="4"/>
  <c r="AG60" i="4"/>
  <c r="AG61" i="4"/>
  <c r="AF61" i="4" s="1"/>
  <c r="AG62" i="4"/>
  <c r="AF62" i="4" s="1"/>
  <c r="AG63" i="4"/>
  <c r="AG64" i="4"/>
  <c r="AF9" i="4"/>
  <c r="AF10" i="4"/>
  <c r="AF11" i="4"/>
  <c r="AF15" i="4"/>
  <c r="AF16" i="4"/>
  <c r="AF17" i="4"/>
  <c r="AF21" i="4"/>
  <c r="AF22" i="4"/>
  <c r="AF23" i="4"/>
  <c r="AF27" i="4"/>
  <c r="AF28" i="4"/>
  <c r="AF29" i="4"/>
  <c r="AF33" i="4"/>
  <c r="AF34" i="4"/>
  <c r="BG34" i="4" s="1"/>
  <c r="AF35" i="4"/>
  <c r="AF39" i="4"/>
  <c r="AF40" i="4"/>
  <c r="AF41" i="4"/>
  <c r="AF45" i="4"/>
  <c r="AF46" i="4"/>
  <c r="AF47" i="4"/>
  <c r="AF51" i="4"/>
  <c r="AF52" i="4"/>
  <c r="AF53" i="4"/>
  <c r="AF57" i="4"/>
  <c r="AF58" i="4"/>
  <c r="AF59" i="4"/>
  <c r="AF60" i="4"/>
  <c r="BH60" i="4" s="1"/>
  <c r="AF63" i="4"/>
  <c r="AF64" i="4"/>
  <c r="AE26" i="4"/>
  <c r="AE38" i="4"/>
  <c r="AE50" i="4"/>
  <c r="AE62" i="4"/>
  <c r="W8" i="4"/>
  <c r="CA8" i="4" s="1"/>
  <c r="W9" i="4"/>
  <c r="CA9" i="4" s="1"/>
  <c r="W10" i="4"/>
  <c r="CA10" i="4" s="1"/>
  <c r="W11" i="4"/>
  <c r="CA11" i="4" s="1"/>
  <c r="W12" i="4"/>
  <c r="W13" i="4"/>
  <c r="W14" i="4"/>
  <c r="CA14" i="4" s="1"/>
  <c r="W15" i="4"/>
  <c r="CA15" i="4" s="1"/>
  <c r="W16" i="4"/>
  <c r="CA16" i="4" s="1"/>
  <c r="W17" i="4"/>
  <c r="CA17" i="4" s="1"/>
  <c r="W18" i="4"/>
  <c r="W19" i="4"/>
  <c r="W20" i="4"/>
  <c r="CA20" i="4" s="1"/>
  <c r="W21" i="4"/>
  <c r="CA21" i="4" s="1"/>
  <c r="W22" i="4"/>
  <c r="CA22" i="4" s="1"/>
  <c r="W23" i="4"/>
  <c r="CA23" i="4" s="1"/>
  <c r="W24" i="4"/>
  <c r="W25" i="4"/>
  <c r="W26" i="4"/>
  <c r="CA26" i="4" s="1"/>
  <c r="W27" i="4"/>
  <c r="CA27" i="4" s="1"/>
  <c r="W28" i="4"/>
  <c r="CA28" i="4" s="1"/>
  <c r="W29" i="4"/>
  <c r="CA29" i="4" s="1"/>
  <c r="W30" i="4"/>
  <c r="W31" i="4"/>
  <c r="W32" i="4"/>
  <c r="CA32" i="4" s="1"/>
  <c r="W33" i="4"/>
  <c r="CA33" i="4" s="1"/>
  <c r="W34" i="4"/>
  <c r="CA34" i="4" s="1"/>
  <c r="W35" i="4"/>
  <c r="CA35" i="4" s="1"/>
  <c r="W36" i="4"/>
  <c r="W37" i="4"/>
  <c r="W38" i="4"/>
  <c r="CA38" i="4" s="1"/>
  <c r="W39" i="4"/>
  <c r="CA39" i="4" s="1"/>
  <c r="W40" i="4"/>
  <c r="CA40" i="4" s="1"/>
  <c r="W41" i="4"/>
  <c r="CA41" i="4" s="1"/>
  <c r="W42" i="4"/>
  <c r="W43" i="4"/>
  <c r="W44" i="4"/>
  <c r="CA44" i="4" s="1"/>
  <c r="W45" i="4"/>
  <c r="CA45" i="4" s="1"/>
  <c r="W46" i="4"/>
  <c r="CA46" i="4" s="1"/>
  <c r="W47" i="4"/>
  <c r="CA47" i="4" s="1"/>
  <c r="W48" i="4"/>
  <c r="W49" i="4"/>
  <c r="W50" i="4"/>
  <c r="CA50" i="4" s="1"/>
  <c r="W51" i="4"/>
  <c r="CA51" i="4" s="1"/>
  <c r="W52" i="4"/>
  <c r="CA52" i="4" s="1"/>
  <c r="W53" i="4"/>
  <c r="CA53" i="4" s="1"/>
  <c r="W54" i="4"/>
  <c r="W55" i="4"/>
  <c r="W56" i="4"/>
  <c r="CA56" i="4" s="1"/>
  <c r="W57" i="4"/>
  <c r="CA57" i="4" s="1"/>
  <c r="W58" i="4"/>
  <c r="CA58" i="4" s="1"/>
  <c r="W59" i="4"/>
  <c r="CA59" i="4" s="1"/>
  <c r="W60" i="4"/>
  <c r="W61" i="4"/>
  <c r="W62" i="4"/>
  <c r="CA62" i="4" s="1"/>
  <c r="W63" i="4"/>
  <c r="CA63" i="4" s="1"/>
  <c r="W64" i="4"/>
  <c r="CA64" i="4" s="1"/>
  <c r="R8" i="4"/>
  <c r="BV8" i="4" s="1"/>
  <c r="R9" i="4"/>
  <c r="R10" i="4"/>
  <c r="R11" i="4"/>
  <c r="BV11" i="4" s="1"/>
  <c r="R12" i="4"/>
  <c r="BV12" i="4" s="1"/>
  <c r="R13" i="4"/>
  <c r="BV13" i="4" s="1"/>
  <c r="R14" i="4"/>
  <c r="BV14" i="4" s="1"/>
  <c r="R15" i="4"/>
  <c r="R16" i="4"/>
  <c r="R17" i="4"/>
  <c r="BV17" i="4" s="1"/>
  <c r="R18" i="4"/>
  <c r="R19" i="4"/>
  <c r="BV19" i="4" s="1"/>
  <c r="R20" i="4"/>
  <c r="BV20" i="4" s="1"/>
  <c r="R21" i="4"/>
  <c r="R22" i="4"/>
  <c r="R23" i="4"/>
  <c r="BV23" i="4" s="1"/>
  <c r="R24" i="4"/>
  <c r="BV24" i="4" s="1"/>
  <c r="R25" i="4"/>
  <c r="BV25" i="4" s="1"/>
  <c r="R26" i="4"/>
  <c r="BV26" i="4" s="1"/>
  <c r="R27" i="4"/>
  <c r="R28" i="4"/>
  <c r="R29" i="4"/>
  <c r="BV29" i="4" s="1"/>
  <c r="R30" i="4"/>
  <c r="BV30" i="4" s="1"/>
  <c r="R31" i="4"/>
  <c r="BV31" i="4" s="1"/>
  <c r="R32" i="4"/>
  <c r="BV32" i="4" s="1"/>
  <c r="R33" i="4"/>
  <c r="R34" i="4"/>
  <c r="R35" i="4"/>
  <c r="BV35" i="4" s="1"/>
  <c r="R36" i="4"/>
  <c r="R37" i="4"/>
  <c r="BV37" i="4" s="1"/>
  <c r="R38" i="4"/>
  <c r="BV38" i="4" s="1"/>
  <c r="R39" i="4"/>
  <c r="R40" i="4"/>
  <c r="R41" i="4"/>
  <c r="BV41" i="4" s="1"/>
  <c r="R42" i="4"/>
  <c r="BV42" i="4" s="1"/>
  <c r="R43" i="4"/>
  <c r="BV43" i="4" s="1"/>
  <c r="R44" i="4"/>
  <c r="BV44" i="4" s="1"/>
  <c r="R45" i="4"/>
  <c r="R46" i="4"/>
  <c r="R47" i="4"/>
  <c r="BV47" i="4" s="1"/>
  <c r="R48" i="4"/>
  <c r="BV48" i="4" s="1"/>
  <c r="R49" i="4"/>
  <c r="BV49" i="4" s="1"/>
  <c r="R50" i="4"/>
  <c r="BV50" i="4" s="1"/>
  <c r="R51" i="4"/>
  <c r="R52" i="4"/>
  <c r="R53" i="4"/>
  <c r="BV53" i="4" s="1"/>
  <c r="R54" i="4"/>
  <c r="R55" i="4"/>
  <c r="BV55" i="4" s="1"/>
  <c r="R56" i="4"/>
  <c r="BV56" i="4" s="1"/>
  <c r="R57" i="4"/>
  <c r="R58" i="4"/>
  <c r="R59" i="4"/>
  <c r="BV59" i="4" s="1"/>
  <c r="R60" i="4"/>
  <c r="BV60" i="4" s="1"/>
  <c r="R61" i="4"/>
  <c r="BV61" i="4" s="1"/>
  <c r="R62" i="4"/>
  <c r="BV62" i="4" s="1"/>
  <c r="R63" i="4"/>
  <c r="R64" i="4"/>
  <c r="M8" i="4"/>
  <c r="BQ8" i="4" s="1"/>
  <c r="M9" i="4"/>
  <c r="BQ9" i="4" s="1"/>
  <c r="M10" i="4"/>
  <c r="M11" i="4"/>
  <c r="M12" i="4"/>
  <c r="M13" i="4"/>
  <c r="M14" i="4"/>
  <c r="BQ14" i="4" s="1"/>
  <c r="M15" i="4"/>
  <c r="BQ15" i="4" s="1"/>
  <c r="M16" i="4"/>
  <c r="M17" i="4"/>
  <c r="M18" i="4"/>
  <c r="M19" i="4"/>
  <c r="M20" i="4"/>
  <c r="BQ20" i="4" s="1"/>
  <c r="M21" i="4"/>
  <c r="BQ21" i="4" s="1"/>
  <c r="M22" i="4"/>
  <c r="M23" i="4"/>
  <c r="M24" i="4"/>
  <c r="M25" i="4"/>
  <c r="M26" i="4"/>
  <c r="BQ26" i="4" s="1"/>
  <c r="M27" i="4"/>
  <c r="BQ27" i="4" s="1"/>
  <c r="M28" i="4"/>
  <c r="M29" i="4"/>
  <c r="M30" i="4"/>
  <c r="M31" i="4"/>
  <c r="M32" i="4"/>
  <c r="BQ32" i="4" s="1"/>
  <c r="M33" i="4"/>
  <c r="BQ33" i="4" s="1"/>
  <c r="M34" i="4"/>
  <c r="M35" i="4"/>
  <c r="M36" i="4"/>
  <c r="M37" i="4"/>
  <c r="M38" i="4"/>
  <c r="BQ38" i="4" s="1"/>
  <c r="M39" i="4"/>
  <c r="BQ39" i="4" s="1"/>
  <c r="M40" i="4"/>
  <c r="M41" i="4"/>
  <c r="M42" i="4"/>
  <c r="M43" i="4"/>
  <c r="M44" i="4"/>
  <c r="BQ44" i="4" s="1"/>
  <c r="M45" i="4"/>
  <c r="BQ45" i="4" s="1"/>
  <c r="M46" i="4"/>
  <c r="M47" i="4"/>
  <c r="M48" i="4"/>
  <c r="M49" i="4"/>
  <c r="M50" i="4"/>
  <c r="BQ50" i="4" s="1"/>
  <c r="M51" i="4"/>
  <c r="BQ51" i="4" s="1"/>
  <c r="M52" i="4"/>
  <c r="M53" i="4"/>
  <c r="M54" i="4"/>
  <c r="M55" i="4"/>
  <c r="M56" i="4"/>
  <c r="BQ56" i="4" s="1"/>
  <c r="M57" i="4"/>
  <c r="BQ57" i="4" s="1"/>
  <c r="M58" i="4"/>
  <c r="M59" i="4"/>
  <c r="M60" i="4"/>
  <c r="M61" i="4"/>
  <c r="M62" i="4"/>
  <c r="BQ62" i="4" s="1"/>
  <c r="M63" i="4"/>
  <c r="BQ63" i="4" s="1"/>
  <c r="M64" i="4"/>
  <c r="L8" i="4"/>
  <c r="BP8" i="4" s="1"/>
  <c r="L9" i="4"/>
  <c r="L13" i="4"/>
  <c r="BP13" i="4" s="1"/>
  <c r="L14" i="4"/>
  <c r="BP14" i="4" s="1"/>
  <c r="L19" i="4"/>
  <c r="BP19" i="4" s="1"/>
  <c r="L20" i="4"/>
  <c r="BP20" i="4" s="1"/>
  <c r="L25" i="4"/>
  <c r="BP25" i="4" s="1"/>
  <c r="L26" i="4"/>
  <c r="BP26" i="4" s="1"/>
  <c r="L27" i="4"/>
  <c r="BP27" i="4" s="1"/>
  <c r="L31" i="4"/>
  <c r="BP31" i="4" s="1"/>
  <c r="L32" i="4"/>
  <c r="BP32" i="4" s="1"/>
  <c r="L37" i="4"/>
  <c r="BP37" i="4" s="1"/>
  <c r="L38" i="4"/>
  <c r="BP38" i="4" s="1"/>
  <c r="L39" i="4"/>
  <c r="L43" i="4"/>
  <c r="BP43" i="4" s="1"/>
  <c r="L44" i="4"/>
  <c r="BP44" i="4" s="1"/>
  <c r="L49" i="4"/>
  <c r="BP49" i="4" s="1"/>
  <c r="L50" i="4"/>
  <c r="BP50" i="4" s="1"/>
  <c r="L55" i="4"/>
  <c r="BP55" i="4" s="1"/>
  <c r="L56" i="4"/>
  <c r="BP56" i="4" s="1"/>
  <c r="L57" i="4"/>
  <c r="L61" i="4"/>
  <c r="BP61" i="4" s="1"/>
  <c r="L62" i="4"/>
  <c r="L63" i="4"/>
  <c r="E8" i="4"/>
  <c r="E9" i="4"/>
  <c r="E10" i="4"/>
  <c r="E11" i="4"/>
  <c r="E12" i="4"/>
  <c r="E13" i="4"/>
  <c r="E14" i="4"/>
  <c r="E15" i="4"/>
  <c r="E16" i="4"/>
  <c r="D16" i="4" s="1"/>
  <c r="E17" i="4"/>
  <c r="E18" i="4"/>
  <c r="E19" i="4"/>
  <c r="E20" i="4"/>
  <c r="E21" i="4"/>
  <c r="E22" i="4"/>
  <c r="E23" i="4"/>
  <c r="D23" i="4" s="1"/>
  <c r="E24" i="4"/>
  <c r="E25" i="4"/>
  <c r="E26" i="4"/>
  <c r="E27" i="4"/>
  <c r="E28" i="4"/>
  <c r="E29" i="4"/>
  <c r="E30" i="4"/>
  <c r="E31" i="4"/>
  <c r="E32" i="4"/>
  <c r="E33" i="4"/>
  <c r="E34" i="4"/>
  <c r="E35" i="4"/>
  <c r="BI35" i="4" s="1"/>
  <c r="E36" i="4"/>
  <c r="E37" i="4"/>
  <c r="E38" i="4"/>
  <c r="E39" i="4"/>
  <c r="BI39" i="4" s="1"/>
  <c r="E40" i="4"/>
  <c r="E41" i="4"/>
  <c r="BI41" i="4" s="1"/>
  <c r="E42" i="4"/>
  <c r="E43" i="4"/>
  <c r="E44" i="4"/>
  <c r="E45" i="4"/>
  <c r="D45" i="4" s="1"/>
  <c r="E46" i="4"/>
  <c r="E47" i="4"/>
  <c r="BI47" i="4" s="1"/>
  <c r="E48" i="4"/>
  <c r="E49" i="4"/>
  <c r="E50" i="4"/>
  <c r="E51" i="4"/>
  <c r="BI51" i="4" s="1"/>
  <c r="E52" i="4"/>
  <c r="D52" i="4" s="1"/>
  <c r="E53" i="4"/>
  <c r="BI53" i="4" s="1"/>
  <c r="E54" i="4"/>
  <c r="E55" i="4"/>
  <c r="E56" i="4"/>
  <c r="E57" i="4"/>
  <c r="E58" i="4"/>
  <c r="E59" i="4"/>
  <c r="BI59" i="4" s="1"/>
  <c r="E60" i="4"/>
  <c r="E61" i="4"/>
  <c r="E62" i="4"/>
  <c r="E63" i="4"/>
  <c r="E64" i="4"/>
  <c r="D8" i="4"/>
  <c r="D12" i="4"/>
  <c r="D13" i="4"/>
  <c r="D14" i="4"/>
  <c r="D18" i="4"/>
  <c r="BH18" i="4" s="1"/>
  <c r="D19" i="4"/>
  <c r="D20" i="4"/>
  <c r="D24" i="4"/>
  <c r="D25" i="4"/>
  <c r="D26" i="4"/>
  <c r="D30" i="4"/>
  <c r="BH30" i="4" s="1"/>
  <c r="D31" i="4"/>
  <c r="D32" i="4"/>
  <c r="D35" i="4"/>
  <c r="D36" i="4"/>
  <c r="D37" i="4"/>
  <c r="D38" i="4"/>
  <c r="D42" i="4"/>
  <c r="BH42" i="4" s="1"/>
  <c r="D43" i="4"/>
  <c r="D44" i="4"/>
  <c r="D47" i="4"/>
  <c r="D48" i="4"/>
  <c r="BH48" i="4" s="1"/>
  <c r="D49" i="4"/>
  <c r="D50" i="4"/>
  <c r="D53" i="4"/>
  <c r="BH53" i="4" s="1"/>
  <c r="D54" i="4"/>
  <c r="BH54" i="4" s="1"/>
  <c r="D55" i="4"/>
  <c r="D56" i="4"/>
  <c r="D59" i="4"/>
  <c r="D60" i="4"/>
  <c r="D61" i="4"/>
  <c r="D6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W8" i="3"/>
  <c r="W20" i="3"/>
  <c r="W23" i="3"/>
  <c r="W35" i="3"/>
  <c r="W37" i="3"/>
  <c r="W42" i="3"/>
  <c r="W44" i="3"/>
  <c r="W56" i="3"/>
  <c r="W59" i="3"/>
  <c r="V23" i="3"/>
  <c r="V30" i="3"/>
  <c r="N8" i="3"/>
  <c r="M8" i="3" s="1"/>
  <c r="N9" i="3"/>
  <c r="N10" i="3"/>
  <c r="N11" i="3"/>
  <c r="N12" i="3"/>
  <c r="N13" i="3"/>
  <c r="M13" i="3" s="1"/>
  <c r="N14" i="3"/>
  <c r="W14" i="3" s="1"/>
  <c r="N15" i="3"/>
  <c r="M15" i="3" s="1"/>
  <c r="N16" i="3"/>
  <c r="N17" i="3"/>
  <c r="N18" i="3"/>
  <c r="N19" i="3"/>
  <c r="M19" i="3" s="1"/>
  <c r="N20" i="3"/>
  <c r="N21" i="3"/>
  <c r="N22" i="3"/>
  <c r="N23" i="3"/>
  <c r="M23" i="3" s="1"/>
  <c r="N24" i="3"/>
  <c r="N25" i="3"/>
  <c r="M25" i="3" s="1"/>
  <c r="N26" i="3"/>
  <c r="N27" i="3"/>
  <c r="W27" i="3" s="1"/>
  <c r="N28" i="3"/>
  <c r="N29" i="3"/>
  <c r="N30" i="3"/>
  <c r="N31" i="3"/>
  <c r="M31" i="3" s="1"/>
  <c r="N32" i="3"/>
  <c r="N33" i="3"/>
  <c r="M33" i="3" s="1"/>
  <c r="N34" i="3"/>
  <c r="N35" i="3"/>
  <c r="N36" i="3"/>
  <c r="N37" i="3"/>
  <c r="M37" i="3" s="1"/>
  <c r="N38" i="3"/>
  <c r="M38" i="3" s="1"/>
  <c r="V38" i="3" s="1"/>
  <c r="N39" i="3"/>
  <c r="M39" i="3" s="1"/>
  <c r="N40" i="3"/>
  <c r="N41" i="3"/>
  <c r="N42" i="3"/>
  <c r="N43" i="3"/>
  <c r="N44" i="3"/>
  <c r="M44" i="3" s="1"/>
  <c r="N45" i="3"/>
  <c r="N46" i="3"/>
  <c r="N47" i="3"/>
  <c r="N48" i="3"/>
  <c r="N49" i="3"/>
  <c r="M49" i="3" s="1"/>
  <c r="N50" i="3"/>
  <c r="W50" i="3" s="1"/>
  <c r="N51" i="3"/>
  <c r="M51" i="3" s="1"/>
  <c r="N52" i="3"/>
  <c r="N53" i="3"/>
  <c r="N54" i="3"/>
  <c r="N55" i="3"/>
  <c r="M55" i="3" s="1"/>
  <c r="N56" i="3"/>
  <c r="N57" i="3"/>
  <c r="N58" i="3"/>
  <c r="N59" i="3"/>
  <c r="M59" i="3" s="1"/>
  <c r="N60" i="3"/>
  <c r="N61" i="3"/>
  <c r="M61" i="3" s="1"/>
  <c r="N62" i="3"/>
  <c r="N63" i="3"/>
  <c r="M63" i="3" s="1"/>
  <c r="N64" i="3"/>
  <c r="M10" i="3"/>
  <c r="M11" i="3"/>
  <c r="M12" i="3"/>
  <c r="M16" i="3"/>
  <c r="M17" i="3"/>
  <c r="M18" i="3"/>
  <c r="M20" i="3"/>
  <c r="M22" i="3"/>
  <c r="M24" i="3"/>
  <c r="M26" i="3"/>
  <c r="M27" i="3"/>
  <c r="M28" i="3"/>
  <c r="M29" i="3"/>
  <c r="M30" i="3"/>
  <c r="M32" i="3"/>
  <c r="M34" i="3"/>
  <c r="M35" i="3"/>
  <c r="M36" i="3"/>
  <c r="M40" i="3"/>
  <c r="M41" i="3"/>
  <c r="M42" i="3"/>
  <c r="M46" i="3"/>
  <c r="M47" i="3"/>
  <c r="M48" i="3"/>
  <c r="M52" i="3"/>
  <c r="M53" i="3"/>
  <c r="M54" i="3"/>
  <c r="M56" i="3"/>
  <c r="M58" i="3"/>
  <c r="M60" i="3"/>
  <c r="M62" i="3"/>
  <c r="M64" i="3"/>
  <c r="E8" i="3"/>
  <c r="E9" i="3"/>
  <c r="E10" i="3"/>
  <c r="E11" i="3"/>
  <c r="W11" i="3" s="1"/>
  <c r="E12" i="3"/>
  <c r="E13" i="3"/>
  <c r="E14" i="3"/>
  <c r="E15" i="3"/>
  <c r="E16" i="3"/>
  <c r="E17" i="3"/>
  <c r="W17" i="3" s="1"/>
  <c r="E18" i="3"/>
  <c r="E19" i="3"/>
  <c r="W19" i="3" s="1"/>
  <c r="E20" i="3"/>
  <c r="E21" i="3"/>
  <c r="E22" i="3"/>
  <c r="E23" i="3"/>
  <c r="D23" i="3" s="1"/>
  <c r="E24" i="3"/>
  <c r="E25" i="3"/>
  <c r="W25" i="3" s="1"/>
  <c r="E26" i="3"/>
  <c r="W26" i="3" s="1"/>
  <c r="E27" i="3"/>
  <c r="E28" i="3"/>
  <c r="E29" i="3"/>
  <c r="W29" i="3" s="1"/>
  <c r="E30" i="3"/>
  <c r="D30" i="3" s="1"/>
  <c r="E31" i="3"/>
  <c r="W31" i="3" s="1"/>
  <c r="E32" i="3"/>
  <c r="W32" i="3" s="1"/>
  <c r="E33" i="3"/>
  <c r="E34" i="3"/>
  <c r="E35" i="3"/>
  <c r="D35" i="3" s="1"/>
  <c r="V35" i="3" s="1"/>
  <c r="E36" i="3"/>
  <c r="E37" i="3"/>
  <c r="E38" i="3"/>
  <c r="W38" i="3" s="1"/>
  <c r="E39" i="3"/>
  <c r="E40" i="3"/>
  <c r="E41" i="3"/>
  <c r="D41" i="3" s="1"/>
  <c r="V41" i="3" s="1"/>
  <c r="E42" i="3"/>
  <c r="D42" i="3" s="1"/>
  <c r="V42" i="3" s="1"/>
  <c r="E43" i="3"/>
  <c r="E44" i="3"/>
  <c r="E45" i="3"/>
  <c r="E46" i="3"/>
  <c r="E47" i="3"/>
  <c r="W47" i="3" s="1"/>
  <c r="E48" i="3"/>
  <c r="E49" i="3"/>
  <c r="E50" i="3"/>
  <c r="E51" i="3"/>
  <c r="E52" i="3"/>
  <c r="E53" i="3"/>
  <c r="W53" i="3" s="1"/>
  <c r="E54" i="3"/>
  <c r="E55" i="3"/>
  <c r="W55" i="3" s="1"/>
  <c r="E56" i="3"/>
  <c r="E57" i="3"/>
  <c r="E58" i="3"/>
  <c r="E59" i="3"/>
  <c r="D59" i="3" s="1"/>
  <c r="V59" i="3" s="1"/>
  <c r="E60" i="3"/>
  <c r="E61" i="3"/>
  <c r="W61" i="3" s="1"/>
  <c r="E62" i="3"/>
  <c r="W62" i="3" s="1"/>
  <c r="E63" i="3"/>
  <c r="E64" i="3"/>
  <c r="D8" i="3"/>
  <c r="D9" i="3"/>
  <c r="D13" i="3"/>
  <c r="V13" i="3" s="1"/>
  <c r="D14" i="3"/>
  <c r="D15" i="3"/>
  <c r="D19" i="3"/>
  <c r="D20" i="3"/>
  <c r="V20" i="3" s="1"/>
  <c r="D21" i="3"/>
  <c r="D25" i="3"/>
  <c r="V25" i="3" s="1"/>
  <c r="D26" i="3"/>
  <c r="V26" i="3" s="1"/>
  <c r="D27" i="3"/>
  <c r="D31" i="3"/>
  <c r="D32" i="3"/>
  <c r="V32" i="3" s="1"/>
  <c r="D33" i="3"/>
  <c r="D37" i="3"/>
  <c r="V37" i="3" s="1"/>
  <c r="D38" i="3"/>
  <c r="D39" i="3"/>
  <c r="D43" i="3"/>
  <c r="D44" i="3"/>
  <c r="D45" i="3"/>
  <c r="D49" i="3"/>
  <c r="V49" i="3" s="1"/>
  <c r="D50" i="3"/>
  <c r="D51" i="3"/>
  <c r="D55" i="3"/>
  <c r="D56" i="3"/>
  <c r="D57" i="3"/>
  <c r="D61" i="3"/>
  <c r="V61" i="3" s="1"/>
  <c r="D62" i="3"/>
  <c r="V62" i="3" s="1"/>
  <c r="D63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0" i="2"/>
  <c r="CW11" i="2"/>
  <c r="CW17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3" i="2"/>
  <c r="CR14" i="2"/>
  <c r="CQ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1" i="2"/>
  <c r="CJ12" i="2"/>
  <c r="CJ17" i="2"/>
  <c r="CJ18" i="2"/>
  <c r="CH13" i="2"/>
  <c r="DJ13" i="2" s="1"/>
  <c r="BZ8" i="2"/>
  <c r="BZ9" i="2"/>
  <c r="BZ10" i="2"/>
  <c r="DB10" i="2" s="1"/>
  <c r="BZ11" i="2"/>
  <c r="DB11" i="2" s="1"/>
  <c r="BZ12" i="2"/>
  <c r="DB12" i="2" s="1"/>
  <c r="BZ13" i="2"/>
  <c r="DB13" i="2" s="1"/>
  <c r="BZ14" i="2"/>
  <c r="BZ15" i="2"/>
  <c r="BZ16" i="2"/>
  <c r="DB16" i="2" s="1"/>
  <c r="BZ17" i="2"/>
  <c r="DB17" i="2" s="1"/>
  <c r="BZ18" i="2"/>
  <c r="DB18" i="2" s="1"/>
  <c r="BZ19" i="2"/>
  <c r="DB19" i="2" s="1"/>
  <c r="BZ20" i="2"/>
  <c r="BZ21" i="2"/>
  <c r="BU8" i="2"/>
  <c r="CW8" i="2" s="1"/>
  <c r="BU9" i="2"/>
  <c r="CW9" i="2" s="1"/>
  <c r="BU10" i="2"/>
  <c r="BU11" i="2"/>
  <c r="BU12" i="2"/>
  <c r="BU13" i="2"/>
  <c r="CW13" i="2" s="1"/>
  <c r="BU14" i="2"/>
  <c r="CW14" i="2" s="1"/>
  <c r="BU15" i="2"/>
  <c r="CW15" i="2" s="1"/>
  <c r="BU16" i="2"/>
  <c r="BO16" i="2" s="1"/>
  <c r="BU17" i="2"/>
  <c r="BU18" i="2"/>
  <c r="BU19" i="2"/>
  <c r="CW19" i="2" s="1"/>
  <c r="BU20" i="2"/>
  <c r="CW20" i="2" s="1"/>
  <c r="BU21" i="2"/>
  <c r="CW21" i="2" s="1"/>
  <c r="BP8" i="2"/>
  <c r="BP9" i="2"/>
  <c r="CR9" i="2" s="1"/>
  <c r="BP10" i="2"/>
  <c r="CR10" i="2" s="1"/>
  <c r="BP11" i="2"/>
  <c r="CR11" i="2" s="1"/>
  <c r="BP12" i="2"/>
  <c r="CR12" i="2" s="1"/>
  <c r="BP13" i="2"/>
  <c r="BO13" i="2" s="1"/>
  <c r="BP14" i="2"/>
  <c r="BP15" i="2"/>
  <c r="CR15" i="2" s="1"/>
  <c r="BP16" i="2"/>
  <c r="CR16" i="2" s="1"/>
  <c r="BP17" i="2"/>
  <c r="CR17" i="2" s="1"/>
  <c r="BP18" i="2"/>
  <c r="CR18" i="2" s="1"/>
  <c r="BP19" i="2"/>
  <c r="BO19" i="2" s="1"/>
  <c r="BP20" i="2"/>
  <c r="BP21" i="2"/>
  <c r="CR21" i="2" s="1"/>
  <c r="BO11" i="2"/>
  <c r="CH11" i="2" s="1"/>
  <c r="BO12" i="2"/>
  <c r="CH12" i="2" s="1"/>
  <c r="DJ12" i="2" s="1"/>
  <c r="BO17" i="2"/>
  <c r="CH17" i="2" s="1"/>
  <c r="BH8" i="2"/>
  <c r="CJ8" i="2" s="1"/>
  <c r="BH9" i="2"/>
  <c r="BH10" i="2"/>
  <c r="BG10" i="2" s="1"/>
  <c r="CI10" i="2" s="1"/>
  <c r="BH11" i="2"/>
  <c r="BG11" i="2" s="1"/>
  <c r="BH12" i="2"/>
  <c r="BH13" i="2"/>
  <c r="BH14" i="2"/>
  <c r="CJ14" i="2" s="1"/>
  <c r="BH15" i="2"/>
  <c r="BH16" i="2"/>
  <c r="BG16" i="2" s="1"/>
  <c r="CI16" i="2" s="1"/>
  <c r="BH17" i="2"/>
  <c r="BG17" i="2" s="1"/>
  <c r="BH18" i="2"/>
  <c r="BH19" i="2"/>
  <c r="BH20" i="2"/>
  <c r="CJ20" i="2" s="1"/>
  <c r="BH21" i="2"/>
  <c r="BG8" i="2"/>
  <c r="CI8" i="2" s="1"/>
  <c r="BG12" i="2"/>
  <c r="BG13" i="2"/>
  <c r="BG18" i="2"/>
  <c r="BG19" i="2"/>
  <c r="CI19" i="2" s="1"/>
  <c r="BG20" i="2"/>
  <c r="CI20" i="2" s="1"/>
  <c r="BF17" i="2"/>
  <c r="BF18" i="2"/>
  <c r="AX8" i="2"/>
  <c r="AX9" i="2"/>
  <c r="DB9" i="2" s="1"/>
  <c r="AX10" i="2"/>
  <c r="AX11" i="2"/>
  <c r="AX12" i="2"/>
  <c r="AX13" i="2"/>
  <c r="AX14" i="2"/>
  <c r="DB14" i="2" s="1"/>
  <c r="AX15" i="2"/>
  <c r="DB15" i="2" s="1"/>
  <c r="AX16" i="2"/>
  <c r="AX17" i="2"/>
  <c r="AX18" i="2"/>
  <c r="AX19" i="2"/>
  <c r="AX20" i="2"/>
  <c r="DB20" i="2" s="1"/>
  <c r="AX21" i="2"/>
  <c r="DB21" i="2" s="1"/>
  <c r="AS8" i="2"/>
  <c r="AM8" i="2" s="1"/>
  <c r="BF8" i="2" s="1"/>
  <c r="AS9" i="2"/>
  <c r="AS10" i="2"/>
  <c r="AS11" i="2"/>
  <c r="AS12" i="2"/>
  <c r="CW12" i="2" s="1"/>
  <c r="AS13" i="2"/>
  <c r="AS14" i="2"/>
  <c r="AS15" i="2"/>
  <c r="AS16" i="2"/>
  <c r="AS17" i="2"/>
  <c r="AS18" i="2"/>
  <c r="AS19" i="2"/>
  <c r="AS20" i="2"/>
  <c r="AM20" i="2" s="1"/>
  <c r="BF20" i="2" s="1"/>
  <c r="AS21" i="2"/>
  <c r="AN8" i="2"/>
  <c r="AN9" i="2"/>
  <c r="AN10" i="2"/>
  <c r="AN11" i="2"/>
  <c r="AM11" i="2" s="1"/>
  <c r="BF11" i="2" s="1"/>
  <c r="AN12" i="2"/>
  <c r="AM12" i="2" s="1"/>
  <c r="BF12" i="2" s="1"/>
  <c r="AN13" i="2"/>
  <c r="AM13" i="2" s="1"/>
  <c r="BF13" i="2" s="1"/>
  <c r="AN14" i="2"/>
  <c r="AN15" i="2"/>
  <c r="AN16" i="2"/>
  <c r="AN17" i="2"/>
  <c r="AM17" i="2" s="1"/>
  <c r="AN18" i="2"/>
  <c r="AM18" i="2" s="1"/>
  <c r="AN19" i="2"/>
  <c r="AM19" i="2" s="1"/>
  <c r="BF19" i="2" s="1"/>
  <c r="AN20" i="2"/>
  <c r="AN21" i="2"/>
  <c r="AM9" i="2"/>
  <c r="AM10" i="2"/>
  <c r="BF10" i="2" s="1"/>
  <c r="AM14" i="2"/>
  <c r="BF14" i="2" s="1"/>
  <c r="AM15" i="2"/>
  <c r="BF15" i="2" s="1"/>
  <c r="AM16" i="2"/>
  <c r="BF16" i="2" s="1"/>
  <c r="AM21" i="2"/>
  <c r="AF8" i="2"/>
  <c r="AE8" i="2" s="1"/>
  <c r="AF9" i="2"/>
  <c r="AE9" i="2" s="1"/>
  <c r="AF10" i="2"/>
  <c r="AF11" i="2"/>
  <c r="AF12" i="2"/>
  <c r="AF13" i="2"/>
  <c r="AE13" i="2" s="1"/>
  <c r="AF14" i="2"/>
  <c r="AE14" i="2" s="1"/>
  <c r="AF15" i="2"/>
  <c r="AE15" i="2" s="1"/>
  <c r="AF16" i="2"/>
  <c r="AF17" i="2"/>
  <c r="AF18" i="2"/>
  <c r="AF19" i="2"/>
  <c r="AE19" i="2" s="1"/>
  <c r="AF20" i="2"/>
  <c r="AE20" i="2" s="1"/>
  <c r="AF21" i="2"/>
  <c r="AE21" i="2" s="1"/>
  <c r="AE10" i="2"/>
  <c r="AE11" i="2"/>
  <c r="AE12" i="2"/>
  <c r="AE16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2" i="2"/>
  <c r="W18" i="2"/>
  <c r="W19" i="2"/>
  <c r="N8" i="2"/>
  <c r="M8" i="2" s="1"/>
  <c r="N9" i="2"/>
  <c r="M9" i="2" s="1"/>
  <c r="N10" i="2"/>
  <c r="N11" i="2"/>
  <c r="N12" i="2"/>
  <c r="N13" i="2"/>
  <c r="N14" i="2"/>
  <c r="N15" i="2"/>
  <c r="M15" i="2" s="1"/>
  <c r="N16" i="2"/>
  <c r="N17" i="2"/>
  <c r="N18" i="2"/>
  <c r="N19" i="2"/>
  <c r="N20" i="2"/>
  <c r="M20" i="2" s="1"/>
  <c r="N21" i="2"/>
  <c r="M21" i="2" s="1"/>
  <c r="M10" i="2"/>
  <c r="M11" i="2"/>
  <c r="M12" i="2"/>
  <c r="V12" i="2" s="1"/>
  <c r="M13" i="2"/>
  <c r="V13" i="2" s="1"/>
  <c r="M16" i="2"/>
  <c r="M17" i="2"/>
  <c r="M18" i="2"/>
  <c r="M19" i="2"/>
  <c r="E8" i="2"/>
  <c r="W8" i="2" s="1"/>
  <c r="E9" i="2"/>
  <c r="E10" i="2"/>
  <c r="E11" i="2"/>
  <c r="W11" i="2" s="1"/>
  <c r="E12" i="2"/>
  <c r="E13" i="2"/>
  <c r="W13" i="2" s="1"/>
  <c r="E14" i="2"/>
  <c r="E15" i="2"/>
  <c r="E16" i="2"/>
  <c r="E17" i="2"/>
  <c r="W17" i="2" s="1"/>
  <c r="E18" i="2"/>
  <c r="E19" i="2"/>
  <c r="E20" i="2"/>
  <c r="W20" i="2" s="1"/>
  <c r="E21" i="2"/>
  <c r="W21" i="2" s="1"/>
  <c r="D8" i="2"/>
  <c r="V8" i="2" s="1"/>
  <c r="D9" i="2"/>
  <c r="D12" i="2"/>
  <c r="D13" i="2"/>
  <c r="D14" i="2"/>
  <c r="D15" i="2"/>
  <c r="D18" i="2"/>
  <c r="D19" i="2"/>
  <c r="V19" i="2" s="1"/>
  <c r="D20" i="2"/>
  <c r="V20" i="2" s="1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6" i="1"/>
  <c r="DB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3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10" i="1"/>
  <c r="CJ11" i="1"/>
  <c r="CJ28" i="1"/>
  <c r="CJ29" i="1"/>
  <c r="CJ45" i="1"/>
  <c r="CJ46" i="1"/>
  <c r="CJ48" i="1"/>
  <c r="CI16" i="1"/>
  <c r="CI28" i="1"/>
  <c r="CI29" i="1"/>
  <c r="CI41" i="1"/>
  <c r="BZ8" i="1"/>
  <c r="BZ9" i="1"/>
  <c r="DB9" i="1" s="1"/>
  <c r="BZ10" i="1"/>
  <c r="DB10" i="1" s="1"/>
  <c r="BZ11" i="1"/>
  <c r="DB11" i="1" s="1"/>
  <c r="BZ12" i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BZ27" i="1"/>
  <c r="DB27" i="1" s="1"/>
  <c r="BZ28" i="1"/>
  <c r="BZ29" i="1"/>
  <c r="DB29" i="1" s="1"/>
  <c r="BZ30" i="1"/>
  <c r="BZ31" i="1"/>
  <c r="DB31" i="1" s="1"/>
  <c r="BZ32" i="1"/>
  <c r="BZ33" i="1"/>
  <c r="DB33" i="1" s="1"/>
  <c r="BZ34" i="1"/>
  <c r="BZ35" i="1"/>
  <c r="DB35" i="1" s="1"/>
  <c r="BZ36" i="1"/>
  <c r="BZ37" i="1"/>
  <c r="DB37" i="1" s="1"/>
  <c r="BZ38" i="1"/>
  <c r="BZ39" i="1"/>
  <c r="DB39" i="1" s="1"/>
  <c r="BZ40" i="1"/>
  <c r="BZ41" i="1"/>
  <c r="DB41" i="1" s="1"/>
  <c r="BZ42" i="1"/>
  <c r="BZ43" i="1"/>
  <c r="DB43" i="1" s="1"/>
  <c r="BZ44" i="1"/>
  <c r="BZ45" i="1"/>
  <c r="DB45" i="1" s="1"/>
  <c r="BZ46" i="1"/>
  <c r="DB46" i="1" s="1"/>
  <c r="BZ47" i="1"/>
  <c r="DB47" i="1" s="1"/>
  <c r="BZ48" i="1"/>
  <c r="BZ49" i="1"/>
  <c r="DB49" i="1" s="1"/>
  <c r="BZ50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CW36" i="1" s="1"/>
  <c r="BU37" i="1"/>
  <c r="BU38" i="1"/>
  <c r="CW38" i="1" s="1"/>
  <c r="BU39" i="1"/>
  <c r="BU40" i="1"/>
  <c r="CW40" i="1" s="1"/>
  <c r="BU41" i="1"/>
  <c r="BU42" i="1"/>
  <c r="CW42" i="1" s="1"/>
  <c r="BU43" i="1"/>
  <c r="BU44" i="1"/>
  <c r="CW44" i="1" s="1"/>
  <c r="BU45" i="1"/>
  <c r="BU46" i="1"/>
  <c r="CW46" i="1" s="1"/>
  <c r="BU47" i="1"/>
  <c r="BU48" i="1"/>
  <c r="CW48" i="1" s="1"/>
  <c r="BU49" i="1"/>
  <c r="BU50" i="1"/>
  <c r="CW50" i="1" s="1"/>
  <c r="BP8" i="1"/>
  <c r="BP9" i="1"/>
  <c r="BP10" i="1"/>
  <c r="BP11" i="1"/>
  <c r="CR11" i="1" s="1"/>
  <c r="BP12" i="1"/>
  <c r="CR12" i="1" s="1"/>
  <c r="BP13" i="1"/>
  <c r="BO13" i="1" s="1"/>
  <c r="BP14" i="1"/>
  <c r="BP15" i="1"/>
  <c r="BP16" i="1"/>
  <c r="BP17" i="1"/>
  <c r="CR17" i="1" s="1"/>
  <c r="BP18" i="1"/>
  <c r="BP19" i="1"/>
  <c r="BO19" i="1" s="1"/>
  <c r="BP20" i="1"/>
  <c r="BP21" i="1"/>
  <c r="BP22" i="1"/>
  <c r="BP23" i="1"/>
  <c r="CR23" i="1" s="1"/>
  <c r="BP24" i="1"/>
  <c r="BP25" i="1"/>
  <c r="BP26" i="1"/>
  <c r="BP27" i="1"/>
  <c r="BP28" i="1"/>
  <c r="BP29" i="1"/>
  <c r="CR29" i="1" s="1"/>
  <c r="BP30" i="1"/>
  <c r="BP31" i="1"/>
  <c r="BO31" i="1" s="1"/>
  <c r="BP32" i="1"/>
  <c r="BP33" i="1"/>
  <c r="BP34" i="1"/>
  <c r="BP35" i="1"/>
  <c r="CR35" i="1" s="1"/>
  <c r="BP36" i="1"/>
  <c r="BP37" i="1"/>
  <c r="BO37" i="1" s="1"/>
  <c r="BP38" i="1"/>
  <c r="BP39" i="1"/>
  <c r="BP40" i="1"/>
  <c r="BP41" i="1"/>
  <c r="CR41" i="1" s="1"/>
  <c r="BP42" i="1"/>
  <c r="BP43" i="1"/>
  <c r="BP44" i="1"/>
  <c r="BP45" i="1"/>
  <c r="BP46" i="1"/>
  <c r="BP47" i="1"/>
  <c r="CR47" i="1" s="1"/>
  <c r="BP48" i="1"/>
  <c r="CR48" i="1" s="1"/>
  <c r="BP49" i="1"/>
  <c r="BO49" i="1" s="1"/>
  <c r="BP50" i="1"/>
  <c r="BO11" i="1"/>
  <c r="BO14" i="1"/>
  <c r="BO16" i="1"/>
  <c r="BO23" i="1"/>
  <c r="CH23" i="1" s="1"/>
  <c r="BO24" i="1"/>
  <c r="CH24" i="1" s="1"/>
  <c r="DJ24" i="1" s="1"/>
  <c r="BO29" i="1"/>
  <c r="BO32" i="1"/>
  <c r="BO34" i="1"/>
  <c r="CH34" i="1" s="1"/>
  <c r="BO41" i="1"/>
  <c r="CH41" i="1" s="1"/>
  <c r="BO42" i="1"/>
  <c r="CQ42" i="1" s="1"/>
  <c r="BO47" i="1"/>
  <c r="BO50" i="1"/>
  <c r="CH50" i="1" s="1"/>
  <c r="BH8" i="1"/>
  <c r="BH9" i="1"/>
  <c r="BG9" i="1" s="1"/>
  <c r="CI9" i="1" s="1"/>
  <c r="BH10" i="1"/>
  <c r="BH11" i="1"/>
  <c r="BG11" i="1" s="1"/>
  <c r="BH12" i="1"/>
  <c r="BH13" i="1"/>
  <c r="BH14" i="1"/>
  <c r="BH15" i="1"/>
  <c r="CJ15" i="1" s="1"/>
  <c r="BH16" i="1"/>
  <c r="BH17" i="1"/>
  <c r="BH18" i="1"/>
  <c r="BH19" i="1"/>
  <c r="BH20" i="1"/>
  <c r="BH21" i="1"/>
  <c r="CJ21" i="1" s="1"/>
  <c r="BH22" i="1"/>
  <c r="BH23" i="1"/>
  <c r="BG23" i="1" s="1"/>
  <c r="CI23" i="1" s="1"/>
  <c r="BH24" i="1"/>
  <c r="BH25" i="1"/>
  <c r="BH26" i="1"/>
  <c r="BH27" i="1"/>
  <c r="BG27" i="1" s="1"/>
  <c r="CI27" i="1" s="1"/>
  <c r="BH28" i="1"/>
  <c r="BH29" i="1"/>
  <c r="BG29" i="1" s="1"/>
  <c r="BH30" i="1"/>
  <c r="BH31" i="1"/>
  <c r="BH32" i="1"/>
  <c r="BH33" i="1"/>
  <c r="CJ33" i="1" s="1"/>
  <c r="BH34" i="1"/>
  <c r="BH35" i="1"/>
  <c r="BH36" i="1"/>
  <c r="BH37" i="1"/>
  <c r="BH38" i="1"/>
  <c r="BH39" i="1"/>
  <c r="CJ39" i="1" s="1"/>
  <c r="BH40" i="1"/>
  <c r="BH41" i="1"/>
  <c r="BG41" i="1" s="1"/>
  <c r="BH42" i="1"/>
  <c r="BH43" i="1"/>
  <c r="BH44" i="1"/>
  <c r="BH45" i="1"/>
  <c r="BG45" i="1" s="1"/>
  <c r="CI45" i="1" s="1"/>
  <c r="BH46" i="1"/>
  <c r="BH47" i="1"/>
  <c r="BH48" i="1"/>
  <c r="BH49" i="1"/>
  <c r="BH50" i="1"/>
  <c r="BG8" i="1"/>
  <c r="BG10" i="1"/>
  <c r="CI10" i="1" s="1"/>
  <c r="BG12" i="1"/>
  <c r="BG14" i="1"/>
  <c r="BG15" i="1"/>
  <c r="BG16" i="1"/>
  <c r="BG18" i="1"/>
  <c r="BG20" i="1"/>
  <c r="BG22" i="1"/>
  <c r="CI22" i="1" s="1"/>
  <c r="BG24" i="1"/>
  <c r="CI24" i="1" s="1"/>
  <c r="BG26" i="1"/>
  <c r="BG28" i="1"/>
  <c r="BG30" i="1"/>
  <c r="BG32" i="1"/>
  <c r="BG33" i="1"/>
  <c r="BG34" i="1"/>
  <c r="CI34" i="1" s="1"/>
  <c r="BG36" i="1"/>
  <c r="BG38" i="1"/>
  <c r="BG40" i="1"/>
  <c r="CI40" i="1" s="1"/>
  <c r="BG42" i="1"/>
  <c r="BG44" i="1"/>
  <c r="BG46" i="1"/>
  <c r="CI46" i="1" s="1"/>
  <c r="BG48" i="1"/>
  <c r="BG5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DB22" i="1" s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AX37" i="1"/>
  <c r="AX38" i="1"/>
  <c r="AX39" i="1"/>
  <c r="AX40" i="1"/>
  <c r="DB40" i="1" s="1"/>
  <c r="AX41" i="1"/>
  <c r="AX42" i="1"/>
  <c r="AX43" i="1"/>
  <c r="AX44" i="1"/>
  <c r="AX45" i="1"/>
  <c r="AX46" i="1"/>
  <c r="AX47" i="1"/>
  <c r="AX48" i="1"/>
  <c r="AX49" i="1"/>
  <c r="AX50" i="1"/>
  <c r="AS8" i="1"/>
  <c r="AS9" i="1"/>
  <c r="AM9" i="1" s="1"/>
  <c r="BF9" i="1" s="1"/>
  <c r="AS10" i="1"/>
  <c r="AS11" i="1"/>
  <c r="AM11" i="1" s="1"/>
  <c r="BF11" i="1" s="1"/>
  <c r="AS12" i="1"/>
  <c r="AS13" i="1"/>
  <c r="AM13" i="1" s="1"/>
  <c r="BF13" i="1" s="1"/>
  <c r="AS14" i="1"/>
  <c r="AS15" i="1"/>
  <c r="AS16" i="1"/>
  <c r="AS17" i="1"/>
  <c r="AM17" i="1" s="1"/>
  <c r="BF17" i="1" s="1"/>
  <c r="AS18" i="1"/>
  <c r="AS19" i="1"/>
  <c r="AM19" i="1" s="1"/>
  <c r="BF19" i="1" s="1"/>
  <c r="AS20" i="1"/>
  <c r="AS21" i="1"/>
  <c r="AM21" i="1" s="1"/>
  <c r="BF21" i="1" s="1"/>
  <c r="AS22" i="1"/>
  <c r="AS23" i="1"/>
  <c r="CW23" i="1" s="1"/>
  <c r="AS24" i="1"/>
  <c r="AS25" i="1"/>
  <c r="AM25" i="1" s="1"/>
  <c r="BF25" i="1" s="1"/>
  <c r="AS26" i="1"/>
  <c r="AS27" i="1"/>
  <c r="AM27" i="1" s="1"/>
  <c r="BF27" i="1" s="1"/>
  <c r="AS28" i="1"/>
  <c r="AS29" i="1"/>
  <c r="AM29" i="1" s="1"/>
  <c r="BF29" i="1" s="1"/>
  <c r="AS30" i="1"/>
  <c r="AS31" i="1"/>
  <c r="AS32" i="1"/>
  <c r="AS33" i="1"/>
  <c r="AS34" i="1"/>
  <c r="AS35" i="1"/>
  <c r="CW35" i="1" s="1"/>
  <c r="AS36" i="1"/>
  <c r="AS37" i="1"/>
  <c r="AM37" i="1" s="1"/>
  <c r="BF37" i="1" s="1"/>
  <c r="AS38" i="1"/>
  <c r="AS39" i="1"/>
  <c r="AM39" i="1" s="1"/>
  <c r="BF39" i="1" s="1"/>
  <c r="AS40" i="1"/>
  <c r="AS41" i="1"/>
  <c r="CW41" i="1" s="1"/>
  <c r="AS42" i="1"/>
  <c r="AS43" i="1"/>
  <c r="AM43" i="1" s="1"/>
  <c r="BF43" i="1" s="1"/>
  <c r="AS44" i="1"/>
  <c r="AS45" i="1"/>
  <c r="AM45" i="1" s="1"/>
  <c r="BF45" i="1" s="1"/>
  <c r="AS46" i="1"/>
  <c r="AS47" i="1"/>
  <c r="CW47" i="1" s="1"/>
  <c r="AS48" i="1"/>
  <c r="AS49" i="1"/>
  <c r="AS50" i="1"/>
  <c r="AN8" i="1"/>
  <c r="AN9" i="1"/>
  <c r="AN10" i="1"/>
  <c r="AN11" i="1"/>
  <c r="AN12" i="1"/>
  <c r="AM12" i="1" s="1"/>
  <c r="BF12" i="1" s="1"/>
  <c r="AN13" i="1"/>
  <c r="AN14" i="1"/>
  <c r="AN15" i="1"/>
  <c r="AN16" i="1"/>
  <c r="AM16" i="1" s="1"/>
  <c r="BF16" i="1" s="1"/>
  <c r="AN17" i="1"/>
  <c r="AN18" i="1"/>
  <c r="AM18" i="1" s="1"/>
  <c r="BF18" i="1" s="1"/>
  <c r="AN19" i="1"/>
  <c r="AN20" i="1"/>
  <c r="AN21" i="1"/>
  <c r="AN22" i="1"/>
  <c r="AN23" i="1"/>
  <c r="AN24" i="1"/>
  <c r="AM24" i="1" s="1"/>
  <c r="BF24" i="1" s="1"/>
  <c r="AN25" i="1"/>
  <c r="AN26" i="1"/>
  <c r="AN27" i="1"/>
  <c r="AN28" i="1"/>
  <c r="AN29" i="1"/>
  <c r="AN30" i="1"/>
  <c r="AM30" i="1" s="1"/>
  <c r="BF30" i="1" s="1"/>
  <c r="AN31" i="1"/>
  <c r="AN32" i="1"/>
  <c r="AN33" i="1"/>
  <c r="AN34" i="1"/>
  <c r="AM34" i="1" s="1"/>
  <c r="BF34" i="1" s="1"/>
  <c r="AN35" i="1"/>
  <c r="AN36" i="1"/>
  <c r="AM36" i="1" s="1"/>
  <c r="BF36" i="1" s="1"/>
  <c r="AN37" i="1"/>
  <c r="AN38" i="1"/>
  <c r="AN39" i="1"/>
  <c r="AN40" i="1"/>
  <c r="AN41" i="1"/>
  <c r="AN42" i="1"/>
  <c r="AM42" i="1" s="1"/>
  <c r="AN43" i="1"/>
  <c r="AN44" i="1"/>
  <c r="AN45" i="1"/>
  <c r="AN46" i="1"/>
  <c r="AN47" i="1"/>
  <c r="AN48" i="1"/>
  <c r="AM48" i="1" s="1"/>
  <c r="BF48" i="1" s="1"/>
  <c r="AN49" i="1"/>
  <c r="AN50" i="1"/>
  <c r="AM10" i="1"/>
  <c r="BF10" i="1" s="1"/>
  <c r="AM15" i="1"/>
  <c r="BF15" i="1" s="1"/>
  <c r="AM22" i="1"/>
  <c r="BF22" i="1" s="1"/>
  <c r="AM23" i="1"/>
  <c r="BF23" i="1" s="1"/>
  <c r="AM28" i="1"/>
  <c r="BF28" i="1" s="1"/>
  <c r="AM31" i="1"/>
  <c r="BF31" i="1" s="1"/>
  <c r="AM33" i="1"/>
  <c r="BF33" i="1" s="1"/>
  <c r="AM40" i="1"/>
  <c r="BF40" i="1" s="1"/>
  <c r="AM41" i="1"/>
  <c r="BF41" i="1" s="1"/>
  <c r="AM46" i="1"/>
  <c r="BF46" i="1" s="1"/>
  <c r="AM49" i="1"/>
  <c r="BF49" i="1" s="1"/>
  <c r="AF8" i="1"/>
  <c r="AE8" i="1" s="1"/>
  <c r="AF9" i="1"/>
  <c r="AE9" i="1" s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CJ20" i="1" s="1"/>
  <c r="AF21" i="1"/>
  <c r="AE21" i="1" s="1"/>
  <c r="AF22" i="1"/>
  <c r="AE22" i="1" s="1"/>
  <c r="AF23" i="1"/>
  <c r="AF24" i="1"/>
  <c r="AE24" i="1" s="1"/>
  <c r="AF25" i="1"/>
  <c r="AF26" i="1"/>
  <c r="AE26" i="1" s="1"/>
  <c r="AF27" i="1"/>
  <c r="AE27" i="1" s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CJ38" i="1" s="1"/>
  <c r="AF39" i="1"/>
  <c r="AE39" i="1" s="1"/>
  <c r="AF40" i="1"/>
  <c r="AE40" i="1" s="1"/>
  <c r="AF41" i="1"/>
  <c r="AF42" i="1"/>
  <c r="AF43" i="1"/>
  <c r="AF44" i="1"/>
  <c r="CJ44" i="1" s="1"/>
  <c r="AF45" i="1"/>
  <c r="AE45" i="1" s="1"/>
  <c r="AF46" i="1"/>
  <c r="AE46" i="1" s="1"/>
  <c r="AF47" i="1"/>
  <c r="AF48" i="1"/>
  <c r="AE48" i="1" s="1"/>
  <c r="AF49" i="1"/>
  <c r="AF50" i="1"/>
  <c r="AE50" i="1" s="1"/>
  <c r="AE11" i="1"/>
  <c r="AE13" i="1"/>
  <c r="AE15" i="1"/>
  <c r="AE17" i="1"/>
  <c r="AE19" i="1"/>
  <c r="AE23" i="1"/>
  <c r="AE25" i="1"/>
  <c r="AE29" i="1"/>
  <c r="AE31" i="1"/>
  <c r="AE33" i="1"/>
  <c r="AE35" i="1"/>
  <c r="AE37" i="1"/>
  <c r="AE41" i="1"/>
  <c r="AE43" i="1"/>
  <c r="AE47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17" i="1"/>
  <c r="W25" i="1"/>
  <c r="W35" i="1"/>
  <c r="W43" i="1"/>
  <c r="W49" i="1"/>
  <c r="W50" i="1"/>
  <c r="N8" i="1"/>
  <c r="N9" i="1"/>
  <c r="M9" i="1" s="1"/>
  <c r="N10" i="1"/>
  <c r="N11" i="1"/>
  <c r="N12" i="1"/>
  <c r="M12" i="1" s="1"/>
  <c r="V12" i="1" s="1"/>
  <c r="N13" i="1"/>
  <c r="M13" i="1" s="1"/>
  <c r="N14" i="1"/>
  <c r="N15" i="1"/>
  <c r="M15" i="1" s="1"/>
  <c r="N16" i="1"/>
  <c r="N17" i="1"/>
  <c r="N18" i="1"/>
  <c r="W18" i="1" s="1"/>
  <c r="N19" i="1"/>
  <c r="M19" i="1" s="1"/>
  <c r="N20" i="1"/>
  <c r="N21" i="1"/>
  <c r="M21" i="1" s="1"/>
  <c r="N22" i="1"/>
  <c r="N23" i="1"/>
  <c r="N24" i="1"/>
  <c r="M24" i="1" s="1"/>
  <c r="V24" i="1" s="1"/>
  <c r="N25" i="1"/>
  <c r="M25" i="1" s="1"/>
  <c r="N26" i="1"/>
  <c r="N27" i="1"/>
  <c r="M27" i="1" s="1"/>
  <c r="N28" i="1"/>
  <c r="N29" i="1"/>
  <c r="N30" i="1"/>
  <c r="M30" i="1" s="1"/>
  <c r="V30" i="1" s="1"/>
  <c r="N31" i="1"/>
  <c r="M31" i="1" s="1"/>
  <c r="N32" i="1"/>
  <c r="N33" i="1"/>
  <c r="M33" i="1" s="1"/>
  <c r="N34" i="1"/>
  <c r="N35" i="1"/>
  <c r="N36" i="1"/>
  <c r="W36" i="1" s="1"/>
  <c r="N37" i="1"/>
  <c r="M37" i="1" s="1"/>
  <c r="N38" i="1"/>
  <c r="N39" i="1"/>
  <c r="M39" i="1" s="1"/>
  <c r="N40" i="1"/>
  <c r="N41" i="1"/>
  <c r="N42" i="1"/>
  <c r="M42" i="1" s="1"/>
  <c r="V42" i="1" s="1"/>
  <c r="N43" i="1"/>
  <c r="M43" i="1" s="1"/>
  <c r="N44" i="1"/>
  <c r="N45" i="1"/>
  <c r="M45" i="1" s="1"/>
  <c r="N46" i="1"/>
  <c r="N47" i="1"/>
  <c r="N48" i="1"/>
  <c r="M48" i="1" s="1"/>
  <c r="V48" i="1" s="1"/>
  <c r="N49" i="1"/>
  <c r="M49" i="1" s="1"/>
  <c r="N50" i="1"/>
  <c r="M8" i="1"/>
  <c r="M10" i="1"/>
  <c r="M11" i="1"/>
  <c r="M14" i="1"/>
  <c r="M16" i="1"/>
  <c r="M17" i="1"/>
  <c r="M20" i="1"/>
  <c r="M22" i="1"/>
  <c r="M23" i="1"/>
  <c r="M26" i="1"/>
  <c r="M28" i="1"/>
  <c r="M29" i="1"/>
  <c r="M32" i="1"/>
  <c r="M34" i="1"/>
  <c r="M35" i="1"/>
  <c r="M38" i="1"/>
  <c r="M40" i="1"/>
  <c r="M41" i="1"/>
  <c r="M44" i="1"/>
  <c r="M46" i="1"/>
  <c r="M47" i="1"/>
  <c r="M50" i="1"/>
  <c r="E8" i="1"/>
  <c r="E9" i="1"/>
  <c r="W9" i="1" s="1"/>
  <c r="E10" i="1"/>
  <c r="W10" i="1" s="1"/>
  <c r="E11" i="1"/>
  <c r="W11" i="1" s="1"/>
  <c r="E12" i="1"/>
  <c r="E13" i="1"/>
  <c r="W13" i="1" s="1"/>
  <c r="E14" i="1"/>
  <c r="E15" i="1"/>
  <c r="W15" i="1" s="1"/>
  <c r="E16" i="1"/>
  <c r="W16" i="1" s="1"/>
  <c r="E17" i="1"/>
  <c r="D17" i="1" s="1"/>
  <c r="V17" i="1" s="1"/>
  <c r="E18" i="1"/>
  <c r="E19" i="1"/>
  <c r="W19" i="1" s="1"/>
  <c r="E20" i="1"/>
  <c r="E21" i="1"/>
  <c r="W21" i="1" s="1"/>
  <c r="E22" i="1"/>
  <c r="W22" i="1" s="1"/>
  <c r="E23" i="1"/>
  <c r="D23" i="1" s="1"/>
  <c r="V23" i="1" s="1"/>
  <c r="E24" i="1"/>
  <c r="E25" i="1"/>
  <c r="D25" i="1" s="1"/>
  <c r="E26" i="1"/>
  <c r="E27" i="1"/>
  <c r="W27" i="1" s="1"/>
  <c r="E28" i="1"/>
  <c r="W28" i="1" s="1"/>
  <c r="E29" i="1"/>
  <c r="W29" i="1" s="1"/>
  <c r="E30" i="1"/>
  <c r="E31" i="1"/>
  <c r="W31" i="1" s="1"/>
  <c r="E32" i="1"/>
  <c r="E33" i="1"/>
  <c r="W33" i="1" s="1"/>
  <c r="E34" i="1"/>
  <c r="W34" i="1" s="1"/>
  <c r="E35" i="1"/>
  <c r="D35" i="1" s="1"/>
  <c r="V35" i="1" s="1"/>
  <c r="E36" i="1"/>
  <c r="E37" i="1"/>
  <c r="W37" i="1" s="1"/>
  <c r="E38" i="1"/>
  <c r="E39" i="1"/>
  <c r="W39" i="1" s="1"/>
  <c r="E40" i="1"/>
  <c r="W40" i="1" s="1"/>
  <c r="E41" i="1"/>
  <c r="D41" i="1" s="1"/>
  <c r="V41" i="1" s="1"/>
  <c r="E42" i="1"/>
  <c r="E43" i="1"/>
  <c r="D43" i="1" s="1"/>
  <c r="E44" i="1"/>
  <c r="E45" i="1"/>
  <c r="W45" i="1" s="1"/>
  <c r="E46" i="1"/>
  <c r="D46" i="1" s="1"/>
  <c r="V46" i="1" s="1"/>
  <c r="E47" i="1"/>
  <c r="D47" i="1" s="1"/>
  <c r="V47" i="1" s="1"/>
  <c r="E48" i="1"/>
  <c r="W48" i="1" s="1"/>
  <c r="E49" i="1"/>
  <c r="D49" i="1" s="1"/>
  <c r="E50" i="1"/>
  <c r="D8" i="1"/>
  <c r="V8" i="1" s="1"/>
  <c r="D9" i="1"/>
  <c r="V9" i="1" s="1"/>
  <c r="D12" i="1"/>
  <c r="D14" i="1"/>
  <c r="V14" i="1" s="1"/>
  <c r="D15" i="1"/>
  <c r="V15" i="1" s="1"/>
  <c r="D18" i="1"/>
  <c r="D20" i="1"/>
  <c r="V20" i="1" s="1"/>
  <c r="D21" i="1"/>
  <c r="V21" i="1" s="1"/>
  <c r="D24" i="1"/>
  <c r="D26" i="1"/>
  <c r="V26" i="1" s="1"/>
  <c r="D27" i="1"/>
  <c r="V27" i="1" s="1"/>
  <c r="D30" i="1"/>
  <c r="D32" i="1"/>
  <c r="V32" i="1" s="1"/>
  <c r="D33" i="1"/>
  <c r="V33" i="1" s="1"/>
  <c r="D36" i="1"/>
  <c r="D38" i="1"/>
  <c r="V38" i="1" s="1"/>
  <c r="D39" i="1"/>
  <c r="V39" i="1" s="1"/>
  <c r="D42" i="1"/>
  <c r="D44" i="1"/>
  <c r="V44" i="1" s="1"/>
  <c r="D45" i="1"/>
  <c r="V45" i="1" s="1"/>
  <c r="D48" i="1"/>
  <c r="D50" i="1"/>
  <c r="V50" i="1" s="1"/>
  <c r="V49" i="1" l="1"/>
  <c r="V43" i="1"/>
  <c r="V25" i="1"/>
  <c r="DJ34" i="1"/>
  <c r="CI33" i="1"/>
  <c r="CJ50" i="1"/>
  <c r="CJ26" i="1"/>
  <c r="CQ16" i="1"/>
  <c r="CI50" i="1"/>
  <c r="CI14" i="1"/>
  <c r="CJ31" i="1"/>
  <c r="BG31" i="1"/>
  <c r="CI31" i="1" s="1"/>
  <c r="CJ19" i="1"/>
  <c r="BG19" i="1"/>
  <c r="CI19" i="1" s="1"/>
  <c r="DJ23" i="1"/>
  <c r="CQ31" i="1"/>
  <c r="CH31" i="1"/>
  <c r="DJ31" i="1" s="1"/>
  <c r="CR25" i="1"/>
  <c r="BO25" i="1"/>
  <c r="CQ23" i="1"/>
  <c r="CR30" i="1"/>
  <c r="CH16" i="2"/>
  <c r="DJ16" i="2" s="1"/>
  <c r="CQ16" i="2"/>
  <c r="D37" i="1"/>
  <c r="V37" i="1" s="1"/>
  <c r="D31" i="1"/>
  <c r="V31" i="1" s="1"/>
  <c r="D19" i="1"/>
  <c r="V19" i="1" s="1"/>
  <c r="D13" i="1"/>
  <c r="V13" i="1" s="1"/>
  <c r="W44" i="1"/>
  <c r="W38" i="1"/>
  <c r="W32" i="1"/>
  <c r="W26" i="1"/>
  <c r="W20" i="1"/>
  <c r="W14" i="1"/>
  <c r="W8" i="1"/>
  <c r="W41" i="1"/>
  <c r="W23" i="1"/>
  <c r="CJ42" i="1"/>
  <c r="AE42" i="1"/>
  <c r="AM47" i="1"/>
  <c r="BF47" i="1" s="1"/>
  <c r="CI48" i="1"/>
  <c r="BG39" i="1"/>
  <c r="CI39" i="1" s="1"/>
  <c r="CI30" i="1"/>
  <c r="BG21" i="1"/>
  <c r="CI21" i="1" s="1"/>
  <c r="CI12" i="1"/>
  <c r="BO48" i="1"/>
  <c r="BO40" i="1"/>
  <c r="BO30" i="1"/>
  <c r="BO22" i="1"/>
  <c r="BO12" i="1"/>
  <c r="CR42" i="1"/>
  <c r="CR36" i="1"/>
  <c r="CR24" i="1"/>
  <c r="CR18" i="1"/>
  <c r="CW49" i="1"/>
  <c r="CW43" i="1"/>
  <c r="CW37" i="1"/>
  <c r="CW31" i="1"/>
  <c r="CW25" i="1"/>
  <c r="CW19" i="1"/>
  <c r="CW13" i="1"/>
  <c r="DB50" i="1"/>
  <c r="DB44" i="1"/>
  <c r="DB38" i="1"/>
  <c r="DB32" i="1"/>
  <c r="DB26" i="1"/>
  <c r="DB20" i="1"/>
  <c r="DB14" i="1"/>
  <c r="DB8" i="1"/>
  <c r="CH42" i="1"/>
  <c r="DJ42" i="1" s="1"/>
  <c r="CJ41" i="1"/>
  <c r="CJ23" i="1"/>
  <c r="CR19" i="1"/>
  <c r="CJ49" i="1"/>
  <c r="BG49" i="1"/>
  <c r="CI49" i="1" s="1"/>
  <c r="DJ41" i="1"/>
  <c r="CH14" i="1"/>
  <c r="DJ14" i="1" s="1"/>
  <c r="CR43" i="1"/>
  <c r="BO43" i="1"/>
  <c r="CQ13" i="1"/>
  <c r="CH13" i="1"/>
  <c r="DJ13" i="1" s="1"/>
  <c r="AE38" i="1"/>
  <c r="CI38" i="1" s="1"/>
  <c r="CJ47" i="1"/>
  <c r="BG47" i="1"/>
  <c r="CI47" i="1" s="1"/>
  <c r="CI11" i="1"/>
  <c r="BO38" i="1"/>
  <c r="BO20" i="1"/>
  <c r="CI15" i="1"/>
  <c r="CJ14" i="1"/>
  <c r="W24" i="1"/>
  <c r="CJ43" i="1"/>
  <c r="BG43" i="1"/>
  <c r="CI43" i="1" s="1"/>
  <c r="CJ25" i="1"/>
  <c r="BG25" i="1"/>
  <c r="CI25" i="1" s="1"/>
  <c r="CJ13" i="1"/>
  <c r="BG13" i="1"/>
  <c r="CI13" i="1" s="1"/>
  <c r="CH32" i="1"/>
  <c r="CQ49" i="1"/>
  <c r="CQ19" i="1"/>
  <c r="W47" i="1"/>
  <c r="W30" i="1"/>
  <c r="W12" i="1"/>
  <c r="AE20" i="1"/>
  <c r="CI20" i="1" s="1"/>
  <c r="CJ35" i="1"/>
  <c r="BG35" i="1"/>
  <c r="CI35" i="1" s="1"/>
  <c r="CJ17" i="1"/>
  <c r="BG17" i="1"/>
  <c r="CI17" i="1" s="1"/>
  <c r="CH47" i="1"/>
  <c r="CQ29" i="1"/>
  <c r="CH29" i="1"/>
  <c r="DJ29" i="1" s="1"/>
  <c r="CQ11" i="1"/>
  <c r="CH11" i="1"/>
  <c r="DJ11" i="1" s="1"/>
  <c r="CH16" i="1"/>
  <c r="DJ16" i="1" s="1"/>
  <c r="CR49" i="1"/>
  <c r="CR13" i="1"/>
  <c r="D29" i="1"/>
  <c r="V29" i="1" s="1"/>
  <c r="D11" i="1"/>
  <c r="V11" i="1" s="1"/>
  <c r="W46" i="1"/>
  <c r="AM35" i="1"/>
  <c r="BF35" i="1" s="1"/>
  <c r="CI36" i="1"/>
  <c r="CI18" i="1"/>
  <c r="CJ40" i="1"/>
  <c r="CJ34" i="1"/>
  <c r="CJ22" i="1"/>
  <c r="CJ16" i="1"/>
  <c r="BO46" i="1"/>
  <c r="BO36" i="1"/>
  <c r="BO28" i="1"/>
  <c r="BO18" i="1"/>
  <c r="BO10" i="1"/>
  <c r="CW29" i="1"/>
  <c r="CW17" i="1"/>
  <c r="CQ41" i="1"/>
  <c r="CI42" i="1"/>
  <c r="CJ32" i="1"/>
  <c r="CJ8" i="1"/>
  <c r="CQ34" i="1"/>
  <c r="CQ24" i="1"/>
  <c r="W42" i="1"/>
  <c r="BF42" i="1"/>
  <c r="CI32" i="1"/>
  <c r="CJ37" i="1"/>
  <c r="BG37" i="1"/>
  <c r="CI37" i="1" s="1"/>
  <c r="CQ37" i="1"/>
  <c r="CH37" i="1"/>
  <c r="DJ37" i="1" s="1"/>
  <c r="D40" i="1"/>
  <c r="V40" i="1" s="1"/>
  <c r="D34" i="1"/>
  <c r="V34" i="1" s="1"/>
  <c r="D28" i="1"/>
  <c r="V28" i="1" s="1"/>
  <c r="D22" i="1"/>
  <c r="V22" i="1" s="1"/>
  <c r="D16" i="1"/>
  <c r="V16" i="1" s="1"/>
  <c r="D10" i="1"/>
  <c r="V10" i="1" s="1"/>
  <c r="M36" i="1"/>
  <c r="V36" i="1" s="1"/>
  <c r="M18" i="1"/>
  <c r="V18" i="1" s="1"/>
  <c r="AE44" i="1"/>
  <c r="AM50" i="1"/>
  <c r="BF50" i="1" s="1"/>
  <c r="DJ50" i="1" s="1"/>
  <c r="AM44" i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44" i="1"/>
  <c r="CI26" i="1"/>
  <c r="CI8" i="1"/>
  <c r="CJ27" i="1"/>
  <c r="CJ9" i="1"/>
  <c r="BO44" i="1"/>
  <c r="BO35" i="1"/>
  <c r="BO26" i="1"/>
  <c r="BO17" i="1"/>
  <c r="BO8" i="1"/>
  <c r="CR45" i="1"/>
  <c r="BO45" i="1"/>
  <c r="CR39" i="1"/>
  <c r="BO39" i="1"/>
  <c r="CR33" i="1"/>
  <c r="BO33" i="1"/>
  <c r="CR27" i="1"/>
  <c r="BO27" i="1"/>
  <c r="CR21" i="1"/>
  <c r="BO21" i="1"/>
  <c r="CR15" i="1"/>
  <c r="BO15" i="1"/>
  <c r="CR9" i="1"/>
  <c r="BO9" i="1"/>
  <c r="CR37" i="1"/>
  <c r="V14" i="2"/>
  <c r="CJ36" i="1"/>
  <c r="CJ30" i="1"/>
  <c r="CJ24" i="1"/>
  <c r="CJ18" i="1"/>
  <c r="CJ12" i="1"/>
  <c r="CR50" i="1"/>
  <c r="CR44" i="1"/>
  <c r="CR38" i="1"/>
  <c r="CR32" i="1"/>
  <c r="CR26" i="1"/>
  <c r="CR20" i="1"/>
  <c r="CR14" i="1"/>
  <c r="CR8" i="1"/>
  <c r="CW45" i="1"/>
  <c r="CW39" i="1"/>
  <c r="CW33" i="1"/>
  <c r="CW27" i="1"/>
  <c r="CW21" i="1"/>
  <c r="CW15" i="1"/>
  <c r="CW9" i="1"/>
  <c r="V18" i="2"/>
  <c r="W16" i="2"/>
  <c r="D16" i="2"/>
  <c r="V16" i="2" s="1"/>
  <c r="W10" i="2"/>
  <c r="D10" i="2"/>
  <c r="V10" i="2" s="1"/>
  <c r="M14" i="2"/>
  <c r="W14" i="2"/>
  <c r="CR46" i="1"/>
  <c r="CR40" i="1"/>
  <c r="CR34" i="1"/>
  <c r="CR28" i="1"/>
  <c r="CR22" i="1"/>
  <c r="CR16" i="1"/>
  <c r="CR10" i="1"/>
  <c r="DB48" i="1"/>
  <c r="DB42" i="1"/>
  <c r="DB36" i="1"/>
  <c r="DB30" i="1"/>
  <c r="DB24" i="1"/>
  <c r="DB18" i="1"/>
  <c r="DB12" i="1"/>
  <c r="V57" i="3"/>
  <c r="BG21" i="2"/>
  <c r="CI21" i="2" s="1"/>
  <c r="CJ21" i="2"/>
  <c r="BG15" i="2"/>
  <c r="CI15" i="2" s="1"/>
  <c r="CJ15" i="2"/>
  <c r="BG9" i="2"/>
  <c r="CI9" i="2" s="1"/>
  <c r="CJ9" i="2"/>
  <c r="DJ11" i="2"/>
  <c r="W57" i="3"/>
  <c r="M57" i="3"/>
  <c r="W45" i="3"/>
  <c r="M45" i="3"/>
  <c r="V45" i="3" s="1"/>
  <c r="W21" i="3"/>
  <c r="M21" i="3"/>
  <c r="V21" i="3" s="1"/>
  <c r="W9" i="3"/>
  <c r="M9" i="3"/>
  <c r="V9" i="3" s="1"/>
  <c r="W63" i="3"/>
  <c r="BI63" i="4"/>
  <c r="D63" i="4"/>
  <c r="BI57" i="4"/>
  <c r="D57" i="4"/>
  <c r="BH45" i="4"/>
  <c r="AE45" i="4"/>
  <c r="CI45" i="4" s="1"/>
  <c r="BI33" i="4"/>
  <c r="D33" i="4"/>
  <c r="BI27" i="4"/>
  <c r="D27" i="4"/>
  <c r="BI21" i="4"/>
  <c r="D21" i="4"/>
  <c r="BI15" i="4"/>
  <c r="D15" i="4"/>
  <c r="BI9" i="4"/>
  <c r="D9" i="4"/>
  <c r="AE30" i="4"/>
  <c r="CI30" i="4" s="1"/>
  <c r="AF38" i="4"/>
  <c r="BG38" i="4" s="1"/>
  <c r="CI38" i="4" s="1"/>
  <c r="BI38" i="4"/>
  <c r="BG60" i="4"/>
  <c r="BG51" i="4"/>
  <c r="BG39" i="4"/>
  <c r="BG27" i="4"/>
  <c r="BG15" i="4"/>
  <c r="BI45" i="4"/>
  <c r="W15" i="2"/>
  <c r="W9" i="2"/>
  <c r="CI18" i="2"/>
  <c r="BO10" i="2"/>
  <c r="CJ16" i="2"/>
  <c r="CQ11" i="2"/>
  <c r="W15" i="3"/>
  <c r="BH47" i="4"/>
  <c r="AE37" i="4"/>
  <c r="CI37" i="4" s="1"/>
  <c r="BH37" i="4"/>
  <c r="BH14" i="4"/>
  <c r="BP39" i="4"/>
  <c r="BG14" i="2"/>
  <c r="CI14" i="2" s="1"/>
  <c r="CJ19" i="2"/>
  <c r="CJ13" i="2"/>
  <c r="BO18" i="2"/>
  <c r="CW16" i="2"/>
  <c r="V33" i="3"/>
  <c r="W60" i="3"/>
  <c r="D60" i="3"/>
  <c r="V60" i="3" s="1"/>
  <c r="W54" i="3"/>
  <c r="D54" i="3"/>
  <c r="V54" i="3" s="1"/>
  <c r="W48" i="3"/>
  <c r="D48" i="3"/>
  <c r="V48" i="3" s="1"/>
  <c r="W36" i="3"/>
  <c r="D36" i="3"/>
  <c r="V36" i="3" s="1"/>
  <c r="W24" i="3"/>
  <c r="D24" i="3"/>
  <c r="V24" i="3" s="1"/>
  <c r="W18" i="3"/>
  <c r="D18" i="3"/>
  <c r="V18" i="3" s="1"/>
  <c r="W12" i="3"/>
  <c r="D12" i="3"/>
  <c r="V12" i="3" s="1"/>
  <c r="M43" i="3"/>
  <c r="W43" i="3"/>
  <c r="W13" i="3"/>
  <c r="BH61" i="4"/>
  <c r="AE61" i="4"/>
  <c r="CI61" i="4" s="1"/>
  <c r="BH44" i="4"/>
  <c r="AE44" i="4"/>
  <c r="BP63" i="4"/>
  <c r="BP9" i="4"/>
  <c r="BQ60" i="4"/>
  <c r="L60" i="4"/>
  <c r="BP60" i="4" s="1"/>
  <c r="BQ54" i="4"/>
  <c r="L54" i="4"/>
  <c r="BP54" i="4" s="1"/>
  <c r="BQ48" i="4"/>
  <c r="L48" i="4"/>
  <c r="BP48" i="4" s="1"/>
  <c r="BQ42" i="4"/>
  <c r="L42" i="4"/>
  <c r="BQ36" i="4"/>
  <c r="L36" i="4"/>
  <c r="BP36" i="4" s="1"/>
  <c r="BQ30" i="4"/>
  <c r="L30" i="4"/>
  <c r="BP30" i="4" s="1"/>
  <c r="BQ24" i="4"/>
  <c r="L24" i="4"/>
  <c r="BP24" i="4" s="1"/>
  <c r="BQ18" i="4"/>
  <c r="L18" i="4"/>
  <c r="BQ12" i="4"/>
  <c r="L12" i="4"/>
  <c r="BP12" i="4" s="1"/>
  <c r="BV63" i="4"/>
  <c r="BV57" i="4"/>
  <c r="BV51" i="4"/>
  <c r="L51" i="4"/>
  <c r="BP51" i="4" s="1"/>
  <c r="BV45" i="4"/>
  <c r="BV39" i="4"/>
  <c r="BV33" i="4"/>
  <c r="L33" i="4"/>
  <c r="BP33" i="4" s="1"/>
  <c r="BV27" i="4"/>
  <c r="BV21" i="4"/>
  <c r="BV15" i="4"/>
  <c r="L15" i="4"/>
  <c r="BP15" i="4" s="1"/>
  <c r="BV9" i="4"/>
  <c r="CA60" i="4"/>
  <c r="CA54" i="4"/>
  <c r="CA48" i="4"/>
  <c r="CA42" i="4"/>
  <c r="CA36" i="4"/>
  <c r="CA30" i="4"/>
  <c r="CA24" i="4"/>
  <c r="CA18" i="4"/>
  <c r="CA12" i="4"/>
  <c r="AE54" i="4"/>
  <c r="CI54" i="4" s="1"/>
  <c r="BG41" i="4"/>
  <c r="D17" i="2"/>
  <c r="V17" i="2" s="1"/>
  <c r="D11" i="2"/>
  <c r="V11" i="2" s="1"/>
  <c r="BF21" i="2"/>
  <c r="BF9" i="2"/>
  <c r="CI13" i="2"/>
  <c r="DJ17" i="2"/>
  <c r="BO20" i="2"/>
  <c r="BO14" i="2"/>
  <c r="BO8" i="2"/>
  <c r="CH19" i="2"/>
  <c r="DJ19" i="2" s="1"/>
  <c r="CR20" i="2"/>
  <c r="CR8" i="2"/>
  <c r="V56" i="3"/>
  <c r="V44" i="3"/>
  <c r="V8" i="3"/>
  <c r="W51" i="3"/>
  <c r="W30" i="3"/>
  <c r="D51" i="4"/>
  <c r="BH24" i="4"/>
  <c r="AE24" i="4"/>
  <c r="CI24" i="4" s="1"/>
  <c r="BH12" i="4"/>
  <c r="AE12" i="4"/>
  <c r="CI12" i="4" s="1"/>
  <c r="L21" i="4"/>
  <c r="BP21" i="4" s="1"/>
  <c r="AE14" i="4"/>
  <c r="CI14" i="4" s="1"/>
  <c r="CI12" i="2"/>
  <c r="CI17" i="2"/>
  <c r="CI11" i="2"/>
  <c r="CQ19" i="2"/>
  <c r="CQ13" i="2"/>
  <c r="CJ10" i="2"/>
  <c r="CQ17" i="2"/>
  <c r="CR19" i="2"/>
  <c r="V55" i="3"/>
  <c r="V43" i="3"/>
  <c r="V31" i="3"/>
  <c r="V19" i="3"/>
  <c r="W64" i="3"/>
  <c r="D64" i="3"/>
  <c r="V64" i="3" s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W49" i="3"/>
  <c r="BH59" i="4"/>
  <c r="BH32" i="4"/>
  <c r="AE32" i="4"/>
  <c r="CI32" i="4" s="1"/>
  <c r="BH20" i="4"/>
  <c r="AE20" i="4"/>
  <c r="CI20" i="4" s="1"/>
  <c r="L45" i="4"/>
  <c r="BP45" i="4" s="1"/>
  <c r="BG53" i="4"/>
  <c r="BG32" i="4"/>
  <c r="V21" i="2"/>
  <c r="V15" i="2"/>
  <c r="V9" i="2"/>
  <c r="V63" i="3"/>
  <c r="V51" i="3"/>
  <c r="V39" i="3"/>
  <c r="V27" i="3"/>
  <c r="V15" i="3"/>
  <c r="W39" i="3"/>
  <c r="W33" i="3"/>
  <c r="D39" i="4"/>
  <c r="BP57" i="4"/>
  <c r="BO21" i="2"/>
  <c r="BO15" i="2"/>
  <c r="BO9" i="2"/>
  <c r="W41" i="3"/>
  <c r="BH50" i="4"/>
  <c r="AE43" i="4"/>
  <c r="CI43" i="4" s="1"/>
  <c r="BH43" i="4"/>
  <c r="BH36" i="4"/>
  <c r="AE19" i="4"/>
  <c r="CI19" i="4" s="1"/>
  <c r="BH19" i="4"/>
  <c r="BI60" i="4"/>
  <c r="BI54" i="4"/>
  <c r="BI48" i="4"/>
  <c r="BI42" i="4"/>
  <c r="BI36" i="4"/>
  <c r="BI24" i="4"/>
  <c r="BI18" i="4"/>
  <c r="BI12" i="4"/>
  <c r="BP62" i="4"/>
  <c r="BQ59" i="4"/>
  <c r="L59" i="4"/>
  <c r="BP59" i="4" s="1"/>
  <c r="BQ53" i="4"/>
  <c r="L53" i="4"/>
  <c r="BP53" i="4" s="1"/>
  <c r="BQ47" i="4"/>
  <c r="L47" i="4"/>
  <c r="BP47" i="4" s="1"/>
  <c r="BQ41" i="4"/>
  <c r="L41" i="4"/>
  <c r="BP41" i="4" s="1"/>
  <c r="BQ35" i="4"/>
  <c r="L35" i="4"/>
  <c r="BP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AE48" i="4"/>
  <c r="CI48" i="4" s="1"/>
  <c r="AE36" i="4"/>
  <c r="CI36" i="4" s="1"/>
  <c r="BI23" i="4"/>
  <c r="D53" i="3"/>
  <c r="V53" i="3" s="1"/>
  <c r="D47" i="3"/>
  <c r="V47" i="3" s="1"/>
  <c r="D29" i="3"/>
  <c r="V29" i="3" s="1"/>
  <c r="D17" i="3"/>
  <c r="V17" i="3" s="1"/>
  <c r="D11" i="3"/>
  <c r="V11" i="3" s="1"/>
  <c r="BH56" i="4"/>
  <c r="AE49" i="4"/>
  <c r="CI49" i="4" s="1"/>
  <c r="BH49" i="4"/>
  <c r="BH35" i="4"/>
  <c r="BH26" i="4"/>
  <c r="BH8" i="4"/>
  <c r="BI29" i="4"/>
  <c r="D29" i="4"/>
  <c r="BH23" i="4"/>
  <c r="AE23" i="4"/>
  <c r="CI23" i="4" s="1"/>
  <c r="BI17" i="4"/>
  <c r="D17" i="4"/>
  <c r="BI11" i="4"/>
  <c r="D11" i="4"/>
  <c r="BQ64" i="4"/>
  <c r="L64" i="4"/>
  <c r="BP64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G62" i="4"/>
  <c r="CI62" i="4" s="1"/>
  <c r="BG56" i="4"/>
  <c r="BG50" i="4"/>
  <c r="CI50" i="4" s="1"/>
  <c r="BG44" i="4"/>
  <c r="BG26" i="4"/>
  <c r="CI26" i="4" s="1"/>
  <c r="BG20" i="4"/>
  <c r="BG14" i="4"/>
  <c r="BG8" i="4"/>
  <c r="BI16" i="4"/>
  <c r="M50" i="3"/>
  <c r="V50" i="3" s="1"/>
  <c r="M14" i="3"/>
  <c r="V14" i="3" s="1"/>
  <c r="BH62" i="4"/>
  <c r="AE55" i="4"/>
  <c r="CI55" i="4" s="1"/>
  <c r="BH55" i="4"/>
  <c r="D41" i="4"/>
  <c r="BH25" i="4"/>
  <c r="AE25" i="4"/>
  <c r="CI25" i="4" s="1"/>
  <c r="BI64" i="4"/>
  <c r="D64" i="4"/>
  <c r="D58" i="4"/>
  <c r="BI58" i="4"/>
  <c r="BH52" i="4"/>
  <c r="BI46" i="4"/>
  <c r="D46" i="4"/>
  <c r="BI40" i="4"/>
  <c r="D40" i="4"/>
  <c r="BI34" i="4"/>
  <c r="D34" i="4"/>
  <c r="BI28" i="4"/>
  <c r="D28" i="4"/>
  <c r="D22" i="4"/>
  <c r="BI22" i="4"/>
  <c r="BH16" i="4"/>
  <c r="BI10" i="4"/>
  <c r="D10" i="4"/>
  <c r="AE56" i="4"/>
  <c r="CI56" i="4" s="1"/>
  <c r="AE8" i="4"/>
  <c r="CI8" i="4" s="1"/>
  <c r="BI52" i="4"/>
  <c r="AE31" i="4"/>
  <c r="CI31" i="4" s="1"/>
  <c r="AE13" i="4"/>
  <c r="CI13" i="4" s="1"/>
  <c r="BH13" i="4"/>
  <c r="BI62" i="4"/>
  <c r="BI56" i="4"/>
  <c r="BI50" i="4"/>
  <c r="BI44" i="4"/>
  <c r="BI32" i="4"/>
  <c r="BI26" i="4"/>
  <c r="BI20" i="4"/>
  <c r="BI14" i="4"/>
  <c r="BI8" i="4"/>
  <c r="BI61" i="4"/>
  <c r="BI55" i="4"/>
  <c r="BI49" i="4"/>
  <c r="BI43" i="4"/>
  <c r="BI37" i="4"/>
  <c r="BI31" i="4"/>
  <c r="BI25" i="4"/>
  <c r="BI19" i="4"/>
  <c r="BI13" i="4"/>
  <c r="BQ61" i="4"/>
  <c r="BQ55" i="4"/>
  <c r="BQ49" i="4"/>
  <c r="BQ43" i="4"/>
  <c r="BQ37" i="4"/>
  <c r="BQ31" i="4"/>
  <c r="BQ25" i="4"/>
  <c r="BQ19" i="4"/>
  <c r="BQ13" i="4"/>
  <c r="BV64" i="4"/>
  <c r="BV58" i="4"/>
  <c r="BV52" i="4"/>
  <c r="BV46" i="4"/>
  <c r="BV40" i="4"/>
  <c r="BV34" i="4"/>
  <c r="BV28" i="4"/>
  <c r="BV22" i="4"/>
  <c r="BV16" i="4"/>
  <c r="BV10" i="4"/>
  <c r="CA61" i="4"/>
  <c r="CA55" i="4"/>
  <c r="CA49" i="4"/>
  <c r="CA43" i="4"/>
  <c r="CA37" i="4"/>
  <c r="CA31" i="4"/>
  <c r="CA25" i="4"/>
  <c r="CA19" i="4"/>
  <c r="CA13" i="4"/>
  <c r="F46" i="5"/>
  <c r="F40" i="5"/>
  <c r="F34" i="5"/>
  <c r="F28" i="5"/>
  <c r="F22" i="5"/>
  <c r="F16" i="5"/>
  <c r="F10" i="5"/>
  <c r="C1" i="8"/>
  <c r="B1" i="8"/>
  <c r="BH38" i="4" l="1"/>
  <c r="CQ18" i="1"/>
  <c r="CH18" i="1"/>
  <c r="DJ18" i="1" s="1"/>
  <c r="DJ32" i="1"/>
  <c r="AE16" i="4"/>
  <c r="CI16" i="4" s="1"/>
  <c r="BH15" i="4"/>
  <c r="AE15" i="4"/>
  <c r="CI15" i="4" s="1"/>
  <c r="CQ15" i="1"/>
  <c r="CH15" i="1"/>
  <c r="DJ15" i="1" s="1"/>
  <c r="CQ33" i="1"/>
  <c r="CH33" i="1"/>
  <c r="DJ33" i="1" s="1"/>
  <c r="CQ8" i="1"/>
  <c r="CH8" i="1"/>
  <c r="DJ8" i="1" s="1"/>
  <c r="CQ47" i="1"/>
  <c r="CH49" i="1"/>
  <c r="DJ49" i="1" s="1"/>
  <c r="CQ30" i="1"/>
  <c r="CH30" i="1"/>
  <c r="DJ30" i="1" s="1"/>
  <c r="BH11" i="4"/>
  <c r="AE11" i="4"/>
  <c r="CI11" i="4" s="1"/>
  <c r="CQ8" i="2"/>
  <c r="CH8" i="2"/>
  <c r="DJ8" i="2" s="1"/>
  <c r="CQ39" i="1"/>
  <c r="CH39" i="1"/>
  <c r="DJ39" i="1" s="1"/>
  <c r="BH58" i="4"/>
  <c r="AE58" i="4"/>
  <c r="CI58" i="4" s="1"/>
  <c r="AE53" i="4"/>
  <c r="CI53" i="4" s="1"/>
  <c r="BH34" i="4"/>
  <c r="AE34" i="4"/>
  <c r="CI34" i="4" s="1"/>
  <c r="AE52" i="4"/>
  <c r="CI52" i="4" s="1"/>
  <c r="AE35" i="4"/>
  <c r="CI35" i="4" s="1"/>
  <c r="CH15" i="2"/>
  <c r="DJ15" i="2" s="1"/>
  <c r="CQ15" i="2"/>
  <c r="CH18" i="2"/>
  <c r="DJ18" i="2" s="1"/>
  <c r="CQ18" i="2"/>
  <c r="BH33" i="4"/>
  <c r="AE33" i="4"/>
  <c r="CI33" i="4" s="1"/>
  <c r="BH63" i="4"/>
  <c r="AE63" i="4"/>
  <c r="CI63" i="4" s="1"/>
  <c r="CH21" i="2"/>
  <c r="DJ21" i="2" s="1"/>
  <c r="CQ21" i="2"/>
  <c r="BP18" i="4"/>
  <c r="AE18" i="4"/>
  <c r="CI18" i="4" s="1"/>
  <c r="CI44" i="4"/>
  <c r="CQ17" i="1"/>
  <c r="CH17" i="1"/>
  <c r="DJ17" i="1" s="1"/>
  <c r="CQ10" i="1"/>
  <c r="CH10" i="1"/>
  <c r="DJ10" i="1" s="1"/>
  <c r="CQ20" i="1"/>
  <c r="CH20" i="1"/>
  <c r="DJ20" i="1" s="1"/>
  <c r="CQ14" i="1"/>
  <c r="CQ40" i="1"/>
  <c r="CH40" i="1"/>
  <c r="DJ40" i="1" s="1"/>
  <c r="BH40" i="4"/>
  <c r="AE40" i="4"/>
  <c r="CI40" i="4" s="1"/>
  <c r="CQ26" i="1"/>
  <c r="CH26" i="1"/>
  <c r="DJ26" i="1" s="1"/>
  <c r="CH48" i="1"/>
  <c r="DJ48" i="1" s="1"/>
  <c r="CQ48" i="1"/>
  <c r="BH22" i="4"/>
  <c r="AE22" i="4"/>
  <c r="CI22" i="4" s="1"/>
  <c r="CH10" i="2"/>
  <c r="DJ10" i="2" s="1"/>
  <c r="CQ10" i="2"/>
  <c r="CQ28" i="1"/>
  <c r="CH28" i="1"/>
  <c r="DJ28" i="1" s="1"/>
  <c r="BH10" i="4"/>
  <c r="AE10" i="4"/>
  <c r="CI10" i="4" s="1"/>
  <c r="BH28" i="4"/>
  <c r="AE28" i="4"/>
  <c r="CI28" i="4" s="1"/>
  <c r="BH46" i="4"/>
  <c r="AE46" i="4"/>
  <c r="CI46" i="4" s="1"/>
  <c r="BH64" i="4"/>
  <c r="AE64" i="4"/>
  <c r="CI64" i="4" s="1"/>
  <c r="AE17" i="4"/>
  <c r="CI17" i="4" s="1"/>
  <c r="BH17" i="4"/>
  <c r="BH39" i="4"/>
  <c r="AE39" i="4"/>
  <c r="CI39" i="4" s="1"/>
  <c r="AE59" i="4"/>
  <c r="CI59" i="4" s="1"/>
  <c r="BH51" i="4"/>
  <c r="AE51" i="4"/>
  <c r="CI51" i="4" s="1"/>
  <c r="CQ20" i="2"/>
  <c r="CH20" i="2"/>
  <c r="DJ20" i="2" s="1"/>
  <c r="AE47" i="4"/>
  <c r="CI47" i="4" s="1"/>
  <c r="AE9" i="4"/>
  <c r="CI9" i="4" s="1"/>
  <c r="BH9" i="4"/>
  <c r="BH27" i="4"/>
  <c r="AE27" i="4"/>
  <c r="CI27" i="4" s="1"/>
  <c r="BH57" i="4"/>
  <c r="AE57" i="4"/>
  <c r="CI57" i="4" s="1"/>
  <c r="CQ9" i="1"/>
  <c r="CH9" i="1"/>
  <c r="DJ9" i="1" s="1"/>
  <c r="CQ27" i="1"/>
  <c r="CH27" i="1"/>
  <c r="DJ27" i="1" s="1"/>
  <c r="CQ45" i="1"/>
  <c r="CH45" i="1"/>
  <c r="DJ45" i="1" s="1"/>
  <c r="CQ44" i="1"/>
  <c r="CH44" i="1"/>
  <c r="BF44" i="1"/>
  <c r="CQ36" i="1"/>
  <c r="CH36" i="1"/>
  <c r="DJ36" i="1" s="1"/>
  <c r="CH19" i="1"/>
  <c r="DJ19" i="1" s="1"/>
  <c r="CQ43" i="1"/>
  <c r="CH43" i="1"/>
  <c r="DJ43" i="1" s="1"/>
  <c r="CH12" i="1"/>
  <c r="DJ12" i="1" s="1"/>
  <c r="CQ12" i="1"/>
  <c r="CQ25" i="1"/>
  <c r="CH25" i="1"/>
  <c r="DJ25" i="1" s="1"/>
  <c r="BH41" i="4"/>
  <c r="AE41" i="4"/>
  <c r="CI41" i="4" s="1"/>
  <c r="BH29" i="4"/>
  <c r="AE29" i="4"/>
  <c r="CI29" i="4" s="1"/>
  <c r="BH21" i="4"/>
  <c r="AE21" i="4"/>
  <c r="CI21" i="4" s="1"/>
  <c r="CQ21" i="1"/>
  <c r="CH21" i="1"/>
  <c r="DJ21" i="1" s="1"/>
  <c r="CQ38" i="1"/>
  <c r="CH38" i="1"/>
  <c r="DJ38" i="1" s="1"/>
  <c r="CQ14" i="2"/>
  <c r="CH14" i="2"/>
  <c r="DJ14" i="2" s="1"/>
  <c r="BP42" i="4"/>
  <c r="AE42" i="4"/>
  <c r="CI42" i="4" s="1"/>
  <c r="CQ35" i="1"/>
  <c r="CH35" i="1"/>
  <c r="DJ35" i="1" s="1"/>
  <c r="CQ32" i="1"/>
  <c r="CH9" i="2"/>
  <c r="DJ9" i="2" s="1"/>
  <c r="CQ9" i="2"/>
  <c r="AE60" i="4"/>
  <c r="CI60" i="4" s="1"/>
  <c r="CQ50" i="1"/>
  <c r="CQ46" i="1"/>
  <c r="CH46" i="1"/>
  <c r="DJ46" i="1" s="1"/>
  <c r="DJ47" i="1"/>
  <c r="CQ22" i="1"/>
  <c r="CH22" i="1"/>
  <c r="DJ2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P7" i="2" s="1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AB7" i="1"/>
  <c r="CT7" i="2" l="1"/>
  <c r="DJ44" i="1"/>
  <c r="Y7" i="2"/>
  <c r="CS7" i="2"/>
  <c r="CZ7" i="2"/>
  <c r="DH7" i="2"/>
  <c r="Y7" i="3"/>
  <c r="CN7" i="2"/>
  <c r="CX7" i="2"/>
  <c r="E7" i="6"/>
  <c r="N7" i="2"/>
  <c r="M7" i="2" s="1"/>
  <c r="CO7" i="2"/>
  <c r="CY7" i="2"/>
  <c r="Z7" i="2"/>
  <c r="CV7" i="2"/>
  <c r="D7" i="6"/>
  <c r="AS7" i="2"/>
  <c r="BU7" i="2"/>
  <c r="BO7" i="4"/>
  <c r="BX7" i="4"/>
  <c r="BH7" i="2"/>
  <c r="BG7" i="2" s="1"/>
  <c r="DA7" i="2"/>
  <c r="AB7" i="2"/>
  <c r="BZ7" i="2"/>
  <c r="E7" i="2"/>
  <c r="D7" i="2" s="1"/>
  <c r="AD7" i="2"/>
  <c r="DF7" i="2"/>
  <c r="BL7" i="4"/>
  <c r="CB7" i="4"/>
  <c r="BW7" i="4"/>
  <c r="BK7" i="4"/>
  <c r="BZ7" i="4"/>
  <c r="BS7" i="4"/>
  <c r="BE7" i="5"/>
  <c r="BT7" i="4"/>
  <c r="AA7" i="3"/>
  <c r="BN7" i="4"/>
  <c r="AB7" i="3"/>
  <c r="CH7" i="4"/>
  <c r="Z7" i="3"/>
  <c r="AC7" i="3"/>
  <c r="AA7" i="1"/>
  <c r="CD7" i="4"/>
  <c r="Q7" i="5"/>
  <c r="BM7" i="4"/>
  <c r="W7" i="4"/>
  <c r="AG7" i="4"/>
  <c r="AF7" i="4" s="1"/>
  <c r="BR7" i="4"/>
  <c r="BY7" i="4"/>
  <c r="CF7" i="4"/>
  <c r="N7" i="1"/>
  <c r="M7" i="1" s="1"/>
  <c r="AN7" i="1"/>
  <c r="DD7" i="1"/>
  <c r="CK7" i="1"/>
  <c r="CZ7" i="1"/>
  <c r="DG7" i="1"/>
  <c r="R7" i="4"/>
  <c r="V7" i="5"/>
  <c r="E7" i="1"/>
  <c r="D7" i="1" s="1"/>
  <c r="CC7" i="4"/>
  <c r="H7" i="5"/>
  <c r="AT7" i="5"/>
  <c r="AO7" i="4"/>
  <c r="BJ7" i="4"/>
  <c r="AL7" i="5"/>
  <c r="AD7" i="5"/>
  <c r="E7" i="3"/>
  <c r="D7" i="3" s="1"/>
  <c r="CS7" i="1"/>
  <c r="N7" i="3"/>
  <c r="M7" i="3" s="1"/>
  <c r="BB7" i="5"/>
  <c r="AT7" i="4"/>
  <c r="N7" i="5"/>
  <c r="DE7" i="1"/>
  <c r="CL7" i="1"/>
  <c r="CT7" i="1"/>
  <c r="DH7" i="1"/>
  <c r="BU7" i="1"/>
  <c r="CG7" i="4"/>
  <c r="BU7" i="4"/>
  <c r="CN7" i="1"/>
  <c r="CV7" i="1"/>
  <c r="CE7" i="4"/>
  <c r="AX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I7" i="2"/>
  <c r="W7" i="2"/>
  <c r="CJ7" i="2"/>
  <c r="CW7" i="2"/>
  <c r="AM7" i="2"/>
  <c r="DB7" i="2"/>
  <c r="BO7" i="2"/>
  <c r="CH7" i="2" s="1"/>
  <c r="AM7" i="1"/>
  <c r="BF7" i="1" s="1"/>
  <c r="V7" i="3"/>
  <c r="BV7" i="4"/>
  <c r="V7" i="1"/>
  <c r="CA7" i="4"/>
  <c r="I7" i="5"/>
  <c r="W7" i="1"/>
  <c r="CR7" i="1"/>
  <c r="CW7" i="1"/>
  <c r="W7" i="3"/>
  <c r="BI7" i="4"/>
  <c r="DB7" i="1"/>
  <c r="CI7" i="1"/>
  <c r="CJ7" i="1"/>
  <c r="F7" i="5"/>
  <c r="BO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BH7" i="4"/>
  <c r="CQ7" i="2" l="1"/>
  <c r="DJ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<sst xmlns="http://schemas.openxmlformats.org/spreadsheetml/2006/main" count="2546" uniqueCount="445">
  <si>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</si>
  <si>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</si>
  <si>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</si>
  <si>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</si>
  <si>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</si>
  <si>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</si>
  <si>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</si>
  <si>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</si>
  <si>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</si>
  <si>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</si>
  <si>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</si>
  <si>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</si>
  <si>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</si>
  <si>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</si>
  <si>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</si>
  <si>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</si>
  <si>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</si>
  <si>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</si>
  <si>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</si>
  <si>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</si>
  <si>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</si>
  <si>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</si>
  <si>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</si>
  <si>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</si>
  <si>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</si>
  <si>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</si>
  <si>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</si>
  <si>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</si>
  <si>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</si>
  <si>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</si>
  <si>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</si>
  <si>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</si>
  <si>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</si>
  <si>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</si>
  <si>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</si>
  <si>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</si>
  <si>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</si>
  <si>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</si>
  <si>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</si>
  <si>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</si>
  <si>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</si>
  <si>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</si>
  <si>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</si>
  <si>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</si>
  <si>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</si>
  <si>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</si>
  <si>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</si>
  <si>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</si>
  <si>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</si>
  <si>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</si>
  <si>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</si>
  <si>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</si>
  <si>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</si>
  <si>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</si>
  <si>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</si>
  <si>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</si>
  <si>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</si>
  <si>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</si>
  <si>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</si>
  <si>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</si>
  <si>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</si>
  <si>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</si>
  <si>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</si>
  <si>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</si>
  <si>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</si>
  <si>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</si>
  <si>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</si>
  <si>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</si>
  <si>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</si>
  <si>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</si>
  <si>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</si>
  <si>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</si>
  <si>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</si>
  <si>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</si>
  <si>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</si>
  <si>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</si>
  <si>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</si>
  <si>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</si>
  <si>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</si>
  <si>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</si>
  <si>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</si>
  <si>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</si>
  <si>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</si>
  <si>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</si>
  <si>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</si>
  <si>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</si>
  <si>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</si>
  <si>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</si>
  <si>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</si>
  <si>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</si>
  <si>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</si>
  <si>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</si>
  <si>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</si>
  <si>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</si>
  <si>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</si>
  <si>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</si>
  <si>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</si>
  <si>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</si>
  <si>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</si>
  <si>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</si>
  <si>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</si>
  <si>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</si>
  <si>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</si>
  <si>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</si>
  <si>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</si>
  <si>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</si>
  <si>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</si>
  <si>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</si>
  <si>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</si>
  <si>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</si>
  <si>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</si>
  <si>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</si>
  <si>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</si>
  <si>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</si>
  <si>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</si>
  <si>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</si>
  <si>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</si>
  <si>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</si>
  <si>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</si>
  <si>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</si>
  <si>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</si>
  <si>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</si>
  <si>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</si>
  <si>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</si>
  <si>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</si>
  <si>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</si>
  <si>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</si>
  <si>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</si>
  <si>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</si>
  <si>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</si>
  <si>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</si>
  <si>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</si>
  <si>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</si>
  <si>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</si>
  <si>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</si>
  <si>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</si>
  <si>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</si>
  <si>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</si>
  <si>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</si>
  <si>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</si>
  <si>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</si>
  <si>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</si>
  <si>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</si>
  <si>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</si>
  <si>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</si>
  <si>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</si>
  <si>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</si>
  <si>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</si>
  <si>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</si>
  <si>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</si>
  <si>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</si>
  <si>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</si>
  <si>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</si>
  <si>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</si>
  <si>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</si>
  <si>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</si>
  <si>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</si>
  <si>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</si>
  <si>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</si>
  <si>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</si>
  <si>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</si>
  <si>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</si>
  <si>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</si>
  <si>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</si>
  <si>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</si>
  <si>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</si>
  <si>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</si>
  <si>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</si>
  <si>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</si>
  <si>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</si>
  <si>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</si>
  <si>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</si>
  <si>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</si>
  <si>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</si>
  <si>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</si>
  <si>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</si>
  <si>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</si>
  <si>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</si>
  <si>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</si>
  <si>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</si>
  <si>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</si>
  <si>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</si>
  <si>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</si>
  <si>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</si>
  <si>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</si>
  <si>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</si>
  <si>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</si>
  <si>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</si>
  <si>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</si>
  <si>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</si>
  <si>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</si>
  <si>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</si>
  <si>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</si>
  <si>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</si>
  <si>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</si>
  <si>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</si>
  <si>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</si>
  <si>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</si>
  <si>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</si>
  <si>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</si>
  <si>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</si>
  <si>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</si>
  <si>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</si>
  <si>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</si>
  <si>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</si>
  <si>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</si>
  <si>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</si>
  <si>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</si>
  <si>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</si>
  <si>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</si>
  <si>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</si>
  <si>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</si>
  <si>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</si>
  <si>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</si>
  <si>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</si>
  <si>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</si>
  <si>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</si>
  <si>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</si>
  <si>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</si>
  <si>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</si>
  <si>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</si>
  <si>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</si>
  <si>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</si>
  <si>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</si>
  <si>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</si>
  <si>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</si>
  <si>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</si>
  <si>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</si>
  <si>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</si>
  <si>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</si>
  <si>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</si>
  <si>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</si>
  <si>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</si>
  <si>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</si>
  <si>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</si>
  <si>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</si>
  <si>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</si>
  <si>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</si>
  <si>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</si>
  <si>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</si>
  <si>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</si>
  <si>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</si>
  <si>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</si>
  <si>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</si>
  <si>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</si>
  <si>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</si>
  <si>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</si>
  <si>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</si>
  <si>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</si>
  <si>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</si>
  <si>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</si>
  <si>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</si>
  <si>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</si>
  <si>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</si>
  <si>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</si>
  <si>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</si>
  <si>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</si>
  <si>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</si>
  <si>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</si>
  <si>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</si>
  <si>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</si>
  <si>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</si>
  <si>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</si>
  <si>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</si>
  <si>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</si>
  <si>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</si>
  <si>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</si>
  <si>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</si>
  <si>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</si>
  <si>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</si>
  <si>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</si>
  <si>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</si>
  <si>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</si>
  <si>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</si>
  <si>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</si>
  <si>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</si>
  <si>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</si>
  <si>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</si>
  <si>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</si>
  <si>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</si>
  <si>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</si>
  <si>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</si>
  <si>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</si>
  <si>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</si>
  <si>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</si>
  <si>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</si>
  <si>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</si>
  <si>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</si>
  <si>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</si>
  <si>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</si>
  <si>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</si>
  <si>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</si>
  <si>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</si>
  <si>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</si>
  <si>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</si>
  <si>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</si>
  <si>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</si>
  <si>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</si>
  <si>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</si>
  <si>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</si>
  <si>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</si>
  <si>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</si>
  <si>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</si>
  <si>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</si>
  <si>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</si>
  <si>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</si>
  <si>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</si>
  <si>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</si>
  <si>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</si>
  <si>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</si>
  <si>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</si>
  <si>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</si>
  <si>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</si>
  <si>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</si>
  <si>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</si>
  <si>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</si>
  <si>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</si>
  <si>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46000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</si>
  <si>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</si>
  <si>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</si>
  <si>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</si>
  <si>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</si>
  <si>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</si>
  <si>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</si>
  <si>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46201</t>
  </si>
  <si>
    <t>鹿児島市</t>
  </si>
  <si>
    <t/>
  </si>
  <si>
    <t>46203</t>
  </si>
  <si>
    <t>鹿屋市</t>
  </si>
  <si>
    <t>46855</t>
  </si>
  <si>
    <t>曾於北部衛生処理場</t>
  </si>
  <si>
    <t>46928</t>
  </si>
  <si>
    <t>大隅肝属広域事務組合</t>
  </si>
  <si>
    <t>46204</t>
  </si>
  <si>
    <t>枕崎市</t>
  </si>
  <si>
    <t>46811</t>
  </si>
  <si>
    <t>南薩地区衛生管理組合</t>
  </si>
  <si>
    <t>46206</t>
  </si>
  <si>
    <t>阿久根市</t>
  </si>
  <si>
    <t>46904</t>
  </si>
  <si>
    <t>北薩広域行政事務組合</t>
  </si>
  <si>
    <t>46208</t>
  </si>
  <si>
    <t>出水市</t>
  </si>
  <si>
    <t>46210</t>
  </si>
  <si>
    <t>指宿市</t>
  </si>
  <si>
    <t>46854</t>
  </si>
  <si>
    <t>指宿広域
市町村圏組合</t>
  </si>
  <si>
    <t>46213</t>
  </si>
  <si>
    <t>西之表市</t>
  </si>
  <si>
    <t>46924</t>
  </si>
  <si>
    <t>種子島地区広域事務組合</t>
  </si>
  <si>
    <t>46214</t>
  </si>
  <si>
    <t>垂水市</t>
  </si>
  <si>
    <t>46215</t>
  </si>
  <si>
    <t>薩摩川内市</t>
  </si>
  <si>
    <t>46216</t>
  </si>
  <si>
    <t>日置市</t>
  </si>
  <si>
    <t>46808</t>
  </si>
  <si>
    <t>いちき串木野市・日置市衛生処理組合</t>
  </si>
  <si>
    <t>46217</t>
  </si>
  <si>
    <t>曽於市</t>
  </si>
  <si>
    <t>曽於北部衛生処理組合</t>
  </si>
  <si>
    <t>46218</t>
  </si>
  <si>
    <t>霧島市</t>
  </si>
  <si>
    <t>46890</t>
  </si>
  <si>
    <t>伊佐北姶良環境管理組合</t>
  </si>
  <si>
    <t>46219</t>
  </si>
  <si>
    <t>いちき串木野市</t>
  </si>
  <si>
    <t>46220</t>
  </si>
  <si>
    <t>南さつま市</t>
  </si>
  <si>
    <t>46221</t>
  </si>
  <si>
    <t>志布志市</t>
  </si>
  <si>
    <t>46908</t>
  </si>
  <si>
    <t>曽於南部厚生事務組合</t>
  </si>
  <si>
    <t>46222</t>
  </si>
  <si>
    <t>奄美市</t>
  </si>
  <si>
    <t>46872</t>
  </si>
  <si>
    <t>大島地区衛生組合</t>
  </si>
  <si>
    <t>46223</t>
  </si>
  <si>
    <t>南九州市</t>
  </si>
  <si>
    <t>指宿広域市町村圏組合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</si>
  <si>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</si>
  <si>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</si>
  <si>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</si>
  <si>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</si>
  <si>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</si>
  <si>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</si>
  <si>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</si>
  <si>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</si>
  <si>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</si>
  <si>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</si>
  <si>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</si>
  <si>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</si>
  <si>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北薩行政事務組合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</si>
  <si>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</si>
  <si>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</si>
  <si>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</si>
  <si>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</si>
  <si>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</si>
  <si>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</si>
  <si>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</si>
  <si>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</si>
  <si>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46861</t>
  </si>
  <si>
    <t>南大隅衛生管理組合</t>
  </si>
  <si>
    <t>46491</t>
  </si>
  <si>
    <t>南大隅町</t>
  </si>
  <si>
    <t>46492</t>
  </si>
  <si>
    <t>肝付町</t>
  </si>
  <si>
    <t>46501</t>
  </si>
  <si>
    <t>中種子町</t>
  </si>
  <si>
    <t>46870</t>
  </si>
  <si>
    <t>中南衛生管理組合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</si>
  <si>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</si>
  <si>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</si>
  <si>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</si>
  <si>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</si>
  <si>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</si>
  <si>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</si>
  <si>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</si>
  <si>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</si>
  <si>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</si>
  <si>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</si>
  <si>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</si>
  <si>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</si>
  <si>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</si>
  <si>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</si>
  <si>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</si>
  <si>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</si>
  <si>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46929</t>
  </si>
  <si>
    <t>徳之島アイランド広域連合</t>
  </si>
  <si>
    <t>46531</t>
  </si>
  <si>
    <t>天城町</t>
  </si>
  <si>
    <t>徳之島愛ランド広域連合</t>
  </si>
  <si>
    <t>46532</t>
  </si>
  <si>
    <t>伊仙町</t>
  </si>
  <si>
    <t>徳之島広域愛ランド広域連合</t>
  </si>
  <si>
    <t>46533</t>
  </si>
  <si>
    <t>和泊町</t>
  </si>
  <si>
    <t>46887</t>
  </si>
  <si>
    <t>沖永良部衛生管理組合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</si>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</sst>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51</v>
      </c>
      <c r="B7" s="154" t="s">
        <v>317</v>
      </c>
      <c r="C7" s="138" t="s">
        <v>33</v>
      </c>
      <c r="D7" s="140">
        <f>SUM(E7,+L7)</f>
        <v>23921223</v>
      </c>
      <c r="E7" s="140">
        <f>SUM(F7:I7,K7)</f>
        <v>6720377</v>
      </c>
      <c r="F7" s="140">
        <f>SUM(F$8:F$207)</f>
        <v>2094966</v>
      </c>
      <c r="G7" s="140">
        <f>SUM(G$8:G$207)</f>
        <v>48633</v>
      </c>
      <c r="H7" s="140">
        <f>SUM(H$8:H$207)</f>
        <v>1778300</v>
      </c>
      <c r="I7" s="140">
        <f>SUM(I$8:I$207)</f>
        <v>1168150</v>
      </c>
      <c r="J7" s="143" t="s">
        <v>314</v>
      </c>
      <c r="K7" s="140">
        <f>SUM(K$8:K$207)</f>
        <v>1630328</v>
      </c>
      <c r="L7" s="140">
        <f>SUM(L$8:L$207)</f>
        <v>17200846</v>
      </c>
      <c r="M7" s="140">
        <f>SUM(N7,+U7)</f>
        <v>4667373</v>
      </c>
      <c r="N7" s="140">
        <f>SUM(O7:R7,T7)</f>
        <v>1171224</v>
      </c>
      <c r="O7" s="140">
        <f>SUM(O$8:O$207)</f>
        <v>384232</v>
      </c>
      <c r="P7" s="140">
        <f>SUM(P$8:P$207)</f>
        <v>7651</v>
      </c>
      <c r="Q7" s="140">
        <f>SUM(Q$8:Q$207)</f>
        <v>350600</v>
      </c>
      <c r="R7" s="140">
        <f>SUM(R$8:R$207)</f>
        <v>316904</v>
      </c>
      <c r="S7" s="143" t="s">
        <v>314</v>
      </c>
      <c r="T7" s="140">
        <f>SUM(T$8:T$207)</f>
        <v>111837</v>
      </c>
      <c r="U7" s="140">
        <f>SUM(U$8:U$207)</f>
        <v>3496149</v>
      </c>
      <c r="V7" s="140">
        <f t="shared" ref="V7:AA7" si="0">+SUM(D7,M7)</f>
        <v>28588596</v>
      </c>
      <c r="W7" s="140">
        <f t="shared" si="0"/>
        <v>7891601</v>
      </c>
      <c r="X7" s="140">
        <f t="shared" si="0"/>
        <v>2479198</v>
      </c>
      <c r="Y7" s="140">
        <f t="shared" si="0"/>
        <v>56284</v>
      </c>
      <c r="Z7" s="140">
        <f t="shared" si="0"/>
        <v>2128900</v>
      </c>
      <c r="AA7" s="140">
        <f t="shared" si="0"/>
        <v>1485054</v>
      </c>
      <c r="AB7" s="142" t="str">
        <f>IF(+SUM(J7,S7)=0,"-",+SUM(J7,S7))</f>
        <v>-</v>
      </c>
      <c r="AC7" s="140">
        <f>+SUM(K7,T7)</f>
        <v>1742165</v>
      </c>
      <c r="AD7" s="140">
        <f>+SUM(L7,U7)</f>
        <v>20696995</v>
      </c>
      <c r="AE7" s="140">
        <f>SUM(AF7,+AK7)</f>
        <v>4044466</v>
      </c>
      <c r="AF7" s="140">
        <f>SUM(AG7:AJ7)</f>
        <v>4038123</v>
      </c>
      <c r="AG7" s="140">
        <f t="shared" ref="AG7:AL7" si="1">SUM(AG$8:AG$207)</f>
        <v>0</v>
      </c>
      <c r="AH7" s="140">
        <f t="shared" si="1"/>
        <v>2030618</v>
      </c>
      <c r="AI7" s="140">
        <f t="shared" si="1"/>
        <v>27507</v>
      </c>
      <c r="AJ7" s="140">
        <f t="shared" si="1"/>
        <v>1979998</v>
      </c>
      <c r="AK7" s="140">
        <f t="shared" si="1"/>
        <v>6343</v>
      </c>
      <c r="AL7" s="140">
        <f t="shared" si="1"/>
        <v>3210918</v>
      </c>
      <c r="AM7" s="140">
        <f>SUM(AN7,AS7,AW7,AX7,BD7)</f>
        <v>12403096</v>
      </c>
      <c r="AN7" s="140">
        <f>SUM(AO7:AR7)</f>
        <v>2622820</v>
      </c>
      <c r="AO7" s="140">
        <f>SUM(AO$8:AO$207)</f>
        <v>708544</v>
      </c>
      <c r="AP7" s="140">
        <f>SUM(AP$8:AP$207)</f>
        <v>1503501</v>
      </c>
      <c r="AQ7" s="140">
        <f>SUM(AQ$8:AQ$207)</f>
        <v>353655</v>
      </c>
      <c r="AR7" s="140">
        <f>SUM(AR$8:AR$207)</f>
        <v>57120</v>
      </c>
      <c r="AS7" s="140">
        <f>SUM(AT7:AV7)</f>
        <v>2975075</v>
      </c>
      <c r="AT7" s="140">
        <f>SUM(AT$8:AT$207)</f>
        <v>417889</v>
      </c>
      <c r="AU7" s="140">
        <f>SUM(AU$8:AU$207)</f>
        <v>2356893</v>
      </c>
      <c r="AV7" s="140">
        <f>SUM(AV$8:AV$207)</f>
        <v>200293</v>
      </c>
      <c r="AW7" s="140">
        <f>SUM(AW$8:AW$207)</f>
        <v>45213</v>
      </c>
      <c r="AX7" s="140">
        <f>SUM(AY7:BB7)</f>
        <v>6746792</v>
      </c>
      <c r="AY7" s="140">
        <f t="shared" ref="AY7:BE7" si="2">SUM(AY$8:AY$207)</f>
        <v>3388380</v>
      </c>
      <c r="AZ7" s="140">
        <f t="shared" si="2"/>
        <v>2760941</v>
      </c>
      <c r="BA7" s="140">
        <f t="shared" si="2"/>
        <v>421018</v>
      </c>
      <c r="BB7" s="140">
        <f t="shared" si="2"/>
        <v>176453</v>
      </c>
      <c r="BC7" s="140">
        <f t="shared" si="2"/>
        <v>3982513</v>
      </c>
      <c r="BD7" s="140">
        <f t="shared" si="2"/>
        <v>13196</v>
      </c>
      <c r="BE7" s="140">
        <f t="shared" si="2"/>
        <v>280230</v>
      </c>
      <c r="BF7" s="140">
        <f>SUM(AE7,+AM7,+BE7)</f>
        <v>16727792</v>
      </c>
      <c r="BG7" s="140">
        <f>SUM(BH7,+BM7)</f>
        <v>861522</v>
      </c>
      <c r="BH7" s="140">
        <f>SUM(BI7:BL7)</f>
        <v>842328</v>
      </c>
      <c r="BI7" s="140">
        <f t="shared" ref="BI7:BN7" si="3">SUM(BI$8:BI$207)</f>
        <v>0</v>
      </c>
      <c r="BJ7" s="140">
        <f t="shared" si="3"/>
        <v>35811</v>
      </c>
      <c r="BK7" s="140">
        <f t="shared" si="3"/>
        <v>0</v>
      </c>
      <c r="BL7" s="140">
        <f t="shared" si="3"/>
        <v>806517</v>
      </c>
      <c r="BM7" s="140">
        <f t="shared" si="3"/>
        <v>19194</v>
      </c>
      <c r="BN7" s="140">
        <f t="shared" si="3"/>
        <v>0</v>
      </c>
      <c r="BO7" s="140">
        <f>SUM(BP7,BU7,BY7,BZ7,CF7)</f>
        <v>2623567</v>
      </c>
      <c r="BP7" s="140">
        <f>SUM(BQ7:BT7)</f>
        <v>254970</v>
      </c>
      <c r="BQ7" s="140">
        <f>SUM(BQ$8:BQ$207)</f>
        <v>123420</v>
      </c>
      <c r="BR7" s="140">
        <f>SUM(BR$8:BR$207)</f>
        <v>41246</v>
      </c>
      <c r="BS7" s="140">
        <f>SUM(BS$8:BS$207)</f>
        <v>75433</v>
      </c>
      <c r="BT7" s="140">
        <f>SUM(BT$8:BT$207)</f>
        <v>14871</v>
      </c>
      <c r="BU7" s="140">
        <f>SUM(BV7:BX7)</f>
        <v>707339</v>
      </c>
      <c r="BV7" s="140">
        <f>SUM(BV$8:BV$207)</f>
        <v>36453</v>
      </c>
      <c r="BW7" s="140">
        <f>SUM(BW$8:BW$207)</f>
        <v>546111</v>
      </c>
      <c r="BX7" s="140">
        <f>SUM(BX$8:BX$207)</f>
        <v>124775</v>
      </c>
      <c r="BY7" s="140">
        <f>SUM(BY$8:BY$207)</f>
        <v>563</v>
      </c>
      <c r="BZ7" s="140">
        <f>SUM(CA7:CD7)</f>
        <v>1660695</v>
      </c>
      <c r="CA7" s="140">
        <f t="shared" ref="CA7:CG7" si="4">SUM(CA$8:CA$207)</f>
        <v>448210</v>
      </c>
      <c r="CB7" s="140">
        <f t="shared" si="4"/>
        <v>1055592</v>
      </c>
      <c r="CC7" s="140">
        <f t="shared" si="4"/>
        <v>29384</v>
      </c>
      <c r="CD7" s="140">
        <f t="shared" si="4"/>
        <v>127509</v>
      </c>
      <c r="CE7" s="140">
        <f t="shared" si="4"/>
        <v>1097553</v>
      </c>
      <c r="CF7" s="140">
        <f t="shared" si="4"/>
        <v>0</v>
      </c>
      <c r="CG7" s="140">
        <f t="shared" si="4"/>
        <v>84731</v>
      </c>
      <c r="CH7" s="140">
        <f>SUM(BG7,+BO7,+CG7)</f>
        <v>3569820</v>
      </c>
      <c r="CI7" s="140">
        <f t="shared" ref="CI7:DJ7" si="5">SUM(AE7,+BG7)</f>
        <v>4905988</v>
      </c>
      <c r="CJ7" s="140">
        <f t="shared" si="5"/>
        <v>4880451</v>
      </c>
      <c r="CK7" s="140">
        <f t="shared" si="5"/>
        <v>0</v>
      </c>
      <c r="CL7" s="140">
        <f t="shared" si="5"/>
        <v>2066429</v>
      </c>
      <c r="CM7" s="140">
        <f t="shared" si="5"/>
        <v>27507</v>
      </c>
      <c r="CN7" s="140">
        <f t="shared" si="5"/>
        <v>2786515</v>
      </c>
      <c r="CO7" s="140">
        <f t="shared" si="5"/>
        <v>25537</v>
      </c>
      <c r="CP7" s="140">
        <f t="shared" si="5"/>
        <v>3210918</v>
      </c>
      <c r="CQ7" s="140">
        <f t="shared" si="5"/>
        <v>15026663</v>
      </c>
      <c r="CR7" s="140">
        <f t="shared" si="5"/>
        <v>2877790</v>
      </c>
      <c r="CS7" s="140">
        <f t="shared" si="5"/>
        <v>831964</v>
      </c>
      <c r="CT7" s="140">
        <f t="shared" si="5"/>
        <v>1544747</v>
      </c>
      <c r="CU7" s="140">
        <f t="shared" si="5"/>
        <v>429088</v>
      </c>
      <c r="CV7" s="140">
        <f t="shared" si="5"/>
        <v>71991</v>
      </c>
      <c r="CW7" s="140">
        <f t="shared" si="5"/>
        <v>3682414</v>
      </c>
      <c r="CX7" s="140">
        <f t="shared" si="5"/>
        <v>454342</v>
      </c>
      <c r="CY7" s="140">
        <f t="shared" si="5"/>
        <v>2903004</v>
      </c>
      <c r="CZ7" s="140">
        <f t="shared" si="5"/>
        <v>325068</v>
      </c>
      <c r="DA7" s="140">
        <f t="shared" si="5"/>
        <v>45776</v>
      </c>
      <c r="DB7" s="140">
        <f t="shared" si="5"/>
        <v>8407487</v>
      </c>
      <c r="DC7" s="140">
        <f t="shared" si="5"/>
        <v>3836590</v>
      </c>
      <c r="DD7" s="140">
        <f t="shared" si="5"/>
        <v>3816533</v>
      </c>
      <c r="DE7" s="140">
        <f t="shared" si="5"/>
        <v>450402</v>
      </c>
      <c r="DF7" s="140">
        <f t="shared" si="5"/>
        <v>303962</v>
      </c>
      <c r="DG7" s="140">
        <f t="shared" si="5"/>
        <v>5080066</v>
      </c>
      <c r="DH7" s="140">
        <f t="shared" si="5"/>
        <v>13196</v>
      </c>
      <c r="DI7" s="140">
        <f t="shared" si="5"/>
        <v>364961</v>
      </c>
      <c r="DJ7" s="140">
        <f t="shared" si="5"/>
        <v>20297612</v>
      </c>
    </row>
    <row r="8" spans="1:114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8042633</v>
      </c>
      <c r="E8" s="121">
        <f>SUM(F8:I8,K8)</f>
        <v>3140718</v>
      </c>
      <c r="F8" s="121">
        <v>707179</v>
      </c>
      <c r="G8" s="121">
        <v>3712</v>
      </c>
      <c r="H8" s="121">
        <v>1028900</v>
      </c>
      <c r="I8" s="121">
        <v>473634</v>
      </c>
      <c r="J8" s="122" t="s">
        <v>444</v>
      </c>
      <c r="K8" s="121">
        <v>927293</v>
      </c>
      <c r="L8" s="121">
        <v>4901915</v>
      </c>
      <c r="M8" s="121">
        <f>SUM(N8,+U8)</f>
        <v>657666</v>
      </c>
      <c r="N8" s="121">
        <f>SUM(O8:R8,T8)</f>
        <v>79604</v>
      </c>
      <c r="O8" s="121">
        <v>0</v>
      </c>
      <c r="P8" s="121">
        <v>0</v>
      </c>
      <c r="Q8" s="121">
        <v>0</v>
      </c>
      <c r="R8" s="121">
        <v>79604</v>
      </c>
      <c r="S8" s="122" t="s">
        <v>444</v>
      </c>
      <c r="T8" s="121">
        <v>0</v>
      </c>
      <c r="U8" s="121">
        <v>578062</v>
      </c>
      <c r="V8" s="121">
        <f>+SUM(D8,M8)</f>
        <v>8700299</v>
      </c>
      <c r="W8" s="121">
        <f>+SUM(E8,N8)</f>
        <v>3220322</v>
      </c>
      <c r="X8" s="121">
        <f>+SUM(F8,O8)</f>
        <v>707179</v>
      </c>
      <c r="Y8" s="121">
        <f>+SUM(G8,P8)</f>
        <v>3712</v>
      </c>
      <c r="Z8" s="121">
        <f>+SUM(H8,Q8)</f>
        <v>1028900</v>
      </c>
      <c r="AA8" s="121">
        <f>+SUM(I8,R8)</f>
        <v>553238</v>
      </c>
      <c r="AB8" s="122" t="str">
        <f>IF(+SUM(J8,S8)=0,"-",+SUM(J8,S8))</f>
        <v>-</v>
      </c>
      <c r="AC8" s="121">
        <f>+SUM(K8,T8)</f>
        <v>927293</v>
      </c>
      <c r="AD8" s="121">
        <f>+SUM(L8,U8)</f>
        <v>5479977</v>
      </c>
      <c r="AE8" s="121">
        <f>SUM(AF8,+AK8)</f>
        <v>3213270</v>
      </c>
      <c r="AF8" s="121">
        <f>SUM(AG8:AJ8)</f>
        <v>3213270</v>
      </c>
      <c r="AG8" s="121">
        <v>0</v>
      </c>
      <c r="AH8" s="121">
        <v>1205958</v>
      </c>
      <c r="AI8" s="121">
        <v>27314</v>
      </c>
      <c r="AJ8" s="121">
        <v>1979998</v>
      </c>
      <c r="AK8" s="121">
        <v>0</v>
      </c>
      <c r="AL8" s="121">
        <v>0</v>
      </c>
      <c r="AM8" s="121">
        <f>SUM(AN8,AS8,AW8,AX8,BD8)</f>
        <v>4731454</v>
      </c>
      <c r="AN8" s="121">
        <f>SUM(AO8:AR8)</f>
        <v>1806133</v>
      </c>
      <c r="AO8" s="121">
        <v>247697</v>
      </c>
      <c r="AP8" s="121">
        <v>1383091</v>
      </c>
      <c r="AQ8" s="121">
        <v>125246</v>
      </c>
      <c r="AR8" s="121">
        <v>50099</v>
      </c>
      <c r="AS8" s="121">
        <f>SUM(AT8:AV8)</f>
        <v>794938</v>
      </c>
      <c r="AT8" s="121">
        <v>215233</v>
      </c>
      <c r="AU8" s="121">
        <v>492651</v>
      </c>
      <c r="AV8" s="121">
        <v>87054</v>
      </c>
      <c r="AW8" s="121">
        <v>40224</v>
      </c>
      <c r="AX8" s="121">
        <f>SUM(AY8:BB8)</f>
        <v>2090159</v>
      </c>
      <c r="AY8" s="121">
        <v>1030079</v>
      </c>
      <c r="AZ8" s="121">
        <v>955495</v>
      </c>
      <c r="BA8" s="121">
        <v>67473</v>
      </c>
      <c r="BB8" s="121">
        <v>37112</v>
      </c>
      <c r="BC8" s="121">
        <v>0</v>
      </c>
      <c r="BD8" s="121">
        <v>0</v>
      </c>
      <c r="BE8" s="121">
        <v>97909</v>
      </c>
      <c r="BF8" s="121">
        <f>SUM(AE8,+AM8,+BE8)</f>
        <v>8042633</v>
      </c>
      <c r="BG8" s="121">
        <f>SUM(BH8,+BM8)</f>
        <v>28529</v>
      </c>
      <c r="BH8" s="121">
        <f>SUM(BI8:BL8)</f>
        <v>28529</v>
      </c>
      <c r="BI8" s="121">
        <v>0</v>
      </c>
      <c r="BJ8" s="121">
        <v>28529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614699</v>
      </c>
      <c r="BP8" s="121">
        <f>SUM(BQ8:BT8)</f>
        <v>37892</v>
      </c>
      <c r="BQ8" s="121">
        <v>0</v>
      </c>
      <c r="BR8" s="121">
        <v>0</v>
      </c>
      <c r="BS8" s="121">
        <v>37892</v>
      </c>
      <c r="BT8" s="121">
        <v>0</v>
      </c>
      <c r="BU8" s="121">
        <f>SUM(BV8:BX8)</f>
        <v>109344</v>
      </c>
      <c r="BV8" s="121">
        <v>0</v>
      </c>
      <c r="BW8" s="121">
        <v>109344</v>
      </c>
      <c r="BX8" s="121">
        <v>0</v>
      </c>
      <c r="BY8" s="121">
        <v>0</v>
      </c>
      <c r="BZ8" s="121">
        <f>SUM(CA8:CD8)</f>
        <v>467463</v>
      </c>
      <c r="CA8" s="121">
        <v>398461</v>
      </c>
      <c r="CB8" s="121">
        <v>69002</v>
      </c>
      <c r="CC8" s="121">
        <v>0</v>
      </c>
      <c r="CD8" s="121">
        <v>0</v>
      </c>
      <c r="CE8" s="121">
        <v>0</v>
      </c>
      <c r="CF8" s="121">
        <v>0</v>
      </c>
      <c r="CG8" s="121">
        <v>14438</v>
      </c>
      <c r="CH8" s="121">
        <f>SUM(BG8,+BO8,+CG8)</f>
        <v>657666</v>
      </c>
      <c r="CI8" s="121">
        <f>SUM(AE8,+BG8)</f>
        <v>3241799</v>
      </c>
      <c r="CJ8" s="121">
        <f>SUM(AF8,+BH8)</f>
        <v>3241799</v>
      </c>
      <c r="CK8" s="121">
        <f>SUM(AG8,+BI8)</f>
        <v>0</v>
      </c>
      <c r="CL8" s="121">
        <f>SUM(AH8,+BJ8)</f>
        <v>1234487</v>
      </c>
      <c r="CM8" s="121">
        <f>SUM(AI8,+BK8)</f>
        <v>27314</v>
      </c>
      <c r="CN8" s="121">
        <f>SUM(AJ8,+BL8)</f>
        <v>1979998</v>
      </c>
      <c r="CO8" s="121">
        <f>SUM(AK8,+BM8)</f>
        <v>0</v>
      </c>
      <c r="CP8" s="121">
        <f>SUM(AL8,+BN8)</f>
        <v>0</v>
      </c>
      <c r="CQ8" s="121">
        <f>SUM(AM8,+BO8)</f>
        <v>5346153</v>
      </c>
      <c r="CR8" s="121">
        <f>SUM(AN8,+BP8)</f>
        <v>1844025</v>
      </c>
      <c r="CS8" s="121">
        <f>SUM(AO8,+BQ8)</f>
        <v>247697</v>
      </c>
      <c r="CT8" s="121">
        <f>SUM(AP8,+BR8)</f>
        <v>1383091</v>
      </c>
      <c r="CU8" s="121">
        <f>SUM(AQ8,+BS8)</f>
        <v>163138</v>
      </c>
      <c r="CV8" s="121">
        <f>SUM(AR8,+BT8)</f>
        <v>50099</v>
      </c>
      <c r="CW8" s="121">
        <f>SUM(AS8,+BU8)</f>
        <v>904282</v>
      </c>
      <c r="CX8" s="121">
        <f>SUM(AT8,+BV8)</f>
        <v>215233</v>
      </c>
      <c r="CY8" s="121">
        <f>SUM(AU8,+BW8)</f>
        <v>601995</v>
      </c>
      <c r="CZ8" s="121">
        <f>SUM(AV8,+BX8)</f>
        <v>87054</v>
      </c>
      <c r="DA8" s="121">
        <f>SUM(AW8,+BY8)</f>
        <v>40224</v>
      </c>
      <c r="DB8" s="121">
        <f>SUM(AX8,+BZ8)</f>
        <v>2557622</v>
      </c>
      <c r="DC8" s="121">
        <f>SUM(AY8,+CA8)</f>
        <v>1428540</v>
      </c>
      <c r="DD8" s="121">
        <f>SUM(AZ8,+CB8)</f>
        <v>1024497</v>
      </c>
      <c r="DE8" s="121">
        <f>SUM(BA8,+CC8)</f>
        <v>67473</v>
      </c>
      <c r="DF8" s="121">
        <f>SUM(BB8,+CD8)</f>
        <v>37112</v>
      </c>
      <c r="DG8" s="121">
        <f>SUM(BC8,+CE8)</f>
        <v>0</v>
      </c>
      <c r="DH8" s="121">
        <f>SUM(BD8,+CF8)</f>
        <v>0</v>
      </c>
      <c r="DI8" s="121">
        <f>SUM(BE8,+CG8)</f>
        <v>112347</v>
      </c>
      <c r="DJ8" s="121">
        <f>SUM(BF8,+CH8)</f>
        <v>8700299</v>
      </c>
    </row>
    <row r="9" spans="1:114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907499</v>
      </c>
      <c r="E9" s="121">
        <f>SUM(F9:I9,K9)</f>
        <v>115744</v>
      </c>
      <c r="F9" s="121">
        <v>0</v>
      </c>
      <c r="G9" s="121">
        <v>0</v>
      </c>
      <c r="H9" s="121">
        <v>0</v>
      </c>
      <c r="I9" s="121">
        <v>115744</v>
      </c>
      <c r="J9" s="122" t="s">
        <v>444</v>
      </c>
      <c r="K9" s="121">
        <v>0</v>
      </c>
      <c r="L9" s="121">
        <v>791755</v>
      </c>
      <c r="M9" s="121">
        <f>SUM(N9,+U9)</f>
        <v>159282</v>
      </c>
      <c r="N9" s="121">
        <f>SUM(O9:R9,T9)</f>
        <v>46326</v>
      </c>
      <c r="O9" s="121">
        <v>0</v>
      </c>
      <c r="P9" s="121">
        <v>0</v>
      </c>
      <c r="Q9" s="121">
        <v>0</v>
      </c>
      <c r="R9" s="121">
        <v>15186</v>
      </c>
      <c r="S9" s="122" t="s">
        <v>444</v>
      </c>
      <c r="T9" s="121">
        <v>31140</v>
      </c>
      <c r="U9" s="121">
        <v>112956</v>
      </c>
      <c r="V9" s="121">
        <f>+SUM(D9,M9)</f>
        <v>1066781</v>
      </c>
      <c r="W9" s="121">
        <f>+SUM(E9,N9)</f>
        <v>162070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130930</v>
      </c>
      <c r="AB9" s="122" t="str">
        <f>IF(+SUM(J9,S9)=0,"-",+SUM(J9,S9))</f>
        <v>-</v>
      </c>
      <c r="AC9" s="121">
        <f>+SUM(K9,T9)</f>
        <v>31140</v>
      </c>
      <c r="AD9" s="121">
        <f>+SUM(L9,U9)</f>
        <v>904711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304005</v>
      </c>
      <c r="AN9" s="121">
        <f>SUM(AO9:AR9)</f>
        <v>42793</v>
      </c>
      <c r="AO9" s="121">
        <v>32593</v>
      </c>
      <c r="AP9" s="121">
        <v>10200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261212</v>
      </c>
      <c r="AY9" s="121">
        <v>229008</v>
      </c>
      <c r="AZ9" s="121">
        <v>31893</v>
      </c>
      <c r="BA9" s="121">
        <v>311</v>
      </c>
      <c r="BB9" s="121">
        <v>0</v>
      </c>
      <c r="BC9" s="121">
        <v>603494</v>
      </c>
      <c r="BD9" s="121">
        <v>0</v>
      </c>
      <c r="BE9" s="121">
        <v>0</v>
      </c>
      <c r="BF9" s="121">
        <f>SUM(AE9,+AM9,+BE9)</f>
        <v>304005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148405</v>
      </c>
      <c r="BP9" s="121">
        <f>SUM(BQ9:BT9)</f>
        <v>34143</v>
      </c>
      <c r="BQ9" s="121">
        <v>19272</v>
      </c>
      <c r="BR9" s="121">
        <v>0</v>
      </c>
      <c r="BS9" s="121">
        <v>0</v>
      </c>
      <c r="BT9" s="121">
        <v>14871</v>
      </c>
      <c r="BU9" s="121">
        <f>SUM(BV9:BX9)</f>
        <v>104177</v>
      </c>
      <c r="BV9" s="121">
        <v>0</v>
      </c>
      <c r="BW9" s="121">
        <v>0</v>
      </c>
      <c r="BX9" s="121">
        <v>104177</v>
      </c>
      <c r="BY9" s="121">
        <v>0</v>
      </c>
      <c r="BZ9" s="121">
        <f>SUM(CA9:CD9)</f>
        <v>10085</v>
      </c>
      <c r="CA9" s="121">
        <v>0</v>
      </c>
      <c r="CB9" s="121">
        <v>0</v>
      </c>
      <c r="CC9" s="121">
        <v>0</v>
      </c>
      <c r="CD9" s="121">
        <v>10085</v>
      </c>
      <c r="CE9" s="121">
        <v>10877</v>
      </c>
      <c r="CF9" s="121">
        <v>0</v>
      </c>
      <c r="CG9" s="121">
        <v>0</v>
      </c>
      <c r="CH9" s="121">
        <f>SUM(BG9,+BO9,+CG9)</f>
        <v>148405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452410</v>
      </c>
      <c r="CR9" s="121">
        <f>SUM(AN9,+BP9)</f>
        <v>76936</v>
      </c>
      <c r="CS9" s="121">
        <f>SUM(AO9,+BQ9)</f>
        <v>51865</v>
      </c>
      <c r="CT9" s="121">
        <f>SUM(AP9,+BR9)</f>
        <v>10200</v>
      </c>
      <c r="CU9" s="121">
        <f>SUM(AQ9,+BS9)</f>
        <v>0</v>
      </c>
      <c r="CV9" s="121">
        <f>SUM(AR9,+BT9)</f>
        <v>14871</v>
      </c>
      <c r="CW9" s="121">
        <f>SUM(AS9,+BU9)</f>
        <v>104177</v>
      </c>
      <c r="CX9" s="121">
        <f>SUM(AT9,+BV9)</f>
        <v>0</v>
      </c>
      <c r="CY9" s="121">
        <f>SUM(AU9,+BW9)</f>
        <v>0</v>
      </c>
      <c r="CZ9" s="121">
        <f>SUM(AV9,+BX9)</f>
        <v>104177</v>
      </c>
      <c r="DA9" s="121">
        <f>SUM(AW9,+BY9)</f>
        <v>0</v>
      </c>
      <c r="DB9" s="121">
        <f>SUM(AX9,+BZ9)</f>
        <v>271297</v>
      </c>
      <c r="DC9" s="121">
        <f>SUM(AY9,+CA9)</f>
        <v>229008</v>
      </c>
      <c r="DD9" s="121">
        <f>SUM(AZ9,+CB9)</f>
        <v>31893</v>
      </c>
      <c r="DE9" s="121">
        <f>SUM(BA9,+CC9)</f>
        <v>311</v>
      </c>
      <c r="DF9" s="121">
        <f>SUM(BB9,+CD9)</f>
        <v>10085</v>
      </c>
      <c r="DG9" s="121">
        <f>SUM(BC9,+CE9)</f>
        <v>614371</v>
      </c>
      <c r="DH9" s="121">
        <f>SUM(BD9,+CF9)</f>
        <v>0</v>
      </c>
      <c r="DI9" s="121">
        <f>SUM(BE9,+CG9)</f>
        <v>0</v>
      </c>
      <c r="DJ9" s="121">
        <f>SUM(BF9,+CH9)</f>
        <v>452410</v>
      </c>
    </row>
    <row r="10" spans="1:114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115528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444</v>
      </c>
      <c r="K10" s="121">
        <v>0</v>
      </c>
      <c r="L10" s="121">
        <v>115528</v>
      </c>
      <c r="M10" s="121">
        <f>SUM(N10,+U10)</f>
        <v>21448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444</v>
      </c>
      <c r="T10" s="121">
        <v>0</v>
      </c>
      <c r="U10" s="121">
        <v>21448</v>
      </c>
      <c r="V10" s="121">
        <f>+SUM(D10,M10)</f>
        <v>136976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136976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24280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91248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21448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24280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112696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973494</v>
      </c>
      <c r="E11" s="121">
        <f>SUM(F11:I11,K11)</f>
        <v>23242</v>
      </c>
      <c r="F11" s="121">
        <v>0</v>
      </c>
      <c r="G11" s="121">
        <v>0</v>
      </c>
      <c r="H11" s="121">
        <v>0</v>
      </c>
      <c r="I11" s="121">
        <v>16468</v>
      </c>
      <c r="J11" s="122" t="s">
        <v>444</v>
      </c>
      <c r="K11" s="121">
        <v>6774</v>
      </c>
      <c r="L11" s="121">
        <v>950252</v>
      </c>
      <c r="M11" s="121">
        <f>SUM(N11,+U11)</f>
        <v>56647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444</v>
      </c>
      <c r="T11" s="121">
        <v>0</v>
      </c>
      <c r="U11" s="121">
        <v>56647</v>
      </c>
      <c r="V11" s="121">
        <f>+SUM(D11,M11)</f>
        <v>1030141</v>
      </c>
      <c r="W11" s="121">
        <f>+SUM(E11,N11)</f>
        <v>23242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16468</v>
      </c>
      <c r="AB11" s="122" t="str">
        <f>IF(+SUM(J11,S11)=0,"-",+SUM(J11,S11))</f>
        <v>-</v>
      </c>
      <c r="AC11" s="121">
        <f>+SUM(K11,T11)</f>
        <v>6774</v>
      </c>
      <c r="AD11" s="121">
        <f>+SUM(L11,U11)</f>
        <v>1006899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759258</v>
      </c>
      <c r="AM11" s="121">
        <f>SUM(AN11,AS11,AW11,AX11,BD11)</f>
        <v>109664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109664</v>
      </c>
      <c r="AY11" s="121">
        <v>66708</v>
      </c>
      <c r="AZ11" s="121">
        <v>14715</v>
      </c>
      <c r="BA11" s="121">
        <v>0</v>
      </c>
      <c r="BB11" s="121">
        <v>28241</v>
      </c>
      <c r="BC11" s="121">
        <v>104572</v>
      </c>
      <c r="BD11" s="121">
        <v>0</v>
      </c>
      <c r="BE11" s="121">
        <v>0</v>
      </c>
      <c r="BF11" s="121">
        <f>SUM(AE11,+AM11,+BE11)</f>
        <v>109664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56647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759258</v>
      </c>
      <c r="CQ11" s="121">
        <f>SUM(AM11,+BO11)</f>
        <v>109664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109664</v>
      </c>
      <c r="DC11" s="121">
        <f>SUM(AY11,+CA11)</f>
        <v>66708</v>
      </c>
      <c r="DD11" s="121">
        <f>SUM(AZ11,+CB11)</f>
        <v>14715</v>
      </c>
      <c r="DE11" s="121">
        <f>SUM(BA11,+CC11)</f>
        <v>0</v>
      </c>
      <c r="DF11" s="121">
        <f>SUM(BB11,+CD11)</f>
        <v>28241</v>
      </c>
      <c r="DG11" s="121">
        <f>SUM(BC11,+CE11)</f>
        <v>161219</v>
      </c>
      <c r="DH11" s="121">
        <f>SUM(BD11,+CF11)</f>
        <v>0</v>
      </c>
      <c r="DI11" s="121">
        <f>SUM(BE11,+CG11)</f>
        <v>0</v>
      </c>
      <c r="DJ11" s="121">
        <f>SUM(BF11,+CH11)</f>
        <v>109664</v>
      </c>
    </row>
    <row r="12" spans="1:114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2235728</v>
      </c>
      <c r="E12" s="121">
        <f>SUM(F12:I12,K12)</f>
        <v>1047147</v>
      </c>
      <c r="F12" s="121">
        <v>846480</v>
      </c>
      <c r="G12" s="121">
        <v>0</v>
      </c>
      <c r="H12" s="121">
        <v>0</v>
      </c>
      <c r="I12" s="121">
        <v>23648</v>
      </c>
      <c r="J12" s="122" t="s">
        <v>444</v>
      </c>
      <c r="K12" s="121">
        <v>177019</v>
      </c>
      <c r="L12" s="121">
        <v>1188581</v>
      </c>
      <c r="M12" s="121">
        <f>SUM(N12,+U12)</f>
        <v>96133</v>
      </c>
      <c r="N12" s="121">
        <f>SUM(O12:R12,T12)</f>
        <v>672</v>
      </c>
      <c r="O12" s="121">
        <v>0</v>
      </c>
      <c r="P12" s="121">
        <v>0</v>
      </c>
      <c r="Q12" s="121">
        <v>0</v>
      </c>
      <c r="R12" s="121">
        <v>672</v>
      </c>
      <c r="S12" s="122" t="s">
        <v>444</v>
      </c>
      <c r="T12" s="121">
        <v>0</v>
      </c>
      <c r="U12" s="121">
        <v>95461</v>
      </c>
      <c r="V12" s="121">
        <f>+SUM(D12,M12)</f>
        <v>2331861</v>
      </c>
      <c r="W12" s="121">
        <f>+SUM(E12,N12)</f>
        <v>1047819</v>
      </c>
      <c r="X12" s="121">
        <f>+SUM(F12,O12)</f>
        <v>846480</v>
      </c>
      <c r="Y12" s="121">
        <f>+SUM(G12,P12)</f>
        <v>0</v>
      </c>
      <c r="Z12" s="121">
        <f>+SUM(H12,Q12)</f>
        <v>0</v>
      </c>
      <c r="AA12" s="121">
        <f>+SUM(I12,R12)</f>
        <v>24320</v>
      </c>
      <c r="AB12" s="122" t="str">
        <f>IF(+SUM(J12,S12)=0,"-",+SUM(J12,S12))</f>
        <v>-</v>
      </c>
      <c r="AC12" s="121">
        <f>+SUM(K12,T12)</f>
        <v>177019</v>
      </c>
      <c r="AD12" s="121">
        <f>+SUM(L12,U12)</f>
        <v>1284042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1952957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282771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96133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1952957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378904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390346</v>
      </c>
      <c r="E13" s="121">
        <f>SUM(F13:I13,K13)</f>
        <v>67103</v>
      </c>
      <c r="F13" s="121">
        <v>0</v>
      </c>
      <c r="G13" s="121">
        <v>0</v>
      </c>
      <c r="H13" s="121">
        <v>0</v>
      </c>
      <c r="I13" s="121">
        <v>153</v>
      </c>
      <c r="J13" s="122" t="s">
        <v>444</v>
      </c>
      <c r="K13" s="121">
        <v>66950</v>
      </c>
      <c r="L13" s="121">
        <v>323243</v>
      </c>
      <c r="M13" s="121">
        <f>SUM(N13,+U13)</f>
        <v>102108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444</v>
      </c>
      <c r="T13" s="121">
        <v>0</v>
      </c>
      <c r="U13" s="121">
        <v>102108</v>
      </c>
      <c r="V13" s="121">
        <f>+SUM(D13,M13)</f>
        <v>492454</v>
      </c>
      <c r="W13" s="121">
        <f>+SUM(E13,N13)</f>
        <v>67103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153</v>
      </c>
      <c r="AB13" s="122" t="str">
        <f>IF(+SUM(J13,S13)=0,"-",+SUM(J13,S13))</f>
        <v>-</v>
      </c>
      <c r="AC13" s="121">
        <f>+SUM(K13,T13)</f>
        <v>66950</v>
      </c>
      <c r="AD13" s="121">
        <f>+SUM(L13,U13)</f>
        <v>425351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118366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3882</v>
      </c>
      <c r="AT13" s="121">
        <v>1318</v>
      </c>
      <c r="AU13" s="121">
        <v>181</v>
      </c>
      <c r="AV13" s="121">
        <v>2383</v>
      </c>
      <c r="AW13" s="121">
        <v>0</v>
      </c>
      <c r="AX13" s="121">
        <f>SUM(AY13:BB13)</f>
        <v>114484</v>
      </c>
      <c r="AY13" s="121">
        <v>86485</v>
      </c>
      <c r="AZ13" s="121">
        <v>7844</v>
      </c>
      <c r="BA13" s="121">
        <v>8632</v>
      </c>
      <c r="BB13" s="121">
        <v>11523</v>
      </c>
      <c r="BC13" s="121">
        <v>213857</v>
      </c>
      <c r="BD13" s="121">
        <v>0</v>
      </c>
      <c r="BE13" s="121">
        <v>58123</v>
      </c>
      <c r="BF13" s="121">
        <f>SUM(AE13,+AM13,+BE13)</f>
        <v>176489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102108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118366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3882</v>
      </c>
      <c r="CX13" s="121">
        <f>SUM(AT13,+BV13)</f>
        <v>1318</v>
      </c>
      <c r="CY13" s="121">
        <f>SUM(AU13,+BW13)</f>
        <v>181</v>
      </c>
      <c r="CZ13" s="121">
        <f>SUM(AV13,+BX13)</f>
        <v>2383</v>
      </c>
      <c r="DA13" s="121">
        <f>SUM(AW13,+BY13)</f>
        <v>0</v>
      </c>
      <c r="DB13" s="121">
        <f>SUM(AX13,+BZ13)</f>
        <v>114484</v>
      </c>
      <c r="DC13" s="121">
        <f>SUM(AY13,+CA13)</f>
        <v>86485</v>
      </c>
      <c r="DD13" s="121">
        <f>SUM(AZ13,+CB13)</f>
        <v>7844</v>
      </c>
      <c r="DE13" s="121">
        <f>SUM(BA13,+CC13)</f>
        <v>8632</v>
      </c>
      <c r="DF13" s="121">
        <f>SUM(BB13,+CD13)</f>
        <v>11523</v>
      </c>
      <c r="DG13" s="121">
        <f>SUM(BC13,+CE13)</f>
        <v>315965</v>
      </c>
      <c r="DH13" s="121">
        <f>SUM(BD13,+CF13)</f>
        <v>0</v>
      </c>
      <c r="DI13" s="121">
        <f>SUM(BE13,+CG13)</f>
        <v>58123</v>
      </c>
      <c r="DJ13" s="121">
        <f>SUM(BF13,+CH13)</f>
        <v>176489</v>
      </c>
    </row>
    <row r="14" spans="1:114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299455</v>
      </c>
      <c r="E14" s="121">
        <f>SUM(F14:I14,K14)</f>
        <v>18261</v>
      </c>
      <c r="F14" s="121">
        <v>0</v>
      </c>
      <c r="G14" s="121">
        <v>0</v>
      </c>
      <c r="H14" s="121">
        <v>0</v>
      </c>
      <c r="I14" s="121">
        <v>18247</v>
      </c>
      <c r="J14" s="122" t="s">
        <v>444</v>
      </c>
      <c r="K14" s="121">
        <v>14</v>
      </c>
      <c r="L14" s="121">
        <v>281194</v>
      </c>
      <c r="M14" s="121">
        <f>SUM(N14,+U14)</f>
        <v>90657</v>
      </c>
      <c r="N14" s="121">
        <f>SUM(O14:R14,T14)</f>
        <v>1651</v>
      </c>
      <c r="O14" s="121">
        <v>0</v>
      </c>
      <c r="P14" s="121">
        <v>0</v>
      </c>
      <c r="Q14" s="121">
        <v>0</v>
      </c>
      <c r="R14" s="121">
        <v>1651</v>
      </c>
      <c r="S14" s="122" t="s">
        <v>444</v>
      </c>
      <c r="T14" s="121">
        <v>0</v>
      </c>
      <c r="U14" s="121">
        <v>89006</v>
      </c>
      <c r="V14" s="121">
        <f>+SUM(D14,M14)</f>
        <v>390112</v>
      </c>
      <c r="W14" s="121">
        <f>+SUM(E14,N14)</f>
        <v>19912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19898</v>
      </c>
      <c r="AB14" s="122" t="str">
        <f>IF(+SUM(J14,S14)=0,"-",+SUM(J14,S14))</f>
        <v>-</v>
      </c>
      <c r="AC14" s="121">
        <f>+SUM(K14,T14)</f>
        <v>14</v>
      </c>
      <c r="AD14" s="121">
        <f>+SUM(L14,U14)</f>
        <v>370200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48460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48460</v>
      </c>
      <c r="AY14" s="121">
        <v>47500</v>
      </c>
      <c r="AZ14" s="121">
        <v>0</v>
      </c>
      <c r="BA14" s="121">
        <v>0</v>
      </c>
      <c r="BB14" s="121">
        <v>960</v>
      </c>
      <c r="BC14" s="121">
        <v>250940</v>
      </c>
      <c r="BD14" s="121">
        <v>0</v>
      </c>
      <c r="BE14" s="121">
        <v>55</v>
      </c>
      <c r="BF14" s="121">
        <f>SUM(AE14,+AM14,+BE14)</f>
        <v>48515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90563</v>
      </c>
      <c r="BP14" s="121">
        <f>SUM(BQ14:BT14)</f>
        <v>9059</v>
      </c>
      <c r="BQ14" s="121">
        <v>9059</v>
      </c>
      <c r="BR14" s="121">
        <v>0</v>
      </c>
      <c r="BS14" s="121">
        <v>0</v>
      </c>
      <c r="BT14" s="121">
        <v>0</v>
      </c>
      <c r="BU14" s="121">
        <f>SUM(BV14:BX14)</f>
        <v>55734</v>
      </c>
      <c r="BV14" s="121">
        <v>0</v>
      </c>
      <c r="BW14" s="121">
        <v>55734</v>
      </c>
      <c r="BX14" s="121">
        <v>0</v>
      </c>
      <c r="BY14" s="121">
        <v>0</v>
      </c>
      <c r="BZ14" s="121">
        <f>SUM(CA14:CD14)</f>
        <v>25770</v>
      </c>
      <c r="CA14" s="121">
        <v>0</v>
      </c>
      <c r="CB14" s="121">
        <v>25770</v>
      </c>
      <c r="CC14" s="121">
        <v>0</v>
      </c>
      <c r="CD14" s="121">
        <v>0</v>
      </c>
      <c r="CE14" s="121">
        <v>0</v>
      </c>
      <c r="CF14" s="121">
        <v>0</v>
      </c>
      <c r="CG14" s="121">
        <v>94</v>
      </c>
      <c r="CH14" s="121">
        <f>SUM(BG14,+BO14,+CG14)</f>
        <v>90657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139023</v>
      </c>
      <c r="CR14" s="121">
        <f>SUM(AN14,+BP14)</f>
        <v>9059</v>
      </c>
      <c r="CS14" s="121">
        <f>SUM(AO14,+BQ14)</f>
        <v>9059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55734</v>
      </c>
      <c r="CX14" s="121">
        <f>SUM(AT14,+BV14)</f>
        <v>0</v>
      </c>
      <c r="CY14" s="121">
        <f>SUM(AU14,+BW14)</f>
        <v>55734</v>
      </c>
      <c r="CZ14" s="121">
        <f>SUM(AV14,+BX14)</f>
        <v>0</v>
      </c>
      <c r="DA14" s="121">
        <f>SUM(AW14,+BY14)</f>
        <v>0</v>
      </c>
      <c r="DB14" s="121">
        <f>SUM(AX14,+BZ14)</f>
        <v>74230</v>
      </c>
      <c r="DC14" s="121">
        <f>SUM(AY14,+CA14)</f>
        <v>47500</v>
      </c>
      <c r="DD14" s="121">
        <f>SUM(AZ14,+CB14)</f>
        <v>25770</v>
      </c>
      <c r="DE14" s="121">
        <f>SUM(BA14,+CC14)</f>
        <v>0</v>
      </c>
      <c r="DF14" s="121">
        <f>SUM(BB14,+CD14)</f>
        <v>960</v>
      </c>
      <c r="DG14" s="121">
        <f>SUM(BC14,+CE14)</f>
        <v>250940</v>
      </c>
      <c r="DH14" s="121">
        <f>SUM(BD14,+CF14)</f>
        <v>0</v>
      </c>
      <c r="DI14" s="121">
        <f>SUM(BE14,+CG14)</f>
        <v>149</v>
      </c>
      <c r="DJ14" s="121">
        <f>SUM(BF14,+CH14)</f>
        <v>139172</v>
      </c>
    </row>
    <row r="15" spans="1:114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155574</v>
      </c>
      <c r="E15" s="121">
        <f>SUM(F15:I15,K15)</f>
        <v>3111</v>
      </c>
      <c r="F15" s="121">
        <v>0</v>
      </c>
      <c r="G15" s="121">
        <v>0</v>
      </c>
      <c r="H15" s="121">
        <v>0</v>
      </c>
      <c r="I15" s="121">
        <v>0</v>
      </c>
      <c r="J15" s="122" t="s">
        <v>444</v>
      </c>
      <c r="K15" s="121">
        <v>3111</v>
      </c>
      <c r="L15" s="121">
        <v>152463</v>
      </c>
      <c r="M15" s="121">
        <f>SUM(N15,+U15)</f>
        <v>76074</v>
      </c>
      <c r="N15" s="121">
        <f>SUM(O15:R15,T15)</f>
        <v>2714</v>
      </c>
      <c r="O15" s="121">
        <v>0</v>
      </c>
      <c r="P15" s="121">
        <v>0</v>
      </c>
      <c r="Q15" s="121">
        <v>0</v>
      </c>
      <c r="R15" s="121">
        <v>2714</v>
      </c>
      <c r="S15" s="122" t="s">
        <v>444</v>
      </c>
      <c r="T15" s="121">
        <v>0</v>
      </c>
      <c r="U15" s="121">
        <v>73360</v>
      </c>
      <c r="V15" s="121">
        <f>+SUM(D15,M15)</f>
        <v>231648</v>
      </c>
      <c r="W15" s="121">
        <f>+SUM(E15,N15)</f>
        <v>5825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2714</v>
      </c>
      <c r="AB15" s="122" t="str">
        <f>IF(+SUM(J15,S15)=0,"-",+SUM(J15,S15))</f>
        <v>-</v>
      </c>
      <c r="AC15" s="121">
        <f>+SUM(K15,T15)</f>
        <v>3111</v>
      </c>
      <c r="AD15" s="121">
        <f>+SUM(L15,U15)</f>
        <v>225823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86249</v>
      </c>
      <c r="AN15" s="121">
        <f>SUM(AO15:AR15)</f>
        <v>19769</v>
      </c>
      <c r="AO15" s="121">
        <v>19769</v>
      </c>
      <c r="AP15" s="121">
        <v>0</v>
      </c>
      <c r="AQ15" s="121">
        <v>0</v>
      </c>
      <c r="AR15" s="121">
        <v>0</v>
      </c>
      <c r="AS15" s="121">
        <f>SUM(AT15:AV15)</f>
        <v>1525</v>
      </c>
      <c r="AT15" s="121">
        <v>0</v>
      </c>
      <c r="AU15" s="121">
        <v>1525</v>
      </c>
      <c r="AV15" s="121">
        <v>0</v>
      </c>
      <c r="AW15" s="121">
        <v>0</v>
      </c>
      <c r="AX15" s="121">
        <f>SUM(AY15:BB15)</f>
        <v>64955</v>
      </c>
      <c r="AY15" s="121">
        <v>45261</v>
      </c>
      <c r="AZ15" s="121">
        <v>19275</v>
      </c>
      <c r="BA15" s="121">
        <v>268</v>
      </c>
      <c r="BB15" s="121">
        <v>151</v>
      </c>
      <c r="BC15" s="121">
        <v>69325</v>
      </c>
      <c r="BD15" s="121">
        <v>0</v>
      </c>
      <c r="BE15" s="121">
        <v>0</v>
      </c>
      <c r="BF15" s="121">
        <f>SUM(AE15,+AM15,+BE15)</f>
        <v>86249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75957</v>
      </c>
      <c r="BP15" s="121">
        <f>SUM(BQ15:BT15)</f>
        <v>18049</v>
      </c>
      <c r="BQ15" s="121">
        <v>18049</v>
      </c>
      <c r="BR15" s="121">
        <v>0</v>
      </c>
      <c r="BS15" s="121">
        <v>0</v>
      </c>
      <c r="BT15" s="121">
        <v>0</v>
      </c>
      <c r="BU15" s="121">
        <f>SUM(BV15:BX15)</f>
        <v>51195</v>
      </c>
      <c r="BV15" s="121">
        <v>0</v>
      </c>
      <c r="BW15" s="121">
        <v>51195</v>
      </c>
      <c r="BX15" s="121">
        <v>0</v>
      </c>
      <c r="BY15" s="121">
        <v>0</v>
      </c>
      <c r="BZ15" s="121">
        <f>SUM(CA15:CD15)</f>
        <v>6713</v>
      </c>
      <c r="CA15" s="121">
        <v>0</v>
      </c>
      <c r="CB15" s="121">
        <v>6713</v>
      </c>
      <c r="CC15" s="121">
        <v>0</v>
      </c>
      <c r="CD15" s="121">
        <v>0</v>
      </c>
      <c r="CE15" s="121">
        <v>0</v>
      </c>
      <c r="CF15" s="121">
        <v>0</v>
      </c>
      <c r="CG15" s="121">
        <v>117</v>
      </c>
      <c r="CH15" s="121">
        <f>SUM(BG15,+BO15,+CG15)</f>
        <v>76074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162206</v>
      </c>
      <c r="CR15" s="121">
        <f>SUM(AN15,+BP15)</f>
        <v>37818</v>
      </c>
      <c r="CS15" s="121">
        <f>SUM(AO15,+BQ15)</f>
        <v>37818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52720</v>
      </c>
      <c r="CX15" s="121">
        <f>SUM(AT15,+BV15)</f>
        <v>0</v>
      </c>
      <c r="CY15" s="121">
        <f>SUM(AU15,+BW15)</f>
        <v>52720</v>
      </c>
      <c r="CZ15" s="121">
        <f>SUM(AV15,+BX15)</f>
        <v>0</v>
      </c>
      <c r="DA15" s="121">
        <f>SUM(AW15,+BY15)</f>
        <v>0</v>
      </c>
      <c r="DB15" s="121">
        <f>SUM(AX15,+BZ15)</f>
        <v>71668</v>
      </c>
      <c r="DC15" s="121">
        <f>SUM(AY15,+CA15)</f>
        <v>45261</v>
      </c>
      <c r="DD15" s="121">
        <f>SUM(AZ15,+CB15)</f>
        <v>25988</v>
      </c>
      <c r="DE15" s="121">
        <f>SUM(BA15,+CC15)</f>
        <v>268</v>
      </c>
      <c r="DF15" s="121">
        <f>SUM(BB15,+CD15)</f>
        <v>151</v>
      </c>
      <c r="DG15" s="121">
        <f>SUM(BC15,+CE15)</f>
        <v>69325</v>
      </c>
      <c r="DH15" s="121">
        <f>SUM(BD15,+CF15)</f>
        <v>0</v>
      </c>
      <c r="DI15" s="121">
        <f>SUM(BE15,+CG15)</f>
        <v>117</v>
      </c>
      <c r="DJ15" s="121">
        <f>SUM(BF15,+CH15)</f>
        <v>162323</v>
      </c>
    </row>
    <row r="16" spans="1:114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1746148</v>
      </c>
      <c r="E16" s="121">
        <f>SUM(F16:I16,K16)</f>
        <v>894261</v>
      </c>
      <c r="F16" s="121">
        <v>129036</v>
      </c>
      <c r="G16" s="121">
        <v>0</v>
      </c>
      <c r="H16" s="121">
        <v>598400</v>
      </c>
      <c r="I16" s="121">
        <v>53540</v>
      </c>
      <c r="J16" s="122" t="s">
        <v>444</v>
      </c>
      <c r="K16" s="121">
        <v>113285</v>
      </c>
      <c r="L16" s="121">
        <v>851887</v>
      </c>
      <c r="M16" s="121">
        <f>SUM(N16,+U16)</f>
        <v>387231</v>
      </c>
      <c r="N16" s="121">
        <f>SUM(O16:R16,T16)</f>
        <v>77114</v>
      </c>
      <c r="O16" s="121">
        <v>0</v>
      </c>
      <c r="P16" s="121">
        <v>1429</v>
      </c>
      <c r="Q16" s="121">
        <v>0</v>
      </c>
      <c r="R16" s="121">
        <v>19685</v>
      </c>
      <c r="S16" s="122" t="s">
        <v>444</v>
      </c>
      <c r="T16" s="121">
        <v>56000</v>
      </c>
      <c r="U16" s="121">
        <v>310117</v>
      </c>
      <c r="V16" s="121">
        <f>+SUM(D16,M16)</f>
        <v>2133379</v>
      </c>
      <c r="W16" s="121">
        <f>+SUM(E16,N16)</f>
        <v>971375</v>
      </c>
      <c r="X16" s="121">
        <f>+SUM(F16,O16)</f>
        <v>129036</v>
      </c>
      <c r="Y16" s="121">
        <f>+SUM(G16,P16)</f>
        <v>1429</v>
      </c>
      <c r="Z16" s="121">
        <f>+SUM(H16,Q16)</f>
        <v>598400</v>
      </c>
      <c r="AA16" s="121">
        <f>+SUM(I16,R16)</f>
        <v>73225</v>
      </c>
      <c r="AB16" s="122" t="str">
        <f>IF(+SUM(J16,S16)=0,"-",+SUM(J16,S16))</f>
        <v>-</v>
      </c>
      <c r="AC16" s="121">
        <f>+SUM(K16,T16)</f>
        <v>169285</v>
      </c>
      <c r="AD16" s="121">
        <f>+SUM(L16,U16)</f>
        <v>1162004</v>
      </c>
      <c r="AE16" s="121">
        <f>SUM(AF16,+AK16)</f>
        <v>765243</v>
      </c>
      <c r="AF16" s="121">
        <f>SUM(AG16:AJ16)</f>
        <v>765243</v>
      </c>
      <c r="AG16" s="121">
        <v>0</v>
      </c>
      <c r="AH16" s="121">
        <v>765050</v>
      </c>
      <c r="AI16" s="121">
        <v>193</v>
      </c>
      <c r="AJ16" s="121">
        <v>0</v>
      </c>
      <c r="AK16" s="121">
        <v>0</v>
      </c>
      <c r="AL16" s="121">
        <v>0</v>
      </c>
      <c r="AM16" s="121">
        <f>SUM(AN16,AS16,AW16,AX16,BD16)</f>
        <v>949343</v>
      </c>
      <c r="AN16" s="121">
        <f>SUM(AO16:AR16)</f>
        <v>16817</v>
      </c>
      <c r="AO16" s="121">
        <v>16817</v>
      </c>
      <c r="AP16" s="121">
        <v>0</v>
      </c>
      <c r="AQ16" s="121">
        <v>0</v>
      </c>
      <c r="AR16" s="121">
        <v>0</v>
      </c>
      <c r="AS16" s="121">
        <f>SUM(AT16:AV16)</f>
        <v>2382</v>
      </c>
      <c r="AT16" s="121">
        <v>0</v>
      </c>
      <c r="AU16" s="121">
        <v>2382</v>
      </c>
      <c r="AV16" s="121">
        <v>0</v>
      </c>
      <c r="AW16" s="121">
        <v>0</v>
      </c>
      <c r="AX16" s="121">
        <f>SUM(AY16:BB16)</f>
        <v>930144</v>
      </c>
      <c r="AY16" s="121">
        <v>351004</v>
      </c>
      <c r="AZ16" s="121">
        <v>341449</v>
      </c>
      <c r="BA16" s="121">
        <v>237691</v>
      </c>
      <c r="BB16" s="121">
        <v>0</v>
      </c>
      <c r="BC16" s="121">
        <v>0</v>
      </c>
      <c r="BD16" s="121">
        <v>0</v>
      </c>
      <c r="BE16" s="121">
        <v>31562</v>
      </c>
      <c r="BF16" s="121">
        <f>SUM(AE16,+AM16,+BE16)</f>
        <v>1746148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387231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4593</v>
      </c>
      <c r="BV16" s="121">
        <v>0</v>
      </c>
      <c r="BW16" s="121">
        <v>4593</v>
      </c>
      <c r="BX16" s="121">
        <v>0</v>
      </c>
      <c r="BY16" s="121">
        <v>0</v>
      </c>
      <c r="BZ16" s="121">
        <f>SUM(CA16:CD16)</f>
        <v>382638</v>
      </c>
      <c r="CA16" s="121">
        <v>0</v>
      </c>
      <c r="CB16" s="121">
        <v>356186</v>
      </c>
      <c r="CC16" s="121">
        <v>0</v>
      </c>
      <c r="CD16" s="121">
        <v>26452</v>
      </c>
      <c r="CE16" s="121">
        <v>0</v>
      </c>
      <c r="CF16" s="121">
        <v>0</v>
      </c>
      <c r="CG16" s="121">
        <v>0</v>
      </c>
      <c r="CH16" s="121">
        <f>SUM(BG16,+BO16,+CG16)</f>
        <v>387231</v>
      </c>
      <c r="CI16" s="121">
        <f>SUM(AE16,+BG16)</f>
        <v>765243</v>
      </c>
      <c r="CJ16" s="121">
        <f>SUM(AF16,+BH16)</f>
        <v>765243</v>
      </c>
      <c r="CK16" s="121">
        <f>SUM(AG16,+BI16)</f>
        <v>0</v>
      </c>
      <c r="CL16" s="121">
        <f>SUM(AH16,+BJ16)</f>
        <v>765050</v>
      </c>
      <c r="CM16" s="121">
        <f>SUM(AI16,+BK16)</f>
        <v>193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1336574</v>
      </c>
      <c r="CR16" s="121">
        <f>SUM(AN16,+BP16)</f>
        <v>16817</v>
      </c>
      <c r="CS16" s="121">
        <f>SUM(AO16,+BQ16)</f>
        <v>16817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6975</v>
      </c>
      <c r="CX16" s="121">
        <f>SUM(AT16,+BV16)</f>
        <v>0</v>
      </c>
      <c r="CY16" s="121">
        <f>SUM(AU16,+BW16)</f>
        <v>6975</v>
      </c>
      <c r="CZ16" s="121">
        <f>SUM(AV16,+BX16)</f>
        <v>0</v>
      </c>
      <c r="DA16" s="121">
        <f>SUM(AW16,+BY16)</f>
        <v>0</v>
      </c>
      <c r="DB16" s="121">
        <f>SUM(AX16,+BZ16)</f>
        <v>1312782</v>
      </c>
      <c r="DC16" s="121">
        <f>SUM(AY16,+CA16)</f>
        <v>351004</v>
      </c>
      <c r="DD16" s="121">
        <f>SUM(AZ16,+CB16)</f>
        <v>697635</v>
      </c>
      <c r="DE16" s="121">
        <f>SUM(BA16,+CC16)</f>
        <v>237691</v>
      </c>
      <c r="DF16" s="121">
        <f>SUM(BB16,+CD16)</f>
        <v>26452</v>
      </c>
      <c r="DG16" s="121">
        <f>SUM(BC16,+CE16)</f>
        <v>0</v>
      </c>
      <c r="DH16" s="121">
        <f>SUM(BD16,+CF16)</f>
        <v>0</v>
      </c>
      <c r="DI16" s="121">
        <f>SUM(BE16,+CG16)</f>
        <v>31562</v>
      </c>
      <c r="DJ16" s="121">
        <f>SUM(BF16,+CH16)</f>
        <v>2133379</v>
      </c>
    </row>
    <row r="17" spans="1:114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476857</v>
      </c>
      <c r="E17" s="121">
        <f>SUM(F17:I17,K17)</f>
        <v>56671</v>
      </c>
      <c r="F17" s="121">
        <v>0</v>
      </c>
      <c r="G17" s="121">
        <v>0</v>
      </c>
      <c r="H17" s="121">
        <v>0</v>
      </c>
      <c r="I17" s="121">
        <v>43014</v>
      </c>
      <c r="J17" s="122" t="s">
        <v>444</v>
      </c>
      <c r="K17" s="121">
        <v>13657</v>
      </c>
      <c r="L17" s="121">
        <v>420186</v>
      </c>
      <c r="M17" s="121">
        <f>SUM(N17,+U17)</f>
        <v>98201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444</v>
      </c>
      <c r="T17" s="121">
        <v>0</v>
      </c>
      <c r="U17" s="121">
        <v>98201</v>
      </c>
      <c r="V17" s="121">
        <f>+SUM(D17,M17)</f>
        <v>575058</v>
      </c>
      <c r="W17" s="121">
        <f>+SUM(E17,N17)</f>
        <v>56671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43014</v>
      </c>
      <c r="AB17" s="122" t="str">
        <f>IF(+SUM(J17,S17)=0,"-",+SUM(J17,S17))</f>
        <v>-</v>
      </c>
      <c r="AC17" s="121">
        <f>+SUM(K17,T17)</f>
        <v>13657</v>
      </c>
      <c r="AD17" s="121">
        <f>+SUM(L17,U17)</f>
        <v>518387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19329</v>
      </c>
      <c r="AM17" s="121">
        <f>SUM(AN17,AS17,AW17,AX17,BD17)</f>
        <v>457528</v>
      </c>
      <c r="AN17" s="121">
        <f>SUM(AO17:AR17)</f>
        <v>28383</v>
      </c>
      <c r="AO17" s="121">
        <v>28383</v>
      </c>
      <c r="AP17" s="121">
        <v>0</v>
      </c>
      <c r="AQ17" s="121">
        <v>0</v>
      </c>
      <c r="AR17" s="121">
        <v>0</v>
      </c>
      <c r="AS17" s="121">
        <f>SUM(AT17:AV17)</f>
        <v>226547</v>
      </c>
      <c r="AT17" s="121">
        <v>0</v>
      </c>
      <c r="AU17" s="121">
        <v>225029</v>
      </c>
      <c r="AV17" s="121">
        <v>1518</v>
      </c>
      <c r="AW17" s="121">
        <v>0</v>
      </c>
      <c r="AX17" s="121">
        <f>SUM(AY17:BB17)</f>
        <v>202598</v>
      </c>
      <c r="AY17" s="121">
        <v>0</v>
      </c>
      <c r="AZ17" s="121">
        <v>201828</v>
      </c>
      <c r="BA17" s="121">
        <v>770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457528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98201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19329</v>
      </c>
      <c r="CQ17" s="121">
        <f>SUM(AM17,+BO17)</f>
        <v>457528</v>
      </c>
      <c r="CR17" s="121">
        <f>SUM(AN17,+BP17)</f>
        <v>28383</v>
      </c>
      <c r="CS17" s="121">
        <f>SUM(AO17,+BQ17)</f>
        <v>28383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226547</v>
      </c>
      <c r="CX17" s="121">
        <f>SUM(AT17,+BV17)</f>
        <v>0</v>
      </c>
      <c r="CY17" s="121">
        <f>SUM(AU17,+BW17)</f>
        <v>225029</v>
      </c>
      <c r="CZ17" s="121">
        <f>SUM(AV17,+BX17)</f>
        <v>1518</v>
      </c>
      <c r="DA17" s="121">
        <f>SUM(AW17,+BY17)</f>
        <v>0</v>
      </c>
      <c r="DB17" s="121">
        <f>SUM(AX17,+BZ17)</f>
        <v>202598</v>
      </c>
      <c r="DC17" s="121">
        <f>SUM(AY17,+CA17)</f>
        <v>0</v>
      </c>
      <c r="DD17" s="121">
        <f>SUM(AZ17,+CB17)</f>
        <v>201828</v>
      </c>
      <c r="DE17" s="121">
        <f>SUM(BA17,+CC17)</f>
        <v>770</v>
      </c>
      <c r="DF17" s="121">
        <f>SUM(BB17,+CD17)</f>
        <v>0</v>
      </c>
      <c r="DG17" s="121">
        <f>SUM(BC17,+CE17)</f>
        <v>98201</v>
      </c>
      <c r="DH17" s="121">
        <f>SUM(BD17,+CF17)</f>
        <v>0</v>
      </c>
      <c r="DI17" s="121">
        <f>SUM(BE17,+CG17)</f>
        <v>0</v>
      </c>
      <c r="DJ17" s="121">
        <f>SUM(BF17,+CH17)</f>
        <v>457528</v>
      </c>
    </row>
    <row r="18" spans="1:114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305894</v>
      </c>
      <c r="E18" s="121">
        <f>SUM(F18:I18,K18)</f>
        <v>270567</v>
      </c>
      <c r="F18" s="121">
        <v>238007</v>
      </c>
      <c r="G18" s="121">
        <v>0</v>
      </c>
      <c r="H18" s="121">
        <v>0</v>
      </c>
      <c r="I18" s="121">
        <v>17647</v>
      </c>
      <c r="J18" s="122" t="s">
        <v>444</v>
      </c>
      <c r="K18" s="121">
        <v>14913</v>
      </c>
      <c r="L18" s="121">
        <v>35327</v>
      </c>
      <c r="M18" s="121">
        <f>SUM(N18,+U18)</f>
        <v>68104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444</v>
      </c>
      <c r="T18" s="121">
        <v>0</v>
      </c>
      <c r="U18" s="121">
        <v>68104</v>
      </c>
      <c r="V18" s="121">
        <f>+SUM(D18,M18)</f>
        <v>373998</v>
      </c>
      <c r="W18" s="121">
        <f>+SUM(E18,N18)</f>
        <v>270567</v>
      </c>
      <c r="X18" s="121">
        <f>+SUM(F18,O18)</f>
        <v>238007</v>
      </c>
      <c r="Y18" s="121">
        <f>+SUM(G18,P18)</f>
        <v>0</v>
      </c>
      <c r="Z18" s="121">
        <f>+SUM(H18,Q18)</f>
        <v>0</v>
      </c>
      <c r="AA18" s="121">
        <f>+SUM(I18,R18)</f>
        <v>17647</v>
      </c>
      <c r="AB18" s="122" t="str">
        <f>IF(+SUM(J18,S18)=0,"-",+SUM(J18,S18))</f>
        <v>-</v>
      </c>
      <c r="AC18" s="121">
        <f>+SUM(K18,T18)</f>
        <v>14913</v>
      </c>
      <c r="AD18" s="121">
        <f>+SUM(L18,U18)</f>
        <v>103431</v>
      </c>
      <c r="AE18" s="121">
        <f>SUM(AF18,+AK18)</f>
        <v>1078</v>
      </c>
      <c r="AF18" s="121">
        <f>SUM(AG18:AJ18)</f>
        <v>1078</v>
      </c>
      <c r="AG18" s="121">
        <v>0</v>
      </c>
      <c r="AH18" s="121">
        <v>1078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304701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49107</v>
      </c>
      <c r="AT18" s="121">
        <v>0</v>
      </c>
      <c r="AU18" s="121">
        <v>36956</v>
      </c>
      <c r="AV18" s="121">
        <v>12151</v>
      </c>
      <c r="AW18" s="121">
        <v>0</v>
      </c>
      <c r="AX18" s="121">
        <f>SUM(AY18:BB18)</f>
        <v>255594</v>
      </c>
      <c r="AY18" s="121">
        <v>129315</v>
      </c>
      <c r="AZ18" s="121">
        <v>97836</v>
      </c>
      <c r="BA18" s="121">
        <v>28443</v>
      </c>
      <c r="BB18" s="121">
        <v>0</v>
      </c>
      <c r="BC18" s="121">
        <v>0</v>
      </c>
      <c r="BD18" s="121">
        <v>0</v>
      </c>
      <c r="BE18" s="121">
        <v>115</v>
      </c>
      <c r="BF18" s="121">
        <f>SUM(AE18,+AM18,+BE18)</f>
        <v>305894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68104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1078</v>
      </c>
      <c r="CJ18" s="121">
        <f>SUM(AF18,+BH18)</f>
        <v>1078</v>
      </c>
      <c r="CK18" s="121">
        <f>SUM(AG18,+BI18)</f>
        <v>0</v>
      </c>
      <c r="CL18" s="121">
        <f>SUM(AH18,+BJ18)</f>
        <v>1078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304701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49107</v>
      </c>
      <c r="CX18" s="121">
        <f>SUM(AT18,+BV18)</f>
        <v>0</v>
      </c>
      <c r="CY18" s="121">
        <f>SUM(AU18,+BW18)</f>
        <v>36956</v>
      </c>
      <c r="CZ18" s="121">
        <f>SUM(AV18,+BX18)</f>
        <v>12151</v>
      </c>
      <c r="DA18" s="121">
        <f>SUM(AW18,+BY18)</f>
        <v>0</v>
      </c>
      <c r="DB18" s="121">
        <f>SUM(AX18,+BZ18)</f>
        <v>255594</v>
      </c>
      <c r="DC18" s="121">
        <f>SUM(AY18,+CA18)</f>
        <v>129315</v>
      </c>
      <c r="DD18" s="121">
        <f>SUM(AZ18,+CB18)</f>
        <v>97836</v>
      </c>
      <c r="DE18" s="121">
        <f>SUM(BA18,+CC18)</f>
        <v>28443</v>
      </c>
      <c r="DF18" s="121">
        <f>SUM(BB18,+CD18)</f>
        <v>0</v>
      </c>
      <c r="DG18" s="121">
        <f>SUM(BC18,+CE18)</f>
        <v>68104</v>
      </c>
      <c r="DH18" s="121">
        <f>SUM(BD18,+CF18)</f>
        <v>0</v>
      </c>
      <c r="DI18" s="121">
        <f>SUM(BE18,+CG18)</f>
        <v>115</v>
      </c>
      <c r="DJ18" s="121">
        <f>SUM(BF18,+CH18)</f>
        <v>305894</v>
      </c>
    </row>
    <row r="19" spans="1:114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1649504</v>
      </c>
      <c r="E19" s="121">
        <f>SUM(F19:I19,K19)</f>
        <v>160324</v>
      </c>
      <c r="F19" s="121">
        <v>0</v>
      </c>
      <c r="G19" s="121">
        <v>0</v>
      </c>
      <c r="H19" s="121">
        <v>0</v>
      </c>
      <c r="I19" s="121">
        <v>102478</v>
      </c>
      <c r="J19" s="122" t="s">
        <v>444</v>
      </c>
      <c r="K19" s="121">
        <v>57846</v>
      </c>
      <c r="L19" s="121">
        <v>1489180</v>
      </c>
      <c r="M19" s="121">
        <f>SUM(N19,+U19)</f>
        <v>256137</v>
      </c>
      <c r="N19" s="121">
        <f>SUM(O19:R19,T19)</f>
        <v>9595</v>
      </c>
      <c r="O19" s="121">
        <v>0</v>
      </c>
      <c r="P19" s="121">
        <v>0</v>
      </c>
      <c r="Q19" s="121">
        <v>0</v>
      </c>
      <c r="R19" s="121">
        <v>9524</v>
      </c>
      <c r="S19" s="122" t="s">
        <v>444</v>
      </c>
      <c r="T19" s="121">
        <v>71</v>
      </c>
      <c r="U19" s="121">
        <v>246542</v>
      </c>
      <c r="V19" s="121">
        <f>+SUM(D19,M19)</f>
        <v>1905641</v>
      </c>
      <c r="W19" s="121">
        <f>+SUM(E19,N19)</f>
        <v>169919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112002</v>
      </c>
      <c r="AB19" s="122" t="str">
        <f>IF(+SUM(J19,S19)=0,"-",+SUM(J19,S19))</f>
        <v>-</v>
      </c>
      <c r="AC19" s="121">
        <f>+SUM(K19,T19)</f>
        <v>57917</v>
      </c>
      <c r="AD19" s="121">
        <f>+SUM(L19,U19)</f>
        <v>1735722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1514370</v>
      </c>
      <c r="AN19" s="121">
        <f>SUM(AO19:AR19)</f>
        <v>166975</v>
      </c>
      <c r="AO19" s="121">
        <v>98431</v>
      </c>
      <c r="AP19" s="121">
        <v>0</v>
      </c>
      <c r="AQ19" s="121">
        <v>68544</v>
      </c>
      <c r="AR19" s="121">
        <v>0</v>
      </c>
      <c r="AS19" s="121">
        <f>SUM(AT19:AV19)</f>
        <v>733490</v>
      </c>
      <c r="AT19" s="121">
        <v>0</v>
      </c>
      <c r="AU19" s="121">
        <v>733282</v>
      </c>
      <c r="AV19" s="121">
        <v>208</v>
      </c>
      <c r="AW19" s="121">
        <v>0</v>
      </c>
      <c r="AX19" s="121">
        <f>SUM(AY19:BB19)</f>
        <v>613905</v>
      </c>
      <c r="AY19" s="121">
        <v>300088</v>
      </c>
      <c r="AZ19" s="121">
        <v>312250</v>
      </c>
      <c r="BA19" s="121">
        <v>1567</v>
      </c>
      <c r="BB19" s="121">
        <v>0</v>
      </c>
      <c r="BC19" s="121">
        <v>127535</v>
      </c>
      <c r="BD19" s="121">
        <v>0</v>
      </c>
      <c r="BE19" s="121">
        <v>7599</v>
      </c>
      <c r="BF19" s="121">
        <f>SUM(AE19,+AM19,+BE19)</f>
        <v>1521969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255886</v>
      </c>
      <c r="BP19" s="121">
        <f>SUM(BQ19:BT19)</f>
        <v>8619</v>
      </c>
      <c r="BQ19" s="121">
        <v>8619</v>
      </c>
      <c r="BR19" s="121">
        <v>0</v>
      </c>
      <c r="BS19" s="121">
        <v>0</v>
      </c>
      <c r="BT19" s="121">
        <v>0</v>
      </c>
      <c r="BU19" s="121">
        <f>SUM(BV19:BX19)</f>
        <v>60046</v>
      </c>
      <c r="BV19" s="121">
        <v>0</v>
      </c>
      <c r="BW19" s="121">
        <v>60046</v>
      </c>
      <c r="BX19" s="121">
        <v>0</v>
      </c>
      <c r="BY19" s="121">
        <v>0</v>
      </c>
      <c r="BZ19" s="121">
        <f>SUM(CA19:CD19)</f>
        <v>187221</v>
      </c>
      <c r="CA19" s="121">
        <v>0</v>
      </c>
      <c r="CB19" s="121">
        <v>187221</v>
      </c>
      <c r="CC19" s="121">
        <v>0</v>
      </c>
      <c r="CD19" s="121">
        <v>0</v>
      </c>
      <c r="CE19" s="121">
        <v>0</v>
      </c>
      <c r="CF19" s="121">
        <v>0</v>
      </c>
      <c r="CG19" s="121">
        <v>251</v>
      </c>
      <c r="CH19" s="121">
        <f>SUM(BG19,+BO19,+CG19)</f>
        <v>256137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1770256</v>
      </c>
      <c r="CR19" s="121">
        <f>SUM(AN19,+BP19)</f>
        <v>175594</v>
      </c>
      <c r="CS19" s="121">
        <f>SUM(AO19,+BQ19)</f>
        <v>107050</v>
      </c>
      <c r="CT19" s="121">
        <f>SUM(AP19,+BR19)</f>
        <v>0</v>
      </c>
      <c r="CU19" s="121">
        <f>SUM(AQ19,+BS19)</f>
        <v>68544</v>
      </c>
      <c r="CV19" s="121">
        <f>SUM(AR19,+BT19)</f>
        <v>0</v>
      </c>
      <c r="CW19" s="121">
        <f>SUM(AS19,+BU19)</f>
        <v>793536</v>
      </c>
      <c r="CX19" s="121">
        <f>SUM(AT19,+BV19)</f>
        <v>0</v>
      </c>
      <c r="CY19" s="121">
        <f>SUM(AU19,+BW19)</f>
        <v>793328</v>
      </c>
      <c r="CZ19" s="121">
        <f>SUM(AV19,+BX19)</f>
        <v>208</v>
      </c>
      <c r="DA19" s="121">
        <f>SUM(AW19,+BY19)</f>
        <v>0</v>
      </c>
      <c r="DB19" s="121">
        <f>SUM(AX19,+BZ19)</f>
        <v>801126</v>
      </c>
      <c r="DC19" s="121">
        <f>SUM(AY19,+CA19)</f>
        <v>300088</v>
      </c>
      <c r="DD19" s="121">
        <f>SUM(AZ19,+CB19)</f>
        <v>499471</v>
      </c>
      <c r="DE19" s="121">
        <f>SUM(BA19,+CC19)</f>
        <v>1567</v>
      </c>
      <c r="DF19" s="121">
        <f>SUM(BB19,+CD19)</f>
        <v>0</v>
      </c>
      <c r="DG19" s="121">
        <f>SUM(BC19,+CE19)</f>
        <v>127535</v>
      </c>
      <c r="DH19" s="121">
        <f>SUM(BD19,+CF19)</f>
        <v>0</v>
      </c>
      <c r="DI19" s="121">
        <f>SUM(BE19,+CG19)</f>
        <v>7850</v>
      </c>
      <c r="DJ19" s="121">
        <f>SUM(BF19,+CH19)</f>
        <v>1778106</v>
      </c>
    </row>
    <row r="20" spans="1:114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331598</v>
      </c>
      <c r="E20" s="121">
        <f>SUM(F20:I20,K20)</f>
        <v>25304</v>
      </c>
      <c r="F20" s="121">
        <v>0</v>
      </c>
      <c r="G20" s="121">
        <v>0</v>
      </c>
      <c r="H20" s="121">
        <v>0</v>
      </c>
      <c r="I20" s="121">
        <v>15691</v>
      </c>
      <c r="J20" s="122" t="s">
        <v>444</v>
      </c>
      <c r="K20" s="121">
        <v>9613</v>
      </c>
      <c r="L20" s="121">
        <v>306294</v>
      </c>
      <c r="M20" s="121">
        <f>SUM(N20,+U20)</f>
        <v>92152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444</v>
      </c>
      <c r="T20" s="121">
        <v>0</v>
      </c>
      <c r="U20" s="121">
        <v>92152</v>
      </c>
      <c r="V20" s="121">
        <f>+SUM(D20,M20)</f>
        <v>423750</v>
      </c>
      <c r="W20" s="121">
        <f>+SUM(E20,N20)</f>
        <v>25304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15691</v>
      </c>
      <c r="AB20" s="122" t="str">
        <f>IF(+SUM(J20,S20)=0,"-",+SUM(J20,S20))</f>
        <v>-</v>
      </c>
      <c r="AC20" s="121">
        <f>+SUM(K20,T20)</f>
        <v>9613</v>
      </c>
      <c r="AD20" s="121">
        <f>+SUM(L20,U20)</f>
        <v>398446</v>
      </c>
      <c r="AE20" s="121">
        <f>SUM(AF20,+AK20)</f>
        <v>6343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6343</v>
      </c>
      <c r="AL20" s="121">
        <v>0</v>
      </c>
      <c r="AM20" s="121">
        <f>SUM(AN20,AS20,AW20,AX20,BD20)</f>
        <v>317938</v>
      </c>
      <c r="AN20" s="121">
        <f>SUM(AO20:AR20)</f>
        <v>44970</v>
      </c>
      <c r="AO20" s="121">
        <v>22093</v>
      </c>
      <c r="AP20" s="121">
        <v>22877</v>
      </c>
      <c r="AQ20" s="121">
        <v>0</v>
      </c>
      <c r="AR20" s="121">
        <v>0</v>
      </c>
      <c r="AS20" s="121">
        <f>SUM(AT20:AV20)</f>
        <v>147172</v>
      </c>
      <c r="AT20" s="121">
        <v>5235</v>
      </c>
      <c r="AU20" s="121">
        <v>107543</v>
      </c>
      <c r="AV20" s="121">
        <v>34394</v>
      </c>
      <c r="AW20" s="121">
        <v>0</v>
      </c>
      <c r="AX20" s="121">
        <f>SUM(AY20:BB20)</f>
        <v>117957</v>
      </c>
      <c r="AY20" s="121">
        <v>18704</v>
      </c>
      <c r="AZ20" s="121">
        <v>81707</v>
      </c>
      <c r="BA20" s="121">
        <v>13413</v>
      </c>
      <c r="BB20" s="121">
        <v>4133</v>
      </c>
      <c r="BC20" s="121">
        <v>0</v>
      </c>
      <c r="BD20" s="121">
        <v>7839</v>
      </c>
      <c r="BE20" s="121">
        <v>7317</v>
      </c>
      <c r="BF20" s="121">
        <f>SUM(AE20,+AM20,+BE20)</f>
        <v>331598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92152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6343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6343</v>
      </c>
      <c r="CP20" s="121">
        <f>SUM(AL20,+BN20)</f>
        <v>0</v>
      </c>
      <c r="CQ20" s="121">
        <f>SUM(AM20,+BO20)</f>
        <v>317938</v>
      </c>
      <c r="CR20" s="121">
        <f>SUM(AN20,+BP20)</f>
        <v>44970</v>
      </c>
      <c r="CS20" s="121">
        <f>SUM(AO20,+BQ20)</f>
        <v>22093</v>
      </c>
      <c r="CT20" s="121">
        <f>SUM(AP20,+BR20)</f>
        <v>22877</v>
      </c>
      <c r="CU20" s="121">
        <f>SUM(AQ20,+BS20)</f>
        <v>0</v>
      </c>
      <c r="CV20" s="121">
        <f>SUM(AR20,+BT20)</f>
        <v>0</v>
      </c>
      <c r="CW20" s="121">
        <f>SUM(AS20,+BU20)</f>
        <v>147172</v>
      </c>
      <c r="CX20" s="121">
        <f>SUM(AT20,+BV20)</f>
        <v>5235</v>
      </c>
      <c r="CY20" s="121">
        <f>SUM(AU20,+BW20)</f>
        <v>107543</v>
      </c>
      <c r="CZ20" s="121">
        <f>SUM(AV20,+BX20)</f>
        <v>34394</v>
      </c>
      <c r="DA20" s="121">
        <f>SUM(AW20,+BY20)</f>
        <v>0</v>
      </c>
      <c r="DB20" s="121">
        <f>SUM(AX20,+BZ20)</f>
        <v>117957</v>
      </c>
      <c r="DC20" s="121">
        <f>SUM(AY20,+CA20)</f>
        <v>18704</v>
      </c>
      <c r="DD20" s="121">
        <f>SUM(AZ20,+CB20)</f>
        <v>81707</v>
      </c>
      <c r="DE20" s="121">
        <f>SUM(BA20,+CC20)</f>
        <v>13413</v>
      </c>
      <c r="DF20" s="121">
        <f>SUM(BB20,+CD20)</f>
        <v>4133</v>
      </c>
      <c r="DG20" s="121">
        <f>SUM(BC20,+CE20)</f>
        <v>92152</v>
      </c>
      <c r="DH20" s="121">
        <f>SUM(BD20,+CF20)</f>
        <v>7839</v>
      </c>
      <c r="DI20" s="121">
        <f>SUM(BE20,+CG20)</f>
        <v>7317</v>
      </c>
      <c r="DJ20" s="121">
        <f>SUM(BF20,+CH20)</f>
        <v>331598</v>
      </c>
    </row>
    <row r="21" spans="1:114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369591</v>
      </c>
      <c r="E21" s="121">
        <f>SUM(F21:I21,K21)</f>
        <v>14</v>
      </c>
      <c r="F21" s="121">
        <v>0</v>
      </c>
      <c r="G21" s="121">
        <v>0</v>
      </c>
      <c r="H21" s="121">
        <v>0</v>
      </c>
      <c r="I21" s="121">
        <v>8</v>
      </c>
      <c r="J21" s="122" t="s">
        <v>444</v>
      </c>
      <c r="K21" s="121">
        <v>6</v>
      </c>
      <c r="L21" s="121">
        <v>369577</v>
      </c>
      <c r="M21" s="121">
        <f>SUM(N21,+U21)</f>
        <v>56547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444</v>
      </c>
      <c r="T21" s="121">
        <v>0</v>
      </c>
      <c r="U21" s="121">
        <v>56547</v>
      </c>
      <c r="V21" s="121">
        <f>+SUM(D21,M21)</f>
        <v>426138</v>
      </c>
      <c r="W21" s="121">
        <f>+SUM(E21,N21)</f>
        <v>14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8</v>
      </c>
      <c r="AB21" s="122" t="str">
        <f>IF(+SUM(J21,S21)=0,"-",+SUM(J21,S21))</f>
        <v>-</v>
      </c>
      <c r="AC21" s="121">
        <f>+SUM(K21,T21)</f>
        <v>6</v>
      </c>
      <c r="AD21" s="121">
        <f>+SUM(L21,U21)</f>
        <v>426124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27147</v>
      </c>
      <c r="AM21" s="121">
        <f>SUM(AN21,AS21,AW21,AX21,BD21)</f>
        <v>169634</v>
      </c>
      <c r="AN21" s="121">
        <f>SUM(AO21:AR21)</f>
        <v>32355</v>
      </c>
      <c r="AO21" s="121">
        <v>32355</v>
      </c>
      <c r="AP21" s="121">
        <v>0</v>
      </c>
      <c r="AQ21" s="121">
        <v>0</v>
      </c>
      <c r="AR21" s="121">
        <v>0</v>
      </c>
      <c r="AS21" s="121">
        <f>SUM(AT21:AV21)</f>
        <v>1662</v>
      </c>
      <c r="AT21" s="121">
        <v>0</v>
      </c>
      <c r="AU21" s="121">
        <v>0</v>
      </c>
      <c r="AV21" s="121">
        <v>1662</v>
      </c>
      <c r="AW21" s="121">
        <v>0</v>
      </c>
      <c r="AX21" s="121">
        <f>SUM(AY21:BB21)</f>
        <v>135617</v>
      </c>
      <c r="AY21" s="121">
        <v>128813</v>
      </c>
      <c r="AZ21" s="121">
        <v>1073</v>
      </c>
      <c r="BA21" s="121">
        <v>5731</v>
      </c>
      <c r="BB21" s="121">
        <v>0</v>
      </c>
      <c r="BC21" s="121">
        <v>172810</v>
      </c>
      <c r="BD21" s="121">
        <v>0</v>
      </c>
      <c r="BE21" s="121">
        <v>0</v>
      </c>
      <c r="BF21" s="121">
        <f>SUM(AE21,+AM21,+BE21)</f>
        <v>169634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8089</v>
      </c>
      <c r="BP21" s="121">
        <f>SUM(BQ21:BT21)</f>
        <v>8089</v>
      </c>
      <c r="BQ21" s="121">
        <v>8089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48458</v>
      </c>
      <c r="CF21" s="121">
        <v>0</v>
      </c>
      <c r="CG21" s="121">
        <v>0</v>
      </c>
      <c r="CH21" s="121">
        <f>SUM(BG21,+BO21,+CG21)</f>
        <v>8089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27147</v>
      </c>
      <c r="CQ21" s="121">
        <f>SUM(AM21,+BO21)</f>
        <v>177723</v>
      </c>
      <c r="CR21" s="121">
        <f>SUM(AN21,+BP21)</f>
        <v>40444</v>
      </c>
      <c r="CS21" s="121">
        <f>SUM(AO21,+BQ21)</f>
        <v>40444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1662</v>
      </c>
      <c r="CX21" s="121">
        <f>SUM(AT21,+BV21)</f>
        <v>0</v>
      </c>
      <c r="CY21" s="121">
        <f>SUM(AU21,+BW21)</f>
        <v>0</v>
      </c>
      <c r="CZ21" s="121">
        <f>SUM(AV21,+BX21)</f>
        <v>1662</v>
      </c>
      <c r="DA21" s="121">
        <f>SUM(AW21,+BY21)</f>
        <v>0</v>
      </c>
      <c r="DB21" s="121">
        <f>SUM(AX21,+BZ21)</f>
        <v>135617</v>
      </c>
      <c r="DC21" s="121">
        <f>SUM(AY21,+CA21)</f>
        <v>128813</v>
      </c>
      <c r="DD21" s="121">
        <f>SUM(AZ21,+CB21)</f>
        <v>1073</v>
      </c>
      <c r="DE21" s="121">
        <f>SUM(BA21,+CC21)</f>
        <v>5731</v>
      </c>
      <c r="DF21" s="121">
        <f>SUM(BB21,+CD21)</f>
        <v>0</v>
      </c>
      <c r="DG21" s="121">
        <f>SUM(BC21,+CE21)</f>
        <v>221268</v>
      </c>
      <c r="DH21" s="121">
        <f>SUM(BD21,+CF21)</f>
        <v>0</v>
      </c>
      <c r="DI21" s="121">
        <f>SUM(BE21,+CG21)</f>
        <v>0</v>
      </c>
      <c r="DJ21" s="121">
        <f>SUM(BF21,+CH21)</f>
        <v>177723</v>
      </c>
    </row>
    <row r="22" spans="1:114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360421</v>
      </c>
      <c r="E22" s="121">
        <f>SUM(F22:I22,K22)</f>
        <v>174608</v>
      </c>
      <c r="F22" s="121">
        <v>0</v>
      </c>
      <c r="G22" s="121">
        <v>0</v>
      </c>
      <c r="H22" s="121">
        <v>151000</v>
      </c>
      <c r="I22" s="121">
        <v>0</v>
      </c>
      <c r="J22" s="122" t="s">
        <v>444</v>
      </c>
      <c r="K22" s="121">
        <v>23608</v>
      </c>
      <c r="L22" s="121">
        <v>185813</v>
      </c>
      <c r="M22" s="121">
        <f>SUM(N22,+U22)</f>
        <v>190757</v>
      </c>
      <c r="N22" s="121">
        <f>SUM(O22:R22,T22)</f>
        <v>98523</v>
      </c>
      <c r="O22" s="121">
        <v>20870</v>
      </c>
      <c r="P22" s="121">
        <v>4651</v>
      </c>
      <c r="Q22" s="121">
        <v>0</v>
      </c>
      <c r="R22" s="121">
        <v>73002</v>
      </c>
      <c r="S22" s="122" t="s">
        <v>444</v>
      </c>
      <c r="T22" s="121">
        <v>0</v>
      </c>
      <c r="U22" s="121">
        <v>92234</v>
      </c>
      <c r="V22" s="121">
        <f>+SUM(D22,M22)</f>
        <v>551178</v>
      </c>
      <c r="W22" s="121">
        <f>+SUM(E22,N22)</f>
        <v>273131</v>
      </c>
      <c r="X22" s="121">
        <f>+SUM(F22,O22)</f>
        <v>20870</v>
      </c>
      <c r="Y22" s="121">
        <f>+SUM(G22,P22)</f>
        <v>4651</v>
      </c>
      <c r="Z22" s="121">
        <f>+SUM(H22,Q22)</f>
        <v>151000</v>
      </c>
      <c r="AA22" s="121">
        <f>+SUM(I22,R22)</f>
        <v>73002</v>
      </c>
      <c r="AB22" s="122" t="str">
        <f>IF(+SUM(J22,S22)=0,"-",+SUM(J22,S22))</f>
        <v>-</v>
      </c>
      <c r="AC22" s="121">
        <f>+SUM(K22,T22)</f>
        <v>23608</v>
      </c>
      <c r="AD22" s="121">
        <f>+SUM(L22,U22)</f>
        <v>278047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316774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316774</v>
      </c>
      <c r="AY22" s="121">
        <v>130957</v>
      </c>
      <c r="AZ22" s="121">
        <v>169217</v>
      </c>
      <c r="BA22" s="121">
        <v>0</v>
      </c>
      <c r="BB22" s="121">
        <v>16600</v>
      </c>
      <c r="BC22" s="121">
        <v>34951</v>
      </c>
      <c r="BD22" s="121">
        <v>0</v>
      </c>
      <c r="BE22" s="121">
        <v>8696</v>
      </c>
      <c r="BF22" s="121">
        <f>SUM(AE22,+AM22,+BE22)</f>
        <v>325470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35840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35840</v>
      </c>
      <c r="CA22" s="121">
        <v>0</v>
      </c>
      <c r="CB22" s="121">
        <v>35840</v>
      </c>
      <c r="CC22" s="121">
        <v>0</v>
      </c>
      <c r="CD22" s="121">
        <v>0</v>
      </c>
      <c r="CE22" s="121">
        <v>95510</v>
      </c>
      <c r="CF22" s="121">
        <v>0</v>
      </c>
      <c r="CG22" s="121">
        <v>59407</v>
      </c>
      <c r="CH22" s="121">
        <f>SUM(BG22,+BO22,+CG22)</f>
        <v>95247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352614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352614</v>
      </c>
      <c r="DC22" s="121">
        <f>SUM(AY22,+CA22)</f>
        <v>130957</v>
      </c>
      <c r="DD22" s="121">
        <f>SUM(AZ22,+CB22)</f>
        <v>205057</v>
      </c>
      <c r="DE22" s="121">
        <f>SUM(BA22,+CC22)</f>
        <v>0</v>
      </c>
      <c r="DF22" s="121">
        <f>SUM(BB22,+CD22)</f>
        <v>16600</v>
      </c>
      <c r="DG22" s="121">
        <f>SUM(BC22,+CE22)</f>
        <v>130461</v>
      </c>
      <c r="DH22" s="121">
        <f>SUM(BD22,+CF22)</f>
        <v>0</v>
      </c>
      <c r="DI22" s="121">
        <f>SUM(BE22,+CG22)</f>
        <v>68103</v>
      </c>
      <c r="DJ22" s="121">
        <f>SUM(BF22,+CH22)</f>
        <v>420717</v>
      </c>
    </row>
    <row r="23" spans="1:114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428439</v>
      </c>
      <c r="E23" s="121">
        <f>SUM(F23:I23,K23)</f>
        <v>19971</v>
      </c>
      <c r="F23" s="121">
        <v>0</v>
      </c>
      <c r="G23" s="121">
        <v>19842</v>
      </c>
      <c r="H23" s="121">
        <v>0</v>
      </c>
      <c r="I23" s="121">
        <v>0</v>
      </c>
      <c r="J23" s="122" t="s">
        <v>444</v>
      </c>
      <c r="K23" s="121">
        <v>129</v>
      </c>
      <c r="L23" s="121">
        <v>408468</v>
      </c>
      <c r="M23" s="121">
        <f>SUM(N23,+U23)</f>
        <v>54209</v>
      </c>
      <c r="N23" s="121">
        <f>SUM(O23:R23,T23)</f>
        <v>6</v>
      </c>
      <c r="O23" s="121">
        <v>0</v>
      </c>
      <c r="P23" s="121">
        <v>0</v>
      </c>
      <c r="Q23" s="121">
        <v>0</v>
      </c>
      <c r="R23" s="121">
        <v>0</v>
      </c>
      <c r="S23" s="122" t="s">
        <v>444</v>
      </c>
      <c r="T23" s="121">
        <v>6</v>
      </c>
      <c r="U23" s="121">
        <v>54203</v>
      </c>
      <c r="V23" s="121">
        <f>+SUM(D23,M23)</f>
        <v>482648</v>
      </c>
      <c r="W23" s="121">
        <f>+SUM(E23,N23)</f>
        <v>19977</v>
      </c>
      <c r="X23" s="121">
        <f>+SUM(F23,O23)</f>
        <v>0</v>
      </c>
      <c r="Y23" s="121">
        <f>+SUM(G23,P23)</f>
        <v>19842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135</v>
      </c>
      <c r="AD23" s="121">
        <f>+SUM(L23,U23)</f>
        <v>462671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106792</v>
      </c>
      <c r="AN23" s="121">
        <f>SUM(AO23:AR23)</f>
        <v>27873</v>
      </c>
      <c r="AO23" s="121">
        <v>27873</v>
      </c>
      <c r="AP23" s="121">
        <v>0</v>
      </c>
      <c r="AQ23" s="121">
        <v>0</v>
      </c>
      <c r="AR23" s="121">
        <v>0</v>
      </c>
      <c r="AS23" s="121">
        <f>SUM(AT23:AV23)</f>
        <v>78919</v>
      </c>
      <c r="AT23" s="121">
        <v>78919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321647</v>
      </c>
      <c r="BD23" s="121">
        <v>0</v>
      </c>
      <c r="BE23" s="121">
        <v>0</v>
      </c>
      <c r="BF23" s="121">
        <f>SUM(AE23,+AM23,+BE23)</f>
        <v>106792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6263</v>
      </c>
      <c r="BP23" s="121">
        <f>SUM(BQ23:BT23)</f>
        <v>6263</v>
      </c>
      <c r="BQ23" s="121">
        <v>0</v>
      </c>
      <c r="BR23" s="121">
        <v>6263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47946</v>
      </c>
      <c r="CF23" s="121">
        <v>0</v>
      </c>
      <c r="CG23" s="121">
        <v>0</v>
      </c>
      <c r="CH23" s="121">
        <f>SUM(BG23,+BO23,+CG23)</f>
        <v>6263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113055</v>
      </c>
      <c r="CR23" s="121">
        <f>SUM(AN23,+BP23)</f>
        <v>34136</v>
      </c>
      <c r="CS23" s="121">
        <f>SUM(AO23,+BQ23)</f>
        <v>27873</v>
      </c>
      <c r="CT23" s="121">
        <f>SUM(AP23,+BR23)</f>
        <v>6263</v>
      </c>
      <c r="CU23" s="121">
        <f>SUM(AQ23,+BS23)</f>
        <v>0</v>
      </c>
      <c r="CV23" s="121">
        <f>SUM(AR23,+BT23)</f>
        <v>0</v>
      </c>
      <c r="CW23" s="121">
        <f>SUM(AS23,+BU23)</f>
        <v>78919</v>
      </c>
      <c r="CX23" s="121">
        <f>SUM(AT23,+BV23)</f>
        <v>78919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369593</v>
      </c>
      <c r="DH23" s="121">
        <f>SUM(BD23,+CF23)</f>
        <v>0</v>
      </c>
      <c r="DI23" s="121">
        <f>SUM(BE23,+CG23)</f>
        <v>0</v>
      </c>
      <c r="DJ23" s="121">
        <f>SUM(BF23,+CH23)</f>
        <v>113055</v>
      </c>
    </row>
    <row r="24" spans="1:114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328376</v>
      </c>
      <c r="E24" s="121">
        <f>SUM(F24:I24,K24)</f>
        <v>2257</v>
      </c>
      <c r="F24" s="121">
        <v>0</v>
      </c>
      <c r="G24" s="121">
        <v>0</v>
      </c>
      <c r="H24" s="121">
        <v>0</v>
      </c>
      <c r="I24" s="121">
        <v>0</v>
      </c>
      <c r="J24" s="122" t="s">
        <v>444</v>
      </c>
      <c r="K24" s="121">
        <v>2257</v>
      </c>
      <c r="L24" s="121">
        <v>326119</v>
      </c>
      <c r="M24" s="121">
        <f>SUM(N24,+U24)</f>
        <v>56489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444</v>
      </c>
      <c r="T24" s="121">
        <v>0</v>
      </c>
      <c r="U24" s="121">
        <v>56489</v>
      </c>
      <c r="V24" s="121">
        <f>+SUM(D24,M24)</f>
        <v>384865</v>
      </c>
      <c r="W24" s="121">
        <f>+SUM(E24,N24)</f>
        <v>2257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2257</v>
      </c>
      <c r="AD24" s="121">
        <f>+SUM(L24,U24)</f>
        <v>382608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25895</v>
      </c>
      <c r="AM24" s="121">
        <f>SUM(AN24,AS24,AW24,AX24,BD24)</f>
        <v>109501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109501</v>
      </c>
      <c r="AY24" s="121">
        <v>101165</v>
      </c>
      <c r="AZ24" s="121">
        <v>6945</v>
      </c>
      <c r="BA24" s="121">
        <v>1391</v>
      </c>
      <c r="BB24" s="121">
        <v>0</v>
      </c>
      <c r="BC24" s="121">
        <v>192980</v>
      </c>
      <c r="BD24" s="121">
        <v>0</v>
      </c>
      <c r="BE24" s="121">
        <v>0</v>
      </c>
      <c r="BF24" s="121">
        <f>SUM(AE24,+AM24,+BE24)</f>
        <v>109501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56489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25895</v>
      </c>
      <c r="CQ24" s="121">
        <f>SUM(AM24,+BO24)</f>
        <v>109501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109501</v>
      </c>
      <c r="DC24" s="121">
        <f>SUM(AY24,+CA24)</f>
        <v>101165</v>
      </c>
      <c r="DD24" s="121">
        <f>SUM(AZ24,+CB24)</f>
        <v>6945</v>
      </c>
      <c r="DE24" s="121">
        <f>SUM(BA24,+CC24)</f>
        <v>1391</v>
      </c>
      <c r="DF24" s="121">
        <f>SUM(BB24,+CD24)</f>
        <v>0</v>
      </c>
      <c r="DG24" s="121">
        <f>SUM(BC24,+CE24)</f>
        <v>249469</v>
      </c>
      <c r="DH24" s="121">
        <f>SUM(BD24,+CF24)</f>
        <v>0</v>
      </c>
      <c r="DI24" s="121">
        <f>SUM(BE24,+CG24)</f>
        <v>0</v>
      </c>
      <c r="DJ24" s="121">
        <f>SUM(BF24,+CH24)</f>
        <v>109501</v>
      </c>
    </row>
    <row r="25" spans="1:114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479382</v>
      </c>
      <c r="E25" s="121">
        <f>SUM(F25:I25,K25)</f>
        <v>48233</v>
      </c>
      <c r="F25" s="121">
        <v>0</v>
      </c>
      <c r="G25" s="121">
        <v>0</v>
      </c>
      <c r="H25" s="121">
        <v>0</v>
      </c>
      <c r="I25" s="121">
        <v>44588</v>
      </c>
      <c r="J25" s="122" t="s">
        <v>444</v>
      </c>
      <c r="K25" s="121">
        <v>3645</v>
      </c>
      <c r="L25" s="121">
        <v>431149</v>
      </c>
      <c r="M25" s="121">
        <f>SUM(N25,+U25)</f>
        <v>101805</v>
      </c>
      <c r="N25" s="121">
        <f>SUM(O25:R25,T25)</f>
        <v>4248</v>
      </c>
      <c r="O25" s="121">
        <v>0</v>
      </c>
      <c r="P25" s="121">
        <v>0</v>
      </c>
      <c r="Q25" s="121">
        <v>0</v>
      </c>
      <c r="R25" s="121">
        <v>4248</v>
      </c>
      <c r="S25" s="122" t="s">
        <v>444</v>
      </c>
      <c r="T25" s="121">
        <v>0</v>
      </c>
      <c r="U25" s="121">
        <v>97557</v>
      </c>
      <c r="V25" s="121">
        <f>+SUM(D25,M25)</f>
        <v>581187</v>
      </c>
      <c r="W25" s="121">
        <f>+SUM(E25,N25)</f>
        <v>52481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48836</v>
      </c>
      <c r="AB25" s="122" t="str">
        <f>IF(+SUM(J25,S25)=0,"-",+SUM(J25,S25))</f>
        <v>-</v>
      </c>
      <c r="AC25" s="121">
        <f>+SUM(K25,T25)</f>
        <v>3645</v>
      </c>
      <c r="AD25" s="121">
        <f>+SUM(L25,U25)</f>
        <v>528706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175571</v>
      </c>
      <c r="AN25" s="121">
        <f>SUM(AO25:AR25)</f>
        <v>13633</v>
      </c>
      <c r="AO25" s="121">
        <v>10986</v>
      </c>
      <c r="AP25" s="121">
        <v>0</v>
      </c>
      <c r="AQ25" s="121">
        <v>2647</v>
      </c>
      <c r="AR25" s="121">
        <v>0</v>
      </c>
      <c r="AS25" s="121">
        <f>SUM(AT25:AV25)</f>
        <v>38758</v>
      </c>
      <c r="AT25" s="121">
        <v>178</v>
      </c>
      <c r="AU25" s="121">
        <v>38416</v>
      </c>
      <c r="AV25" s="121">
        <v>164</v>
      </c>
      <c r="AW25" s="121">
        <v>1404</v>
      </c>
      <c r="AX25" s="121">
        <f>SUM(AY25:BB25)</f>
        <v>121776</v>
      </c>
      <c r="AY25" s="121">
        <v>82275</v>
      </c>
      <c r="AZ25" s="121">
        <v>31600</v>
      </c>
      <c r="BA25" s="121">
        <v>7901</v>
      </c>
      <c r="BB25" s="121">
        <v>0</v>
      </c>
      <c r="BC25" s="121">
        <v>303811</v>
      </c>
      <c r="BD25" s="121">
        <v>0</v>
      </c>
      <c r="BE25" s="121">
        <v>0</v>
      </c>
      <c r="BF25" s="121">
        <f>SUM(AE25,+AM25,+BE25)</f>
        <v>175571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101805</v>
      </c>
      <c r="BP25" s="121">
        <f>SUM(BQ25:BT25)</f>
        <v>15893</v>
      </c>
      <c r="BQ25" s="121">
        <v>14086</v>
      </c>
      <c r="BR25" s="121">
        <v>0</v>
      </c>
      <c r="BS25" s="121">
        <v>1807</v>
      </c>
      <c r="BT25" s="121">
        <v>0</v>
      </c>
      <c r="BU25" s="121">
        <f>SUM(BV25:BX25)</f>
        <v>35218</v>
      </c>
      <c r="BV25" s="121">
        <v>0</v>
      </c>
      <c r="BW25" s="121">
        <v>35218</v>
      </c>
      <c r="BX25" s="121">
        <v>0</v>
      </c>
      <c r="BY25" s="121">
        <v>0</v>
      </c>
      <c r="BZ25" s="121">
        <f>SUM(CA25:CD25)</f>
        <v>50694</v>
      </c>
      <c r="CA25" s="121">
        <v>0</v>
      </c>
      <c r="CB25" s="121">
        <v>50694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101805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277376</v>
      </c>
      <c r="CR25" s="121">
        <f>SUM(AN25,+BP25)</f>
        <v>29526</v>
      </c>
      <c r="CS25" s="121">
        <f>SUM(AO25,+BQ25)</f>
        <v>25072</v>
      </c>
      <c r="CT25" s="121">
        <f>SUM(AP25,+BR25)</f>
        <v>0</v>
      </c>
      <c r="CU25" s="121">
        <f>SUM(AQ25,+BS25)</f>
        <v>4454</v>
      </c>
      <c r="CV25" s="121">
        <f>SUM(AR25,+BT25)</f>
        <v>0</v>
      </c>
      <c r="CW25" s="121">
        <f>SUM(AS25,+BU25)</f>
        <v>73976</v>
      </c>
      <c r="CX25" s="121">
        <f>SUM(AT25,+BV25)</f>
        <v>178</v>
      </c>
      <c r="CY25" s="121">
        <f>SUM(AU25,+BW25)</f>
        <v>73634</v>
      </c>
      <c r="CZ25" s="121">
        <f>SUM(AV25,+BX25)</f>
        <v>164</v>
      </c>
      <c r="DA25" s="121">
        <f>SUM(AW25,+BY25)</f>
        <v>1404</v>
      </c>
      <c r="DB25" s="121">
        <f>SUM(AX25,+BZ25)</f>
        <v>172470</v>
      </c>
      <c r="DC25" s="121">
        <f>SUM(AY25,+CA25)</f>
        <v>82275</v>
      </c>
      <c r="DD25" s="121">
        <f>SUM(AZ25,+CB25)</f>
        <v>82294</v>
      </c>
      <c r="DE25" s="121">
        <f>SUM(BA25,+CC25)</f>
        <v>7901</v>
      </c>
      <c r="DF25" s="121">
        <f>SUM(BB25,+CD25)</f>
        <v>0</v>
      </c>
      <c r="DG25" s="121">
        <f>SUM(BC25,+CE25)</f>
        <v>303811</v>
      </c>
      <c r="DH25" s="121">
        <f>SUM(BD25,+CF25)</f>
        <v>0</v>
      </c>
      <c r="DI25" s="121">
        <f>SUM(BE25,+CG25)</f>
        <v>0</v>
      </c>
      <c r="DJ25" s="121">
        <f>SUM(BF25,+CH25)</f>
        <v>277376</v>
      </c>
    </row>
    <row r="26" spans="1:114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1041715</v>
      </c>
      <c r="E26" s="121">
        <f>SUM(F26:I26,K26)</f>
        <v>173534</v>
      </c>
      <c r="F26" s="121">
        <v>0</v>
      </c>
      <c r="G26" s="121">
        <v>0</v>
      </c>
      <c r="H26" s="121">
        <v>0</v>
      </c>
      <c r="I26" s="121">
        <v>147788</v>
      </c>
      <c r="J26" s="122" t="s">
        <v>444</v>
      </c>
      <c r="K26" s="121">
        <v>25746</v>
      </c>
      <c r="L26" s="121">
        <v>868181</v>
      </c>
      <c r="M26" s="121">
        <f>SUM(N26,+U26)</f>
        <v>310140</v>
      </c>
      <c r="N26" s="121">
        <f>SUM(O26:R26,T26)</f>
        <v>10212</v>
      </c>
      <c r="O26" s="121">
        <v>0</v>
      </c>
      <c r="P26" s="121">
        <v>0</v>
      </c>
      <c r="Q26" s="121">
        <v>0</v>
      </c>
      <c r="R26" s="121">
        <v>10212</v>
      </c>
      <c r="S26" s="122" t="s">
        <v>444</v>
      </c>
      <c r="T26" s="121">
        <v>0</v>
      </c>
      <c r="U26" s="121">
        <v>299928</v>
      </c>
      <c r="V26" s="121">
        <f>+SUM(D26,M26)</f>
        <v>1351855</v>
      </c>
      <c r="W26" s="121">
        <f>+SUM(E26,N26)</f>
        <v>183746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158000</v>
      </c>
      <c r="AB26" s="122" t="str">
        <f>IF(+SUM(J26,S26)=0,"-",+SUM(J26,S26))</f>
        <v>-</v>
      </c>
      <c r="AC26" s="121">
        <f>+SUM(K26,T26)</f>
        <v>25746</v>
      </c>
      <c r="AD26" s="121">
        <f>+SUM(L26,U26)</f>
        <v>1168109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1039888</v>
      </c>
      <c r="AN26" s="121">
        <f>SUM(AO26:AR26)</f>
        <v>98166</v>
      </c>
      <c r="AO26" s="121">
        <v>98166</v>
      </c>
      <c r="AP26" s="121">
        <v>0</v>
      </c>
      <c r="AQ26" s="121">
        <v>0</v>
      </c>
      <c r="AR26" s="121">
        <v>0</v>
      </c>
      <c r="AS26" s="121">
        <f>SUM(AT26:AV26)</f>
        <v>515717</v>
      </c>
      <c r="AT26" s="121">
        <v>42017</v>
      </c>
      <c r="AU26" s="121">
        <v>472950</v>
      </c>
      <c r="AV26" s="121">
        <v>750</v>
      </c>
      <c r="AW26" s="121">
        <v>0</v>
      </c>
      <c r="AX26" s="121">
        <f>SUM(AY26:BB26)</f>
        <v>426005</v>
      </c>
      <c r="AY26" s="121">
        <v>220695</v>
      </c>
      <c r="AZ26" s="121">
        <v>152337</v>
      </c>
      <c r="BA26" s="121">
        <v>2699</v>
      </c>
      <c r="BB26" s="121">
        <v>50274</v>
      </c>
      <c r="BC26" s="121">
        <v>0</v>
      </c>
      <c r="BD26" s="121">
        <v>0</v>
      </c>
      <c r="BE26" s="121">
        <v>1827</v>
      </c>
      <c r="BF26" s="121">
        <f>SUM(AE26,+AM26,+BE26)</f>
        <v>1041715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310136</v>
      </c>
      <c r="BP26" s="121">
        <f>SUM(BQ26:BT26)</f>
        <v>7770</v>
      </c>
      <c r="BQ26" s="121">
        <v>7770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302366</v>
      </c>
      <c r="CA26" s="121">
        <v>0</v>
      </c>
      <c r="CB26" s="121">
        <v>302366</v>
      </c>
      <c r="CC26" s="121">
        <v>0</v>
      </c>
      <c r="CD26" s="121">
        <v>0</v>
      </c>
      <c r="CE26" s="121">
        <v>0</v>
      </c>
      <c r="CF26" s="121">
        <v>0</v>
      </c>
      <c r="CG26" s="121">
        <v>4</v>
      </c>
      <c r="CH26" s="121">
        <f>SUM(BG26,+BO26,+CG26)</f>
        <v>310140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1350024</v>
      </c>
      <c r="CR26" s="121">
        <f>SUM(AN26,+BP26)</f>
        <v>105936</v>
      </c>
      <c r="CS26" s="121">
        <f>SUM(AO26,+BQ26)</f>
        <v>105936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515717</v>
      </c>
      <c r="CX26" s="121">
        <f>SUM(AT26,+BV26)</f>
        <v>42017</v>
      </c>
      <c r="CY26" s="121">
        <f>SUM(AU26,+BW26)</f>
        <v>472950</v>
      </c>
      <c r="CZ26" s="121">
        <f>SUM(AV26,+BX26)</f>
        <v>750</v>
      </c>
      <c r="DA26" s="121">
        <f>SUM(AW26,+BY26)</f>
        <v>0</v>
      </c>
      <c r="DB26" s="121">
        <f>SUM(AX26,+BZ26)</f>
        <v>728371</v>
      </c>
      <c r="DC26" s="121">
        <f>SUM(AY26,+CA26)</f>
        <v>220695</v>
      </c>
      <c r="DD26" s="121">
        <f>SUM(AZ26,+CB26)</f>
        <v>454703</v>
      </c>
      <c r="DE26" s="121">
        <f>SUM(BA26,+CC26)</f>
        <v>2699</v>
      </c>
      <c r="DF26" s="121">
        <f>SUM(BB26,+CD26)</f>
        <v>50274</v>
      </c>
      <c r="DG26" s="121">
        <f>SUM(BC26,+CE26)</f>
        <v>0</v>
      </c>
      <c r="DH26" s="121">
        <f>SUM(BD26,+CF26)</f>
        <v>0</v>
      </c>
      <c r="DI26" s="121">
        <f>SUM(BE26,+CG26)</f>
        <v>1831</v>
      </c>
      <c r="DJ26" s="121">
        <f>SUM(BF26,+CH26)</f>
        <v>1351855</v>
      </c>
    </row>
    <row r="27" spans="1:114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38179</v>
      </c>
      <c r="E27" s="121">
        <f>SUM(F27:I27,K27)</f>
        <v>21754</v>
      </c>
      <c r="F27" s="121">
        <v>0</v>
      </c>
      <c r="G27" s="121">
        <v>21600</v>
      </c>
      <c r="H27" s="121">
        <v>0</v>
      </c>
      <c r="I27" s="121">
        <v>0</v>
      </c>
      <c r="J27" s="122" t="s">
        <v>444</v>
      </c>
      <c r="K27" s="121">
        <v>154</v>
      </c>
      <c r="L27" s="121">
        <v>16425</v>
      </c>
      <c r="M27" s="121">
        <f>SUM(N27,+U27)</f>
        <v>33964</v>
      </c>
      <c r="N27" s="121">
        <f>SUM(O27:R27,T27)</f>
        <v>9895</v>
      </c>
      <c r="O27" s="121">
        <v>687</v>
      </c>
      <c r="P27" s="121">
        <v>27</v>
      </c>
      <c r="Q27" s="121">
        <v>0</v>
      </c>
      <c r="R27" s="121">
        <v>9181</v>
      </c>
      <c r="S27" s="122" t="s">
        <v>444</v>
      </c>
      <c r="T27" s="121">
        <v>0</v>
      </c>
      <c r="U27" s="121">
        <v>24069</v>
      </c>
      <c r="V27" s="121">
        <f>+SUM(D27,M27)</f>
        <v>72143</v>
      </c>
      <c r="W27" s="121">
        <f>+SUM(E27,N27)</f>
        <v>31649</v>
      </c>
      <c r="X27" s="121">
        <f>+SUM(F27,O27)</f>
        <v>687</v>
      </c>
      <c r="Y27" s="121">
        <f>+SUM(G27,P27)</f>
        <v>21627</v>
      </c>
      <c r="Z27" s="121">
        <f>+SUM(H27,Q27)</f>
        <v>0</v>
      </c>
      <c r="AA27" s="121">
        <f>+SUM(I27,R27)</f>
        <v>9181</v>
      </c>
      <c r="AB27" s="122" t="str">
        <f>IF(+SUM(J27,S27)=0,"-",+SUM(J27,S27))</f>
        <v>-</v>
      </c>
      <c r="AC27" s="121">
        <f>+SUM(K27,T27)</f>
        <v>154</v>
      </c>
      <c r="AD27" s="121">
        <f>+SUM(L27,U27)</f>
        <v>40494</v>
      </c>
      <c r="AE27" s="121">
        <f>SUM(AF27,+AK27)</f>
        <v>29739</v>
      </c>
      <c r="AF27" s="121">
        <f>SUM(AG27:AJ27)</f>
        <v>29739</v>
      </c>
      <c r="AG27" s="121">
        <v>0</v>
      </c>
      <c r="AH27" s="121">
        <v>29739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7842</v>
      </c>
      <c r="AN27" s="121">
        <f>SUM(AO27:AR27)</f>
        <v>64</v>
      </c>
      <c r="AO27" s="121">
        <v>64</v>
      </c>
      <c r="AP27" s="121">
        <v>0</v>
      </c>
      <c r="AQ27" s="121">
        <v>0</v>
      </c>
      <c r="AR27" s="121">
        <v>0</v>
      </c>
      <c r="AS27" s="121">
        <f>SUM(AT27:AV27)</f>
        <v>3581</v>
      </c>
      <c r="AT27" s="121">
        <v>0</v>
      </c>
      <c r="AU27" s="121">
        <v>3581</v>
      </c>
      <c r="AV27" s="121">
        <v>0</v>
      </c>
      <c r="AW27" s="121">
        <v>0</v>
      </c>
      <c r="AX27" s="121">
        <f>SUM(AY27:BB27)</f>
        <v>4197</v>
      </c>
      <c r="AY27" s="121">
        <v>3057</v>
      </c>
      <c r="AZ27" s="121">
        <v>0</v>
      </c>
      <c r="BA27" s="121">
        <v>502</v>
      </c>
      <c r="BB27" s="121">
        <v>638</v>
      </c>
      <c r="BC27" s="121">
        <v>0</v>
      </c>
      <c r="BD27" s="121">
        <v>0</v>
      </c>
      <c r="BE27" s="121">
        <v>598</v>
      </c>
      <c r="BF27" s="121">
        <f>SUM(AE27,+AM27,+BE27)</f>
        <v>38179</v>
      </c>
      <c r="BG27" s="121">
        <f>SUM(BH27,+BM27)</f>
        <v>7282</v>
      </c>
      <c r="BH27" s="121">
        <f>SUM(BI27:BL27)</f>
        <v>7282</v>
      </c>
      <c r="BI27" s="121">
        <v>0</v>
      </c>
      <c r="BJ27" s="121">
        <v>7282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24525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24525</v>
      </c>
      <c r="CA27" s="121">
        <v>0</v>
      </c>
      <c r="CB27" s="121">
        <v>0</v>
      </c>
      <c r="CC27" s="121">
        <v>1975</v>
      </c>
      <c r="CD27" s="121">
        <v>22550</v>
      </c>
      <c r="CE27" s="121">
        <v>0</v>
      </c>
      <c r="CF27" s="121">
        <v>0</v>
      </c>
      <c r="CG27" s="121">
        <v>2157</v>
      </c>
      <c r="CH27" s="121">
        <f>SUM(BG27,+BO27,+CG27)</f>
        <v>33964</v>
      </c>
      <c r="CI27" s="121">
        <f>SUM(AE27,+BG27)</f>
        <v>37021</v>
      </c>
      <c r="CJ27" s="121">
        <f>SUM(AF27,+BH27)</f>
        <v>37021</v>
      </c>
      <c r="CK27" s="121">
        <f>SUM(AG27,+BI27)</f>
        <v>0</v>
      </c>
      <c r="CL27" s="121">
        <f>SUM(AH27,+BJ27)</f>
        <v>37021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32367</v>
      </c>
      <c r="CR27" s="121">
        <f>SUM(AN27,+BP27)</f>
        <v>64</v>
      </c>
      <c r="CS27" s="121">
        <f>SUM(AO27,+BQ27)</f>
        <v>64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3581</v>
      </c>
      <c r="CX27" s="121">
        <f>SUM(AT27,+BV27)</f>
        <v>0</v>
      </c>
      <c r="CY27" s="121">
        <f>SUM(AU27,+BW27)</f>
        <v>3581</v>
      </c>
      <c r="CZ27" s="121">
        <f>SUM(AV27,+BX27)</f>
        <v>0</v>
      </c>
      <c r="DA27" s="121">
        <f>SUM(AW27,+BY27)</f>
        <v>0</v>
      </c>
      <c r="DB27" s="121">
        <f>SUM(AX27,+BZ27)</f>
        <v>28722</v>
      </c>
      <c r="DC27" s="121">
        <f>SUM(AY27,+CA27)</f>
        <v>3057</v>
      </c>
      <c r="DD27" s="121">
        <f>SUM(AZ27,+CB27)</f>
        <v>0</v>
      </c>
      <c r="DE27" s="121">
        <f>SUM(BA27,+CC27)</f>
        <v>2477</v>
      </c>
      <c r="DF27" s="121">
        <f>SUM(BB27,+CD27)</f>
        <v>23188</v>
      </c>
      <c r="DG27" s="121">
        <f>SUM(BC27,+CE27)</f>
        <v>0</v>
      </c>
      <c r="DH27" s="121">
        <f>SUM(BD27,+CF27)</f>
        <v>0</v>
      </c>
      <c r="DI27" s="121">
        <f>SUM(BE27,+CG27)</f>
        <v>2755</v>
      </c>
      <c r="DJ27" s="121">
        <f>SUM(BF27,+CH27)</f>
        <v>72143</v>
      </c>
    </row>
    <row r="28" spans="1:114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14182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444</v>
      </c>
      <c r="K28" s="121">
        <v>0</v>
      </c>
      <c r="L28" s="121">
        <v>14182</v>
      </c>
      <c r="M28" s="121">
        <f>SUM(N28,+U28)</f>
        <v>653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444</v>
      </c>
      <c r="T28" s="121">
        <v>0</v>
      </c>
      <c r="U28" s="121">
        <v>653</v>
      </c>
      <c r="V28" s="121">
        <f>+SUM(D28,M28)</f>
        <v>14835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14835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10680</v>
      </c>
      <c r="AN28" s="121">
        <f>SUM(AO28:AR28)</f>
        <v>6277</v>
      </c>
      <c r="AO28" s="121">
        <v>6277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1767</v>
      </c>
      <c r="AX28" s="121">
        <f>SUM(AY28:BB28)</f>
        <v>1146</v>
      </c>
      <c r="AY28" s="121">
        <v>0</v>
      </c>
      <c r="AZ28" s="121">
        <v>0</v>
      </c>
      <c r="BA28" s="121">
        <v>0</v>
      </c>
      <c r="BB28" s="121">
        <v>1146</v>
      </c>
      <c r="BC28" s="121">
        <v>0</v>
      </c>
      <c r="BD28" s="121">
        <v>1490</v>
      </c>
      <c r="BE28" s="121">
        <v>3502</v>
      </c>
      <c r="BF28" s="121">
        <f>SUM(AE28,+AM28,+BE28)</f>
        <v>14182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653</v>
      </c>
      <c r="BP28" s="121">
        <f>SUM(BQ28:BT28)</f>
        <v>90</v>
      </c>
      <c r="BQ28" s="121">
        <v>90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563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653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11333</v>
      </c>
      <c r="CR28" s="121">
        <f>SUM(AN28,+BP28)</f>
        <v>6367</v>
      </c>
      <c r="CS28" s="121">
        <f>SUM(AO28,+BQ28)</f>
        <v>6367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2330</v>
      </c>
      <c r="DB28" s="121">
        <f>SUM(AX28,+BZ28)</f>
        <v>1146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1146</v>
      </c>
      <c r="DG28" s="121">
        <f>SUM(BC28,+CE28)</f>
        <v>0</v>
      </c>
      <c r="DH28" s="121">
        <f>SUM(BD28,+CF28)</f>
        <v>1490</v>
      </c>
      <c r="DI28" s="121">
        <f>SUM(BE28,+CG28)</f>
        <v>3502</v>
      </c>
      <c r="DJ28" s="121">
        <f>SUM(BF28,+CH28)</f>
        <v>14835</v>
      </c>
    </row>
    <row r="29" spans="1:114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231837</v>
      </c>
      <c r="E29" s="121">
        <f>SUM(F29:I29,K29)</f>
        <v>23065</v>
      </c>
      <c r="F29" s="121">
        <v>0</v>
      </c>
      <c r="G29" s="121">
        <v>0</v>
      </c>
      <c r="H29" s="121">
        <v>0</v>
      </c>
      <c r="I29" s="121">
        <v>15200</v>
      </c>
      <c r="J29" s="122" t="s">
        <v>444</v>
      </c>
      <c r="K29" s="121">
        <v>7865</v>
      </c>
      <c r="L29" s="121">
        <v>208772</v>
      </c>
      <c r="M29" s="121">
        <f>SUM(N29,+U29)</f>
        <v>154167</v>
      </c>
      <c r="N29" s="121">
        <f>SUM(O29:R29,T29)</f>
        <v>44887</v>
      </c>
      <c r="O29" s="121">
        <v>0</v>
      </c>
      <c r="P29" s="121">
        <v>0</v>
      </c>
      <c r="Q29" s="121">
        <v>0</v>
      </c>
      <c r="R29" s="121">
        <v>44887</v>
      </c>
      <c r="S29" s="122" t="s">
        <v>444</v>
      </c>
      <c r="T29" s="121">
        <v>0</v>
      </c>
      <c r="U29" s="121">
        <v>109280</v>
      </c>
      <c r="V29" s="121">
        <f>+SUM(D29,M29)</f>
        <v>386004</v>
      </c>
      <c r="W29" s="121">
        <f>+SUM(E29,N29)</f>
        <v>67952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60087</v>
      </c>
      <c r="AB29" s="122" t="str">
        <f>IF(+SUM(J29,S29)=0,"-",+SUM(J29,S29))</f>
        <v>-</v>
      </c>
      <c r="AC29" s="121">
        <f>+SUM(K29,T29)</f>
        <v>7865</v>
      </c>
      <c r="AD29" s="121">
        <f>+SUM(L29,U29)</f>
        <v>318052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231837</v>
      </c>
      <c r="AN29" s="121">
        <f>SUM(AO29:AR29)</f>
        <v>185142</v>
      </c>
      <c r="AO29" s="121">
        <v>19604</v>
      </c>
      <c r="AP29" s="121">
        <v>56757</v>
      </c>
      <c r="AQ29" s="121">
        <v>108781</v>
      </c>
      <c r="AR29" s="121">
        <v>0</v>
      </c>
      <c r="AS29" s="121">
        <f>SUM(AT29:AV29)</f>
        <v>9090</v>
      </c>
      <c r="AT29" s="121">
        <v>0</v>
      </c>
      <c r="AU29" s="121">
        <v>0</v>
      </c>
      <c r="AV29" s="121">
        <v>9090</v>
      </c>
      <c r="AW29" s="121">
        <v>0</v>
      </c>
      <c r="AX29" s="121">
        <f>SUM(AY29:BB29)</f>
        <v>37605</v>
      </c>
      <c r="AY29" s="121">
        <v>0</v>
      </c>
      <c r="AZ29" s="121">
        <v>37605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231837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154167</v>
      </c>
      <c r="BP29" s="121">
        <f>SUM(BQ29:BT29)</f>
        <v>78022</v>
      </c>
      <c r="BQ29" s="121">
        <v>19873</v>
      </c>
      <c r="BR29" s="121">
        <v>31231</v>
      </c>
      <c r="BS29" s="121">
        <v>26918</v>
      </c>
      <c r="BT29" s="121">
        <v>0</v>
      </c>
      <c r="BU29" s="121">
        <f>SUM(BV29:BX29)</f>
        <v>76145</v>
      </c>
      <c r="BV29" s="121">
        <v>2812</v>
      </c>
      <c r="BW29" s="121">
        <v>73333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154167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386004</v>
      </c>
      <c r="CR29" s="121">
        <f>SUM(AN29,+BP29)</f>
        <v>263164</v>
      </c>
      <c r="CS29" s="121">
        <f>SUM(AO29,+BQ29)</f>
        <v>39477</v>
      </c>
      <c r="CT29" s="121">
        <f>SUM(AP29,+BR29)</f>
        <v>87988</v>
      </c>
      <c r="CU29" s="121">
        <f>SUM(AQ29,+BS29)</f>
        <v>135699</v>
      </c>
      <c r="CV29" s="121">
        <f>SUM(AR29,+BT29)</f>
        <v>0</v>
      </c>
      <c r="CW29" s="121">
        <f>SUM(AS29,+BU29)</f>
        <v>85235</v>
      </c>
      <c r="CX29" s="121">
        <f>SUM(AT29,+BV29)</f>
        <v>2812</v>
      </c>
      <c r="CY29" s="121">
        <f>SUM(AU29,+BW29)</f>
        <v>73333</v>
      </c>
      <c r="CZ29" s="121">
        <f>SUM(AV29,+BX29)</f>
        <v>9090</v>
      </c>
      <c r="DA29" s="121">
        <f>SUM(AW29,+BY29)</f>
        <v>0</v>
      </c>
      <c r="DB29" s="121">
        <f>SUM(AX29,+BZ29)</f>
        <v>37605</v>
      </c>
      <c r="DC29" s="121">
        <f>SUM(AY29,+CA29)</f>
        <v>0</v>
      </c>
      <c r="DD29" s="121">
        <f>SUM(AZ29,+CB29)</f>
        <v>37605</v>
      </c>
      <c r="DE29" s="121">
        <f>SUM(BA29,+CC29)</f>
        <v>0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386004</v>
      </c>
    </row>
    <row r="30" spans="1:114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462114</v>
      </c>
      <c r="E30" s="121">
        <f>SUM(F30:I30,K30)</f>
        <v>216602</v>
      </c>
      <c r="F30" s="121">
        <v>174264</v>
      </c>
      <c r="G30" s="121">
        <v>0</v>
      </c>
      <c r="H30" s="121">
        <v>0</v>
      </c>
      <c r="I30" s="121">
        <v>4864</v>
      </c>
      <c r="J30" s="122" t="s">
        <v>444</v>
      </c>
      <c r="K30" s="121">
        <v>37474</v>
      </c>
      <c r="L30" s="121">
        <v>245512</v>
      </c>
      <c r="M30" s="121">
        <f>SUM(N30,+U30)</f>
        <v>29937</v>
      </c>
      <c r="N30" s="121">
        <f>SUM(O30:R30,T30)</f>
        <v>225</v>
      </c>
      <c r="O30" s="121">
        <v>0</v>
      </c>
      <c r="P30" s="121">
        <v>0</v>
      </c>
      <c r="Q30" s="121">
        <v>0</v>
      </c>
      <c r="R30" s="121">
        <v>225</v>
      </c>
      <c r="S30" s="122" t="s">
        <v>444</v>
      </c>
      <c r="T30" s="121">
        <v>0</v>
      </c>
      <c r="U30" s="121">
        <v>29712</v>
      </c>
      <c r="V30" s="121">
        <f>+SUM(D30,M30)</f>
        <v>492051</v>
      </c>
      <c r="W30" s="121">
        <f>+SUM(E30,N30)</f>
        <v>216827</v>
      </c>
      <c r="X30" s="121">
        <f>+SUM(F30,O30)</f>
        <v>174264</v>
      </c>
      <c r="Y30" s="121">
        <f>+SUM(G30,P30)</f>
        <v>0</v>
      </c>
      <c r="Z30" s="121">
        <f>+SUM(H30,Q30)</f>
        <v>0</v>
      </c>
      <c r="AA30" s="121">
        <f>+SUM(I30,R30)</f>
        <v>5089</v>
      </c>
      <c r="AB30" s="122" t="str">
        <f>IF(+SUM(J30,S30)=0,"-",+SUM(J30,S30))</f>
        <v>-</v>
      </c>
      <c r="AC30" s="121">
        <f>+SUM(K30,T30)</f>
        <v>37474</v>
      </c>
      <c r="AD30" s="121">
        <f>+SUM(L30,U30)</f>
        <v>275224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402052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60062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29937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402052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89999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176840</v>
      </c>
      <c r="E31" s="121">
        <f>SUM(F31:I31,K31)</f>
        <v>6514</v>
      </c>
      <c r="F31" s="121">
        <v>0</v>
      </c>
      <c r="G31" s="121">
        <v>0</v>
      </c>
      <c r="H31" s="121">
        <v>0</v>
      </c>
      <c r="I31" s="121">
        <v>0</v>
      </c>
      <c r="J31" s="122" t="s">
        <v>444</v>
      </c>
      <c r="K31" s="121">
        <v>6514</v>
      </c>
      <c r="L31" s="121">
        <v>170326</v>
      </c>
      <c r="M31" s="121">
        <f>SUM(N31,+U31)</f>
        <v>31604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444</v>
      </c>
      <c r="T31" s="121">
        <v>0</v>
      </c>
      <c r="U31" s="121">
        <v>31604</v>
      </c>
      <c r="V31" s="121">
        <f>+SUM(D31,M31)</f>
        <v>208444</v>
      </c>
      <c r="W31" s="121">
        <f>+SUM(E31,N31)</f>
        <v>6514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6514</v>
      </c>
      <c r="AD31" s="121">
        <f>+SUM(L31,U31)</f>
        <v>201930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58550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9896</v>
      </c>
      <c r="AT31" s="121">
        <v>0</v>
      </c>
      <c r="AU31" s="121">
        <v>0</v>
      </c>
      <c r="AV31" s="121">
        <v>9896</v>
      </c>
      <c r="AW31" s="121">
        <v>0</v>
      </c>
      <c r="AX31" s="121">
        <f>SUM(AY31:BB31)</f>
        <v>48654</v>
      </c>
      <c r="AY31" s="121">
        <v>25895</v>
      </c>
      <c r="AZ31" s="121">
        <v>22759</v>
      </c>
      <c r="BA31" s="121">
        <v>0</v>
      </c>
      <c r="BB31" s="121">
        <v>0</v>
      </c>
      <c r="BC31" s="121">
        <v>116459</v>
      </c>
      <c r="BD31" s="121">
        <v>0</v>
      </c>
      <c r="BE31" s="121">
        <v>1831</v>
      </c>
      <c r="BF31" s="121">
        <f>SUM(AE31,+AM31,+BE31)</f>
        <v>60381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31604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31592</v>
      </c>
      <c r="BV31" s="121">
        <v>31592</v>
      </c>
      <c r="BW31" s="121">
        <v>0</v>
      </c>
      <c r="BX31" s="121">
        <v>0</v>
      </c>
      <c r="BY31" s="121">
        <v>0</v>
      </c>
      <c r="BZ31" s="121">
        <f>SUM(CA31:CD31)</f>
        <v>12</v>
      </c>
      <c r="CA31" s="121">
        <v>0</v>
      </c>
      <c r="CB31" s="121">
        <v>0</v>
      </c>
      <c r="CC31" s="121">
        <v>0</v>
      </c>
      <c r="CD31" s="121">
        <v>12</v>
      </c>
      <c r="CE31" s="121">
        <v>0</v>
      </c>
      <c r="CF31" s="121">
        <v>0</v>
      </c>
      <c r="CG31" s="121">
        <v>0</v>
      </c>
      <c r="CH31" s="121">
        <f>SUM(BG31,+BO31,+CG31)</f>
        <v>31604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90154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41488</v>
      </c>
      <c r="CX31" s="121">
        <f>SUM(AT31,+BV31)</f>
        <v>31592</v>
      </c>
      <c r="CY31" s="121">
        <f>SUM(AU31,+BW31)</f>
        <v>0</v>
      </c>
      <c r="CZ31" s="121">
        <f>SUM(AV31,+BX31)</f>
        <v>9896</v>
      </c>
      <c r="DA31" s="121">
        <f>SUM(AW31,+BY31)</f>
        <v>0</v>
      </c>
      <c r="DB31" s="121">
        <f>SUM(AX31,+BZ31)</f>
        <v>48666</v>
      </c>
      <c r="DC31" s="121">
        <f>SUM(AY31,+CA31)</f>
        <v>25895</v>
      </c>
      <c r="DD31" s="121">
        <f>SUM(AZ31,+CB31)</f>
        <v>22759</v>
      </c>
      <c r="DE31" s="121">
        <f>SUM(BA31,+CC31)</f>
        <v>0</v>
      </c>
      <c r="DF31" s="121">
        <f>SUM(BB31,+CD31)</f>
        <v>12</v>
      </c>
      <c r="DG31" s="121">
        <f>SUM(BC31,+CE31)</f>
        <v>116459</v>
      </c>
      <c r="DH31" s="121">
        <f>SUM(BD31,+CF31)</f>
        <v>0</v>
      </c>
      <c r="DI31" s="121">
        <f>SUM(BE31,+CG31)</f>
        <v>1831</v>
      </c>
      <c r="DJ31" s="121">
        <f>SUM(BF31,+CH31)</f>
        <v>91985</v>
      </c>
    </row>
    <row r="32" spans="1:114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121275</v>
      </c>
      <c r="E32" s="121">
        <f>SUM(F32:I32,K32)</f>
        <v>109298</v>
      </c>
      <c r="F32" s="121">
        <v>0</v>
      </c>
      <c r="G32" s="121">
        <v>0</v>
      </c>
      <c r="H32" s="121">
        <v>0</v>
      </c>
      <c r="I32" s="121">
        <v>0</v>
      </c>
      <c r="J32" s="122" t="s">
        <v>444</v>
      </c>
      <c r="K32" s="121">
        <v>109298</v>
      </c>
      <c r="L32" s="121">
        <v>11977</v>
      </c>
      <c r="M32" s="121">
        <f>SUM(N32,+U32)</f>
        <v>39043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444</v>
      </c>
      <c r="T32" s="121">
        <v>0</v>
      </c>
      <c r="U32" s="121">
        <v>39043</v>
      </c>
      <c r="V32" s="121">
        <f>+SUM(D32,M32)</f>
        <v>160318</v>
      </c>
      <c r="W32" s="121">
        <f>+SUM(E32,N32)</f>
        <v>109298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109298</v>
      </c>
      <c r="AD32" s="121">
        <f>+SUM(L32,U32)</f>
        <v>51020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106759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35512</v>
      </c>
      <c r="AT32" s="121">
        <v>0</v>
      </c>
      <c r="AU32" s="121">
        <v>0</v>
      </c>
      <c r="AV32" s="121">
        <v>35512</v>
      </c>
      <c r="AW32" s="121">
        <v>0</v>
      </c>
      <c r="AX32" s="121">
        <f>SUM(AY32:BB32)</f>
        <v>71247</v>
      </c>
      <c r="AY32" s="121">
        <v>45179</v>
      </c>
      <c r="AZ32" s="121">
        <v>25898</v>
      </c>
      <c r="BA32" s="121">
        <v>0</v>
      </c>
      <c r="BB32" s="121">
        <v>170</v>
      </c>
      <c r="BC32" s="121">
        <v>14073</v>
      </c>
      <c r="BD32" s="121">
        <v>0</v>
      </c>
      <c r="BE32" s="121">
        <v>443</v>
      </c>
      <c r="BF32" s="121">
        <f>SUM(AE32,+AM32,+BE32)</f>
        <v>107202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39043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106759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35512</v>
      </c>
      <c r="CX32" s="121">
        <f>SUM(AT32,+BV32)</f>
        <v>0</v>
      </c>
      <c r="CY32" s="121">
        <f>SUM(AU32,+BW32)</f>
        <v>0</v>
      </c>
      <c r="CZ32" s="121">
        <f>SUM(AV32,+BX32)</f>
        <v>35512</v>
      </c>
      <c r="DA32" s="121">
        <f>SUM(AW32,+BY32)</f>
        <v>0</v>
      </c>
      <c r="DB32" s="121">
        <f>SUM(AX32,+BZ32)</f>
        <v>71247</v>
      </c>
      <c r="DC32" s="121">
        <f>SUM(AY32,+CA32)</f>
        <v>45179</v>
      </c>
      <c r="DD32" s="121">
        <f>SUM(AZ32,+CB32)</f>
        <v>25898</v>
      </c>
      <c r="DE32" s="121">
        <f>SUM(BA32,+CC32)</f>
        <v>0</v>
      </c>
      <c r="DF32" s="121">
        <f>SUM(BB32,+CD32)</f>
        <v>170</v>
      </c>
      <c r="DG32" s="121">
        <f>SUM(BC32,+CE32)</f>
        <v>53116</v>
      </c>
      <c r="DH32" s="121">
        <f>SUM(BD32,+CF32)</f>
        <v>0</v>
      </c>
      <c r="DI32" s="121">
        <f>SUM(BE32,+CG32)</f>
        <v>443</v>
      </c>
      <c r="DJ32" s="121">
        <f>SUM(BF32,+CH32)</f>
        <v>107202</v>
      </c>
    </row>
    <row r="33" spans="1:114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59428</v>
      </c>
      <c r="E33" s="121">
        <f>SUM(F33:I33,K33)</f>
        <v>99</v>
      </c>
      <c r="F33" s="121">
        <v>0</v>
      </c>
      <c r="G33" s="121">
        <v>0</v>
      </c>
      <c r="H33" s="121">
        <v>0</v>
      </c>
      <c r="I33" s="121">
        <v>0</v>
      </c>
      <c r="J33" s="122" t="s">
        <v>444</v>
      </c>
      <c r="K33" s="121">
        <v>99</v>
      </c>
      <c r="L33" s="121">
        <v>59329</v>
      </c>
      <c r="M33" s="121">
        <f>SUM(N33,+U33)</f>
        <v>8298</v>
      </c>
      <c r="N33" s="121">
        <f>SUM(O33:R33,T33)</f>
        <v>8298</v>
      </c>
      <c r="O33" s="121">
        <v>0</v>
      </c>
      <c r="P33" s="121">
        <v>0</v>
      </c>
      <c r="Q33" s="121">
        <v>0</v>
      </c>
      <c r="R33" s="121">
        <v>0</v>
      </c>
      <c r="S33" s="122" t="s">
        <v>444</v>
      </c>
      <c r="T33" s="121">
        <v>8298</v>
      </c>
      <c r="U33" s="121">
        <v>0</v>
      </c>
      <c r="V33" s="121">
        <f>+SUM(D33,M33)</f>
        <v>67726</v>
      </c>
      <c r="W33" s="121">
        <f>+SUM(E33,N33)</f>
        <v>8397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8397</v>
      </c>
      <c r="AD33" s="121">
        <f>+SUM(L33,U33)</f>
        <v>59329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19539</v>
      </c>
      <c r="AN33" s="121">
        <f>SUM(AO33:AR33)</f>
        <v>9165</v>
      </c>
      <c r="AO33" s="121">
        <v>9165</v>
      </c>
      <c r="AP33" s="121">
        <v>0</v>
      </c>
      <c r="AQ33" s="121">
        <v>0</v>
      </c>
      <c r="AR33" s="121">
        <v>0</v>
      </c>
      <c r="AS33" s="121">
        <f>SUM(AT33:AV33)</f>
        <v>99</v>
      </c>
      <c r="AT33" s="121">
        <v>0</v>
      </c>
      <c r="AU33" s="121">
        <v>0</v>
      </c>
      <c r="AV33" s="121">
        <v>99</v>
      </c>
      <c r="AW33" s="121">
        <v>0</v>
      </c>
      <c r="AX33" s="121">
        <f>SUM(AY33:BB33)</f>
        <v>10275</v>
      </c>
      <c r="AY33" s="121">
        <v>9366</v>
      </c>
      <c r="AZ33" s="121">
        <v>909</v>
      </c>
      <c r="BA33" s="121">
        <v>0</v>
      </c>
      <c r="BB33" s="121">
        <v>0</v>
      </c>
      <c r="BC33" s="121">
        <v>39889</v>
      </c>
      <c r="BD33" s="121">
        <v>0</v>
      </c>
      <c r="BE33" s="121">
        <v>0</v>
      </c>
      <c r="BF33" s="121">
        <f>SUM(AE33,+AM33,+BE33)</f>
        <v>19539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8298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8298</v>
      </c>
      <c r="BV33" s="121">
        <v>0</v>
      </c>
      <c r="BW33" s="121">
        <v>8298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8298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27837</v>
      </c>
      <c r="CR33" s="121">
        <f>SUM(AN33,+BP33)</f>
        <v>9165</v>
      </c>
      <c r="CS33" s="121">
        <f>SUM(AO33,+BQ33)</f>
        <v>9165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8397</v>
      </c>
      <c r="CX33" s="121">
        <f>SUM(AT33,+BV33)</f>
        <v>0</v>
      </c>
      <c r="CY33" s="121">
        <f>SUM(AU33,+BW33)</f>
        <v>8298</v>
      </c>
      <c r="CZ33" s="121">
        <f>SUM(AV33,+BX33)</f>
        <v>99</v>
      </c>
      <c r="DA33" s="121">
        <f>SUM(AW33,+BY33)</f>
        <v>0</v>
      </c>
      <c r="DB33" s="121">
        <f>SUM(AX33,+BZ33)</f>
        <v>10275</v>
      </c>
      <c r="DC33" s="121">
        <f>SUM(AY33,+CA33)</f>
        <v>9366</v>
      </c>
      <c r="DD33" s="121">
        <f>SUM(AZ33,+CB33)</f>
        <v>909</v>
      </c>
      <c r="DE33" s="121">
        <f>SUM(BA33,+CC33)</f>
        <v>0</v>
      </c>
      <c r="DF33" s="121">
        <f>SUM(BB33,+CD33)</f>
        <v>0</v>
      </c>
      <c r="DG33" s="121">
        <f>SUM(BC33,+CE33)</f>
        <v>39889</v>
      </c>
      <c r="DH33" s="121">
        <f>SUM(BD33,+CF33)</f>
        <v>0</v>
      </c>
      <c r="DI33" s="121">
        <f>SUM(BE33,+CG33)</f>
        <v>0</v>
      </c>
      <c r="DJ33" s="121">
        <f>SUM(BF33,+CH33)</f>
        <v>27837</v>
      </c>
    </row>
    <row r="34" spans="1:114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71831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444</v>
      </c>
      <c r="K34" s="121">
        <v>0</v>
      </c>
      <c r="L34" s="121">
        <v>71831</v>
      </c>
      <c r="M34" s="121">
        <f>SUM(N34,+U34)</f>
        <v>47941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444</v>
      </c>
      <c r="T34" s="121">
        <v>0</v>
      </c>
      <c r="U34" s="121">
        <v>47941</v>
      </c>
      <c r="V34" s="121">
        <f>+SUM(D34,M34)</f>
        <v>119772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119772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27241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1879</v>
      </c>
      <c r="AT34" s="121">
        <v>1879</v>
      </c>
      <c r="AU34" s="121">
        <v>0</v>
      </c>
      <c r="AV34" s="121">
        <v>0</v>
      </c>
      <c r="AW34" s="121">
        <v>0</v>
      </c>
      <c r="AX34" s="121">
        <f>SUM(AY34:BB34)</f>
        <v>25362</v>
      </c>
      <c r="AY34" s="121">
        <v>13737</v>
      </c>
      <c r="AZ34" s="121">
        <v>11625</v>
      </c>
      <c r="BA34" s="121">
        <v>0</v>
      </c>
      <c r="BB34" s="121">
        <v>0</v>
      </c>
      <c r="BC34" s="121">
        <v>44590</v>
      </c>
      <c r="BD34" s="121">
        <v>0</v>
      </c>
      <c r="BE34" s="121">
        <v>0</v>
      </c>
      <c r="BF34" s="121">
        <f>SUM(AE34,+AM34,+BE34)</f>
        <v>27241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47941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27241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1879</v>
      </c>
      <c r="CX34" s="121">
        <f>SUM(AT34,+BV34)</f>
        <v>1879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25362</v>
      </c>
      <c r="DC34" s="121">
        <f>SUM(AY34,+CA34)</f>
        <v>13737</v>
      </c>
      <c r="DD34" s="121">
        <f>SUM(AZ34,+CB34)</f>
        <v>11625</v>
      </c>
      <c r="DE34" s="121">
        <f>SUM(BA34,+CC34)</f>
        <v>0</v>
      </c>
      <c r="DF34" s="121">
        <f>SUM(BB34,+CD34)</f>
        <v>0</v>
      </c>
      <c r="DG34" s="121">
        <f>SUM(BC34,+CE34)</f>
        <v>92531</v>
      </c>
      <c r="DH34" s="121">
        <f>SUM(BD34,+CF34)</f>
        <v>0</v>
      </c>
      <c r="DI34" s="121">
        <f>SUM(BE34,+CG34)</f>
        <v>0</v>
      </c>
      <c r="DJ34" s="121">
        <f>SUM(BF34,+CH34)</f>
        <v>27241</v>
      </c>
    </row>
    <row r="35" spans="1:114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94226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444</v>
      </c>
      <c r="K35" s="121">
        <v>0</v>
      </c>
      <c r="L35" s="121">
        <v>94226</v>
      </c>
      <c r="M35" s="121">
        <f>SUM(N35,+U35)</f>
        <v>47941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444</v>
      </c>
      <c r="T35" s="121">
        <v>0</v>
      </c>
      <c r="U35" s="121">
        <v>47941</v>
      </c>
      <c r="V35" s="121">
        <f>+SUM(D35,M35)</f>
        <v>142167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142167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24204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24204</v>
      </c>
      <c r="AY35" s="121">
        <v>24204</v>
      </c>
      <c r="AZ35" s="121">
        <v>0</v>
      </c>
      <c r="BA35" s="121">
        <v>0</v>
      </c>
      <c r="BB35" s="121">
        <v>0</v>
      </c>
      <c r="BC35" s="121">
        <v>70022</v>
      </c>
      <c r="BD35" s="121">
        <v>0</v>
      </c>
      <c r="BE35" s="121">
        <v>0</v>
      </c>
      <c r="BF35" s="121">
        <f>SUM(AE35,+AM35,+BE35)</f>
        <v>24204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47941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24204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24204</v>
      </c>
      <c r="DC35" s="121">
        <f>SUM(AY35,+CA35)</f>
        <v>24204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117963</v>
      </c>
      <c r="DH35" s="121">
        <f>SUM(BD35,+CF35)</f>
        <v>0</v>
      </c>
      <c r="DI35" s="121">
        <f>SUM(BE35,+CG35)</f>
        <v>0</v>
      </c>
      <c r="DJ35" s="121">
        <f>SUM(BF35,+CH35)</f>
        <v>24204</v>
      </c>
    </row>
    <row r="36" spans="1:114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146185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444</v>
      </c>
      <c r="K36" s="121">
        <v>0</v>
      </c>
      <c r="L36" s="121">
        <v>146185</v>
      </c>
      <c r="M36" s="121">
        <f>SUM(N36,+U36)</f>
        <v>22842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444</v>
      </c>
      <c r="T36" s="121">
        <v>0</v>
      </c>
      <c r="U36" s="121">
        <v>22842</v>
      </c>
      <c r="V36" s="121">
        <f>+SUM(D36,M36)</f>
        <v>169027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169027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50071</v>
      </c>
      <c r="AN36" s="121">
        <f>SUM(AO36:AR36)</f>
        <v>18408</v>
      </c>
      <c r="AO36" s="121">
        <v>0</v>
      </c>
      <c r="AP36" s="121">
        <v>18408</v>
      </c>
      <c r="AQ36" s="121">
        <v>0</v>
      </c>
      <c r="AR36" s="121">
        <v>0</v>
      </c>
      <c r="AS36" s="121">
        <f>SUM(AT36:AV36)</f>
        <v>2720</v>
      </c>
      <c r="AT36" s="121">
        <v>2720</v>
      </c>
      <c r="AU36" s="121">
        <v>0</v>
      </c>
      <c r="AV36" s="121">
        <v>0</v>
      </c>
      <c r="AW36" s="121">
        <v>0</v>
      </c>
      <c r="AX36" s="121">
        <f>SUM(AY36:BB36)</f>
        <v>28943</v>
      </c>
      <c r="AY36" s="121">
        <v>25351</v>
      </c>
      <c r="AZ36" s="121">
        <v>3449</v>
      </c>
      <c r="BA36" s="121">
        <v>0</v>
      </c>
      <c r="BB36" s="121">
        <v>143</v>
      </c>
      <c r="BC36" s="121">
        <v>96114</v>
      </c>
      <c r="BD36" s="121">
        <v>0</v>
      </c>
      <c r="BE36" s="121">
        <v>0</v>
      </c>
      <c r="BF36" s="121">
        <f>SUM(AE36,+AM36,+BE36)</f>
        <v>50071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22842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50071</v>
      </c>
      <c r="CR36" s="121">
        <f>SUM(AN36,+BP36)</f>
        <v>18408</v>
      </c>
      <c r="CS36" s="121">
        <f>SUM(AO36,+BQ36)</f>
        <v>0</v>
      </c>
      <c r="CT36" s="121">
        <f>SUM(AP36,+BR36)</f>
        <v>18408</v>
      </c>
      <c r="CU36" s="121">
        <f>SUM(AQ36,+BS36)</f>
        <v>0</v>
      </c>
      <c r="CV36" s="121">
        <f>SUM(AR36,+BT36)</f>
        <v>0</v>
      </c>
      <c r="CW36" s="121">
        <f>SUM(AS36,+BU36)</f>
        <v>2720</v>
      </c>
      <c r="CX36" s="121">
        <f>SUM(AT36,+BV36)</f>
        <v>2720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28943</v>
      </c>
      <c r="DC36" s="121">
        <f>SUM(AY36,+CA36)</f>
        <v>25351</v>
      </c>
      <c r="DD36" s="121">
        <f>SUM(AZ36,+CB36)</f>
        <v>3449</v>
      </c>
      <c r="DE36" s="121">
        <f>SUM(BA36,+CC36)</f>
        <v>0</v>
      </c>
      <c r="DF36" s="121">
        <f>SUM(BB36,+CD36)</f>
        <v>143</v>
      </c>
      <c r="DG36" s="121">
        <f>SUM(BC36,+CE36)</f>
        <v>118956</v>
      </c>
      <c r="DH36" s="121">
        <f>SUM(BD36,+CF36)</f>
        <v>0</v>
      </c>
      <c r="DI36" s="121">
        <f>SUM(BE36,+CG36)</f>
        <v>0</v>
      </c>
      <c r="DJ36" s="121">
        <f>SUM(BF36,+CH36)</f>
        <v>50071</v>
      </c>
    </row>
    <row r="37" spans="1:114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111975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444</v>
      </c>
      <c r="K37" s="121">
        <v>0</v>
      </c>
      <c r="L37" s="121">
        <v>111975</v>
      </c>
      <c r="M37" s="121">
        <f>SUM(N37,+U37)</f>
        <v>43558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444</v>
      </c>
      <c r="T37" s="121">
        <v>0</v>
      </c>
      <c r="U37" s="121">
        <v>43558</v>
      </c>
      <c r="V37" s="121">
        <f>+SUM(D37,M37)</f>
        <v>155533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155533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30000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30000</v>
      </c>
      <c r="AY37" s="121">
        <v>30000</v>
      </c>
      <c r="AZ37" s="121">
        <v>0</v>
      </c>
      <c r="BA37" s="121">
        <v>0</v>
      </c>
      <c r="BB37" s="121">
        <v>0</v>
      </c>
      <c r="BC37" s="121">
        <v>81975</v>
      </c>
      <c r="BD37" s="121">
        <v>0</v>
      </c>
      <c r="BE37" s="121">
        <v>0</v>
      </c>
      <c r="BF37" s="121">
        <f>SUM(AE37,+AM37,+BE37)</f>
        <v>30000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43558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30000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30000</v>
      </c>
      <c r="DC37" s="121">
        <f>SUM(AY37,+CA37)</f>
        <v>30000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125533</v>
      </c>
      <c r="DH37" s="121">
        <f>SUM(BD37,+CF37)</f>
        <v>0</v>
      </c>
      <c r="DI37" s="121">
        <f>SUM(BE37,+CG37)</f>
        <v>0</v>
      </c>
      <c r="DJ37" s="121">
        <f>SUM(BF37,+CH37)</f>
        <v>30000</v>
      </c>
    </row>
    <row r="38" spans="1:114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148534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444</v>
      </c>
      <c r="K38" s="121">
        <v>0</v>
      </c>
      <c r="L38" s="121">
        <v>148534</v>
      </c>
      <c r="M38" s="121">
        <f>SUM(N38,+U38)</f>
        <v>34466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444</v>
      </c>
      <c r="T38" s="121">
        <v>0</v>
      </c>
      <c r="U38" s="121">
        <v>34466</v>
      </c>
      <c r="V38" s="121">
        <f>+SUM(D38,M38)</f>
        <v>183000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183000</v>
      </c>
      <c r="AE38" s="121">
        <f>SUM(AF38,+AK38)</f>
        <v>28793</v>
      </c>
      <c r="AF38" s="121">
        <f>SUM(AG38:AJ38)</f>
        <v>28793</v>
      </c>
      <c r="AG38" s="121">
        <v>0</v>
      </c>
      <c r="AH38" s="121">
        <v>28793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119741</v>
      </c>
      <c r="AN38" s="121">
        <f>SUM(AO38:AR38)</f>
        <v>10272</v>
      </c>
      <c r="AO38" s="121">
        <v>10272</v>
      </c>
      <c r="AP38" s="121">
        <v>0</v>
      </c>
      <c r="AQ38" s="121">
        <v>0</v>
      </c>
      <c r="AR38" s="121">
        <v>0</v>
      </c>
      <c r="AS38" s="121">
        <f>SUM(AT38:AV38)</f>
        <v>15563</v>
      </c>
      <c r="AT38" s="121">
        <v>0</v>
      </c>
      <c r="AU38" s="121">
        <v>15238</v>
      </c>
      <c r="AV38" s="121">
        <v>325</v>
      </c>
      <c r="AW38" s="121">
        <v>0</v>
      </c>
      <c r="AX38" s="121">
        <f>SUM(AY38:BB38)</f>
        <v>93906</v>
      </c>
      <c r="AY38" s="121">
        <v>40001</v>
      </c>
      <c r="AZ38" s="121">
        <v>51527</v>
      </c>
      <c r="BA38" s="121">
        <v>755</v>
      </c>
      <c r="BB38" s="121">
        <v>1623</v>
      </c>
      <c r="BC38" s="121">
        <v>0</v>
      </c>
      <c r="BD38" s="121">
        <v>0</v>
      </c>
      <c r="BE38" s="121">
        <v>0</v>
      </c>
      <c r="BF38" s="121">
        <f>SUM(AE38,+AM38,+BE38)</f>
        <v>148534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34466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28793</v>
      </c>
      <c r="CJ38" s="121">
        <f>SUM(AF38,+BH38)</f>
        <v>28793</v>
      </c>
      <c r="CK38" s="121">
        <f>SUM(AG38,+BI38)</f>
        <v>0</v>
      </c>
      <c r="CL38" s="121">
        <f>SUM(AH38,+BJ38)</f>
        <v>28793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119741</v>
      </c>
      <c r="CR38" s="121">
        <f>SUM(AN38,+BP38)</f>
        <v>10272</v>
      </c>
      <c r="CS38" s="121">
        <f>SUM(AO38,+BQ38)</f>
        <v>10272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15563</v>
      </c>
      <c r="CX38" s="121">
        <f>SUM(AT38,+BV38)</f>
        <v>0</v>
      </c>
      <c r="CY38" s="121">
        <f>SUM(AU38,+BW38)</f>
        <v>15238</v>
      </c>
      <c r="CZ38" s="121">
        <f>SUM(AV38,+BX38)</f>
        <v>325</v>
      </c>
      <c r="DA38" s="121">
        <f>SUM(AW38,+BY38)</f>
        <v>0</v>
      </c>
      <c r="DB38" s="121">
        <f>SUM(AX38,+BZ38)</f>
        <v>93906</v>
      </c>
      <c r="DC38" s="121">
        <f>SUM(AY38,+CA38)</f>
        <v>40001</v>
      </c>
      <c r="DD38" s="121">
        <f>SUM(AZ38,+CB38)</f>
        <v>51527</v>
      </c>
      <c r="DE38" s="121">
        <f>SUM(BA38,+CC38)</f>
        <v>755</v>
      </c>
      <c r="DF38" s="121">
        <f>SUM(BB38,+CD38)</f>
        <v>1623</v>
      </c>
      <c r="DG38" s="121">
        <f>SUM(BC38,+CE38)</f>
        <v>34466</v>
      </c>
      <c r="DH38" s="121">
        <f>SUM(BD38,+CF38)</f>
        <v>0</v>
      </c>
      <c r="DI38" s="121">
        <f>SUM(BE38,+CG38)</f>
        <v>0</v>
      </c>
      <c r="DJ38" s="121">
        <f>SUM(BF38,+CH38)</f>
        <v>148534</v>
      </c>
    </row>
    <row r="39" spans="1:114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490728</v>
      </c>
      <c r="E39" s="121">
        <f>SUM(F39:I39,K39)</f>
        <v>53492</v>
      </c>
      <c r="F39" s="121">
        <v>0</v>
      </c>
      <c r="G39" s="121">
        <v>3479</v>
      </c>
      <c r="H39" s="121">
        <v>0</v>
      </c>
      <c r="I39" s="121">
        <v>41614</v>
      </c>
      <c r="J39" s="122" t="s">
        <v>444</v>
      </c>
      <c r="K39" s="121">
        <v>8399</v>
      </c>
      <c r="L39" s="121">
        <v>437236</v>
      </c>
      <c r="M39" s="121">
        <f>SUM(N39,+U39)</f>
        <v>116084</v>
      </c>
      <c r="N39" s="121">
        <f>SUM(O39:R39,T39)</f>
        <v>2137</v>
      </c>
      <c r="O39" s="121">
        <v>0</v>
      </c>
      <c r="P39" s="121">
        <v>0</v>
      </c>
      <c r="Q39" s="121">
        <v>0</v>
      </c>
      <c r="R39" s="121">
        <v>2136</v>
      </c>
      <c r="S39" s="122" t="s">
        <v>444</v>
      </c>
      <c r="T39" s="121">
        <v>1</v>
      </c>
      <c r="U39" s="121">
        <v>113947</v>
      </c>
      <c r="V39" s="121">
        <f>+SUM(D39,M39)</f>
        <v>606812</v>
      </c>
      <c r="W39" s="121">
        <f>+SUM(E39,N39)</f>
        <v>55629</v>
      </c>
      <c r="X39" s="121">
        <f>+SUM(F39,O39)</f>
        <v>0</v>
      </c>
      <c r="Y39" s="121">
        <f>+SUM(G39,P39)</f>
        <v>3479</v>
      </c>
      <c r="Z39" s="121">
        <f>+SUM(H39,Q39)</f>
        <v>0</v>
      </c>
      <c r="AA39" s="121">
        <f>+SUM(I39,R39)</f>
        <v>43750</v>
      </c>
      <c r="AB39" s="122" t="str">
        <f>IF(+SUM(J39,S39)=0,"-",+SUM(J39,S39))</f>
        <v>-</v>
      </c>
      <c r="AC39" s="121">
        <f>+SUM(K39,T39)</f>
        <v>8400</v>
      </c>
      <c r="AD39" s="121">
        <f>+SUM(L39,U39)</f>
        <v>551183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435646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143112</v>
      </c>
      <c r="AT39" s="121">
        <v>0</v>
      </c>
      <c r="AU39" s="121">
        <v>143112</v>
      </c>
      <c r="AV39" s="121">
        <v>0</v>
      </c>
      <c r="AW39" s="121">
        <v>0</v>
      </c>
      <c r="AX39" s="121">
        <f>SUM(AY39:BB39)</f>
        <v>288667</v>
      </c>
      <c r="AY39" s="121">
        <v>73701</v>
      </c>
      <c r="AZ39" s="121">
        <v>180038</v>
      </c>
      <c r="BA39" s="121">
        <v>30864</v>
      </c>
      <c r="BB39" s="121">
        <v>4064</v>
      </c>
      <c r="BC39" s="121">
        <v>0</v>
      </c>
      <c r="BD39" s="121">
        <v>3867</v>
      </c>
      <c r="BE39" s="121">
        <v>55082</v>
      </c>
      <c r="BF39" s="121">
        <f>SUM(AE39,+AM39,+BE39)</f>
        <v>490728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116084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97106</v>
      </c>
      <c r="BV39" s="121">
        <v>0</v>
      </c>
      <c r="BW39" s="121">
        <v>97106</v>
      </c>
      <c r="BX39" s="121">
        <v>0</v>
      </c>
      <c r="BY39" s="121">
        <v>0</v>
      </c>
      <c r="BZ39" s="121">
        <f>SUM(CA39:CD39)</f>
        <v>18978</v>
      </c>
      <c r="CA39" s="121">
        <v>0</v>
      </c>
      <c r="CB39" s="121">
        <v>5722</v>
      </c>
      <c r="CC39" s="121">
        <v>0</v>
      </c>
      <c r="CD39" s="121">
        <v>13256</v>
      </c>
      <c r="CE39" s="121">
        <v>0</v>
      </c>
      <c r="CF39" s="121">
        <v>0</v>
      </c>
      <c r="CG39" s="121">
        <v>0</v>
      </c>
      <c r="CH39" s="121">
        <f>SUM(BG39,+BO39,+CG39)</f>
        <v>116084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551730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240218</v>
      </c>
      <c r="CX39" s="121">
        <f>SUM(AT39,+BV39)</f>
        <v>0</v>
      </c>
      <c r="CY39" s="121">
        <f>SUM(AU39,+BW39)</f>
        <v>240218</v>
      </c>
      <c r="CZ39" s="121">
        <f>SUM(AV39,+BX39)</f>
        <v>0</v>
      </c>
      <c r="DA39" s="121">
        <f>SUM(AW39,+BY39)</f>
        <v>0</v>
      </c>
      <c r="DB39" s="121">
        <f>SUM(AX39,+BZ39)</f>
        <v>307645</v>
      </c>
      <c r="DC39" s="121">
        <f>SUM(AY39,+CA39)</f>
        <v>73701</v>
      </c>
      <c r="DD39" s="121">
        <f>SUM(AZ39,+CB39)</f>
        <v>185760</v>
      </c>
      <c r="DE39" s="121">
        <f>SUM(BA39,+CC39)</f>
        <v>30864</v>
      </c>
      <c r="DF39" s="121">
        <f>SUM(BB39,+CD39)</f>
        <v>17320</v>
      </c>
      <c r="DG39" s="121">
        <f>SUM(BC39,+CE39)</f>
        <v>0</v>
      </c>
      <c r="DH39" s="121">
        <f>SUM(BD39,+CF39)</f>
        <v>3867</v>
      </c>
      <c r="DI39" s="121">
        <f>SUM(BE39,+CG39)</f>
        <v>55082</v>
      </c>
      <c r="DJ39" s="121">
        <f>SUM(BF39,+CH39)</f>
        <v>606812</v>
      </c>
    </row>
    <row r="40" spans="1:114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22962</v>
      </c>
      <c r="E40" s="121">
        <f>SUM(F40:I40,K40)</f>
        <v>15</v>
      </c>
      <c r="F40" s="121">
        <v>0</v>
      </c>
      <c r="G40" s="121">
        <v>0</v>
      </c>
      <c r="H40" s="121">
        <v>0</v>
      </c>
      <c r="I40" s="121">
        <v>0</v>
      </c>
      <c r="J40" s="122" t="s">
        <v>444</v>
      </c>
      <c r="K40" s="121">
        <v>15</v>
      </c>
      <c r="L40" s="121">
        <v>22947</v>
      </c>
      <c r="M40" s="121">
        <f>SUM(N40,+U40)</f>
        <v>34983</v>
      </c>
      <c r="N40" s="121">
        <f>SUM(O40:R40,T40)</f>
        <v>11803</v>
      </c>
      <c r="O40" s="121">
        <v>0</v>
      </c>
      <c r="P40" s="121">
        <v>0</v>
      </c>
      <c r="Q40" s="121">
        <v>0</v>
      </c>
      <c r="R40" s="121">
        <v>0</v>
      </c>
      <c r="S40" s="122" t="s">
        <v>444</v>
      </c>
      <c r="T40" s="121">
        <v>11803</v>
      </c>
      <c r="U40" s="121">
        <v>23180</v>
      </c>
      <c r="V40" s="121">
        <f>+SUM(D40,M40)</f>
        <v>57945</v>
      </c>
      <c r="W40" s="121">
        <f>+SUM(E40,N40)</f>
        <v>11818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11818</v>
      </c>
      <c r="AD40" s="121">
        <f>+SUM(L40,U40)</f>
        <v>46127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11559</v>
      </c>
      <c r="AN40" s="121">
        <f>SUM(AO40:AR40)</f>
        <v>6901</v>
      </c>
      <c r="AO40" s="121">
        <v>0</v>
      </c>
      <c r="AP40" s="121">
        <v>6901</v>
      </c>
      <c r="AQ40" s="121">
        <v>0</v>
      </c>
      <c r="AR40" s="121">
        <v>0</v>
      </c>
      <c r="AS40" s="121">
        <f>SUM(AT40:AV40)</f>
        <v>3522</v>
      </c>
      <c r="AT40" s="121">
        <v>3522</v>
      </c>
      <c r="AU40" s="121">
        <v>0</v>
      </c>
      <c r="AV40" s="121">
        <v>0</v>
      </c>
      <c r="AW40" s="121">
        <v>1136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11403</v>
      </c>
      <c r="BD40" s="121">
        <v>0</v>
      </c>
      <c r="BE40" s="121">
        <v>0</v>
      </c>
      <c r="BF40" s="121">
        <f>SUM(AE40,+AM40,+BE40)</f>
        <v>11559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34983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20851</v>
      </c>
      <c r="BV40" s="121">
        <v>0</v>
      </c>
      <c r="BW40" s="121">
        <v>20851</v>
      </c>
      <c r="BX40" s="121">
        <v>0</v>
      </c>
      <c r="BY40" s="121">
        <v>0</v>
      </c>
      <c r="BZ40" s="121">
        <f>SUM(CA40:CD40)</f>
        <v>14132</v>
      </c>
      <c r="CA40" s="121">
        <v>0</v>
      </c>
      <c r="CB40" s="121">
        <v>14132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34983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46542</v>
      </c>
      <c r="CR40" s="121">
        <f>SUM(AN40,+BP40)</f>
        <v>6901</v>
      </c>
      <c r="CS40" s="121">
        <f>SUM(AO40,+BQ40)</f>
        <v>0</v>
      </c>
      <c r="CT40" s="121">
        <f>SUM(AP40,+BR40)</f>
        <v>6901</v>
      </c>
      <c r="CU40" s="121">
        <f>SUM(AQ40,+BS40)</f>
        <v>0</v>
      </c>
      <c r="CV40" s="121">
        <f>SUM(AR40,+BT40)</f>
        <v>0</v>
      </c>
      <c r="CW40" s="121">
        <f>SUM(AS40,+BU40)</f>
        <v>24373</v>
      </c>
      <c r="CX40" s="121">
        <f>SUM(AT40,+BV40)</f>
        <v>3522</v>
      </c>
      <c r="CY40" s="121">
        <f>SUM(AU40,+BW40)</f>
        <v>20851</v>
      </c>
      <c r="CZ40" s="121">
        <f>SUM(AV40,+BX40)</f>
        <v>0</v>
      </c>
      <c r="DA40" s="121">
        <f>SUM(AW40,+BY40)</f>
        <v>1136</v>
      </c>
      <c r="DB40" s="121">
        <f>SUM(AX40,+BZ40)</f>
        <v>14132</v>
      </c>
      <c r="DC40" s="121">
        <f>SUM(AY40,+CA40)</f>
        <v>0</v>
      </c>
      <c r="DD40" s="121">
        <f>SUM(AZ40,+CB40)</f>
        <v>14132</v>
      </c>
      <c r="DE40" s="121">
        <f>SUM(BA40,+CC40)</f>
        <v>0</v>
      </c>
      <c r="DF40" s="121">
        <f>SUM(BB40,+CD40)</f>
        <v>0</v>
      </c>
      <c r="DG40" s="121">
        <f>SUM(BC40,+CE40)</f>
        <v>11403</v>
      </c>
      <c r="DH40" s="121">
        <f>SUM(BD40,+CF40)</f>
        <v>0</v>
      </c>
      <c r="DI40" s="121">
        <f>SUM(BE40,+CG40)</f>
        <v>0</v>
      </c>
      <c r="DJ40" s="121">
        <f>SUM(BF40,+CH40)</f>
        <v>46542</v>
      </c>
    </row>
    <row r="41" spans="1:114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22919</v>
      </c>
      <c r="E41" s="121">
        <f>SUM(F41:I41,K41)</f>
        <v>12</v>
      </c>
      <c r="F41" s="121">
        <v>0</v>
      </c>
      <c r="G41" s="121">
        <v>0</v>
      </c>
      <c r="H41" s="121">
        <v>0</v>
      </c>
      <c r="I41" s="121">
        <v>12</v>
      </c>
      <c r="J41" s="122" t="s">
        <v>444</v>
      </c>
      <c r="K41" s="121">
        <v>0</v>
      </c>
      <c r="L41" s="121">
        <v>22907</v>
      </c>
      <c r="M41" s="121">
        <f>SUM(N41,+U41)</f>
        <v>449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444</v>
      </c>
      <c r="T41" s="121">
        <v>0</v>
      </c>
      <c r="U41" s="121">
        <v>449</v>
      </c>
      <c r="V41" s="121">
        <f>+SUM(D41,M41)</f>
        <v>23368</v>
      </c>
      <c r="W41" s="121">
        <f>+SUM(E41,N41)</f>
        <v>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23356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10085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10085</v>
      </c>
      <c r="AY41" s="121">
        <v>10085</v>
      </c>
      <c r="AZ41" s="121">
        <v>0</v>
      </c>
      <c r="BA41" s="121">
        <v>0</v>
      </c>
      <c r="BB41" s="121">
        <v>0</v>
      </c>
      <c r="BC41" s="121">
        <v>12834</v>
      </c>
      <c r="BD41" s="121">
        <v>0</v>
      </c>
      <c r="BE41" s="121">
        <v>0</v>
      </c>
      <c r="BF41" s="121">
        <f>SUM(AE41,+AM41,+BE41)</f>
        <v>10085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449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449</v>
      </c>
      <c r="CA41" s="121">
        <v>449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449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10534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10534</v>
      </c>
      <c r="DC41" s="121">
        <f>SUM(AY41,+CA41)</f>
        <v>10534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12834</v>
      </c>
      <c r="DH41" s="121">
        <f>SUM(BD41,+CF41)</f>
        <v>0</v>
      </c>
      <c r="DI41" s="121">
        <f>SUM(BE41,+CG41)</f>
        <v>0</v>
      </c>
      <c r="DJ41" s="121">
        <f>SUM(BF41,+CH41)</f>
        <v>10534</v>
      </c>
    </row>
    <row r="42" spans="1:114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150725</v>
      </c>
      <c r="E42" s="121">
        <f>SUM(F42:I42,K42)</f>
        <v>1955</v>
      </c>
      <c r="F42" s="121">
        <v>0</v>
      </c>
      <c r="G42" s="121">
        <v>0</v>
      </c>
      <c r="H42" s="121">
        <v>0</v>
      </c>
      <c r="I42" s="121">
        <v>8</v>
      </c>
      <c r="J42" s="122" t="s">
        <v>444</v>
      </c>
      <c r="K42" s="121">
        <v>1947</v>
      </c>
      <c r="L42" s="121">
        <v>148770</v>
      </c>
      <c r="M42" s="121">
        <f>SUM(N42,+U42)</f>
        <v>774604</v>
      </c>
      <c r="N42" s="121">
        <f>SUM(O42:R42,T42)</f>
        <v>716558</v>
      </c>
      <c r="O42" s="121">
        <v>362675</v>
      </c>
      <c r="P42" s="121">
        <v>1544</v>
      </c>
      <c r="Q42" s="121">
        <v>350600</v>
      </c>
      <c r="R42" s="121">
        <v>1573</v>
      </c>
      <c r="S42" s="122" t="s">
        <v>444</v>
      </c>
      <c r="T42" s="121">
        <v>166</v>
      </c>
      <c r="U42" s="121">
        <v>58046</v>
      </c>
      <c r="V42" s="121">
        <f>+SUM(D42,M42)</f>
        <v>925329</v>
      </c>
      <c r="W42" s="121">
        <f>+SUM(E42,N42)</f>
        <v>718513</v>
      </c>
      <c r="X42" s="121">
        <f>+SUM(F42,O42)</f>
        <v>362675</v>
      </c>
      <c r="Y42" s="121">
        <f>+SUM(G42,P42)</f>
        <v>1544</v>
      </c>
      <c r="Z42" s="121">
        <f>+SUM(H42,Q42)</f>
        <v>350600</v>
      </c>
      <c r="AA42" s="121">
        <f>+SUM(I42,R42)</f>
        <v>1581</v>
      </c>
      <c r="AB42" s="122" t="str">
        <f>IF(+SUM(J42,S42)=0,"-",+SUM(J42,S42))</f>
        <v>-</v>
      </c>
      <c r="AC42" s="121">
        <f>+SUM(K42,T42)</f>
        <v>2113</v>
      </c>
      <c r="AD42" s="121">
        <f>+SUM(L42,U42)</f>
        <v>206816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80079</v>
      </c>
      <c r="AN42" s="121">
        <f>SUM(AO42:AR42)</f>
        <v>27852</v>
      </c>
      <c r="AO42" s="121">
        <v>8683</v>
      </c>
      <c r="AP42" s="121">
        <v>5267</v>
      </c>
      <c r="AQ42" s="121">
        <v>6881</v>
      </c>
      <c r="AR42" s="121">
        <v>7021</v>
      </c>
      <c r="AS42" s="121">
        <f>SUM(AT42:AV42)</f>
        <v>10748</v>
      </c>
      <c r="AT42" s="121">
        <v>8021</v>
      </c>
      <c r="AU42" s="121">
        <v>0</v>
      </c>
      <c r="AV42" s="121">
        <v>2727</v>
      </c>
      <c r="AW42" s="121">
        <v>0</v>
      </c>
      <c r="AX42" s="121">
        <f>SUM(AY42:BB42)</f>
        <v>41479</v>
      </c>
      <c r="AY42" s="121">
        <v>39324</v>
      </c>
      <c r="AZ42" s="121">
        <v>0</v>
      </c>
      <c r="BA42" s="121">
        <v>0</v>
      </c>
      <c r="BB42" s="121">
        <v>2155</v>
      </c>
      <c r="BC42" s="121">
        <v>65075</v>
      </c>
      <c r="BD42" s="121">
        <v>0</v>
      </c>
      <c r="BE42" s="121">
        <v>5571</v>
      </c>
      <c r="BF42" s="121">
        <f>SUM(AE42,+AM42,+BE42)</f>
        <v>85650</v>
      </c>
      <c r="BG42" s="121">
        <f>SUM(BH42,+BM42)</f>
        <v>716331</v>
      </c>
      <c r="BH42" s="121">
        <f>SUM(BI42:BL42)</f>
        <v>697137</v>
      </c>
      <c r="BI42" s="121">
        <v>0</v>
      </c>
      <c r="BJ42" s="121">
        <v>0</v>
      </c>
      <c r="BK42" s="121">
        <v>0</v>
      </c>
      <c r="BL42" s="121">
        <v>697137</v>
      </c>
      <c r="BM42" s="121">
        <v>19194</v>
      </c>
      <c r="BN42" s="121">
        <v>0</v>
      </c>
      <c r="BO42" s="121">
        <f>SUM(BP42,BU42,BY42,BZ42,CF42)</f>
        <v>51398</v>
      </c>
      <c r="BP42" s="121">
        <f>SUM(BQ42:BT42)</f>
        <v>14670</v>
      </c>
      <c r="BQ42" s="121">
        <v>5854</v>
      </c>
      <c r="BR42" s="121">
        <v>0</v>
      </c>
      <c r="BS42" s="121">
        <v>8816</v>
      </c>
      <c r="BT42" s="121">
        <v>0</v>
      </c>
      <c r="BU42" s="121">
        <f>SUM(BV42:BX42)</f>
        <v>30393</v>
      </c>
      <c r="BV42" s="121">
        <v>0</v>
      </c>
      <c r="BW42" s="121">
        <v>30393</v>
      </c>
      <c r="BX42" s="121">
        <v>0</v>
      </c>
      <c r="BY42" s="121">
        <v>0</v>
      </c>
      <c r="BZ42" s="121">
        <f>SUM(CA42:CD42)</f>
        <v>6335</v>
      </c>
      <c r="CA42" s="121">
        <v>3618</v>
      </c>
      <c r="CB42" s="121">
        <v>1803</v>
      </c>
      <c r="CC42" s="121">
        <v>0</v>
      </c>
      <c r="CD42" s="121">
        <v>914</v>
      </c>
      <c r="CE42" s="121">
        <v>0</v>
      </c>
      <c r="CF42" s="121">
        <v>0</v>
      </c>
      <c r="CG42" s="121">
        <v>6875</v>
      </c>
      <c r="CH42" s="121">
        <f>SUM(BG42,+BO42,+CG42)</f>
        <v>774604</v>
      </c>
      <c r="CI42" s="121">
        <f>SUM(AE42,+BG42)</f>
        <v>716331</v>
      </c>
      <c r="CJ42" s="121">
        <f>SUM(AF42,+BH42)</f>
        <v>697137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697137</v>
      </c>
      <c r="CO42" s="121">
        <f>SUM(AK42,+BM42)</f>
        <v>19194</v>
      </c>
      <c r="CP42" s="121">
        <f>SUM(AL42,+BN42)</f>
        <v>0</v>
      </c>
      <c r="CQ42" s="121">
        <f>SUM(AM42,+BO42)</f>
        <v>131477</v>
      </c>
      <c r="CR42" s="121">
        <f>SUM(AN42,+BP42)</f>
        <v>42522</v>
      </c>
      <c r="CS42" s="121">
        <f>SUM(AO42,+BQ42)</f>
        <v>14537</v>
      </c>
      <c r="CT42" s="121">
        <f>SUM(AP42,+BR42)</f>
        <v>5267</v>
      </c>
      <c r="CU42" s="121">
        <f>SUM(AQ42,+BS42)</f>
        <v>15697</v>
      </c>
      <c r="CV42" s="121">
        <f>SUM(AR42,+BT42)</f>
        <v>7021</v>
      </c>
      <c r="CW42" s="121">
        <f>SUM(AS42,+BU42)</f>
        <v>41141</v>
      </c>
      <c r="CX42" s="121">
        <f>SUM(AT42,+BV42)</f>
        <v>8021</v>
      </c>
      <c r="CY42" s="121">
        <f>SUM(AU42,+BW42)</f>
        <v>30393</v>
      </c>
      <c r="CZ42" s="121">
        <f>SUM(AV42,+BX42)</f>
        <v>2727</v>
      </c>
      <c r="DA42" s="121">
        <f>SUM(AW42,+BY42)</f>
        <v>0</v>
      </c>
      <c r="DB42" s="121">
        <f>SUM(AX42,+BZ42)</f>
        <v>47814</v>
      </c>
      <c r="DC42" s="121">
        <f>SUM(AY42,+CA42)</f>
        <v>42942</v>
      </c>
      <c r="DD42" s="121">
        <f>SUM(AZ42,+CB42)</f>
        <v>1803</v>
      </c>
      <c r="DE42" s="121">
        <f>SUM(BA42,+CC42)</f>
        <v>0</v>
      </c>
      <c r="DF42" s="121">
        <f>SUM(BB42,+CD42)</f>
        <v>3069</v>
      </c>
      <c r="DG42" s="121">
        <f>SUM(BC42,+CE42)</f>
        <v>65075</v>
      </c>
      <c r="DH42" s="121">
        <f>SUM(BD42,+CF42)</f>
        <v>0</v>
      </c>
      <c r="DI42" s="121">
        <f>SUM(BE42,+CG42)</f>
        <v>12446</v>
      </c>
      <c r="DJ42" s="121">
        <f>SUM(BF42,+CH42)</f>
        <v>860254</v>
      </c>
    </row>
    <row r="43" spans="1:114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60746</v>
      </c>
      <c r="E43" s="121">
        <f>SUM(F43:I43,K43)</f>
        <v>18</v>
      </c>
      <c r="F43" s="121">
        <v>0</v>
      </c>
      <c r="G43" s="121">
        <v>0</v>
      </c>
      <c r="H43" s="121">
        <v>0</v>
      </c>
      <c r="I43" s="121">
        <v>18</v>
      </c>
      <c r="J43" s="122" t="s">
        <v>444</v>
      </c>
      <c r="K43" s="121">
        <v>0</v>
      </c>
      <c r="L43" s="121">
        <v>60728</v>
      </c>
      <c r="M43" s="121">
        <f>SUM(N43,+U43)</f>
        <v>83434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444</v>
      </c>
      <c r="T43" s="121">
        <v>0</v>
      </c>
      <c r="U43" s="121">
        <v>83434</v>
      </c>
      <c r="V43" s="121">
        <f>+SUM(D43,M43)</f>
        <v>144180</v>
      </c>
      <c r="W43" s="121">
        <f>+SUM(E43,N43)</f>
        <v>18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18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144162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17473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17473</v>
      </c>
      <c r="AY43" s="121">
        <v>17473</v>
      </c>
      <c r="AZ43" s="121">
        <v>0</v>
      </c>
      <c r="BA43" s="121">
        <v>0</v>
      </c>
      <c r="BB43" s="121">
        <v>0</v>
      </c>
      <c r="BC43" s="121">
        <v>43273</v>
      </c>
      <c r="BD43" s="121">
        <v>0</v>
      </c>
      <c r="BE43" s="121">
        <v>0</v>
      </c>
      <c r="BF43" s="121">
        <f>SUM(AE43,+AM43,+BE43)</f>
        <v>17473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45682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45682</v>
      </c>
      <c r="CA43" s="121">
        <v>45682</v>
      </c>
      <c r="CB43" s="121">
        <v>0</v>
      </c>
      <c r="CC43" s="121">
        <v>0</v>
      </c>
      <c r="CD43" s="121">
        <v>0</v>
      </c>
      <c r="CE43" s="121">
        <v>37752</v>
      </c>
      <c r="CF43" s="121">
        <v>0</v>
      </c>
      <c r="CG43" s="121">
        <v>0</v>
      </c>
      <c r="CH43" s="121">
        <f>SUM(BG43,+BO43,+CG43)</f>
        <v>45682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63155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63155</v>
      </c>
      <c r="DC43" s="121">
        <f>SUM(AY43,+CA43)</f>
        <v>63155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81025</v>
      </c>
      <c r="DH43" s="121">
        <f>SUM(BD43,+CF43)</f>
        <v>0</v>
      </c>
      <c r="DI43" s="121">
        <f>SUM(BE43,+CG43)</f>
        <v>0</v>
      </c>
      <c r="DJ43" s="121">
        <f>SUM(BF43,+CH43)</f>
        <v>63155</v>
      </c>
    </row>
    <row r="44" spans="1:114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112354</v>
      </c>
      <c r="E44" s="121">
        <f>SUM(F44:I44,K44)</f>
        <v>24617</v>
      </c>
      <c r="F44" s="121">
        <v>0</v>
      </c>
      <c r="G44" s="121">
        <v>0</v>
      </c>
      <c r="H44" s="121">
        <v>0</v>
      </c>
      <c r="I44" s="121">
        <v>11920</v>
      </c>
      <c r="J44" s="122" t="s">
        <v>444</v>
      </c>
      <c r="K44" s="121">
        <v>12697</v>
      </c>
      <c r="L44" s="121">
        <v>87737</v>
      </c>
      <c r="M44" s="121">
        <f>SUM(N44,+U44)</f>
        <v>161728</v>
      </c>
      <c r="N44" s="121">
        <f>SUM(O44:R44,T44)</f>
        <v>46445</v>
      </c>
      <c r="O44" s="121">
        <v>0</v>
      </c>
      <c r="P44" s="121">
        <v>0</v>
      </c>
      <c r="Q44" s="121">
        <v>0</v>
      </c>
      <c r="R44" s="121">
        <v>42404</v>
      </c>
      <c r="S44" s="122" t="s">
        <v>444</v>
      </c>
      <c r="T44" s="121">
        <v>4041</v>
      </c>
      <c r="U44" s="121">
        <v>115283</v>
      </c>
      <c r="V44" s="121">
        <f>+SUM(D44,M44)</f>
        <v>274082</v>
      </c>
      <c r="W44" s="121">
        <f>+SUM(E44,N44)</f>
        <v>71062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54324</v>
      </c>
      <c r="AB44" s="122" t="str">
        <f>IF(+SUM(J44,S44)=0,"-",+SUM(J44,S44))</f>
        <v>-</v>
      </c>
      <c r="AC44" s="121">
        <f>+SUM(K44,T44)</f>
        <v>16738</v>
      </c>
      <c r="AD44" s="121">
        <f>+SUM(L44,U44)</f>
        <v>203020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112354</v>
      </c>
      <c r="AN44" s="121">
        <f>SUM(AO44:AR44)</f>
        <v>18473</v>
      </c>
      <c r="AO44" s="121">
        <v>0</v>
      </c>
      <c r="AP44" s="121">
        <v>0</v>
      </c>
      <c r="AQ44" s="121">
        <v>18473</v>
      </c>
      <c r="AR44" s="121">
        <v>0</v>
      </c>
      <c r="AS44" s="121">
        <f>SUM(AT44:AV44)</f>
        <v>46581</v>
      </c>
      <c r="AT44" s="121">
        <v>0</v>
      </c>
      <c r="AU44" s="121">
        <v>46581</v>
      </c>
      <c r="AV44" s="121">
        <v>0</v>
      </c>
      <c r="AW44" s="121">
        <v>0</v>
      </c>
      <c r="AX44" s="121">
        <f>SUM(AY44:BB44)</f>
        <v>47300</v>
      </c>
      <c r="AY44" s="121">
        <v>24858</v>
      </c>
      <c r="AZ44" s="121">
        <v>0</v>
      </c>
      <c r="BA44" s="121">
        <v>12607</v>
      </c>
      <c r="BB44" s="121">
        <v>9835</v>
      </c>
      <c r="BC44" s="121">
        <v>0</v>
      </c>
      <c r="BD44" s="121">
        <v>0</v>
      </c>
      <c r="BE44" s="121">
        <v>0</v>
      </c>
      <c r="BF44" s="121">
        <f>SUM(AE44,+AM44,+BE44)</f>
        <v>112354</v>
      </c>
      <c r="BG44" s="121">
        <f>SUM(BH44,+BM44)</f>
        <v>109380</v>
      </c>
      <c r="BH44" s="121">
        <f>SUM(BI44:BL44)</f>
        <v>109380</v>
      </c>
      <c r="BI44" s="121">
        <v>0</v>
      </c>
      <c r="BJ44" s="121">
        <v>0</v>
      </c>
      <c r="BK44" s="121">
        <v>0</v>
      </c>
      <c r="BL44" s="121">
        <v>109380</v>
      </c>
      <c r="BM44" s="121">
        <v>0</v>
      </c>
      <c r="BN44" s="121">
        <v>0</v>
      </c>
      <c r="BO44" s="121">
        <f>SUM(BP44,BU44,BY44,BZ44,CF44)</f>
        <v>50960</v>
      </c>
      <c r="BP44" s="121">
        <f>SUM(BQ44:BT44)</f>
        <v>6054</v>
      </c>
      <c r="BQ44" s="121">
        <v>6054</v>
      </c>
      <c r="BR44" s="121">
        <v>0</v>
      </c>
      <c r="BS44" s="121">
        <v>0</v>
      </c>
      <c r="BT44" s="121">
        <v>0</v>
      </c>
      <c r="BU44" s="121">
        <f>SUM(BV44:BX44)</f>
        <v>19570</v>
      </c>
      <c r="BV44" s="121">
        <v>0</v>
      </c>
      <c r="BW44" s="121">
        <v>0</v>
      </c>
      <c r="BX44" s="121">
        <v>19570</v>
      </c>
      <c r="BY44" s="121">
        <v>0</v>
      </c>
      <c r="BZ44" s="121">
        <f>SUM(CA44:CD44)</f>
        <v>25336</v>
      </c>
      <c r="CA44" s="121">
        <v>0</v>
      </c>
      <c r="CB44" s="121">
        <v>0</v>
      </c>
      <c r="CC44" s="121">
        <v>25166</v>
      </c>
      <c r="CD44" s="121">
        <v>170</v>
      </c>
      <c r="CE44" s="121">
        <v>0</v>
      </c>
      <c r="CF44" s="121">
        <v>0</v>
      </c>
      <c r="CG44" s="121">
        <v>1388</v>
      </c>
      <c r="CH44" s="121">
        <f>SUM(BG44,+BO44,+CG44)</f>
        <v>161728</v>
      </c>
      <c r="CI44" s="121">
        <f>SUM(AE44,+BG44)</f>
        <v>109380</v>
      </c>
      <c r="CJ44" s="121">
        <f>SUM(AF44,+BH44)</f>
        <v>109380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109380</v>
      </c>
      <c r="CO44" s="121">
        <f>SUM(AK44,+BM44)</f>
        <v>0</v>
      </c>
      <c r="CP44" s="121">
        <f>SUM(AL44,+BN44)</f>
        <v>0</v>
      </c>
      <c r="CQ44" s="121">
        <f>SUM(AM44,+BO44)</f>
        <v>163314</v>
      </c>
      <c r="CR44" s="121">
        <f>SUM(AN44,+BP44)</f>
        <v>24527</v>
      </c>
      <c r="CS44" s="121">
        <f>SUM(AO44,+BQ44)</f>
        <v>6054</v>
      </c>
      <c r="CT44" s="121">
        <f>SUM(AP44,+BR44)</f>
        <v>0</v>
      </c>
      <c r="CU44" s="121">
        <f>SUM(AQ44,+BS44)</f>
        <v>18473</v>
      </c>
      <c r="CV44" s="121">
        <f>SUM(AR44,+BT44)</f>
        <v>0</v>
      </c>
      <c r="CW44" s="121">
        <f>SUM(AS44,+BU44)</f>
        <v>66151</v>
      </c>
      <c r="CX44" s="121">
        <f>SUM(AT44,+BV44)</f>
        <v>0</v>
      </c>
      <c r="CY44" s="121">
        <f>SUM(AU44,+BW44)</f>
        <v>46581</v>
      </c>
      <c r="CZ44" s="121">
        <f>SUM(AV44,+BX44)</f>
        <v>19570</v>
      </c>
      <c r="DA44" s="121">
        <f>SUM(AW44,+BY44)</f>
        <v>0</v>
      </c>
      <c r="DB44" s="121">
        <f>SUM(AX44,+BZ44)</f>
        <v>72636</v>
      </c>
      <c r="DC44" s="121">
        <f>SUM(AY44,+CA44)</f>
        <v>24858</v>
      </c>
      <c r="DD44" s="121">
        <f>SUM(AZ44,+CB44)</f>
        <v>0</v>
      </c>
      <c r="DE44" s="121">
        <f>SUM(BA44,+CC44)</f>
        <v>37773</v>
      </c>
      <c r="DF44" s="121">
        <f>SUM(BB44,+CD44)</f>
        <v>10005</v>
      </c>
      <c r="DG44" s="121">
        <f>SUM(BC44,+CE44)</f>
        <v>0</v>
      </c>
      <c r="DH44" s="121">
        <f>SUM(BD44,+CF44)</f>
        <v>0</v>
      </c>
      <c r="DI44" s="121">
        <f>SUM(BE44,+CG44)</f>
        <v>1388</v>
      </c>
      <c r="DJ44" s="121">
        <f>SUM(BF44,+CH44)</f>
        <v>274082</v>
      </c>
    </row>
    <row r="45" spans="1:114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204419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444</v>
      </c>
      <c r="K45" s="121">
        <v>0</v>
      </c>
      <c r="L45" s="121">
        <v>204419</v>
      </c>
      <c r="M45" s="121">
        <f>SUM(N45,+U45)</f>
        <v>45343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444</v>
      </c>
      <c r="T45" s="121">
        <v>0</v>
      </c>
      <c r="U45" s="121">
        <v>45343</v>
      </c>
      <c r="V45" s="121">
        <f>+SUM(D45,M45)</f>
        <v>249762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249762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43215</v>
      </c>
      <c r="AN45" s="121">
        <f>SUM(AO45:AR45)</f>
        <v>3443</v>
      </c>
      <c r="AO45" s="121">
        <v>3443</v>
      </c>
      <c r="AP45" s="121">
        <v>0</v>
      </c>
      <c r="AQ45" s="121">
        <v>0</v>
      </c>
      <c r="AR45" s="121">
        <v>0</v>
      </c>
      <c r="AS45" s="121">
        <f>SUM(AT45:AV45)</f>
        <v>39772</v>
      </c>
      <c r="AT45" s="121">
        <v>39772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161204</v>
      </c>
      <c r="BD45" s="121">
        <v>0</v>
      </c>
      <c r="BE45" s="121">
        <v>0</v>
      </c>
      <c r="BF45" s="121">
        <f>SUM(AE45,+AM45,+BE45)</f>
        <v>43215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45343</v>
      </c>
      <c r="BP45" s="121">
        <f>SUM(BQ45:BT45)</f>
        <v>3443</v>
      </c>
      <c r="BQ45" s="121">
        <v>3443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41900</v>
      </c>
      <c r="CA45" s="121">
        <v>0</v>
      </c>
      <c r="CB45" s="121">
        <v>0</v>
      </c>
      <c r="CC45" s="121">
        <v>0</v>
      </c>
      <c r="CD45" s="121">
        <v>41900</v>
      </c>
      <c r="CE45" s="121">
        <v>0</v>
      </c>
      <c r="CF45" s="121">
        <v>0</v>
      </c>
      <c r="CG45" s="121">
        <v>0</v>
      </c>
      <c r="CH45" s="121">
        <f>SUM(BG45,+BO45,+CG45)</f>
        <v>45343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88558</v>
      </c>
      <c r="CR45" s="121">
        <f>SUM(AN45,+BP45)</f>
        <v>6886</v>
      </c>
      <c r="CS45" s="121">
        <f>SUM(AO45,+BQ45)</f>
        <v>6886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39772</v>
      </c>
      <c r="CX45" s="121">
        <f>SUM(AT45,+BV45)</f>
        <v>39772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41900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41900</v>
      </c>
      <c r="DG45" s="121">
        <f>SUM(BC45,+CE45)</f>
        <v>161204</v>
      </c>
      <c r="DH45" s="121">
        <f>SUM(BD45,+CF45)</f>
        <v>0</v>
      </c>
      <c r="DI45" s="121">
        <f>SUM(BE45,+CG45)</f>
        <v>0</v>
      </c>
      <c r="DJ45" s="121">
        <f>SUM(BF45,+CH45)</f>
        <v>88558</v>
      </c>
    </row>
    <row r="46" spans="1:114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120991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444</v>
      </c>
      <c r="K46" s="121">
        <v>0</v>
      </c>
      <c r="L46" s="121">
        <v>120991</v>
      </c>
      <c r="M46" s="121">
        <f>SUM(N46,+U46)</f>
        <v>3174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444</v>
      </c>
      <c r="T46" s="121">
        <v>0</v>
      </c>
      <c r="U46" s="121">
        <v>3174</v>
      </c>
      <c r="V46" s="121">
        <f>+SUM(D46,M46)</f>
        <v>124165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124165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18849</v>
      </c>
      <c r="AN46" s="121">
        <f>SUM(AO46:AR46)</f>
        <v>2371</v>
      </c>
      <c r="AO46" s="121">
        <v>2371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16478</v>
      </c>
      <c r="AY46" s="121">
        <v>16478</v>
      </c>
      <c r="AZ46" s="121">
        <v>0</v>
      </c>
      <c r="BA46" s="121">
        <v>0</v>
      </c>
      <c r="BB46" s="121">
        <v>0</v>
      </c>
      <c r="BC46" s="121">
        <v>102142</v>
      </c>
      <c r="BD46" s="121">
        <v>0</v>
      </c>
      <c r="BE46" s="121">
        <v>0</v>
      </c>
      <c r="BF46" s="121">
        <f>SUM(AE46,+AM46,+BE46)</f>
        <v>18849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3174</v>
      </c>
      <c r="BP46" s="121">
        <f>SUM(BQ46:BT46)</f>
        <v>930</v>
      </c>
      <c r="BQ46" s="121">
        <v>930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2244</v>
      </c>
      <c r="CA46" s="121">
        <v>0</v>
      </c>
      <c r="CB46" s="121">
        <v>0</v>
      </c>
      <c r="CC46" s="121">
        <v>0</v>
      </c>
      <c r="CD46" s="121">
        <v>2244</v>
      </c>
      <c r="CE46" s="121">
        <v>0</v>
      </c>
      <c r="CF46" s="121">
        <v>0</v>
      </c>
      <c r="CG46" s="121">
        <v>0</v>
      </c>
      <c r="CH46" s="121">
        <f>SUM(BG46,+BO46,+CG46)</f>
        <v>3174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22023</v>
      </c>
      <c r="CR46" s="121">
        <f>SUM(AN46,+BP46)</f>
        <v>3301</v>
      </c>
      <c r="CS46" s="121">
        <f>SUM(AO46,+BQ46)</f>
        <v>3301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18722</v>
      </c>
      <c r="DC46" s="121">
        <f>SUM(AY46,+CA46)</f>
        <v>16478</v>
      </c>
      <c r="DD46" s="121">
        <f>SUM(AZ46,+CB46)</f>
        <v>0</v>
      </c>
      <c r="DE46" s="121">
        <f>SUM(BA46,+CC46)</f>
        <v>0</v>
      </c>
      <c r="DF46" s="121">
        <f>SUM(BB46,+CD46)</f>
        <v>2244</v>
      </c>
      <c r="DG46" s="121">
        <f>SUM(BC46,+CE46)</f>
        <v>102142</v>
      </c>
      <c r="DH46" s="121">
        <f>SUM(BD46,+CF46)</f>
        <v>0</v>
      </c>
      <c r="DI46" s="121">
        <f>SUM(BE46,+CG46)</f>
        <v>0</v>
      </c>
      <c r="DJ46" s="121">
        <f>SUM(BF46,+CH46)</f>
        <v>22023</v>
      </c>
    </row>
    <row r="47" spans="1:114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SUM(E47,+L47)</f>
        <v>133091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444</v>
      </c>
      <c r="K47" s="121">
        <v>0</v>
      </c>
      <c r="L47" s="121">
        <v>133091</v>
      </c>
      <c r="M47" s="121">
        <f>SUM(N47,+U47)</f>
        <v>12158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444</v>
      </c>
      <c r="T47" s="121">
        <v>0</v>
      </c>
      <c r="U47" s="121">
        <v>12158</v>
      </c>
      <c r="V47" s="121">
        <f>+SUM(D47,M47)</f>
        <v>145249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145249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19858</v>
      </c>
      <c r="AN47" s="121">
        <f>SUM(AO47:AR47)</f>
        <v>2232</v>
      </c>
      <c r="AO47" s="121">
        <v>2232</v>
      </c>
      <c r="AP47" s="121">
        <v>0</v>
      </c>
      <c r="AQ47" s="121">
        <v>0</v>
      </c>
      <c r="AR47" s="121">
        <v>0</v>
      </c>
      <c r="AS47" s="121">
        <f>SUM(AT47:AV47)</f>
        <v>17626</v>
      </c>
      <c r="AT47" s="121">
        <v>17626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113233</v>
      </c>
      <c r="BD47" s="121">
        <v>0</v>
      </c>
      <c r="BE47" s="121">
        <v>0</v>
      </c>
      <c r="BF47" s="121">
        <f>SUM(AE47,+AM47,+BE47)</f>
        <v>19858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12158</v>
      </c>
      <c r="BP47" s="121">
        <f>SUM(BQ47:BT47)</f>
        <v>2232</v>
      </c>
      <c r="BQ47" s="121">
        <v>2232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9926</v>
      </c>
      <c r="CA47" s="121">
        <v>0</v>
      </c>
      <c r="CB47" s="121">
        <v>0</v>
      </c>
      <c r="CC47" s="121">
        <v>0</v>
      </c>
      <c r="CD47" s="121">
        <v>9926</v>
      </c>
      <c r="CE47" s="121">
        <v>0</v>
      </c>
      <c r="CF47" s="121">
        <v>0</v>
      </c>
      <c r="CG47" s="121">
        <v>0</v>
      </c>
      <c r="CH47" s="121">
        <f>SUM(BG47,+BO47,+CG47)</f>
        <v>12158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32016</v>
      </c>
      <c r="CR47" s="121">
        <f>SUM(AN47,+BP47)</f>
        <v>4464</v>
      </c>
      <c r="CS47" s="121">
        <f>SUM(AO47,+BQ47)</f>
        <v>4464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17626</v>
      </c>
      <c r="CX47" s="121">
        <f>SUM(AT47,+BV47)</f>
        <v>17626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9926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9926</v>
      </c>
      <c r="DG47" s="121">
        <f>SUM(BC47,+CE47)</f>
        <v>113233</v>
      </c>
      <c r="DH47" s="121">
        <f>SUM(BD47,+CF47)</f>
        <v>0</v>
      </c>
      <c r="DI47" s="121">
        <f>SUM(BE47,+CG47)</f>
        <v>0</v>
      </c>
      <c r="DJ47" s="121">
        <f>SUM(BF47,+CH47)</f>
        <v>32016</v>
      </c>
    </row>
    <row r="48" spans="1:114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SUM(E48,+L48)</f>
        <v>96592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444</v>
      </c>
      <c r="K48" s="121">
        <v>0</v>
      </c>
      <c r="L48" s="121">
        <v>96592</v>
      </c>
      <c r="M48" s="121">
        <f>SUM(N48,+U48)</f>
        <v>2887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444</v>
      </c>
      <c r="T48" s="121">
        <v>0</v>
      </c>
      <c r="U48" s="121">
        <v>2887</v>
      </c>
      <c r="V48" s="121">
        <f>+SUM(D48,M48)</f>
        <v>99479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99479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6480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6480</v>
      </c>
      <c r="AY48" s="121">
        <v>6480</v>
      </c>
      <c r="AZ48" s="121">
        <v>0</v>
      </c>
      <c r="BA48" s="121">
        <v>0</v>
      </c>
      <c r="BB48" s="121">
        <v>0</v>
      </c>
      <c r="BC48" s="121">
        <v>90112</v>
      </c>
      <c r="BD48" s="121">
        <v>0</v>
      </c>
      <c r="BE48" s="121">
        <v>0</v>
      </c>
      <c r="BF48" s="121">
        <f>SUM(AE48,+AM48,+BE48)</f>
        <v>6480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2887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1028</v>
      </c>
      <c r="BV48" s="121">
        <v>0</v>
      </c>
      <c r="BW48" s="121">
        <v>0</v>
      </c>
      <c r="BX48" s="121">
        <v>1028</v>
      </c>
      <c r="BY48" s="121">
        <v>0</v>
      </c>
      <c r="BZ48" s="121">
        <f>SUM(CA48:CD48)</f>
        <v>1859</v>
      </c>
      <c r="CA48" s="121">
        <v>0</v>
      </c>
      <c r="CB48" s="121">
        <v>0</v>
      </c>
      <c r="CC48" s="121">
        <v>1859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2887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9367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1028</v>
      </c>
      <c r="CX48" s="121">
        <f>SUM(AT48,+BV48)</f>
        <v>0</v>
      </c>
      <c r="CY48" s="121">
        <f>SUM(AU48,+BW48)</f>
        <v>0</v>
      </c>
      <c r="CZ48" s="121">
        <f>SUM(AV48,+BX48)</f>
        <v>1028</v>
      </c>
      <c r="DA48" s="121">
        <f>SUM(AW48,+BY48)</f>
        <v>0</v>
      </c>
      <c r="DB48" s="121">
        <f>SUM(AX48,+BZ48)</f>
        <v>8339</v>
      </c>
      <c r="DC48" s="121">
        <f>SUM(AY48,+CA48)</f>
        <v>6480</v>
      </c>
      <c r="DD48" s="121">
        <f>SUM(AZ48,+CB48)</f>
        <v>0</v>
      </c>
      <c r="DE48" s="121">
        <f>SUM(BA48,+CC48)</f>
        <v>1859</v>
      </c>
      <c r="DF48" s="121">
        <f>SUM(BB48,+CD48)</f>
        <v>0</v>
      </c>
      <c r="DG48" s="121">
        <f>SUM(BC48,+CE48)</f>
        <v>90112</v>
      </c>
      <c r="DH48" s="121">
        <f>SUM(BD48,+CF48)</f>
        <v>0</v>
      </c>
      <c r="DI48" s="121">
        <f>SUM(BE48,+CG48)</f>
        <v>0</v>
      </c>
      <c r="DJ48" s="121">
        <f>SUM(BF48,+CH48)</f>
        <v>9367</v>
      </c>
    </row>
    <row r="49" spans="1:114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SUM(E49,+L49)</f>
        <v>96352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444</v>
      </c>
      <c r="K49" s="121">
        <v>0</v>
      </c>
      <c r="L49" s="121">
        <v>96352</v>
      </c>
      <c r="M49" s="121">
        <f>SUM(N49,+U49)</f>
        <v>5801</v>
      </c>
      <c r="N49" s="121">
        <f>SUM(O49:R49,T49)</f>
        <v>311</v>
      </c>
      <c r="O49" s="121">
        <v>0</v>
      </c>
      <c r="P49" s="121">
        <v>0</v>
      </c>
      <c r="Q49" s="121">
        <v>0</v>
      </c>
      <c r="R49" s="121">
        <v>0</v>
      </c>
      <c r="S49" s="122" t="s">
        <v>444</v>
      </c>
      <c r="T49" s="121">
        <v>311</v>
      </c>
      <c r="U49" s="121">
        <v>5490</v>
      </c>
      <c r="V49" s="121">
        <f>+SUM(D49,M49)</f>
        <v>102153</v>
      </c>
      <c r="W49" s="121">
        <f>+SUM(E49,N49)</f>
        <v>311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311</v>
      </c>
      <c r="AD49" s="121">
        <f>+SUM(L49,U49)</f>
        <v>101842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6240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6240</v>
      </c>
      <c r="AY49" s="121">
        <v>6240</v>
      </c>
      <c r="AZ49" s="121">
        <v>0</v>
      </c>
      <c r="BA49" s="121">
        <v>0</v>
      </c>
      <c r="BB49" s="121">
        <v>0</v>
      </c>
      <c r="BC49" s="121">
        <v>90112</v>
      </c>
      <c r="BD49" s="121">
        <v>0</v>
      </c>
      <c r="BE49" s="121">
        <v>0</v>
      </c>
      <c r="BF49" s="121">
        <f>SUM(AE49,+AM49,+BE49)</f>
        <v>6240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5801</v>
      </c>
      <c r="BP49" s="121">
        <f>SUM(BQ49:BT49)</f>
        <v>3752</v>
      </c>
      <c r="BQ49" s="121">
        <v>0</v>
      </c>
      <c r="BR49" s="121">
        <v>3752</v>
      </c>
      <c r="BS49" s="121">
        <v>0</v>
      </c>
      <c r="BT49" s="121">
        <v>0</v>
      </c>
      <c r="BU49" s="121">
        <f>SUM(BV49:BX49)</f>
        <v>2049</v>
      </c>
      <c r="BV49" s="121">
        <v>2049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5801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12041</v>
      </c>
      <c r="CR49" s="121">
        <f>SUM(AN49,+BP49)</f>
        <v>3752</v>
      </c>
      <c r="CS49" s="121">
        <f>SUM(AO49,+BQ49)</f>
        <v>0</v>
      </c>
      <c r="CT49" s="121">
        <f>SUM(AP49,+BR49)</f>
        <v>3752</v>
      </c>
      <c r="CU49" s="121">
        <f>SUM(AQ49,+BS49)</f>
        <v>0</v>
      </c>
      <c r="CV49" s="121">
        <f>SUM(AR49,+BT49)</f>
        <v>0</v>
      </c>
      <c r="CW49" s="121">
        <f>SUM(AS49,+BU49)</f>
        <v>2049</v>
      </c>
      <c r="CX49" s="121">
        <f>SUM(AT49,+BV49)</f>
        <v>2049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6240</v>
      </c>
      <c r="DC49" s="121">
        <f>SUM(AY49,+CA49)</f>
        <v>6240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90112</v>
      </c>
      <c r="DH49" s="121">
        <f>SUM(BD49,+CF49)</f>
        <v>0</v>
      </c>
      <c r="DI49" s="121">
        <f>SUM(BE49,+CG49)</f>
        <v>0</v>
      </c>
      <c r="DJ49" s="121">
        <f>SUM(BF49,+CH49)</f>
        <v>12041</v>
      </c>
    </row>
    <row r="50" spans="1:114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SUM(E50,+L50)</f>
        <v>94556</v>
      </c>
      <c r="E50" s="121">
        <f>SUM(F50:I50,K50)</f>
        <v>21866</v>
      </c>
      <c r="F50" s="121">
        <v>0</v>
      </c>
      <c r="G50" s="121">
        <v>0</v>
      </c>
      <c r="H50" s="121">
        <v>0</v>
      </c>
      <c r="I50" s="121">
        <v>21866</v>
      </c>
      <c r="J50" s="122" t="s">
        <v>444</v>
      </c>
      <c r="K50" s="121">
        <v>0</v>
      </c>
      <c r="L50" s="121">
        <v>72690</v>
      </c>
      <c r="M50" s="121">
        <f>SUM(N50,+U50)</f>
        <v>527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444</v>
      </c>
      <c r="T50" s="121">
        <v>0</v>
      </c>
      <c r="U50" s="121">
        <v>527</v>
      </c>
      <c r="V50" s="121">
        <f>+SUM(D50,M50)</f>
        <v>95083</v>
      </c>
      <c r="W50" s="121">
        <f>+SUM(E50,N50)</f>
        <v>21866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21866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73217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94556</v>
      </c>
      <c r="AN50" s="121">
        <f>SUM(AO50:AR50)</f>
        <v>34353</v>
      </c>
      <c r="AO50" s="121">
        <v>11270</v>
      </c>
      <c r="AP50" s="121">
        <v>0</v>
      </c>
      <c r="AQ50" s="121">
        <v>23083</v>
      </c>
      <c r="AR50" s="121">
        <v>0</v>
      </c>
      <c r="AS50" s="121">
        <f>SUM(AT50:AV50)</f>
        <v>41275</v>
      </c>
      <c r="AT50" s="121">
        <v>1449</v>
      </c>
      <c r="AU50" s="121">
        <v>37466</v>
      </c>
      <c r="AV50" s="121">
        <v>2360</v>
      </c>
      <c r="AW50" s="121">
        <v>682</v>
      </c>
      <c r="AX50" s="121">
        <f>SUM(AY50:BB50)</f>
        <v>18246</v>
      </c>
      <c r="AY50" s="121">
        <v>8894</v>
      </c>
      <c r="AZ50" s="121">
        <v>1667</v>
      </c>
      <c r="BA50" s="121">
        <v>0</v>
      </c>
      <c r="BB50" s="121">
        <v>7685</v>
      </c>
      <c r="BC50" s="121">
        <v>0</v>
      </c>
      <c r="BD50" s="121">
        <v>0</v>
      </c>
      <c r="BE50" s="121">
        <v>0</v>
      </c>
      <c r="BF50" s="121">
        <f>SUM(AE50,+AM50,+BE50)</f>
        <v>94556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527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527</v>
      </c>
      <c r="CA50" s="121">
        <v>0</v>
      </c>
      <c r="CB50" s="121">
        <v>143</v>
      </c>
      <c r="CC50" s="121">
        <v>384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527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95083</v>
      </c>
      <c r="CR50" s="121">
        <f>SUM(AN50,+BP50)</f>
        <v>34353</v>
      </c>
      <c r="CS50" s="121">
        <f>SUM(AO50,+BQ50)</f>
        <v>11270</v>
      </c>
      <c r="CT50" s="121">
        <f>SUM(AP50,+BR50)</f>
        <v>0</v>
      </c>
      <c r="CU50" s="121">
        <f>SUM(AQ50,+BS50)</f>
        <v>23083</v>
      </c>
      <c r="CV50" s="121">
        <f>SUM(AR50,+BT50)</f>
        <v>0</v>
      </c>
      <c r="CW50" s="121">
        <f>SUM(AS50,+BU50)</f>
        <v>41275</v>
      </c>
      <c r="CX50" s="121">
        <f>SUM(AT50,+BV50)</f>
        <v>1449</v>
      </c>
      <c r="CY50" s="121">
        <f>SUM(AU50,+BW50)</f>
        <v>37466</v>
      </c>
      <c r="CZ50" s="121">
        <f>SUM(AV50,+BX50)</f>
        <v>2360</v>
      </c>
      <c r="DA50" s="121">
        <f>SUM(AW50,+BY50)</f>
        <v>682</v>
      </c>
      <c r="DB50" s="121">
        <f>SUM(AX50,+BZ50)</f>
        <v>18773</v>
      </c>
      <c r="DC50" s="121">
        <f>SUM(AY50,+CA50)</f>
        <v>8894</v>
      </c>
      <c r="DD50" s="121">
        <f>SUM(AZ50,+CB50)</f>
        <v>1810</v>
      </c>
      <c r="DE50" s="121">
        <f>SUM(BA50,+CC50)</f>
        <v>384</v>
      </c>
      <c r="DF50" s="121">
        <f>SUM(BB50,+CD50)</f>
        <v>7685</v>
      </c>
      <c r="DG50" s="121">
        <f>SUM(BC50,+CE50)</f>
        <v>0</v>
      </c>
      <c r="DH50" s="121">
        <f>SUM(BD50,+CF50)</f>
        <v>0</v>
      </c>
      <c r="DI50" s="121">
        <f>SUM(BE50,+CG50)</f>
        <v>0</v>
      </c>
      <c r="DJ50" s="121">
        <f>SUM(BF50,+CH50)</f>
        <v>95083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2374727</v>
      </c>
      <c r="E7" s="140">
        <f>SUM(F7:I7)+K7</f>
        <v>2239455</v>
      </c>
      <c r="F7" s="140">
        <f t="shared" ref="F7:L7" si="0">SUM(F$8:F$57)</f>
        <v>1371666</v>
      </c>
      <c r="G7" s="140">
        <f t="shared" si="0"/>
        <v>0</v>
      </c>
      <c r="H7" s="140">
        <f t="shared" si="0"/>
        <v>0</v>
      </c>
      <c r="I7" s="140">
        <f t="shared" si="0"/>
        <v>404394</v>
      </c>
      <c r="J7" s="140">
        <f t="shared" si="0"/>
        <v>7193431</v>
      </c>
      <c r="K7" s="140">
        <f t="shared" si="0"/>
        <v>463395</v>
      </c>
      <c r="L7" s="140">
        <f t="shared" si="0"/>
        <v>135272</v>
      </c>
      <c r="M7" s="140">
        <f>SUM(N7,+U7)</f>
        <v>197348</v>
      </c>
      <c r="N7" s="140">
        <f>SUM(O7:R7,T7)</f>
        <v>167320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153194</v>
      </c>
      <c r="S7" s="140">
        <f t="shared" si="1"/>
        <v>1097553</v>
      </c>
      <c r="T7" s="140">
        <f t="shared" si="1"/>
        <v>14126</v>
      </c>
      <c r="U7" s="140">
        <f t="shared" si="1"/>
        <v>30028</v>
      </c>
      <c r="V7" s="140">
        <f t="shared" ref="V7:AD7" si="2">+SUM(D7,M7)</f>
        <v>2572075</v>
      </c>
      <c r="W7" s="140">
        <f t="shared" si="2"/>
        <v>2406775</v>
      </c>
      <c r="X7" s="140">
        <f t="shared" si="2"/>
        <v>1371666</v>
      </c>
      <c r="Y7" s="140">
        <f t="shared" si="2"/>
        <v>0</v>
      </c>
      <c r="Z7" s="140">
        <f t="shared" si="2"/>
        <v>0</v>
      </c>
      <c r="AA7" s="140">
        <f t="shared" si="2"/>
        <v>557588</v>
      </c>
      <c r="AB7" s="140">
        <f t="shared" si="2"/>
        <v>8290984</v>
      </c>
      <c r="AC7" s="140">
        <f t="shared" si="2"/>
        <v>477521</v>
      </c>
      <c r="AD7" s="140">
        <f t="shared" si="2"/>
        <v>165300</v>
      </c>
      <c r="AE7" s="140">
        <f>SUM(AF7,+AK7)</f>
        <v>3294029</v>
      </c>
      <c r="AF7" s="140">
        <f>SUM(AG7:AJ7)</f>
        <v>3191238</v>
      </c>
      <c r="AG7" s="140">
        <f>SUM(AG$8:AG$57)</f>
        <v>0</v>
      </c>
      <c r="AH7" s="140">
        <f>SUM(AH$8:AH$57)</f>
        <v>2494912</v>
      </c>
      <c r="AI7" s="140">
        <f>SUM(AI$8:AI$57)</f>
        <v>632521</v>
      </c>
      <c r="AJ7" s="140">
        <f>SUM(AJ$8:AJ$57)</f>
        <v>63805</v>
      </c>
      <c r="AK7" s="140">
        <f>SUM(AK$8:AK$57)</f>
        <v>102791</v>
      </c>
      <c r="AL7" s="143" t="s">
        <v>314</v>
      </c>
      <c r="AM7" s="140">
        <f>SUM(AN7,AS7,AW7,AX7,BD7)</f>
        <v>4314268</v>
      </c>
      <c r="AN7" s="140">
        <f>SUM(AO7:AR7)</f>
        <v>487302</v>
      </c>
      <c r="AO7" s="140">
        <f>SUM(AO$8:AO$57)</f>
        <v>357926</v>
      </c>
      <c r="AP7" s="140">
        <f>SUM(AP$8:AP$57)</f>
        <v>0</v>
      </c>
      <c r="AQ7" s="140">
        <f>SUM(AQ$8:AQ$57)</f>
        <v>95090</v>
      </c>
      <c r="AR7" s="140">
        <f>SUM(AR$8:AR$57)</f>
        <v>34286</v>
      </c>
      <c r="AS7" s="140">
        <f>SUM(AT7:AV7)</f>
        <v>1923744</v>
      </c>
      <c r="AT7" s="140">
        <f>SUM(AT$8:AT$57)</f>
        <v>2523</v>
      </c>
      <c r="AU7" s="140">
        <f>SUM(AU$8:AU$57)</f>
        <v>1699329</v>
      </c>
      <c r="AV7" s="140">
        <f>SUM(AV$8:AV$57)</f>
        <v>221892</v>
      </c>
      <c r="AW7" s="140">
        <f>SUM(AW$8:AW$57)</f>
        <v>0</v>
      </c>
      <c r="AX7" s="140">
        <f>SUM(AY7:BB7)</f>
        <v>1897194</v>
      </c>
      <c r="AY7" s="140">
        <f>SUM(AY$8:AY$57)</f>
        <v>8438</v>
      </c>
      <c r="AZ7" s="140">
        <f>SUM(AZ$8:AZ$57)</f>
        <v>1820937</v>
      </c>
      <c r="BA7" s="140">
        <f>SUM(BA$8:BA$57)</f>
        <v>33417</v>
      </c>
      <c r="BB7" s="140">
        <f>SUM(BB$8:BB$57)</f>
        <v>34402</v>
      </c>
      <c r="BC7" s="143" t="s">
        <v>315</v>
      </c>
      <c r="BD7" s="140">
        <f>SUM(BD$8:BD$57)</f>
        <v>6028</v>
      </c>
      <c r="BE7" s="140">
        <f>SUM(BE$8:BE$57)</f>
        <v>1959861</v>
      </c>
      <c r="BF7" s="140">
        <f>SUM(AE7,+AM7,+BE7)</f>
        <v>9568158</v>
      </c>
      <c r="BG7" s="140">
        <f>SUM(BH7,+BM7)</f>
        <v>300</v>
      </c>
      <c r="BH7" s="140">
        <f>SUM(BI7:BL7)</f>
        <v>300</v>
      </c>
      <c r="BI7" s="140">
        <f>SUM(BI$8:BI$57)</f>
        <v>0</v>
      </c>
      <c r="BJ7" s="140">
        <f>SUM(BJ$8:BJ$57)</f>
        <v>300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1176521</v>
      </c>
      <c r="BP7" s="140">
        <f>SUM(BQ7:BT7)</f>
        <v>307597</v>
      </c>
      <c r="BQ7" s="140">
        <f>SUM(BQ$8:BQ$57)</f>
        <v>149592</v>
      </c>
      <c r="BR7" s="140">
        <f>SUM(BR$8:BR$57)</f>
        <v>64886</v>
      </c>
      <c r="BS7" s="140">
        <f>SUM(BS$8:BS$57)</f>
        <v>78017</v>
      </c>
      <c r="BT7" s="140">
        <f>SUM(BT$8:BT$57)</f>
        <v>15102</v>
      </c>
      <c r="BU7" s="140">
        <f>SUM(BV7:BX7)</f>
        <v>688000</v>
      </c>
      <c r="BV7" s="140">
        <f>SUM(BV$8:BV$57)</f>
        <v>35588</v>
      </c>
      <c r="BW7" s="140">
        <f>SUM(BW$8:BW$57)</f>
        <v>490466</v>
      </c>
      <c r="BX7" s="140">
        <f>SUM(BX$8:BX$57)</f>
        <v>161946</v>
      </c>
      <c r="BY7" s="140">
        <f>SUM(BY$8:BY$57)</f>
        <v>0</v>
      </c>
      <c r="BZ7" s="140">
        <f>SUM(CA7:CD7)</f>
        <v>180924</v>
      </c>
      <c r="CA7" s="140">
        <f>SUM(CA$8:CA$57)</f>
        <v>20993</v>
      </c>
      <c r="CB7" s="140">
        <f>SUM(CB$8:CB$57)</f>
        <v>140673</v>
      </c>
      <c r="CC7" s="140">
        <f>SUM(CC$8:CC$57)</f>
        <v>8218</v>
      </c>
      <c r="CD7" s="140">
        <f>SUM(CD$8:CD$57)</f>
        <v>11040</v>
      </c>
      <c r="CE7" s="143" t="s">
        <v>314</v>
      </c>
      <c r="CF7" s="140">
        <f>SUM(CF$8:CF$57)</f>
        <v>0</v>
      </c>
      <c r="CG7" s="140">
        <f>SUM(CG$8:CG$57)</f>
        <v>118080</v>
      </c>
      <c r="CH7" s="140">
        <f>SUM(BG7,+BO7,+CG7)</f>
        <v>1294901</v>
      </c>
      <c r="CI7" s="140">
        <f t="shared" ref="CI7:CO7" si="3">SUM(AE7,+BG7)</f>
        <v>3294329</v>
      </c>
      <c r="CJ7" s="140">
        <f t="shared" si="3"/>
        <v>3191538</v>
      </c>
      <c r="CK7" s="140">
        <f t="shared" si="3"/>
        <v>0</v>
      </c>
      <c r="CL7" s="140">
        <f t="shared" si="3"/>
        <v>2495212</v>
      </c>
      <c r="CM7" s="140">
        <f t="shared" si="3"/>
        <v>632521</v>
      </c>
      <c r="CN7" s="140">
        <f t="shared" si="3"/>
        <v>63805</v>
      </c>
      <c r="CO7" s="140">
        <f t="shared" si="3"/>
        <v>102791</v>
      </c>
      <c r="CP7" s="143" t="s">
        <v>314</v>
      </c>
      <c r="CQ7" s="140">
        <f t="shared" ref="CQ7:DF7" si="4">SUM(AM7,+BO7)</f>
        <v>5490789</v>
      </c>
      <c r="CR7" s="140">
        <f t="shared" si="4"/>
        <v>794899</v>
      </c>
      <c r="CS7" s="140">
        <f t="shared" si="4"/>
        <v>507518</v>
      </c>
      <c r="CT7" s="140">
        <f t="shared" si="4"/>
        <v>64886</v>
      </c>
      <c r="CU7" s="140">
        <f t="shared" si="4"/>
        <v>173107</v>
      </c>
      <c r="CV7" s="140">
        <f t="shared" si="4"/>
        <v>49388</v>
      </c>
      <c r="CW7" s="140">
        <f t="shared" si="4"/>
        <v>2611744</v>
      </c>
      <c r="CX7" s="140">
        <f t="shared" si="4"/>
        <v>38111</v>
      </c>
      <c r="CY7" s="140">
        <f t="shared" si="4"/>
        <v>2189795</v>
      </c>
      <c r="CZ7" s="140">
        <f t="shared" si="4"/>
        <v>383838</v>
      </c>
      <c r="DA7" s="140">
        <f t="shared" si="4"/>
        <v>0</v>
      </c>
      <c r="DB7" s="140">
        <f t="shared" si="4"/>
        <v>2078118</v>
      </c>
      <c r="DC7" s="140">
        <f t="shared" si="4"/>
        <v>29431</v>
      </c>
      <c r="DD7" s="140">
        <f t="shared" si="4"/>
        <v>1961610</v>
      </c>
      <c r="DE7" s="140">
        <f t="shared" si="4"/>
        <v>41635</v>
      </c>
      <c r="DF7" s="140">
        <f t="shared" si="4"/>
        <v>45442</v>
      </c>
      <c r="DG7" s="143" t="s">
        <v>314</v>
      </c>
      <c r="DH7" s="140">
        <f>SUM(BD7,+CF7)</f>
        <v>6028</v>
      </c>
      <c r="DI7" s="140">
        <f>SUM(BE7,+CG7)</f>
        <v>2077941</v>
      </c>
      <c r="DJ7" s="140">
        <f>SUM(BF7,+CH7)</f>
        <v>10863059</v>
      </c>
    </row>
    <row r="8" spans="1:114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157902</v>
      </c>
      <c r="N8" s="121">
        <f>SUM(O8:R8,T8)</f>
        <v>128599</v>
      </c>
      <c r="O8" s="121">
        <v>0</v>
      </c>
      <c r="P8" s="121">
        <v>0</v>
      </c>
      <c r="Q8" s="121">
        <v>0</v>
      </c>
      <c r="R8" s="121">
        <v>128599</v>
      </c>
      <c r="S8" s="121">
        <v>156689</v>
      </c>
      <c r="T8" s="121">
        <v>0</v>
      </c>
      <c r="U8" s="121">
        <v>29303</v>
      </c>
      <c r="V8" s="121">
        <f>+SUM(D8,M8)</f>
        <v>157902</v>
      </c>
      <c r="W8" s="121">
        <f>+SUM(E8,N8)</f>
        <v>128599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128599</v>
      </c>
      <c r="AB8" s="121">
        <f>+SUM(J8,S8)</f>
        <v>156689</v>
      </c>
      <c r="AC8" s="121">
        <f>+SUM(K8,T8)</f>
        <v>0</v>
      </c>
      <c r="AD8" s="121">
        <f>+SUM(L8,U8)</f>
        <v>29303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444</v>
      </c>
      <c r="BO8" s="121">
        <f>SUM(BP8,BU8,BY8,BZ8,CF8)</f>
        <v>247693</v>
      </c>
      <c r="BP8" s="121">
        <f>SUM(BQ8:BT8)</f>
        <v>91724</v>
      </c>
      <c r="BQ8" s="121">
        <v>19189</v>
      </c>
      <c r="BR8" s="121">
        <v>64886</v>
      </c>
      <c r="BS8" s="121">
        <v>7649</v>
      </c>
      <c r="BT8" s="121">
        <v>0</v>
      </c>
      <c r="BU8" s="121">
        <f>SUM(BV8:BX8)</f>
        <v>105192</v>
      </c>
      <c r="BV8" s="121">
        <v>35588</v>
      </c>
      <c r="BW8" s="121">
        <v>69604</v>
      </c>
      <c r="BX8" s="121">
        <v>0</v>
      </c>
      <c r="BY8" s="121">
        <v>0</v>
      </c>
      <c r="BZ8" s="121">
        <f>SUM(CA8:CD8)</f>
        <v>50777</v>
      </c>
      <c r="CA8" s="121">
        <v>20993</v>
      </c>
      <c r="CB8" s="121">
        <v>29784</v>
      </c>
      <c r="CC8" s="121">
        <v>0</v>
      </c>
      <c r="CD8" s="121">
        <v>0</v>
      </c>
      <c r="CE8" s="122" t="s">
        <v>444</v>
      </c>
      <c r="CF8" s="121">
        <v>0</v>
      </c>
      <c r="CG8" s="121">
        <v>66898</v>
      </c>
      <c r="CH8" s="121">
        <f>SUM(BG8,+BO8,+CG8)</f>
        <v>314591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444</v>
      </c>
      <c r="CQ8" s="121">
        <f>SUM(AM8,+BO8)</f>
        <v>247693</v>
      </c>
      <c r="CR8" s="121">
        <f>SUM(AN8,+BP8)</f>
        <v>91724</v>
      </c>
      <c r="CS8" s="121">
        <f>SUM(AO8,+BQ8)</f>
        <v>19189</v>
      </c>
      <c r="CT8" s="121">
        <f>SUM(AP8,+BR8)</f>
        <v>64886</v>
      </c>
      <c r="CU8" s="121">
        <f>SUM(AQ8,+BS8)</f>
        <v>7649</v>
      </c>
      <c r="CV8" s="121">
        <f>SUM(AR8,+BT8)</f>
        <v>0</v>
      </c>
      <c r="CW8" s="121">
        <f>SUM(AS8,+BU8)</f>
        <v>105192</v>
      </c>
      <c r="CX8" s="121">
        <f>SUM(AT8,+BV8)</f>
        <v>35588</v>
      </c>
      <c r="CY8" s="121">
        <f>SUM(AU8,+BW8)</f>
        <v>69604</v>
      </c>
      <c r="CZ8" s="121">
        <f>SUM(AV8,+BX8)</f>
        <v>0</v>
      </c>
      <c r="DA8" s="121">
        <f>SUM(AW8,+BY8)</f>
        <v>0</v>
      </c>
      <c r="DB8" s="121">
        <f>SUM(AX8,+BZ8)</f>
        <v>50777</v>
      </c>
      <c r="DC8" s="121">
        <f>SUM(AY8,+CA8)</f>
        <v>20993</v>
      </c>
      <c r="DD8" s="121">
        <f>SUM(AZ8,+CB8)</f>
        <v>29784</v>
      </c>
      <c r="DE8" s="121">
        <f>SUM(BA8,+CC8)</f>
        <v>0</v>
      </c>
      <c r="DF8" s="121">
        <f>SUM(BB8,+CD8)</f>
        <v>0</v>
      </c>
      <c r="DG8" s="122" t="s">
        <v>444</v>
      </c>
      <c r="DH8" s="121">
        <f>SUM(BD8,+CF8)</f>
        <v>0</v>
      </c>
      <c r="DI8" s="121">
        <f>SUM(BE8,+CG8)</f>
        <v>66898</v>
      </c>
      <c r="DJ8" s="121">
        <f>SUM(BF8,+CH8)</f>
        <v>314591</v>
      </c>
    </row>
    <row r="9" spans="1:114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SUM(E9,+L9)</f>
        <v>142065</v>
      </c>
      <c r="E9" s="121">
        <f>SUM(F9:I9)+K9</f>
        <v>45550</v>
      </c>
      <c r="F9" s="121">
        <v>21833</v>
      </c>
      <c r="G9" s="121">
        <v>0</v>
      </c>
      <c r="H9" s="121">
        <v>0</v>
      </c>
      <c r="I9" s="121">
        <v>23717</v>
      </c>
      <c r="J9" s="121">
        <v>503414</v>
      </c>
      <c r="K9" s="121">
        <v>0</v>
      </c>
      <c r="L9" s="121">
        <v>96515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136069</v>
      </c>
      <c r="T9" s="121">
        <v>0</v>
      </c>
      <c r="U9" s="121">
        <v>0</v>
      </c>
      <c r="V9" s="121">
        <f>+SUM(D9,M9)</f>
        <v>142065</v>
      </c>
      <c r="W9" s="121">
        <f>+SUM(E9,N9)</f>
        <v>45550</v>
      </c>
      <c r="X9" s="121">
        <f>+SUM(F9,O9)</f>
        <v>21833</v>
      </c>
      <c r="Y9" s="121">
        <f>+SUM(G9,P9)</f>
        <v>0</v>
      </c>
      <c r="Z9" s="121">
        <f>+SUM(H9,Q9)</f>
        <v>0</v>
      </c>
      <c r="AA9" s="121">
        <f>+SUM(I9,R9)</f>
        <v>23717</v>
      </c>
      <c r="AB9" s="121">
        <f>+SUM(J9,S9)</f>
        <v>639483</v>
      </c>
      <c r="AC9" s="121">
        <f>+SUM(K9,T9)</f>
        <v>0</v>
      </c>
      <c r="AD9" s="121">
        <f>+SUM(L9,U9)</f>
        <v>96515</v>
      </c>
      <c r="AE9" s="121">
        <f>SUM(AF9,+AK9)</f>
        <v>102791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102791</v>
      </c>
      <c r="AL9" s="122" t="s">
        <v>444</v>
      </c>
      <c r="AM9" s="121">
        <f>SUM(AN9,AS9,AW9,AX9,BD9)</f>
        <v>532817</v>
      </c>
      <c r="AN9" s="121">
        <f>SUM(AO9:AR9)</f>
        <v>107490</v>
      </c>
      <c r="AO9" s="121">
        <v>67685</v>
      </c>
      <c r="AP9" s="121">
        <v>0</v>
      </c>
      <c r="AQ9" s="121">
        <v>34109</v>
      </c>
      <c r="AR9" s="121">
        <v>5696</v>
      </c>
      <c r="AS9" s="121">
        <f>SUM(AT9:AV9)</f>
        <v>202070</v>
      </c>
      <c r="AT9" s="121">
        <v>2523</v>
      </c>
      <c r="AU9" s="121">
        <v>187937</v>
      </c>
      <c r="AV9" s="121">
        <v>11610</v>
      </c>
      <c r="AW9" s="121">
        <v>0</v>
      </c>
      <c r="AX9" s="121">
        <f>SUM(AY9:BB9)</f>
        <v>223257</v>
      </c>
      <c r="AY9" s="121">
        <v>6854</v>
      </c>
      <c r="AZ9" s="121">
        <v>203912</v>
      </c>
      <c r="BA9" s="121">
        <v>12491</v>
      </c>
      <c r="BB9" s="121">
        <v>0</v>
      </c>
      <c r="BC9" s="122" t="s">
        <v>444</v>
      </c>
      <c r="BD9" s="121">
        <v>0</v>
      </c>
      <c r="BE9" s="121">
        <v>9871</v>
      </c>
      <c r="BF9" s="121">
        <f>SUM(AE9,+AM9,+BE9)</f>
        <v>645479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444</v>
      </c>
      <c r="BO9" s="121">
        <f>SUM(BP9,BU9,BY9,BZ9,CF9)</f>
        <v>136069</v>
      </c>
      <c r="BP9" s="121">
        <f>SUM(BQ9:BT9)</f>
        <v>8217</v>
      </c>
      <c r="BQ9" s="121">
        <v>8217</v>
      </c>
      <c r="BR9" s="121">
        <v>0</v>
      </c>
      <c r="BS9" s="121">
        <v>0</v>
      </c>
      <c r="BT9" s="121">
        <v>0</v>
      </c>
      <c r="BU9" s="121">
        <f>SUM(BV9:BX9)</f>
        <v>75408</v>
      </c>
      <c r="BV9" s="121">
        <v>0</v>
      </c>
      <c r="BW9" s="121">
        <v>75408</v>
      </c>
      <c r="BX9" s="121">
        <v>0</v>
      </c>
      <c r="BY9" s="121">
        <v>0</v>
      </c>
      <c r="BZ9" s="121">
        <f>SUM(CA9:CD9)</f>
        <v>52444</v>
      </c>
      <c r="CA9" s="121">
        <v>0</v>
      </c>
      <c r="CB9" s="121">
        <v>52444</v>
      </c>
      <c r="CC9" s="121">
        <v>0</v>
      </c>
      <c r="CD9" s="121">
        <v>0</v>
      </c>
      <c r="CE9" s="122" t="s">
        <v>444</v>
      </c>
      <c r="CF9" s="121">
        <v>0</v>
      </c>
      <c r="CG9" s="121">
        <v>0</v>
      </c>
      <c r="CH9" s="121">
        <f>SUM(BG9,+BO9,+CG9)</f>
        <v>136069</v>
      </c>
      <c r="CI9" s="121">
        <f>SUM(AE9,+BG9)</f>
        <v>102791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102791</v>
      </c>
      <c r="CP9" s="122" t="s">
        <v>444</v>
      </c>
      <c r="CQ9" s="121">
        <f>SUM(AM9,+BO9)</f>
        <v>668886</v>
      </c>
      <c r="CR9" s="121">
        <f>SUM(AN9,+BP9)</f>
        <v>115707</v>
      </c>
      <c r="CS9" s="121">
        <f>SUM(AO9,+BQ9)</f>
        <v>75902</v>
      </c>
      <c r="CT9" s="121">
        <f>SUM(AP9,+BR9)</f>
        <v>0</v>
      </c>
      <c r="CU9" s="121">
        <f>SUM(AQ9,+BS9)</f>
        <v>34109</v>
      </c>
      <c r="CV9" s="121">
        <f>SUM(AR9,+BT9)</f>
        <v>5696</v>
      </c>
      <c r="CW9" s="121">
        <f>SUM(AS9,+BU9)</f>
        <v>277478</v>
      </c>
      <c r="CX9" s="121">
        <f>SUM(AT9,+BV9)</f>
        <v>2523</v>
      </c>
      <c r="CY9" s="121">
        <f>SUM(AU9,+BW9)</f>
        <v>263345</v>
      </c>
      <c r="CZ9" s="121">
        <f>SUM(AV9,+BX9)</f>
        <v>11610</v>
      </c>
      <c r="DA9" s="121">
        <f>SUM(AW9,+BY9)</f>
        <v>0</v>
      </c>
      <c r="DB9" s="121">
        <f>SUM(AX9,+BZ9)</f>
        <v>275701</v>
      </c>
      <c r="DC9" s="121">
        <f>SUM(AY9,+CA9)</f>
        <v>6854</v>
      </c>
      <c r="DD9" s="121">
        <f>SUM(AZ9,+CB9)</f>
        <v>256356</v>
      </c>
      <c r="DE9" s="121">
        <f>SUM(BA9,+CC9)</f>
        <v>12491</v>
      </c>
      <c r="DF9" s="121">
        <f>SUM(BB9,+CD9)</f>
        <v>0</v>
      </c>
      <c r="DG9" s="122" t="s">
        <v>444</v>
      </c>
      <c r="DH9" s="121">
        <f>SUM(BD9,+CF9)</f>
        <v>0</v>
      </c>
      <c r="DI9" s="121">
        <f>SUM(BE9,+CG9)</f>
        <v>9871</v>
      </c>
      <c r="DJ9" s="121">
        <f>SUM(BF9,+CH9)</f>
        <v>781548</v>
      </c>
    </row>
    <row r="10" spans="1:114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SUM(E10,+L10)</f>
        <v>31127</v>
      </c>
      <c r="E10" s="121">
        <f>SUM(F10:I10)+K10</f>
        <v>31127</v>
      </c>
      <c r="F10" s="121">
        <v>0</v>
      </c>
      <c r="G10" s="121">
        <v>0</v>
      </c>
      <c r="H10" s="121">
        <v>0</v>
      </c>
      <c r="I10" s="121">
        <v>16682</v>
      </c>
      <c r="J10" s="121">
        <v>264132</v>
      </c>
      <c r="K10" s="121">
        <v>14445</v>
      </c>
      <c r="L10" s="121">
        <v>0</v>
      </c>
      <c r="M10" s="121">
        <f>SUM(N10,+U10)</f>
        <v>8229</v>
      </c>
      <c r="N10" s="121">
        <f>SUM(O10:R10,T10)</f>
        <v>8229</v>
      </c>
      <c r="O10" s="121">
        <v>0</v>
      </c>
      <c r="P10" s="121">
        <v>0</v>
      </c>
      <c r="Q10" s="121">
        <v>0</v>
      </c>
      <c r="R10" s="121">
        <v>7612</v>
      </c>
      <c r="S10" s="121">
        <v>126098</v>
      </c>
      <c r="T10" s="121">
        <v>617</v>
      </c>
      <c r="U10" s="121">
        <v>0</v>
      </c>
      <c r="V10" s="121">
        <f>+SUM(D10,M10)</f>
        <v>39356</v>
      </c>
      <c r="W10" s="121">
        <f>+SUM(E10,N10)</f>
        <v>39356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24294</v>
      </c>
      <c r="AB10" s="121">
        <f>+SUM(J10,S10)</f>
        <v>390230</v>
      </c>
      <c r="AC10" s="121">
        <f>+SUM(K10,T10)</f>
        <v>15062</v>
      </c>
      <c r="AD10" s="121">
        <f>+SUM(L10,U10)</f>
        <v>0</v>
      </c>
      <c r="AE10" s="121">
        <f>SUM(AF10,+AK10)</f>
        <v>3729</v>
      </c>
      <c r="AF10" s="121">
        <f>SUM(AG10:AJ10)</f>
        <v>3729</v>
      </c>
      <c r="AG10" s="121">
        <v>0</v>
      </c>
      <c r="AH10" s="121">
        <v>3729</v>
      </c>
      <c r="AI10" s="121">
        <v>0</v>
      </c>
      <c r="AJ10" s="121">
        <v>0</v>
      </c>
      <c r="AK10" s="121">
        <v>0</v>
      </c>
      <c r="AL10" s="122" t="s">
        <v>444</v>
      </c>
      <c r="AM10" s="121">
        <f>SUM(AN10,AS10,AW10,AX10,BD10)</f>
        <v>291530</v>
      </c>
      <c r="AN10" s="121">
        <f>SUM(AO10:AR10)</f>
        <v>45069</v>
      </c>
      <c r="AO10" s="121">
        <v>37686</v>
      </c>
      <c r="AP10" s="121">
        <v>0</v>
      </c>
      <c r="AQ10" s="121">
        <v>785</v>
      </c>
      <c r="AR10" s="121">
        <v>6598</v>
      </c>
      <c r="AS10" s="121">
        <f>SUM(AT10:AV10)</f>
        <v>102298</v>
      </c>
      <c r="AT10" s="121">
        <v>0</v>
      </c>
      <c r="AU10" s="121">
        <v>90827</v>
      </c>
      <c r="AV10" s="121">
        <v>11471</v>
      </c>
      <c r="AW10" s="121">
        <v>0</v>
      </c>
      <c r="AX10" s="121">
        <f>SUM(AY10:BB10)</f>
        <v>144163</v>
      </c>
      <c r="AY10" s="121">
        <v>0</v>
      </c>
      <c r="AZ10" s="121">
        <v>141522</v>
      </c>
      <c r="BA10" s="121">
        <v>2641</v>
      </c>
      <c r="BB10" s="121">
        <v>0</v>
      </c>
      <c r="BC10" s="122" t="s">
        <v>444</v>
      </c>
      <c r="BD10" s="121">
        <v>0</v>
      </c>
      <c r="BE10" s="121">
        <v>0</v>
      </c>
      <c r="BF10" s="121">
        <f>SUM(AE10,+AM10,+BE10)</f>
        <v>295259</v>
      </c>
      <c r="BG10" s="121">
        <f>SUM(BH10,+BM10)</f>
        <v>300</v>
      </c>
      <c r="BH10" s="121">
        <f>SUM(BI10:BL10)</f>
        <v>300</v>
      </c>
      <c r="BI10" s="121">
        <v>0</v>
      </c>
      <c r="BJ10" s="121">
        <v>300</v>
      </c>
      <c r="BK10" s="121">
        <v>0</v>
      </c>
      <c r="BL10" s="121">
        <v>0</v>
      </c>
      <c r="BM10" s="121">
        <v>0</v>
      </c>
      <c r="BN10" s="122" t="s">
        <v>444</v>
      </c>
      <c r="BO10" s="121">
        <f>SUM(BP10,BU10,BY10,BZ10,CF10)</f>
        <v>134027</v>
      </c>
      <c r="BP10" s="121">
        <f>SUM(BQ10:BT10)</f>
        <v>48575</v>
      </c>
      <c r="BQ10" s="121">
        <v>15888</v>
      </c>
      <c r="BR10" s="121">
        <v>0</v>
      </c>
      <c r="BS10" s="121">
        <v>32687</v>
      </c>
      <c r="BT10" s="121">
        <v>0</v>
      </c>
      <c r="BU10" s="121">
        <f>SUM(BV10:BX10)</f>
        <v>79747</v>
      </c>
      <c r="BV10" s="121">
        <v>0</v>
      </c>
      <c r="BW10" s="121">
        <v>79747</v>
      </c>
      <c r="BX10" s="121">
        <v>0</v>
      </c>
      <c r="BY10" s="121">
        <v>0</v>
      </c>
      <c r="BZ10" s="121">
        <f>SUM(CA10:CD10)</f>
        <v>5705</v>
      </c>
      <c r="CA10" s="121">
        <v>0</v>
      </c>
      <c r="CB10" s="121">
        <v>5705</v>
      </c>
      <c r="CC10" s="121">
        <v>0</v>
      </c>
      <c r="CD10" s="121">
        <v>0</v>
      </c>
      <c r="CE10" s="122" t="s">
        <v>444</v>
      </c>
      <c r="CF10" s="121">
        <v>0</v>
      </c>
      <c r="CG10" s="121">
        <v>0</v>
      </c>
      <c r="CH10" s="121">
        <f>SUM(BG10,+BO10,+CG10)</f>
        <v>134327</v>
      </c>
      <c r="CI10" s="121">
        <f>SUM(AE10,+BG10)</f>
        <v>4029</v>
      </c>
      <c r="CJ10" s="121">
        <f>SUM(AF10,+BH10)</f>
        <v>4029</v>
      </c>
      <c r="CK10" s="121">
        <f>SUM(AG10,+BI10)</f>
        <v>0</v>
      </c>
      <c r="CL10" s="121">
        <f>SUM(AH10,+BJ10)</f>
        <v>4029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444</v>
      </c>
      <c r="CQ10" s="121">
        <f>SUM(AM10,+BO10)</f>
        <v>425557</v>
      </c>
      <c r="CR10" s="121">
        <f>SUM(AN10,+BP10)</f>
        <v>93644</v>
      </c>
      <c r="CS10" s="121">
        <f>SUM(AO10,+BQ10)</f>
        <v>53574</v>
      </c>
      <c r="CT10" s="121">
        <f>SUM(AP10,+BR10)</f>
        <v>0</v>
      </c>
      <c r="CU10" s="121">
        <f>SUM(AQ10,+BS10)</f>
        <v>33472</v>
      </c>
      <c r="CV10" s="121">
        <f>SUM(AR10,+BT10)</f>
        <v>6598</v>
      </c>
      <c r="CW10" s="121">
        <f>SUM(AS10,+BU10)</f>
        <v>182045</v>
      </c>
      <c r="CX10" s="121">
        <f>SUM(AT10,+BV10)</f>
        <v>0</v>
      </c>
      <c r="CY10" s="121">
        <f>SUM(AU10,+BW10)</f>
        <v>170574</v>
      </c>
      <c r="CZ10" s="121">
        <f>SUM(AV10,+BX10)</f>
        <v>11471</v>
      </c>
      <c r="DA10" s="121">
        <f>SUM(AW10,+BY10)</f>
        <v>0</v>
      </c>
      <c r="DB10" s="121">
        <f>SUM(AX10,+BZ10)</f>
        <v>149868</v>
      </c>
      <c r="DC10" s="121">
        <f>SUM(AY10,+CA10)</f>
        <v>0</v>
      </c>
      <c r="DD10" s="121">
        <f>SUM(AZ10,+CB10)</f>
        <v>147227</v>
      </c>
      <c r="DE10" s="121">
        <f>SUM(BA10,+CC10)</f>
        <v>2641</v>
      </c>
      <c r="DF10" s="121">
        <f>SUM(BB10,+CD10)</f>
        <v>0</v>
      </c>
      <c r="DG10" s="122" t="s">
        <v>444</v>
      </c>
      <c r="DH10" s="121">
        <f>SUM(BD10,+CF10)</f>
        <v>0</v>
      </c>
      <c r="DI10" s="121">
        <f>SUM(BE10,+CG10)</f>
        <v>0</v>
      </c>
      <c r="DJ10" s="121">
        <f>SUM(BF10,+CH10)</f>
        <v>429586</v>
      </c>
    </row>
    <row r="11" spans="1:114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5229</v>
      </c>
      <c r="N11" s="121">
        <f>SUM(O11:R11,T11)</f>
        <v>5229</v>
      </c>
      <c r="O11" s="121">
        <v>0</v>
      </c>
      <c r="P11" s="121">
        <v>0</v>
      </c>
      <c r="Q11" s="121">
        <v>0</v>
      </c>
      <c r="R11" s="121">
        <v>5229</v>
      </c>
      <c r="S11" s="121">
        <v>90729</v>
      </c>
      <c r="T11" s="121">
        <v>0</v>
      </c>
      <c r="U11" s="121">
        <v>0</v>
      </c>
      <c r="V11" s="121">
        <f>+SUM(D11,M11)</f>
        <v>5229</v>
      </c>
      <c r="W11" s="121">
        <f>+SUM(E11,N11)</f>
        <v>5229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5229</v>
      </c>
      <c r="AB11" s="121">
        <f>+SUM(J11,S11)</f>
        <v>90729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444</v>
      </c>
      <c r="BO11" s="121">
        <f>SUM(BP11,BU11,BY11,BZ11,CF11)</f>
        <v>95768</v>
      </c>
      <c r="BP11" s="121">
        <f>SUM(BQ11:BT11)</f>
        <v>37868</v>
      </c>
      <c r="BQ11" s="121">
        <v>16059</v>
      </c>
      <c r="BR11" s="121">
        <v>0</v>
      </c>
      <c r="BS11" s="121">
        <v>21809</v>
      </c>
      <c r="BT11" s="121">
        <v>0</v>
      </c>
      <c r="BU11" s="121">
        <f>SUM(BV11:BX11)</f>
        <v>45958</v>
      </c>
      <c r="BV11" s="121">
        <v>0</v>
      </c>
      <c r="BW11" s="121">
        <v>45958</v>
      </c>
      <c r="BX11" s="121">
        <v>0</v>
      </c>
      <c r="BY11" s="121">
        <v>0</v>
      </c>
      <c r="BZ11" s="121">
        <f>SUM(CA11:CD11)</f>
        <v>11942</v>
      </c>
      <c r="CA11" s="121">
        <v>0</v>
      </c>
      <c r="CB11" s="121">
        <v>3724</v>
      </c>
      <c r="CC11" s="121">
        <v>8218</v>
      </c>
      <c r="CD11" s="121">
        <v>0</v>
      </c>
      <c r="CE11" s="122" t="s">
        <v>444</v>
      </c>
      <c r="CF11" s="121">
        <v>0</v>
      </c>
      <c r="CG11" s="121">
        <v>190</v>
      </c>
      <c r="CH11" s="121">
        <f>SUM(BG11,+BO11,+CG11)</f>
        <v>95958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444</v>
      </c>
      <c r="CQ11" s="121">
        <f>SUM(AM11,+BO11)</f>
        <v>95768</v>
      </c>
      <c r="CR11" s="121">
        <f>SUM(AN11,+BP11)</f>
        <v>37868</v>
      </c>
      <c r="CS11" s="121">
        <f>SUM(AO11,+BQ11)</f>
        <v>16059</v>
      </c>
      <c r="CT11" s="121">
        <f>SUM(AP11,+BR11)</f>
        <v>0</v>
      </c>
      <c r="CU11" s="121">
        <f>SUM(AQ11,+BS11)</f>
        <v>21809</v>
      </c>
      <c r="CV11" s="121">
        <f>SUM(AR11,+BT11)</f>
        <v>0</v>
      </c>
      <c r="CW11" s="121">
        <f>SUM(AS11,+BU11)</f>
        <v>45958</v>
      </c>
      <c r="CX11" s="121">
        <f>SUM(AT11,+BV11)</f>
        <v>0</v>
      </c>
      <c r="CY11" s="121">
        <f>SUM(AU11,+BW11)</f>
        <v>45958</v>
      </c>
      <c r="CZ11" s="121">
        <f>SUM(AV11,+BX11)</f>
        <v>0</v>
      </c>
      <c r="DA11" s="121">
        <f>SUM(AW11,+BY11)</f>
        <v>0</v>
      </c>
      <c r="DB11" s="121">
        <f>SUM(AX11,+BZ11)</f>
        <v>11942</v>
      </c>
      <c r="DC11" s="121">
        <f>SUM(AY11,+CA11)</f>
        <v>0</v>
      </c>
      <c r="DD11" s="121">
        <f>SUM(AZ11,+CB11)</f>
        <v>3724</v>
      </c>
      <c r="DE11" s="121">
        <f>SUM(BA11,+CC11)</f>
        <v>8218</v>
      </c>
      <c r="DF11" s="121">
        <f>SUM(BB11,+CD11)</f>
        <v>0</v>
      </c>
      <c r="DG11" s="122" t="s">
        <v>444</v>
      </c>
      <c r="DH11" s="121">
        <f>SUM(BD11,+CF11)</f>
        <v>0</v>
      </c>
      <c r="DI11" s="121">
        <f>SUM(BE11,+CG11)</f>
        <v>190</v>
      </c>
      <c r="DJ11" s="121">
        <f>SUM(BF11,+CH11)</f>
        <v>95958</v>
      </c>
    </row>
    <row r="12" spans="1:114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2774</v>
      </c>
      <c r="N12" s="121">
        <f>SUM(O12:R12,T12)</f>
        <v>2049</v>
      </c>
      <c r="O12" s="121">
        <v>0</v>
      </c>
      <c r="P12" s="121">
        <v>0</v>
      </c>
      <c r="Q12" s="121">
        <v>0</v>
      </c>
      <c r="R12" s="121">
        <v>1928</v>
      </c>
      <c r="S12" s="121">
        <v>95882</v>
      </c>
      <c r="T12" s="121">
        <v>121</v>
      </c>
      <c r="U12" s="121">
        <v>725</v>
      </c>
      <c r="V12" s="121">
        <f>+SUM(D12,M12)</f>
        <v>2774</v>
      </c>
      <c r="W12" s="121">
        <f>+SUM(E12,N12)</f>
        <v>2049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1928</v>
      </c>
      <c r="AB12" s="121">
        <f>+SUM(J12,S12)</f>
        <v>95882</v>
      </c>
      <c r="AC12" s="121">
        <f>+SUM(K12,T12)</f>
        <v>121</v>
      </c>
      <c r="AD12" s="121">
        <f>+SUM(L12,U12)</f>
        <v>725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444</v>
      </c>
      <c r="BO12" s="121">
        <f>SUM(BP12,BU12,BY12,BZ12,CF12)</f>
        <v>89229</v>
      </c>
      <c r="BP12" s="121">
        <f>SUM(BQ12:BT12)</f>
        <v>21430</v>
      </c>
      <c r="BQ12" s="121">
        <v>21430</v>
      </c>
      <c r="BR12" s="121">
        <v>0</v>
      </c>
      <c r="BS12" s="121">
        <v>0</v>
      </c>
      <c r="BT12" s="121">
        <v>0</v>
      </c>
      <c r="BU12" s="121">
        <f>SUM(BV12:BX12)</f>
        <v>48081</v>
      </c>
      <c r="BV12" s="121">
        <v>0</v>
      </c>
      <c r="BW12" s="121">
        <v>48081</v>
      </c>
      <c r="BX12" s="121">
        <v>0</v>
      </c>
      <c r="BY12" s="121">
        <v>0</v>
      </c>
      <c r="BZ12" s="121">
        <f>SUM(CA12:CD12)</f>
        <v>19718</v>
      </c>
      <c r="CA12" s="121">
        <v>0</v>
      </c>
      <c r="CB12" s="121">
        <v>19718</v>
      </c>
      <c r="CC12" s="121">
        <v>0</v>
      </c>
      <c r="CD12" s="121">
        <v>0</v>
      </c>
      <c r="CE12" s="122" t="s">
        <v>444</v>
      </c>
      <c r="CF12" s="121">
        <v>0</v>
      </c>
      <c r="CG12" s="121">
        <v>9427</v>
      </c>
      <c r="CH12" s="121">
        <f>SUM(BG12,+BO12,+CG12)</f>
        <v>98656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444</v>
      </c>
      <c r="CQ12" s="121">
        <f>SUM(AM12,+BO12)</f>
        <v>89229</v>
      </c>
      <c r="CR12" s="121">
        <f>SUM(AN12,+BP12)</f>
        <v>21430</v>
      </c>
      <c r="CS12" s="121">
        <f>SUM(AO12,+BQ12)</f>
        <v>21430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48081</v>
      </c>
      <c r="CX12" s="121">
        <f>SUM(AT12,+BV12)</f>
        <v>0</v>
      </c>
      <c r="CY12" s="121">
        <f>SUM(AU12,+BW12)</f>
        <v>48081</v>
      </c>
      <c r="CZ12" s="121">
        <f>SUM(AV12,+BX12)</f>
        <v>0</v>
      </c>
      <c r="DA12" s="121">
        <f>SUM(AW12,+BY12)</f>
        <v>0</v>
      </c>
      <c r="DB12" s="121">
        <f>SUM(AX12,+BZ12)</f>
        <v>19718</v>
      </c>
      <c r="DC12" s="121">
        <f>SUM(AY12,+CA12)</f>
        <v>0</v>
      </c>
      <c r="DD12" s="121">
        <f>SUM(AZ12,+CB12)</f>
        <v>19718</v>
      </c>
      <c r="DE12" s="121">
        <f>SUM(BA12,+CC12)</f>
        <v>0</v>
      </c>
      <c r="DF12" s="121">
        <f>SUM(BB12,+CD12)</f>
        <v>0</v>
      </c>
      <c r="DG12" s="122" t="s">
        <v>444</v>
      </c>
      <c r="DH12" s="121">
        <f>SUM(BD12,+CF12)</f>
        <v>0</v>
      </c>
      <c r="DI12" s="121">
        <f>SUM(BE12,+CG12)</f>
        <v>9427</v>
      </c>
      <c r="DJ12" s="121">
        <f>SUM(BF12,+CH12)</f>
        <v>98656</v>
      </c>
    </row>
    <row r="13" spans="1:114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2080</v>
      </c>
      <c r="N13" s="121">
        <f>SUM(O13:R13,T13)</f>
        <v>2080</v>
      </c>
      <c r="O13" s="121">
        <v>0</v>
      </c>
      <c r="P13" s="121">
        <v>0</v>
      </c>
      <c r="Q13" s="121">
        <v>0</v>
      </c>
      <c r="R13" s="121">
        <v>2080</v>
      </c>
      <c r="S13" s="121">
        <v>78024</v>
      </c>
      <c r="T13" s="121">
        <v>0</v>
      </c>
      <c r="U13" s="121">
        <v>0</v>
      </c>
      <c r="V13" s="121">
        <f>+SUM(D13,M13)</f>
        <v>2080</v>
      </c>
      <c r="W13" s="121">
        <f>+SUM(E13,N13)</f>
        <v>2080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2080</v>
      </c>
      <c r="AB13" s="121">
        <f>+SUM(J13,S13)</f>
        <v>78024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444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444</v>
      </c>
      <c r="BO13" s="121">
        <f>SUM(BP13,BU13,BY13,BZ13,CF13)</f>
        <v>79955</v>
      </c>
      <c r="BP13" s="121">
        <f>SUM(BQ13:BT13)</f>
        <v>19747</v>
      </c>
      <c r="BQ13" s="121">
        <v>4645</v>
      </c>
      <c r="BR13" s="121">
        <v>0</v>
      </c>
      <c r="BS13" s="121">
        <v>0</v>
      </c>
      <c r="BT13" s="121">
        <v>15102</v>
      </c>
      <c r="BU13" s="121">
        <f>SUM(BV13:BX13)</f>
        <v>53369</v>
      </c>
      <c r="BV13" s="121">
        <v>0</v>
      </c>
      <c r="BW13" s="121">
        <v>0</v>
      </c>
      <c r="BX13" s="121">
        <v>53369</v>
      </c>
      <c r="BY13" s="121">
        <v>0</v>
      </c>
      <c r="BZ13" s="121">
        <f>SUM(CA13:CD13)</f>
        <v>6839</v>
      </c>
      <c r="CA13" s="121">
        <v>0</v>
      </c>
      <c r="CB13" s="121">
        <v>0</v>
      </c>
      <c r="CC13" s="121">
        <v>0</v>
      </c>
      <c r="CD13" s="121">
        <v>6839</v>
      </c>
      <c r="CE13" s="122" t="s">
        <v>444</v>
      </c>
      <c r="CF13" s="121">
        <v>0</v>
      </c>
      <c r="CG13" s="121">
        <v>149</v>
      </c>
      <c r="CH13" s="121">
        <f>SUM(BG13,+BO13,+CG13)</f>
        <v>80104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444</v>
      </c>
      <c r="CQ13" s="121">
        <f>SUM(AM13,+BO13)</f>
        <v>79955</v>
      </c>
      <c r="CR13" s="121">
        <f>SUM(AN13,+BP13)</f>
        <v>19747</v>
      </c>
      <c r="CS13" s="121">
        <f>SUM(AO13,+BQ13)</f>
        <v>4645</v>
      </c>
      <c r="CT13" s="121">
        <f>SUM(AP13,+BR13)</f>
        <v>0</v>
      </c>
      <c r="CU13" s="121">
        <f>SUM(AQ13,+BS13)</f>
        <v>0</v>
      </c>
      <c r="CV13" s="121">
        <f>SUM(AR13,+BT13)</f>
        <v>15102</v>
      </c>
      <c r="CW13" s="121">
        <f>SUM(AS13,+BU13)</f>
        <v>53369</v>
      </c>
      <c r="CX13" s="121">
        <f>SUM(AT13,+BV13)</f>
        <v>0</v>
      </c>
      <c r="CY13" s="121">
        <f>SUM(AU13,+BW13)</f>
        <v>0</v>
      </c>
      <c r="CZ13" s="121">
        <f>SUM(AV13,+BX13)</f>
        <v>53369</v>
      </c>
      <c r="DA13" s="121">
        <f>SUM(AW13,+BY13)</f>
        <v>0</v>
      </c>
      <c r="DB13" s="121">
        <f>SUM(AX13,+BZ13)</f>
        <v>6839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6839</v>
      </c>
      <c r="DG13" s="122" t="s">
        <v>444</v>
      </c>
      <c r="DH13" s="121">
        <f>SUM(BD13,+CF13)</f>
        <v>0</v>
      </c>
      <c r="DI13" s="121">
        <f>SUM(BE13,+CG13)</f>
        <v>149</v>
      </c>
      <c r="DJ13" s="121">
        <f>SUM(BF13,+CH13)</f>
        <v>80104</v>
      </c>
    </row>
    <row r="14" spans="1:114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SUM(E14,+L14)</f>
        <v>182706</v>
      </c>
      <c r="E14" s="121">
        <f>SUM(F14:I14)+K14</f>
        <v>182706</v>
      </c>
      <c r="F14" s="121">
        <v>0</v>
      </c>
      <c r="G14" s="121">
        <v>0</v>
      </c>
      <c r="H14" s="121">
        <v>0</v>
      </c>
      <c r="I14" s="121">
        <v>96400</v>
      </c>
      <c r="J14" s="121">
        <v>454232</v>
      </c>
      <c r="K14" s="121">
        <v>86306</v>
      </c>
      <c r="L14" s="121">
        <v>0</v>
      </c>
      <c r="M14" s="121">
        <f>SUM(N14,+U14)</f>
        <v>16049</v>
      </c>
      <c r="N14" s="121">
        <f>SUM(O14:R14,T14)</f>
        <v>16049</v>
      </c>
      <c r="O14" s="121">
        <v>0</v>
      </c>
      <c r="P14" s="121">
        <v>0</v>
      </c>
      <c r="Q14" s="121">
        <v>0</v>
      </c>
      <c r="R14" s="121">
        <v>2661</v>
      </c>
      <c r="S14" s="121">
        <v>85698</v>
      </c>
      <c r="T14" s="121">
        <v>13388</v>
      </c>
      <c r="U14" s="121">
        <v>0</v>
      </c>
      <c r="V14" s="121">
        <f>+SUM(D14,M14)</f>
        <v>198755</v>
      </c>
      <c r="W14" s="121">
        <f>+SUM(E14,N14)</f>
        <v>198755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99061</v>
      </c>
      <c r="AB14" s="121">
        <f>+SUM(J14,S14)</f>
        <v>539930</v>
      </c>
      <c r="AC14" s="121">
        <f>+SUM(K14,T14)</f>
        <v>99694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444</v>
      </c>
      <c r="AM14" s="121">
        <f>SUM(AN14,AS14,AW14,AX14,BD14)</f>
        <v>605667</v>
      </c>
      <c r="AN14" s="121">
        <f>SUM(AO14:AR14)</f>
        <v>37322</v>
      </c>
      <c r="AO14" s="121">
        <v>37322</v>
      </c>
      <c r="AP14" s="121">
        <v>0</v>
      </c>
      <c r="AQ14" s="121">
        <v>0</v>
      </c>
      <c r="AR14" s="121">
        <v>0</v>
      </c>
      <c r="AS14" s="121">
        <f>SUM(AT14:AV14)</f>
        <v>463096</v>
      </c>
      <c r="AT14" s="121">
        <v>0</v>
      </c>
      <c r="AU14" s="121">
        <v>370476</v>
      </c>
      <c r="AV14" s="121">
        <v>92620</v>
      </c>
      <c r="AW14" s="121">
        <v>0</v>
      </c>
      <c r="AX14" s="121">
        <f>SUM(AY14:BB14)</f>
        <v>105249</v>
      </c>
      <c r="AY14" s="121">
        <v>0</v>
      </c>
      <c r="AZ14" s="121">
        <v>86328</v>
      </c>
      <c r="BA14" s="121">
        <v>0</v>
      </c>
      <c r="BB14" s="121">
        <v>18921</v>
      </c>
      <c r="BC14" s="122" t="s">
        <v>444</v>
      </c>
      <c r="BD14" s="121">
        <v>0</v>
      </c>
      <c r="BE14" s="121">
        <v>31271</v>
      </c>
      <c r="BF14" s="121">
        <f>SUM(AE14,+AM14,+BE14)</f>
        <v>636938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444</v>
      </c>
      <c r="BO14" s="121">
        <f>SUM(BP14,BU14,BY14,BZ14,CF14)</f>
        <v>93526</v>
      </c>
      <c r="BP14" s="121">
        <f>SUM(BQ14:BT14)</f>
        <v>15872</v>
      </c>
      <c r="BQ14" s="121">
        <v>0</v>
      </c>
      <c r="BR14" s="121">
        <v>0</v>
      </c>
      <c r="BS14" s="121">
        <v>15872</v>
      </c>
      <c r="BT14" s="121">
        <v>0</v>
      </c>
      <c r="BU14" s="121">
        <f>SUM(BV14:BX14)</f>
        <v>73453</v>
      </c>
      <c r="BV14" s="121">
        <v>0</v>
      </c>
      <c r="BW14" s="121">
        <v>73453</v>
      </c>
      <c r="BX14" s="121">
        <v>0</v>
      </c>
      <c r="BY14" s="121">
        <v>0</v>
      </c>
      <c r="BZ14" s="121">
        <f>SUM(CA14:CD14)</f>
        <v>4201</v>
      </c>
      <c r="CA14" s="121">
        <v>0</v>
      </c>
      <c r="CB14" s="121">
        <v>0</v>
      </c>
      <c r="CC14" s="121">
        <v>0</v>
      </c>
      <c r="CD14" s="121">
        <v>4201</v>
      </c>
      <c r="CE14" s="122" t="s">
        <v>444</v>
      </c>
      <c r="CF14" s="121">
        <v>0</v>
      </c>
      <c r="CG14" s="121">
        <v>8221</v>
      </c>
      <c r="CH14" s="121">
        <f>SUM(BG14,+BO14,+CG14)</f>
        <v>101747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444</v>
      </c>
      <c r="CQ14" s="121">
        <f>SUM(AM14,+BO14)</f>
        <v>699193</v>
      </c>
      <c r="CR14" s="121">
        <f>SUM(AN14,+BP14)</f>
        <v>53194</v>
      </c>
      <c r="CS14" s="121">
        <f>SUM(AO14,+BQ14)</f>
        <v>37322</v>
      </c>
      <c r="CT14" s="121">
        <f>SUM(AP14,+BR14)</f>
        <v>0</v>
      </c>
      <c r="CU14" s="121">
        <f>SUM(AQ14,+BS14)</f>
        <v>15872</v>
      </c>
      <c r="CV14" s="121">
        <f>SUM(AR14,+BT14)</f>
        <v>0</v>
      </c>
      <c r="CW14" s="121">
        <f>SUM(AS14,+BU14)</f>
        <v>536549</v>
      </c>
      <c r="CX14" s="121">
        <f>SUM(AT14,+BV14)</f>
        <v>0</v>
      </c>
      <c r="CY14" s="121">
        <f>SUM(AU14,+BW14)</f>
        <v>443929</v>
      </c>
      <c r="CZ14" s="121">
        <f>SUM(AV14,+BX14)</f>
        <v>92620</v>
      </c>
      <c r="DA14" s="121">
        <f>SUM(AW14,+BY14)</f>
        <v>0</v>
      </c>
      <c r="DB14" s="121">
        <f>SUM(AX14,+BZ14)</f>
        <v>109450</v>
      </c>
      <c r="DC14" s="121">
        <f>SUM(AY14,+CA14)</f>
        <v>0</v>
      </c>
      <c r="DD14" s="121">
        <f>SUM(AZ14,+CB14)</f>
        <v>86328</v>
      </c>
      <c r="DE14" s="121">
        <f>SUM(BA14,+CC14)</f>
        <v>0</v>
      </c>
      <c r="DF14" s="121">
        <f>SUM(BB14,+CD14)</f>
        <v>23122</v>
      </c>
      <c r="DG14" s="122" t="s">
        <v>444</v>
      </c>
      <c r="DH14" s="121">
        <f>SUM(BD14,+CF14)</f>
        <v>0</v>
      </c>
      <c r="DI14" s="121">
        <f>SUM(BE14,+CG14)</f>
        <v>39492</v>
      </c>
      <c r="DJ14" s="121">
        <f>SUM(BF14,+CH14)</f>
        <v>738685</v>
      </c>
    </row>
    <row r="15" spans="1:114" s="136" customFormat="1" ht="13.5" customHeight="1" x14ac:dyDescent="0.15">
      <c r="A15" s="119" t="s">
        <v>51</v>
      </c>
      <c r="B15" s="120" t="s">
        <v>438</v>
      </c>
      <c r="C15" s="119" t="s">
        <v>439</v>
      </c>
      <c r="D15" s="121">
        <f>SUM(E15,+L15)</f>
        <v>49161</v>
      </c>
      <c r="E15" s="121">
        <f>SUM(F15:I15)+K15</f>
        <v>49161</v>
      </c>
      <c r="F15" s="121">
        <v>0</v>
      </c>
      <c r="G15" s="121">
        <v>0</v>
      </c>
      <c r="H15" s="121">
        <v>0</v>
      </c>
      <c r="I15" s="121">
        <v>29870</v>
      </c>
      <c r="J15" s="121">
        <v>180224</v>
      </c>
      <c r="K15" s="121">
        <v>19291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49161</v>
      </c>
      <c r="W15" s="121">
        <f>+SUM(E15,N15)</f>
        <v>49161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29870</v>
      </c>
      <c r="AB15" s="121">
        <f>+SUM(J15,S15)</f>
        <v>180224</v>
      </c>
      <c r="AC15" s="121">
        <f>+SUM(K15,T15)</f>
        <v>19291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444</v>
      </c>
      <c r="AM15" s="121">
        <f>SUM(AN15,AS15,AW15,AX15,BD15)</f>
        <v>229385</v>
      </c>
      <c r="AN15" s="121">
        <f>SUM(AO15:AR15)</f>
        <v>28108</v>
      </c>
      <c r="AO15" s="121">
        <v>28108</v>
      </c>
      <c r="AP15" s="121">
        <v>0</v>
      </c>
      <c r="AQ15" s="121">
        <v>0</v>
      </c>
      <c r="AR15" s="121">
        <v>0</v>
      </c>
      <c r="AS15" s="121">
        <f>SUM(AT15:AV15)</f>
        <v>127304</v>
      </c>
      <c r="AT15" s="121">
        <v>0</v>
      </c>
      <c r="AU15" s="121">
        <v>117844</v>
      </c>
      <c r="AV15" s="121">
        <v>9460</v>
      </c>
      <c r="AW15" s="121">
        <v>0</v>
      </c>
      <c r="AX15" s="121">
        <f>SUM(AY15:BB15)</f>
        <v>67945</v>
      </c>
      <c r="AY15" s="121">
        <v>0</v>
      </c>
      <c r="AZ15" s="121">
        <v>65718</v>
      </c>
      <c r="BA15" s="121">
        <v>2227</v>
      </c>
      <c r="BB15" s="121">
        <v>0</v>
      </c>
      <c r="BC15" s="122" t="s">
        <v>444</v>
      </c>
      <c r="BD15" s="121">
        <v>6028</v>
      </c>
      <c r="BE15" s="121">
        <v>0</v>
      </c>
      <c r="BF15" s="121">
        <f>SUM(AE15,+AM15,+BE15)</f>
        <v>229385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444</v>
      </c>
      <c r="CQ15" s="121">
        <f>SUM(AM15,+BO15)</f>
        <v>229385</v>
      </c>
      <c r="CR15" s="121">
        <f>SUM(AN15,+BP15)</f>
        <v>28108</v>
      </c>
      <c r="CS15" s="121">
        <f>SUM(AO15,+BQ15)</f>
        <v>28108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127304</v>
      </c>
      <c r="CX15" s="121">
        <f>SUM(AT15,+BV15)</f>
        <v>0</v>
      </c>
      <c r="CY15" s="121">
        <f>SUM(AU15,+BW15)</f>
        <v>117844</v>
      </c>
      <c r="CZ15" s="121">
        <f>SUM(AV15,+BX15)</f>
        <v>9460</v>
      </c>
      <c r="DA15" s="121">
        <f>SUM(AW15,+BY15)</f>
        <v>0</v>
      </c>
      <c r="DB15" s="121">
        <f>SUM(AX15,+BZ15)</f>
        <v>67945</v>
      </c>
      <c r="DC15" s="121">
        <f>SUM(AY15,+CA15)</f>
        <v>0</v>
      </c>
      <c r="DD15" s="121">
        <f>SUM(AZ15,+CB15)</f>
        <v>65718</v>
      </c>
      <c r="DE15" s="121">
        <f>SUM(BA15,+CC15)</f>
        <v>2227</v>
      </c>
      <c r="DF15" s="121">
        <f>SUM(BB15,+CD15)</f>
        <v>0</v>
      </c>
      <c r="DG15" s="122" t="s">
        <v>444</v>
      </c>
      <c r="DH15" s="121">
        <f>SUM(BD15,+CF15)</f>
        <v>6028</v>
      </c>
      <c r="DI15" s="121">
        <f>SUM(BE15,+CG15)</f>
        <v>0</v>
      </c>
      <c r="DJ15" s="121">
        <f>SUM(BF15,+CH15)</f>
        <v>229385</v>
      </c>
    </row>
    <row r="16" spans="1:114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SUM(E16,+L16)</f>
        <v>96555</v>
      </c>
      <c r="E16" s="121">
        <f>SUM(F16:I16)+K16</f>
        <v>57798</v>
      </c>
      <c r="F16" s="121">
        <v>0</v>
      </c>
      <c r="G16" s="121">
        <v>0</v>
      </c>
      <c r="H16" s="121">
        <v>0</v>
      </c>
      <c r="I16" s="121">
        <v>43764</v>
      </c>
      <c r="J16" s="121">
        <v>547805</v>
      </c>
      <c r="K16" s="121">
        <v>14034</v>
      </c>
      <c r="L16" s="121">
        <v>38757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96555</v>
      </c>
      <c r="W16" s="121">
        <f>+SUM(E16,N16)</f>
        <v>57798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43764</v>
      </c>
      <c r="AB16" s="121">
        <f>+SUM(J16,S16)</f>
        <v>547805</v>
      </c>
      <c r="AC16" s="121">
        <f>+SUM(K16,T16)</f>
        <v>14034</v>
      </c>
      <c r="AD16" s="121">
        <f>+SUM(L16,U16)</f>
        <v>38757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444</v>
      </c>
      <c r="AM16" s="121">
        <f>SUM(AN16,AS16,AW16,AX16,BD16)</f>
        <v>516326</v>
      </c>
      <c r="AN16" s="121">
        <f>SUM(AO16:AR16)</f>
        <v>29018</v>
      </c>
      <c r="AO16" s="121">
        <v>29018</v>
      </c>
      <c r="AP16" s="121">
        <v>0</v>
      </c>
      <c r="AQ16" s="121">
        <v>0</v>
      </c>
      <c r="AR16" s="121">
        <v>0</v>
      </c>
      <c r="AS16" s="121">
        <f>SUM(AT16:AV16)</f>
        <v>85977</v>
      </c>
      <c r="AT16" s="121">
        <v>0</v>
      </c>
      <c r="AU16" s="121">
        <v>85977</v>
      </c>
      <c r="AV16" s="121">
        <v>0</v>
      </c>
      <c r="AW16" s="121">
        <v>0</v>
      </c>
      <c r="AX16" s="121">
        <f>SUM(AY16:BB16)</f>
        <v>401331</v>
      </c>
      <c r="AY16" s="121">
        <v>0</v>
      </c>
      <c r="AZ16" s="121">
        <v>401331</v>
      </c>
      <c r="BA16" s="121">
        <v>0</v>
      </c>
      <c r="BB16" s="121">
        <v>0</v>
      </c>
      <c r="BC16" s="122" t="s">
        <v>444</v>
      </c>
      <c r="BD16" s="121">
        <v>0</v>
      </c>
      <c r="BE16" s="121">
        <v>128034</v>
      </c>
      <c r="BF16" s="121">
        <f>SUM(AE16,+AM16,+BE16)</f>
        <v>644360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444</v>
      </c>
      <c r="CQ16" s="121">
        <f>SUM(AM16,+BO16)</f>
        <v>516326</v>
      </c>
      <c r="CR16" s="121">
        <f>SUM(AN16,+BP16)</f>
        <v>29018</v>
      </c>
      <c r="CS16" s="121">
        <f>SUM(AO16,+BQ16)</f>
        <v>29018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85977</v>
      </c>
      <c r="CX16" s="121">
        <f>SUM(AT16,+BV16)</f>
        <v>0</v>
      </c>
      <c r="CY16" s="121">
        <f>SUM(AU16,+BW16)</f>
        <v>85977</v>
      </c>
      <c r="CZ16" s="121">
        <f>SUM(AV16,+BX16)</f>
        <v>0</v>
      </c>
      <c r="DA16" s="121">
        <f>SUM(AW16,+BY16)</f>
        <v>0</v>
      </c>
      <c r="DB16" s="121">
        <f>SUM(AX16,+BZ16)</f>
        <v>401331</v>
      </c>
      <c r="DC16" s="121">
        <f>SUM(AY16,+CA16)</f>
        <v>0</v>
      </c>
      <c r="DD16" s="121">
        <f>SUM(AZ16,+CB16)</f>
        <v>401331</v>
      </c>
      <c r="DE16" s="121">
        <f>SUM(BA16,+CC16)</f>
        <v>0</v>
      </c>
      <c r="DF16" s="121">
        <f>SUM(BB16,+CD16)</f>
        <v>0</v>
      </c>
      <c r="DG16" s="122" t="s">
        <v>444</v>
      </c>
      <c r="DH16" s="121">
        <f>SUM(BD16,+CF16)</f>
        <v>0</v>
      </c>
      <c r="DI16" s="121">
        <f>SUM(BE16,+CG16)</f>
        <v>128034</v>
      </c>
      <c r="DJ16" s="121">
        <f>SUM(BF16,+CH16)</f>
        <v>644360</v>
      </c>
    </row>
    <row r="17" spans="1:114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SUM(E17,+L17)</f>
        <v>1670127</v>
      </c>
      <c r="E17" s="121">
        <f>SUM(F17:I17)+K17</f>
        <v>1670127</v>
      </c>
      <c r="F17" s="121">
        <v>1349833</v>
      </c>
      <c r="G17" s="121">
        <v>0</v>
      </c>
      <c r="H17" s="121">
        <v>0</v>
      </c>
      <c r="I17" s="121">
        <v>37710</v>
      </c>
      <c r="J17" s="121">
        <v>3561672</v>
      </c>
      <c r="K17" s="121">
        <v>282584</v>
      </c>
      <c r="L17" s="121">
        <v>0</v>
      </c>
      <c r="M17" s="121">
        <f>SUM(N17,+U17)</f>
        <v>1331</v>
      </c>
      <c r="N17" s="121">
        <f>SUM(O17:R17,T17)</f>
        <v>1331</v>
      </c>
      <c r="O17" s="121">
        <v>0</v>
      </c>
      <c r="P17" s="121">
        <v>0</v>
      </c>
      <c r="Q17" s="121">
        <v>0</v>
      </c>
      <c r="R17" s="121">
        <v>1331</v>
      </c>
      <c r="S17" s="121">
        <v>182717</v>
      </c>
      <c r="T17" s="121">
        <v>0</v>
      </c>
      <c r="U17" s="121">
        <v>0</v>
      </c>
      <c r="V17" s="121">
        <f>+SUM(D17,M17)</f>
        <v>1671458</v>
      </c>
      <c r="W17" s="121">
        <f>+SUM(E17,N17)</f>
        <v>1671458</v>
      </c>
      <c r="X17" s="121">
        <f>+SUM(F17,O17)</f>
        <v>1349833</v>
      </c>
      <c r="Y17" s="121">
        <f>+SUM(G17,P17)</f>
        <v>0</v>
      </c>
      <c r="Z17" s="121">
        <f>+SUM(H17,Q17)</f>
        <v>0</v>
      </c>
      <c r="AA17" s="121">
        <f>+SUM(I17,R17)</f>
        <v>39041</v>
      </c>
      <c r="AB17" s="121">
        <f>+SUM(J17,S17)</f>
        <v>3744389</v>
      </c>
      <c r="AC17" s="121">
        <f>+SUM(K17,T17)</f>
        <v>282584</v>
      </c>
      <c r="AD17" s="121">
        <f>+SUM(L17,U17)</f>
        <v>0</v>
      </c>
      <c r="AE17" s="121">
        <f>SUM(AF17,+AK17)</f>
        <v>3114267</v>
      </c>
      <c r="AF17" s="121">
        <f>SUM(AG17:AJ17)</f>
        <v>3114267</v>
      </c>
      <c r="AG17" s="121">
        <v>0</v>
      </c>
      <c r="AH17" s="121">
        <v>2491183</v>
      </c>
      <c r="AI17" s="121">
        <v>559279</v>
      </c>
      <c r="AJ17" s="121">
        <v>63805</v>
      </c>
      <c r="AK17" s="121">
        <v>0</v>
      </c>
      <c r="AL17" s="122" t="s">
        <v>444</v>
      </c>
      <c r="AM17" s="121">
        <f>SUM(AN17,AS17,AW17,AX17,BD17)</f>
        <v>447405</v>
      </c>
      <c r="AN17" s="121">
        <f>SUM(AO17:AR17)</f>
        <v>92758</v>
      </c>
      <c r="AO17" s="121">
        <v>92758</v>
      </c>
      <c r="AP17" s="121">
        <v>0</v>
      </c>
      <c r="AQ17" s="121">
        <v>0</v>
      </c>
      <c r="AR17" s="121">
        <v>0</v>
      </c>
      <c r="AS17" s="121">
        <f>SUM(AT17:AV17)</f>
        <v>231401</v>
      </c>
      <c r="AT17" s="121">
        <v>0</v>
      </c>
      <c r="AU17" s="121">
        <v>221847</v>
      </c>
      <c r="AV17" s="121">
        <v>9554</v>
      </c>
      <c r="AW17" s="121">
        <v>0</v>
      </c>
      <c r="AX17" s="121">
        <f>SUM(AY17:BB17)</f>
        <v>123246</v>
      </c>
      <c r="AY17" s="121">
        <v>0</v>
      </c>
      <c r="AZ17" s="121">
        <v>113717</v>
      </c>
      <c r="BA17" s="121">
        <v>9529</v>
      </c>
      <c r="BB17" s="121">
        <v>0</v>
      </c>
      <c r="BC17" s="122" t="s">
        <v>444</v>
      </c>
      <c r="BD17" s="121">
        <v>0</v>
      </c>
      <c r="BE17" s="121">
        <v>1670127</v>
      </c>
      <c r="BF17" s="121">
        <f>SUM(AE17,+AM17,+BE17)</f>
        <v>5231799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444</v>
      </c>
      <c r="BO17" s="121">
        <f>SUM(BP17,BU17,BY17,BZ17,CF17)</f>
        <v>183127</v>
      </c>
      <c r="BP17" s="121">
        <f>SUM(BQ17:BT17)</f>
        <v>55614</v>
      </c>
      <c r="BQ17" s="121">
        <v>55614</v>
      </c>
      <c r="BR17" s="121">
        <v>0</v>
      </c>
      <c r="BS17" s="121">
        <v>0</v>
      </c>
      <c r="BT17" s="121">
        <v>0</v>
      </c>
      <c r="BU17" s="121">
        <f>SUM(BV17:BX17)</f>
        <v>98215</v>
      </c>
      <c r="BV17" s="121">
        <v>0</v>
      </c>
      <c r="BW17" s="121">
        <v>98215</v>
      </c>
      <c r="BX17" s="121">
        <v>0</v>
      </c>
      <c r="BY17" s="121">
        <v>0</v>
      </c>
      <c r="BZ17" s="121">
        <f>SUM(CA17:CD17)</f>
        <v>29298</v>
      </c>
      <c r="CA17" s="121">
        <v>0</v>
      </c>
      <c r="CB17" s="121">
        <v>29298</v>
      </c>
      <c r="CC17" s="121">
        <v>0</v>
      </c>
      <c r="CD17" s="121">
        <v>0</v>
      </c>
      <c r="CE17" s="122" t="s">
        <v>444</v>
      </c>
      <c r="CF17" s="121">
        <v>0</v>
      </c>
      <c r="CG17" s="121">
        <v>921</v>
      </c>
      <c r="CH17" s="121">
        <f>SUM(BG17,+BO17,+CG17)</f>
        <v>184048</v>
      </c>
      <c r="CI17" s="121">
        <f>SUM(AE17,+BG17)</f>
        <v>3114267</v>
      </c>
      <c r="CJ17" s="121">
        <f>SUM(AF17,+BH17)</f>
        <v>3114267</v>
      </c>
      <c r="CK17" s="121">
        <f>SUM(AG17,+BI17)</f>
        <v>0</v>
      </c>
      <c r="CL17" s="121">
        <f>SUM(AH17,+BJ17)</f>
        <v>2491183</v>
      </c>
      <c r="CM17" s="121">
        <f>SUM(AI17,+BK17)</f>
        <v>559279</v>
      </c>
      <c r="CN17" s="121">
        <f>SUM(AJ17,+BL17)</f>
        <v>63805</v>
      </c>
      <c r="CO17" s="121">
        <f>SUM(AK17,+BM17)</f>
        <v>0</v>
      </c>
      <c r="CP17" s="122" t="s">
        <v>444</v>
      </c>
      <c r="CQ17" s="121">
        <f>SUM(AM17,+BO17)</f>
        <v>630532</v>
      </c>
      <c r="CR17" s="121">
        <f>SUM(AN17,+BP17)</f>
        <v>148372</v>
      </c>
      <c r="CS17" s="121">
        <f>SUM(AO17,+BQ17)</f>
        <v>148372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329616</v>
      </c>
      <c r="CX17" s="121">
        <f>SUM(AT17,+BV17)</f>
        <v>0</v>
      </c>
      <c r="CY17" s="121">
        <f>SUM(AU17,+BW17)</f>
        <v>320062</v>
      </c>
      <c r="CZ17" s="121">
        <f>SUM(AV17,+BX17)</f>
        <v>9554</v>
      </c>
      <c r="DA17" s="121">
        <f>SUM(AW17,+BY17)</f>
        <v>0</v>
      </c>
      <c r="DB17" s="121">
        <f>SUM(AX17,+BZ17)</f>
        <v>152544</v>
      </c>
      <c r="DC17" s="121">
        <f>SUM(AY17,+CA17)</f>
        <v>0</v>
      </c>
      <c r="DD17" s="121">
        <f>SUM(AZ17,+CB17)</f>
        <v>143015</v>
      </c>
      <c r="DE17" s="121">
        <f>SUM(BA17,+CC17)</f>
        <v>9529</v>
      </c>
      <c r="DF17" s="121">
        <f>SUM(BB17,+CD17)</f>
        <v>0</v>
      </c>
      <c r="DG17" s="122" t="s">
        <v>444</v>
      </c>
      <c r="DH17" s="121">
        <f>SUM(BD17,+CF17)</f>
        <v>0</v>
      </c>
      <c r="DI17" s="121">
        <f>SUM(BE17,+CG17)</f>
        <v>1671048</v>
      </c>
      <c r="DJ17" s="121">
        <f>SUM(BF17,+CH17)</f>
        <v>5415847</v>
      </c>
    </row>
    <row r="18" spans="1:114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SUM(E18,+L18)</f>
        <v>7203</v>
      </c>
      <c r="E18" s="121">
        <f>SUM(F18:I18)+K18</f>
        <v>7203</v>
      </c>
      <c r="F18" s="121">
        <v>0</v>
      </c>
      <c r="G18" s="121">
        <v>0</v>
      </c>
      <c r="H18" s="121">
        <v>0</v>
      </c>
      <c r="I18" s="121">
        <v>7203</v>
      </c>
      <c r="J18" s="121">
        <v>49024</v>
      </c>
      <c r="K18" s="121">
        <v>0</v>
      </c>
      <c r="L18" s="121">
        <v>0</v>
      </c>
      <c r="M18" s="121">
        <f>SUM(N18,+U18)</f>
        <v>3754</v>
      </c>
      <c r="N18" s="121">
        <f>SUM(O18:R18,T18)</f>
        <v>3754</v>
      </c>
      <c r="O18" s="121">
        <v>0</v>
      </c>
      <c r="P18" s="121">
        <v>0</v>
      </c>
      <c r="Q18" s="121">
        <v>0</v>
      </c>
      <c r="R18" s="121">
        <v>3754</v>
      </c>
      <c r="S18" s="121">
        <v>122805</v>
      </c>
      <c r="T18" s="121">
        <v>0</v>
      </c>
      <c r="U18" s="121">
        <v>0</v>
      </c>
      <c r="V18" s="121">
        <f>+SUM(D18,M18)</f>
        <v>10957</v>
      </c>
      <c r="W18" s="121">
        <f>+SUM(E18,N18)</f>
        <v>10957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10957</v>
      </c>
      <c r="AB18" s="121">
        <f>+SUM(J18,S18)</f>
        <v>171829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444</v>
      </c>
      <c r="AM18" s="121">
        <f>SUM(AN18,AS18,AW18,AX18,BD18)</f>
        <v>48261</v>
      </c>
      <c r="AN18" s="121">
        <f>SUM(AO18:AR18)</f>
        <v>21342</v>
      </c>
      <c r="AO18" s="121">
        <v>8787</v>
      </c>
      <c r="AP18" s="121">
        <v>0</v>
      </c>
      <c r="AQ18" s="121">
        <v>0</v>
      </c>
      <c r="AR18" s="121">
        <v>12555</v>
      </c>
      <c r="AS18" s="121">
        <f>SUM(AT18:AV18)</f>
        <v>26919</v>
      </c>
      <c r="AT18" s="121">
        <v>0</v>
      </c>
      <c r="AU18" s="121">
        <v>0</v>
      </c>
      <c r="AV18" s="121">
        <v>26919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444</v>
      </c>
      <c r="BD18" s="121">
        <v>0</v>
      </c>
      <c r="BE18" s="121">
        <v>7966</v>
      </c>
      <c r="BF18" s="121">
        <f>SUM(AE18,+AM18,+BE18)</f>
        <v>56227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444</v>
      </c>
      <c r="BO18" s="121">
        <f>SUM(BP18,BU18,BY18,BZ18,CF18)</f>
        <v>117127</v>
      </c>
      <c r="BP18" s="121">
        <f>SUM(BQ18:BT18)</f>
        <v>8550</v>
      </c>
      <c r="BQ18" s="121">
        <v>8550</v>
      </c>
      <c r="BR18" s="121">
        <v>0</v>
      </c>
      <c r="BS18" s="121">
        <v>0</v>
      </c>
      <c r="BT18" s="121">
        <v>0</v>
      </c>
      <c r="BU18" s="121">
        <f>SUM(BV18:BX18)</f>
        <v>108577</v>
      </c>
      <c r="BV18" s="121">
        <v>0</v>
      </c>
      <c r="BW18" s="121">
        <v>0</v>
      </c>
      <c r="BX18" s="121">
        <v>108577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444</v>
      </c>
      <c r="CF18" s="121">
        <v>0</v>
      </c>
      <c r="CG18" s="121">
        <v>9432</v>
      </c>
      <c r="CH18" s="121">
        <f>SUM(BG18,+BO18,+CG18)</f>
        <v>126559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444</v>
      </c>
      <c r="CQ18" s="121">
        <f>SUM(AM18,+BO18)</f>
        <v>165388</v>
      </c>
      <c r="CR18" s="121">
        <f>SUM(AN18,+BP18)</f>
        <v>29892</v>
      </c>
      <c r="CS18" s="121">
        <f>SUM(AO18,+BQ18)</f>
        <v>17337</v>
      </c>
      <c r="CT18" s="121">
        <f>SUM(AP18,+BR18)</f>
        <v>0</v>
      </c>
      <c r="CU18" s="121">
        <f>SUM(AQ18,+BS18)</f>
        <v>0</v>
      </c>
      <c r="CV18" s="121">
        <f>SUM(AR18,+BT18)</f>
        <v>12555</v>
      </c>
      <c r="CW18" s="121">
        <f>SUM(AS18,+BU18)</f>
        <v>135496</v>
      </c>
      <c r="CX18" s="121">
        <f>SUM(AT18,+BV18)</f>
        <v>0</v>
      </c>
      <c r="CY18" s="121">
        <f>SUM(AU18,+BW18)</f>
        <v>0</v>
      </c>
      <c r="CZ18" s="121">
        <f>SUM(AV18,+BX18)</f>
        <v>135496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444</v>
      </c>
      <c r="DH18" s="121">
        <f>SUM(BD18,+CF18)</f>
        <v>0</v>
      </c>
      <c r="DI18" s="121">
        <f>SUM(BE18,+CG18)</f>
        <v>17398</v>
      </c>
      <c r="DJ18" s="121">
        <f>SUM(BF18,+CH18)</f>
        <v>182786</v>
      </c>
    </row>
    <row r="19" spans="1:114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SUM(E19,+L19)</f>
        <v>12699</v>
      </c>
      <c r="E19" s="121">
        <f>SUM(F19:I19)+K19</f>
        <v>12699</v>
      </c>
      <c r="F19" s="121">
        <v>0</v>
      </c>
      <c r="G19" s="121">
        <v>0</v>
      </c>
      <c r="H19" s="121">
        <v>0</v>
      </c>
      <c r="I19" s="121">
        <v>10263</v>
      </c>
      <c r="J19" s="121">
        <v>332915</v>
      </c>
      <c r="K19" s="121">
        <v>2436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12699</v>
      </c>
      <c r="W19" s="121">
        <f>+SUM(E19,N19)</f>
        <v>12699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10263</v>
      </c>
      <c r="AB19" s="121">
        <f>+SUM(J19,S19)</f>
        <v>332915</v>
      </c>
      <c r="AC19" s="121">
        <f>+SUM(K19,T19)</f>
        <v>2436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444</v>
      </c>
      <c r="AM19" s="121">
        <f>SUM(AN19,AS19,AW19,AX19,BD19)</f>
        <v>312960</v>
      </c>
      <c r="AN19" s="121">
        <f>SUM(AO19:AR19)</f>
        <v>21870</v>
      </c>
      <c r="AO19" s="121">
        <v>21870</v>
      </c>
      <c r="AP19" s="121">
        <v>0</v>
      </c>
      <c r="AQ19" s="121">
        <v>0</v>
      </c>
      <c r="AR19" s="121">
        <v>0</v>
      </c>
      <c r="AS19" s="121">
        <f>SUM(AT19:AV19)</f>
        <v>282935</v>
      </c>
      <c r="AT19" s="121">
        <v>0</v>
      </c>
      <c r="AU19" s="121">
        <v>282935</v>
      </c>
      <c r="AV19" s="121">
        <v>0</v>
      </c>
      <c r="AW19" s="121">
        <v>0</v>
      </c>
      <c r="AX19" s="121">
        <f>SUM(AY19:BB19)</f>
        <v>8155</v>
      </c>
      <c r="AY19" s="121">
        <v>1584</v>
      </c>
      <c r="AZ19" s="121">
        <v>2958</v>
      </c>
      <c r="BA19" s="121">
        <v>3166</v>
      </c>
      <c r="BB19" s="121">
        <v>447</v>
      </c>
      <c r="BC19" s="122" t="s">
        <v>444</v>
      </c>
      <c r="BD19" s="121">
        <v>0</v>
      </c>
      <c r="BE19" s="121">
        <v>32654</v>
      </c>
      <c r="BF19" s="121">
        <f>SUM(AE19,+AM19,+BE19)</f>
        <v>345614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444</v>
      </c>
      <c r="CQ19" s="121">
        <f>SUM(AM19,+BO19)</f>
        <v>312960</v>
      </c>
      <c r="CR19" s="121">
        <f>SUM(AN19,+BP19)</f>
        <v>21870</v>
      </c>
      <c r="CS19" s="121">
        <f>SUM(AO19,+BQ19)</f>
        <v>21870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282935</v>
      </c>
      <c r="CX19" s="121">
        <f>SUM(AT19,+BV19)</f>
        <v>0</v>
      </c>
      <c r="CY19" s="121">
        <f>SUM(AU19,+BW19)</f>
        <v>282935</v>
      </c>
      <c r="CZ19" s="121">
        <f>SUM(AV19,+BX19)</f>
        <v>0</v>
      </c>
      <c r="DA19" s="121">
        <f>SUM(AW19,+BY19)</f>
        <v>0</v>
      </c>
      <c r="DB19" s="121">
        <f>SUM(AX19,+BZ19)</f>
        <v>8155</v>
      </c>
      <c r="DC19" s="121">
        <f>SUM(AY19,+CA19)</f>
        <v>1584</v>
      </c>
      <c r="DD19" s="121">
        <f>SUM(AZ19,+CB19)</f>
        <v>2958</v>
      </c>
      <c r="DE19" s="121">
        <f>SUM(BA19,+CC19)</f>
        <v>3166</v>
      </c>
      <c r="DF19" s="121">
        <f>SUM(BB19,+CD19)</f>
        <v>447</v>
      </c>
      <c r="DG19" s="122" t="s">
        <v>444</v>
      </c>
      <c r="DH19" s="121">
        <f>SUM(BD19,+CF19)</f>
        <v>0</v>
      </c>
      <c r="DI19" s="121">
        <f>SUM(BE19,+CG19)</f>
        <v>32654</v>
      </c>
      <c r="DJ19" s="121">
        <f>SUM(BF19,+CH19)</f>
        <v>345614</v>
      </c>
    </row>
    <row r="20" spans="1:114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SUM(E20,+L20)</f>
        <v>126284</v>
      </c>
      <c r="E20" s="121">
        <f>SUM(F20:I20)+K20</f>
        <v>126284</v>
      </c>
      <c r="F20" s="121">
        <v>0</v>
      </c>
      <c r="G20" s="121">
        <v>0</v>
      </c>
      <c r="H20" s="121">
        <v>0</v>
      </c>
      <c r="I20" s="121">
        <v>126284</v>
      </c>
      <c r="J20" s="121">
        <v>923434</v>
      </c>
      <c r="K20" s="121">
        <v>0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22842</v>
      </c>
      <c r="T20" s="121">
        <v>0</v>
      </c>
      <c r="U20" s="121">
        <v>0</v>
      </c>
      <c r="V20" s="121">
        <f>+SUM(D20,M20)</f>
        <v>126284</v>
      </c>
      <c r="W20" s="121">
        <f>+SUM(E20,N20)</f>
        <v>126284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126284</v>
      </c>
      <c r="AB20" s="121">
        <f>+SUM(J20,S20)</f>
        <v>946276</v>
      </c>
      <c r="AC20" s="121">
        <f>+SUM(K20,T20)</f>
        <v>0</v>
      </c>
      <c r="AD20" s="121">
        <f>+SUM(L20,U20)</f>
        <v>0</v>
      </c>
      <c r="AE20" s="121">
        <f>SUM(AF20,+AK20)</f>
        <v>73242</v>
      </c>
      <c r="AF20" s="121">
        <f>SUM(AG20:AJ20)</f>
        <v>73242</v>
      </c>
      <c r="AG20" s="121">
        <v>0</v>
      </c>
      <c r="AH20" s="121">
        <v>0</v>
      </c>
      <c r="AI20" s="121">
        <v>73242</v>
      </c>
      <c r="AJ20" s="121">
        <v>0</v>
      </c>
      <c r="AK20" s="121">
        <v>0</v>
      </c>
      <c r="AL20" s="122" t="s">
        <v>444</v>
      </c>
      <c r="AM20" s="121">
        <f>SUM(AN20,AS20,AW20,AX20,BD20)</f>
        <v>901685</v>
      </c>
      <c r="AN20" s="121">
        <f>SUM(AO20:AR20)</f>
        <v>31422</v>
      </c>
      <c r="AO20" s="121">
        <v>31422</v>
      </c>
      <c r="AP20" s="121">
        <v>0</v>
      </c>
      <c r="AQ20" s="121">
        <v>0</v>
      </c>
      <c r="AR20" s="121">
        <v>0</v>
      </c>
      <c r="AS20" s="121">
        <f>SUM(AT20:AV20)</f>
        <v>46415</v>
      </c>
      <c r="AT20" s="121">
        <v>0</v>
      </c>
      <c r="AU20" s="121">
        <v>0</v>
      </c>
      <c r="AV20" s="121">
        <v>46415</v>
      </c>
      <c r="AW20" s="121">
        <v>0</v>
      </c>
      <c r="AX20" s="121">
        <f>SUM(AY20:BB20)</f>
        <v>823848</v>
      </c>
      <c r="AY20" s="121">
        <v>0</v>
      </c>
      <c r="AZ20" s="121">
        <v>805451</v>
      </c>
      <c r="BA20" s="121">
        <v>3363</v>
      </c>
      <c r="BB20" s="121">
        <v>15034</v>
      </c>
      <c r="BC20" s="122" t="s">
        <v>444</v>
      </c>
      <c r="BD20" s="121">
        <v>0</v>
      </c>
      <c r="BE20" s="121">
        <v>74791</v>
      </c>
      <c r="BF20" s="121">
        <f>SUM(AE20,+AM20,+BE20)</f>
        <v>1049718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444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444</v>
      </c>
      <c r="CF20" s="121">
        <v>0</v>
      </c>
      <c r="CG20" s="121">
        <v>22842</v>
      </c>
      <c r="CH20" s="121">
        <f>SUM(BG20,+BO20,+CG20)</f>
        <v>22842</v>
      </c>
      <c r="CI20" s="121">
        <f>SUM(AE20,+BG20)</f>
        <v>73242</v>
      </c>
      <c r="CJ20" s="121">
        <f>SUM(AF20,+BH20)</f>
        <v>73242</v>
      </c>
      <c r="CK20" s="121">
        <f>SUM(AG20,+BI20)</f>
        <v>0</v>
      </c>
      <c r="CL20" s="121">
        <f>SUM(AH20,+BJ20)</f>
        <v>0</v>
      </c>
      <c r="CM20" s="121">
        <f>SUM(AI20,+BK20)</f>
        <v>73242</v>
      </c>
      <c r="CN20" s="121">
        <f>SUM(AJ20,+BL20)</f>
        <v>0</v>
      </c>
      <c r="CO20" s="121">
        <f>SUM(AK20,+BM20)</f>
        <v>0</v>
      </c>
      <c r="CP20" s="122" t="s">
        <v>444</v>
      </c>
      <c r="CQ20" s="121">
        <f>SUM(AM20,+BO20)</f>
        <v>901685</v>
      </c>
      <c r="CR20" s="121">
        <f>SUM(AN20,+BP20)</f>
        <v>31422</v>
      </c>
      <c r="CS20" s="121">
        <f>SUM(AO20,+BQ20)</f>
        <v>31422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46415</v>
      </c>
      <c r="CX20" s="121">
        <f>SUM(AT20,+BV20)</f>
        <v>0</v>
      </c>
      <c r="CY20" s="121">
        <f>SUM(AU20,+BW20)</f>
        <v>0</v>
      </c>
      <c r="CZ20" s="121">
        <f>SUM(AV20,+BX20)</f>
        <v>46415</v>
      </c>
      <c r="DA20" s="121">
        <f>SUM(AW20,+BY20)</f>
        <v>0</v>
      </c>
      <c r="DB20" s="121">
        <f>SUM(AX20,+BZ20)</f>
        <v>823848</v>
      </c>
      <c r="DC20" s="121">
        <f>SUM(AY20,+CA20)</f>
        <v>0</v>
      </c>
      <c r="DD20" s="121">
        <f>SUM(AZ20,+CB20)</f>
        <v>805451</v>
      </c>
      <c r="DE20" s="121">
        <f>SUM(BA20,+CC20)</f>
        <v>3363</v>
      </c>
      <c r="DF20" s="121">
        <f>SUM(BB20,+CD20)</f>
        <v>15034</v>
      </c>
      <c r="DG20" s="122" t="s">
        <v>444</v>
      </c>
      <c r="DH20" s="121">
        <f>SUM(BD20,+CF20)</f>
        <v>0</v>
      </c>
      <c r="DI20" s="121">
        <f>SUM(BE20,+CG20)</f>
        <v>97633</v>
      </c>
      <c r="DJ20" s="121">
        <f>SUM(BF20,+CH20)</f>
        <v>1072560</v>
      </c>
    </row>
    <row r="21" spans="1:114" s="136" customFormat="1" ht="13.5" customHeight="1" x14ac:dyDescent="0.15">
      <c r="A21" s="119" t="s">
        <v>51</v>
      </c>
      <c r="B21" s="120" t="s">
        <v>428</v>
      </c>
      <c r="C21" s="119" t="s">
        <v>432</v>
      </c>
      <c r="D21" s="121">
        <f>SUM(E21,+L21)</f>
        <v>56800</v>
      </c>
      <c r="E21" s="121">
        <f>SUM(F21:I21)+K21</f>
        <v>56800</v>
      </c>
      <c r="F21" s="121">
        <v>0</v>
      </c>
      <c r="G21" s="121">
        <v>0</v>
      </c>
      <c r="H21" s="121">
        <v>0</v>
      </c>
      <c r="I21" s="121">
        <v>12501</v>
      </c>
      <c r="J21" s="121">
        <v>376579</v>
      </c>
      <c r="K21" s="121">
        <v>44299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56800</v>
      </c>
      <c r="W21" s="121">
        <f>+SUM(E21,N21)</f>
        <v>56800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12501</v>
      </c>
      <c r="AB21" s="121">
        <f>+SUM(J21,S21)</f>
        <v>376579</v>
      </c>
      <c r="AC21" s="121">
        <f>+SUM(K21,T21)</f>
        <v>44299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444</v>
      </c>
      <c r="AM21" s="121">
        <f>SUM(AN21,AS21,AW21,AX21,BD21)</f>
        <v>428232</v>
      </c>
      <c r="AN21" s="121">
        <f>SUM(AO21:AR21)</f>
        <v>72903</v>
      </c>
      <c r="AO21" s="121">
        <v>3270</v>
      </c>
      <c r="AP21" s="121">
        <v>0</v>
      </c>
      <c r="AQ21" s="121">
        <v>60196</v>
      </c>
      <c r="AR21" s="121">
        <v>9437</v>
      </c>
      <c r="AS21" s="121">
        <f>SUM(AT21:AV21)</f>
        <v>355329</v>
      </c>
      <c r="AT21" s="121">
        <v>0</v>
      </c>
      <c r="AU21" s="121">
        <v>341486</v>
      </c>
      <c r="AV21" s="121">
        <v>13843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444</v>
      </c>
      <c r="BD21" s="121">
        <v>0</v>
      </c>
      <c r="BE21" s="121">
        <v>5147</v>
      </c>
      <c r="BF21" s="121">
        <f>SUM(AE21,+AM21,+BE21)</f>
        <v>433379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444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444</v>
      </c>
      <c r="CQ21" s="121">
        <f>SUM(AM21,+BO21)</f>
        <v>428232</v>
      </c>
      <c r="CR21" s="121">
        <f>SUM(AN21,+BP21)</f>
        <v>72903</v>
      </c>
      <c r="CS21" s="121">
        <f>SUM(AO21,+BQ21)</f>
        <v>3270</v>
      </c>
      <c r="CT21" s="121">
        <f>SUM(AP21,+BR21)</f>
        <v>0</v>
      </c>
      <c r="CU21" s="121">
        <f>SUM(AQ21,+BS21)</f>
        <v>60196</v>
      </c>
      <c r="CV21" s="121">
        <f>SUM(AR21,+BT21)</f>
        <v>9437</v>
      </c>
      <c r="CW21" s="121">
        <f>SUM(AS21,+BU21)</f>
        <v>355329</v>
      </c>
      <c r="CX21" s="121">
        <f>SUM(AT21,+BV21)</f>
        <v>0</v>
      </c>
      <c r="CY21" s="121">
        <f>SUM(AU21,+BW21)</f>
        <v>341486</v>
      </c>
      <c r="CZ21" s="121">
        <f>SUM(AV21,+BX21)</f>
        <v>13843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444</v>
      </c>
      <c r="DH21" s="121">
        <f>SUM(BD21,+CF21)</f>
        <v>0</v>
      </c>
      <c r="DI21" s="121">
        <f>SUM(BE21,+CG21)</f>
        <v>5147</v>
      </c>
      <c r="DJ21" s="121">
        <f>SUM(BF21,+CH21)</f>
        <v>433379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26295950</v>
      </c>
      <c r="E7" s="140">
        <f>+SUM(F7:I7,K7)</f>
        <v>8959832</v>
      </c>
      <c r="F7" s="140">
        <f t="shared" ref="F7:L7" si="0">SUM(F$8:F$257)</f>
        <v>3466632</v>
      </c>
      <c r="G7" s="140">
        <f t="shared" si="0"/>
        <v>48633</v>
      </c>
      <c r="H7" s="140">
        <f t="shared" si="0"/>
        <v>1778300</v>
      </c>
      <c r="I7" s="140">
        <f t="shared" si="0"/>
        <v>1572544</v>
      </c>
      <c r="J7" s="140">
        <f t="shared" si="0"/>
        <v>7193431</v>
      </c>
      <c r="K7" s="140">
        <f t="shared" si="0"/>
        <v>2093723</v>
      </c>
      <c r="L7" s="140">
        <f t="shared" si="0"/>
        <v>17336118</v>
      </c>
      <c r="M7" s="140">
        <f>SUM(N7,+U7)</f>
        <v>4864721</v>
      </c>
      <c r="N7" s="140">
        <f>+SUM(O7:R7,T7)</f>
        <v>1338544</v>
      </c>
      <c r="O7" s="140">
        <f t="shared" ref="O7:U7" si="1">SUM(O$8:O$257)</f>
        <v>384232</v>
      </c>
      <c r="P7" s="140">
        <f t="shared" si="1"/>
        <v>7651</v>
      </c>
      <c r="Q7" s="140">
        <f t="shared" si="1"/>
        <v>350600</v>
      </c>
      <c r="R7" s="140">
        <f t="shared" si="1"/>
        <v>470098</v>
      </c>
      <c r="S7" s="140">
        <f t="shared" si="1"/>
        <v>1097553</v>
      </c>
      <c r="T7" s="140">
        <f t="shared" si="1"/>
        <v>125963</v>
      </c>
      <c r="U7" s="140">
        <f t="shared" si="1"/>
        <v>3526177</v>
      </c>
      <c r="V7" s="140">
        <f t="shared" ref="V7:AB7" si="2">+SUM(D7,M7)</f>
        <v>31160671</v>
      </c>
      <c r="W7" s="140">
        <f t="shared" si="2"/>
        <v>10298376</v>
      </c>
      <c r="X7" s="140">
        <f t="shared" si="2"/>
        <v>3850864</v>
      </c>
      <c r="Y7" s="140">
        <f t="shared" si="2"/>
        <v>56284</v>
      </c>
      <c r="Z7" s="140">
        <f t="shared" si="2"/>
        <v>2128900</v>
      </c>
      <c r="AA7" s="140">
        <f t="shared" si="2"/>
        <v>2042642</v>
      </c>
      <c r="AB7" s="140">
        <f t="shared" si="2"/>
        <v>8290984</v>
      </c>
      <c r="AC7" s="140">
        <f>+SUM(K7,T7)</f>
        <v>2219686</v>
      </c>
      <c r="AD7" s="140">
        <f>+SUM(L7,U7)</f>
        <v>20862295</v>
      </c>
      <c r="AE7" s="209"/>
      <c r="AF7" s="209"/>
    </row>
    <row r="8" spans="1:32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8042633</v>
      </c>
      <c r="E8" s="121">
        <f>+SUM(F8:I8,K8)</f>
        <v>3140718</v>
      </c>
      <c r="F8" s="121">
        <v>707179</v>
      </c>
      <c r="G8" s="121">
        <v>3712</v>
      </c>
      <c r="H8" s="121">
        <v>1028900</v>
      </c>
      <c r="I8" s="121">
        <v>473634</v>
      </c>
      <c r="J8" s="121"/>
      <c r="K8" s="121">
        <v>927293</v>
      </c>
      <c r="L8" s="121">
        <v>4901915</v>
      </c>
      <c r="M8" s="121">
        <f>SUM(N8,+U8)</f>
        <v>657666</v>
      </c>
      <c r="N8" s="121">
        <f>+SUM(O8:R8,T8)</f>
        <v>79604</v>
      </c>
      <c r="O8" s="121">
        <v>0</v>
      </c>
      <c r="P8" s="121">
        <v>0</v>
      </c>
      <c r="Q8" s="121">
        <v>0</v>
      </c>
      <c r="R8" s="121">
        <v>79604</v>
      </c>
      <c r="S8" s="121"/>
      <c r="T8" s="121">
        <v>0</v>
      </c>
      <c r="U8" s="121">
        <v>578062</v>
      </c>
      <c r="V8" s="121">
        <f>+SUM(D8,M8)</f>
        <v>8700299</v>
      </c>
      <c r="W8" s="121">
        <f>+SUM(E8,N8)</f>
        <v>3220322</v>
      </c>
      <c r="X8" s="121">
        <f>+SUM(F8,O8)</f>
        <v>707179</v>
      </c>
      <c r="Y8" s="121">
        <f>+SUM(G8,P8)</f>
        <v>3712</v>
      </c>
      <c r="Z8" s="121">
        <f>+SUM(H8,Q8)</f>
        <v>1028900</v>
      </c>
      <c r="AA8" s="121">
        <f>+SUM(I8,R8)</f>
        <v>553238</v>
      </c>
      <c r="AB8" s="121">
        <f>+SUM(J8,S8)</f>
        <v>0</v>
      </c>
      <c r="AC8" s="121">
        <f>+SUM(K8,T8)</f>
        <v>927293</v>
      </c>
      <c r="AD8" s="121">
        <f>+SUM(L8,U8)</f>
        <v>5479977</v>
      </c>
      <c r="AE8" s="210" t="s">
        <v>326</v>
      </c>
      <c r="AF8" s="209"/>
    </row>
    <row r="9" spans="1:32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907499</v>
      </c>
      <c r="E9" s="121">
        <f>+SUM(F9:I9,K9)</f>
        <v>115744</v>
      </c>
      <c r="F9" s="121">
        <v>0</v>
      </c>
      <c r="G9" s="121">
        <v>0</v>
      </c>
      <c r="H9" s="121">
        <v>0</v>
      </c>
      <c r="I9" s="121">
        <v>115744</v>
      </c>
      <c r="J9" s="121"/>
      <c r="K9" s="121">
        <v>0</v>
      </c>
      <c r="L9" s="121">
        <v>791755</v>
      </c>
      <c r="M9" s="121">
        <f>SUM(N9,+U9)</f>
        <v>159282</v>
      </c>
      <c r="N9" s="121">
        <f>+SUM(O9:R9,T9)</f>
        <v>46326</v>
      </c>
      <c r="O9" s="121">
        <v>0</v>
      </c>
      <c r="P9" s="121">
        <v>0</v>
      </c>
      <c r="Q9" s="121">
        <v>0</v>
      </c>
      <c r="R9" s="121">
        <v>15186</v>
      </c>
      <c r="S9" s="121"/>
      <c r="T9" s="121">
        <v>31140</v>
      </c>
      <c r="U9" s="121">
        <v>112956</v>
      </c>
      <c r="V9" s="121">
        <f>+SUM(D9,M9)</f>
        <v>1066781</v>
      </c>
      <c r="W9" s="121">
        <f>+SUM(E9,N9)</f>
        <v>162070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130930</v>
      </c>
      <c r="AB9" s="121">
        <f>+SUM(J9,S9)</f>
        <v>0</v>
      </c>
      <c r="AC9" s="121">
        <f>+SUM(K9,T9)</f>
        <v>31140</v>
      </c>
      <c r="AD9" s="121">
        <f>+SUM(L9,U9)</f>
        <v>904711</v>
      </c>
      <c r="AE9" s="210" t="s">
        <v>326</v>
      </c>
      <c r="AF9" s="209"/>
    </row>
    <row r="10" spans="1:32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115528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115528</v>
      </c>
      <c r="M10" s="121">
        <f>SUM(N10,+U10)</f>
        <v>21448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21448</v>
      </c>
      <c r="V10" s="121">
        <f>+SUM(D10,M10)</f>
        <v>136976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136976</v>
      </c>
      <c r="AE10" s="210" t="s">
        <v>326</v>
      </c>
      <c r="AF10" s="209"/>
    </row>
    <row r="11" spans="1:32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973494</v>
      </c>
      <c r="E11" s="121">
        <f>+SUM(F11:I11,K11)</f>
        <v>23242</v>
      </c>
      <c r="F11" s="121">
        <v>0</v>
      </c>
      <c r="G11" s="121">
        <v>0</v>
      </c>
      <c r="H11" s="121">
        <v>0</v>
      </c>
      <c r="I11" s="121">
        <v>16468</v>
      </c>
      <c r="J11" s="121"/>
      <c r="K11" s="121">
        <v>6774</v>
      </c>
      <c r="L11" s="121">
        <v>950252</v>
      </c>
      <c r="M11" s="121">
        <f>SUM(N11,+U11)</f>
        <v>56647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56647</v>
      </c>
      <c r="V11" s="121">
        <f>+SUM(D11,M11)</f>
        <v>1030141</v>
      </c>
      <c r="W11" s="121">
        <f>+SUM(E11,N11)</f>
        <v>23242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16468</v>
      </c>
      <c r="AB11" s="121">
        <f>+SUM(J11,S11)</f>
        <v>0</v>
      </c>
      <c r="AC11" s="121">
        <f>+SUM(K11,T11)</f>
        <v>6774</v>
      </c>
      <c r="AD11" s="121">
        <f>+SUM(L11,U11)</f>
        <v>1006899</v>
      </c>
      <c r="AE11" s="210" t="s">
        <v>326</v>
      </c>
      <c r="AF11" s="209"/>
    </row>
    <row r="12" spans="1:32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2235728</v>
      </c>
      <c r="E12" s="121">
        <f>+SUM(F12:I12,K12)</f>
        <v>1047147</v>
      </c>
      <c r="F12" s="121">
        <v>846480</v>
      </c>
      <c r="G12" s="121">
        <v>0</v>
      </c>
      <c r="H12" s="121">
        <v>0</v>
      </c>
      <c r="I12" s="121">
        <v>23648</v>
      </c>
      <c r="J12" s="121"/>
      <c r="K12" s="121">
        <v>177019</v>
      </c>
      <c r="L12" s="121">
        <v>1188581</v>
      </c>
      <c r="M12" s="121">
        <f>SUM(N12,+U12)</f>
        <v>96133</v>
      </c>
      <c r="N12" s="121">
        <f>+SUM(O12:R12,T12)</f>
        <v>672</v>
      </c>
      <c r="O12" s="121">
        <v>0</v>
      </c>
      <c r="P12" s="121">
        <v>0</v>
      </c>
      <c r="Q12" s="121">
        <v>0</v>
      </c>
      <c r="R12" s="121">
        <v>672</v>
      </c>
      <c r="S12" s="121"/>
      <c r="T12" s="121">
        <v>0</v>
      </c>
      <c r="U12" s="121">
        <v>95461</v>
      </c>
      <c r="V12" s="121">
        <f>+SUM(D12,M12)</f>
        <v>2331861</v>
      </c>
      <c r="W12" s="121">
        <f>+SUM(E12,N12)</f>
        <v>1047819</v>
      </c>
      <c r="X12" s="121">
        <f>+SUM(F12,O12)</f>
        <v>846480</v>
      </c>
      <c r="Y12" s="121">
        <f>+SUM(G12,P12)</f>
        <v>0</v>
      </c>
      <c r="Z12" s="121">
        <f>+SUM(H12,Q12)</f>
        <v>0</v>
      </c>
      <c r="AA12" s="121">
        <f>+SUM(I12,R12)</f>
        <v>24320</v>
      </c>
      <c r="AB12" s="121">
        <f>+SUM(J12,S12)</f>
        <v>0</v>
      </c>
      <c r="AC12" s="121">
        <f>+SUM(K12,T12)</f>
        <v>177019</v>
      </c>
      <c r="AD12" s="121">
        <f>+SUM(L12,U12)</f>
        <v>1284042</v>
      </c>
      <c r="AE12" s="210" t="s">
        <v>326</v>
      </c>
      <c r="AF12" s="209"/>
    </row>
    <row r="13" spans="1:32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390346</v>
      </c>
      <c r="E13" s="121">
        <f>+SUM(F13:I13,K13)</f>
        <v>67103</v>
      </c>
      <c r="F13" s="121">
        <v>0</v>
      </c>
      <c r="G13" s="121">
        <v>0</v>
      </c>
      <c r="H13" s="121">
        <v>0</v>
      </c>
      <c r="I13" s="121">
        <v>153</v>
      </c>
      <c r="J13" s="121"/>
      <c r="K13" s="121">
        <v>66950</v>
      </c>
      <c r="L13" s="121">
        <v>323243</v>
      </c>
      <c r="M13" s="121">
        <f>SUM(N13,+U13)</f>
        <v>102108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102108</v>
      </c>
      <c r="V13" s="121">
        <f>+SUM(D13,M13)</f>
        <v>492454</v>
      </c>
      <c r="W13" s="121">
        <f>+SUM(E13,N13)</f>
        <v>67103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153</v>
      </c>
      <c r="AB13" s="121">
        <f>+SUM(J13,S13)</f>
        <v>0</v>
      </c>
      <c r="AC13" s="121">
        <f>+SUM(K13,T13)</f>
        <v>66950</v>
      </c>
      <c r="AD13" s="121">
        <f>+SUM(L13,U13)</f>
        <v>425351</v>
      </c>
      <c r="AE13" s="210" t="s">
        <v>326</v>
      </c>
      <c r="AF13" s="209"/>
    </row>
    <row r="14" spans="1:32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299455</v>
      </c>
      <c r="E14" s="121">
        <f>+SUM(F14:I14,K14)</f>
        <v>18261</v>
      </c>
      <c r="F14" s="121">
        <v>0</v>
      </c>
      <c r="G14" s="121">
        <v>0</v>
      </c>
      <c r="H14" s="121">
        <v>0</v>
      </c>
      <c r="I14" s="121">
        <v>18247</v>
      </c>
      <c r="J14" s="121"/>
      <c r="K14" s="121">
        <v>14</v>
      </c>
      <c r="L14" s="121">
        <v>281194</v>
      </c>
      <c r="M14" s="121">
        <f>SUM(N14,+U14)</f>
        <v>90657</v>
      </c>
      <c r="N14" s="121">
        <f>+SUM(O14:R14,T14)</f>
        <v>1651</v>
      </c>
      <c r="O14" s="121">
        <v>0</v>
      </c>
      <c r="P14" s="121">
        <v>0</v>
      </c>
      <c r="Q14" s="121">
        <v>0</v>
      </c>
      <c r="R14" s="121">
        <v>1651</v>
      </c>
      <c r="S14" s="121"/>
      <c r="T14" s="121">
        <v>0</v>
      </c>
      <c r="U14" s="121">
        <v>89006</v>
      </c>
      <c r="V14" s="121">
        <f>+SUM(D14,M14)</f>
        <v>390112</v>
      </c>
      <c r="W14" s="121">
        <f>+SUM(E14,N14)</f>
        <v>19912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19898</v>
      </c>
      <c r="AB14" s="121">
        <f>+SUM(J14,S14)</f>
        <v>0</v>
      </c>
      <c r="AC14" s="121">
        <f>+SUM(K14,T14)</f>
        <v>14</v>
      </c>
      <c r="AD14" s="121">
        <f>+SUM(L14,U14)</f>
        <v>370200</v>
      </c>
      <c r="AE14" s="210" t="s">
        <v>326</v>
      </c>
      <c r="AF14" s="209"/>
    </row>
    <row r="15" spans="1:32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155574</v>
      </c>
      <c r="E15" s="121">
        <f>+SUM(F15:I15,K15)</f>
        <v>3111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3111</v>
      </c>
      <c r="L15" s="121">
        <v>152463</v>
      </c>
      <c r="M15" s="121">
        <f>SUM(N15,+U15)</f>
        <v>76074</v>
      </c>
      <c r="N15" s="121">
        <f>+SUM(O15:R15,T15)</f>
        <v>2714</v>
      </c>
      <c r="O15" s="121">
        <v>0</v>
      </c>
      <c r="P15" s="121">
        <v>0</v>
      </c>
      <c r="Q15" s="121">
        <v>0</v>
      </c>
      <c r="R15" s="121">
        <v>2714</v>
      </c>
      <c r="S15" s="121"/>
      <c r="T15" s="121">
        <v>0</v>
      </c>
      <c r="U15" s="121">
        <v>73360</v>
      </c>
      <c r="V15" s="121">
        <f>+SUM(D15,M15)</f>
        <v>231648</v>
      </c>
      <c r="W15" s="121">
        <f>+SUM(E15,N15)</f>
        <v>5825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2714</v>
      </c>
      <c r="AB15" s="121">
        <f>+SUM(J15,S15)</f>
        <v>0</v>
      </c>
      <c r="AC15" s="121">
        <f>+SUM(K15,T15)</f>
        <v>3111</v>
      </c>
      <c r="AD15" s="121">
        <f>+SUM(L15,U15)</f>
        <v>225823</v>
      </c>
      <c r="AE15" s="210" t="s">
        <v>326</v>
      </c>
      <c r="AF15" s="209"/>
    </row>
    <row r="16" spans="1:32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1746148</v>
      </c>
      <c r="E16" s="121">
        <f>+SUM(F16:I16,K16)</f>
        <v>894261</v>
      </c>
      <c r="F16" s="121">
        <v>129036</v>
      </c>
      <c r="G16" s="121">
        <v>0</v>
      </c>
      <c r="H16" s="121">
        <v>598400</v>
      </c>
      <c r="I16" s="121">
        <v>53540</v>
      </c>
      <c r="J16" s="121"/>
      <c r="K16" s="121">
        <v>113285</v>
      </c>
      <c r="L16" s="121">
        <v>851887</v>
      </c>
      <c r="M16" s="121">
        <f>SUM(N16,+U16)</f>
        <v>387231</v>
      </c>
      <c r="N16" s="121">
        <f>+SUM(O16:R16,T16)</f>
        <v>77114</v>
      </c>
      <c r="O16" s="121">
        <v>0</v>
      </c>
      <c r="P16" s="121">
        <v>1429</v>
      </c>
      <c r="Q16" s="121">
        <v>0</v>
      </c>
      <c r="R16" s="121">
        <v>19685</v>
      </c>
      <c r="S16" s="121"/>
      <c r="T16" s="121">
        <v>56000</v>
      </c>
      <c r="U16" s="121">
        <v>310117</v>
      </c>
      <c r="V16" s="121">
        <f>+SUM(D16,M16)</f>
        <v>2133379</v>
      </c>
      <c r="W16" s="121">
        <f>+SUM(E16,N16)</f>
        <v>971375</v>
      </c>
      <c r="X16" s="121">
        <f>+SUM(F16,O16)</f>
        <v>129036</v>
      </c>
      <c r="Y16" s="121">
        <f>+SUM(G16,P16)</f>
        <v>1429</v>
      </c>
      <c r="Z16" s="121">
        <f>+SUM(H16,Q16)</f>
        <v>598400</v>
      </c>
      <c r="AA16" s="121">
        <f>+SUM(I16,R16)</f>
        <v>73225</v>
      </c>
      <c r="AB16" s="121">
        <f>+SUM(J16,S16)</f>
        <v>0</v>
      </c>
      <c r="AC16" s="121">
        <f>+SUM(K16,T16)</f>
        <v>169285</v>
      </c>
      <c r="AD16" s="121">
        <f>+SUM(L16,U16)</f>
        <v>1162004</v>
      </c>
      <c r="AE16" s="210" t="s">
        <v>326</v>
      </c>
      <c r="AF16" s="209"/>
    </row>
    <row r="17" spans="1:32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476857</v>
      </c>
      <c r="E17" s="121">
        <f>+SUM(F17:I17,K17)</f>
        <v>56671</v>
      </c>
      <c r="F17" s="121">
        <v>0</v>
      </c>
      <c r="G17" s="121">
        <v>0</v>
      </c>
      <c r="H17" s="121">
        <v>0</v>
      </c>
      <c r="I17" s="121">
        <v>43014</v>
      </c>
      <c r="J17" s="121"/>
      <c r="K17" s="121">
        <v>13657</v>
      </c>
      <c r="L17" s="121">
        <v>420186</v>
      </c>
      <c r="M17" s="121">
        <f>SUM(N17,+U17)</f>
        <v>98201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98201</v>
      </c>
      <c r="V17" s="121">
        <f>+SUM(D17,M17)</f>
        <v>575058</v>
      </c>
      <c r="W17" s="121">
        <f>+SUM(E17,N17)</f>
        <v>56671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43014</v>
      </c>
      <c r="AB17" s="121">
        <f>+SUM(J17,S17)</f>
        <v>0</v>
      </c>
      <c r="AC17" s="121">
        <f>+SUM(K17,T17)</f>
        <v>13657</v>
      </c>
      <c r="AD17" s="121">
        <f>+SUM(L17,U17)</f>
        <v>518387</v>
      </c>
      <c r="AE17" s="210" t="s">
        <v>326</v>
      </c>
      <c r="AF17" s="209"/>
    </row>
    <row r="18" spans="1:32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305894</v>
      </c>
      <c r="E18" s="121">
        <f>+SUM(F18:I18,K18)</f>
        <v>270567</v>
      </c>
      <c r="F18" s="121">
        <v>238007</v>
      </c>
      <c r="G18" s="121">
        <v>0</v>
      </c>
      <c r="H18" s="121">
        <v>0</v>
      </c>
      <c r="I18" s="121">
        <v>17647</v>
      </c>
      <c r="J18" s="121"/>
      <c r="K18" s="121">
        <v>14913</v>
      </c>
      <c r="L18" s="121">
        <v>35327</v>
      </c>
      <c r="M18" s="121">
        <f>SUM(N18,+U18)</f>
        <v>68104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68104</v>
      </c>
      <c r="V18" s="121">
        <f>+SUM(D18,M18)</f>
        <v>373998</v>
      </c>
      <c r="W18" s="121">
        <f>+SUM(E18,N18)</f>
        <v>270567</v>
      </c>
      <c r="X18" s="121">
        <f>+SUM(F18,O18)</f>
        <v>238007</v>
      </c>
      <c r="Y18" s="121">
        <f>+SUM(G18,P18)</f>
        <v>0</v>
      </c>
      <c r="Z18" s="121">
        <f>+SUM(H18,Q18)</f>
        <v>0</v>
      </c>
      <c r="AA18" s="121">
        <f>+SUM(I18,R18)</f>
        <v>17647</v>
      </c>
      <c r="AB18" s="121">
        <f>+SUM(J18,S18)</f>
        <v>0</v>
      </c>
      <c r="AC18" s="121">
        <f>+SUM(K18,T18)</f>
        <v>14913</v>
      </c>
      <c r="AD18" s="121">
        <f>+SUM(L18,U18)</f>
        <v>103431</v>
      </c>
      <c r="AE18" s="210" t="s">
        <v>326</v>
      </c>
      <c r="AF18" s="209"/>
    </row>
    <row r="19" spans="1:32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1649504</v>
      </c>
      <c r="E19" s="121">
        <f>+SUM(F19:I19,K19)</f>
        <v>160324</v>
      </c>
      <c r="F19" s="121">
        <v>0</v>
      </c>
      <c r="G19" s="121">
        <v>0</v>
      </c>
      <c r="H19" s="121">
        <v>0</v>
      </c>
      <c r="I19" s="121">
        <v>102478</v>
      </c>
      <c r="J19" s="121"/>
      <c r="K19" s="121">
        <v>57846</v>
      </c>
      <c r="L19" s="121">
        <v>1489180</v>
      </c>
      <c r="M19" s="121">
        <f>SUM(N19,+U19)</f>
        <v>256137</v>
      </c>
      <c r="N19" s="121">
        <f>+SUM(O19:R19,T19)</f>
        <v>9595</v>
      </c>
      <c r="O19" s="121">
        <v>0</v>
      </c>
      <c r="P19" s="121">
        <v>0</v>
      </c>
      <c r="Q19" s="121">
        <v>0</v>
      </c>
      <c r="R19" s="121">
        <v>9524</v>
      </c>
      <c r="S19" s="121"/>
      <c r="T19" s="121">
        <v>71</v>
      </c>
      <c r="U19" s="121">
        <v>246542</v>
      </c>
      <c r="V19" s="121">
        <f>+SUM(D19,M19)</f>
        <v>1905641</v>
      </c>
      <c r="W19" s="121">
        <f>+SUM(E19,N19)</f>
        <v>169919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112002</v>
      </c>
      <c r="AB19" s="121">
        <f>+SUM(J19,S19)</f>
        <v>0</v>
      </c>
      <c r="AC19" s="121">
        <f>+SUM(K19,T19)</f>
        <v>57917</v>
      </c>
      <c r="AD19" s="121">
        <f>+SUM(L19,U19)</f>
        <v>1735722</v>
      </c>
      <c r="AE19" s="210" t="s">
        <v>326</v>
      </c>
      <c r="AF19" s="209"/>
    </row>
    <row r="20" spans="1:32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331598</v>
      </c>
      <c r="E20" s="121">
        <f>+SUM(F20:I20,K20)</f>
        <v>25304</v>
      </c>
      <c r="F20" s="121">
        <v>0</v>
      </c>
      <c r="G20" s="121">
        <v>0</v>
      </c>
      <c r="H20" s="121">
        <v>0</v>
      </c>
      <c r="I20" s="121">
        <v>15691</v>
      </c>
      <c r="J20" s="121"/>
      <c r="K20" s="121">
        <v>9613</v>
      </c>
      <c r="L20" s="121">
        <v>306294</v>
      </c>
      <c r="M20" s="121">
        <f>SUM(N20,+U20)</f>
        <v>92152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92152</v>
      </c>
      <c r="V20" s="121">
        <f>+SUM(D20,M20)</f>
        <v>423750</v>
      </c>
      <c r="W20" s="121">
        <f>+SUM(E20,N20)</f>
        <v>25304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15691</v>
      </c>
      <c r="AB20" s="121">
        <f>+SUM(J20,S20)</f>
        <v>0</v>
      </c>
      <c r="AC20" s="121">
        <f>+SUM(K20,T20)</f>
        <v>9613</v>
      </c>
      <c r="AD20" s="121">
        <f>+SUM(L20,U20)</f>
        <v>398446</v>
      </c>
      <c r="AE20" s="210" t="s">
        <v>326</v>
      </c>
      <c r="AF20" s="209"/>
    </row>
    <row r="21" spans="1:32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369591</v>
      </c>
      <c r="E21" s="121">
        <f>+SUM(F21:I21,K21)</f>
        <v>14</v>
      </c>
      <c r="F21" s="121">
        <v>0</v>
      </c>
      <c r="G21" s="121">
        <v>0</v>
      </c>
      <c r="H21" s="121">
        <v>0</v>
      </c>
      <c r="I21" s="121">
        <v>8</v>
      </c>
      <c r="J21" s="121"/>
      <c r="K21" s="121">
        <v>6</v>
      </c>
      <c r="L21" s="121">
        <v>369577</v>
      </c>
      <c r="M21" s="121">
        <f>SUM(N21,+U21)</f>
        <v>56547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56547</v>
      </c>
      <c r="V21" s="121">
        <f>+SUM(D21,M21)</f>
        <v>426138</v>
      </c>
      <c r="W21" s="121">
        <f>+SUM(E21,N21)</f>
        <v>14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8</v>
      </c>
      <c r="AB21" s="121">
        <f>+SUM(J21,S21)</f>
        <v>0</v>
      </c>
      <c r="AC21" s="121">
        <f>+SUM(K21,T21)</f>
        <v>6</v>
      </c>
      <c r="AD21" s="121">
        <f>+SUM(L21,U21)</f>
        <v>426124</v>
      </c>
      <c r="AE21" s="210" t="s">
        <v>326</v>
      </c>
      <c r="AF21" s="209"/>
    </row>
    <row r="22" spans="1:32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360421</v>
      </c>
      <c r="E22" s="121">
        <f>+SUM(F22:I22,K22)</f>
        <v>174608</v>
      </c>
      <c r="F22" s="121">
        <v>0</v>
      </c>
      <c r="G22" s="121">
        <v>0</v>
      </c>
      <c r="H22" s="121">
        <v>151000</v>
      </c>
      <c r="I22" s="121">
        <v>0</v>
      </c>
      <c r="J22" s="121"/>
      <c r="K22" s="121">
        <v>23608</v>
      </c>
      <c r="L22" s="121">
        <v>185813</v>
      </c>
      <c r="M22" s="121">
        <f>SUM(N22,+U22)</f>
        <v>190757</v>
      </c>
      <c r="N22" s="121">
        <f>+SUM(O22:R22,T22)</f>
        <v>98523</v>
      </c>
      <c r="O22" s="121">
        <v>20870</v>
      </c>
      <c r="P22" s="121">
        <v>4651</v>
      </c>
      <c r="Q22" s="121">
        <v>0</v>
      </c>
      <c r="R22" s="121">
        <v>73002</v>
      </c>
      <c r="S22" s="121"/>
      <c r="T22" s="121">
        <v>0</v>
      </c>
      <c r="U22" s="121">
        <v>92234</v>
      </c>
      <c r="V22" s="121">
        <f>+SUM(D22,M22)</f>
        <v>551178</v>
      </c>
      <c r="W22" s="121">
        <f>+SUM(E22,N22)</f>
        <v>273131</v>
      </c>
      <c r="X22" s="121">
        <f>+SUM(F22,O22)</f>
        <v>20870</v>
      </c>
      <c r="Y22" s="121">
        <f>+SUM(G22,P22)</f>
        <v>4651</v>
      </c>
      <c r="Z22" s="121">
        <f>+SUM(H22,Q22)</f>
        <v>151000</v>
      </c>
      <c r="AA22" s="121">
        <f>+SUM(I22,R22)</f>
        <v>73002</v>
      </c>
      <c r="AB22" s="121">
        <f>+SUM(J22,S22)</f>
        <v>0</v>
      </c>
      <c r="AC22" s="121">
        <f>+SUM(K22,T22)</f>
        <v>23608</v>
      </c>
      <c r="AD22" s="121">
        <f>+SUM(L22,U22)</f>
        <v>278047</v>
      </c>
      <c r="AE22" s="210" t="s">
        <v>326</v>
      </c>
      <c r="AF22" s="209"/>
    </row>
    <row r="23" spans="1:32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428439</v>
      </c>
      <c r="E23" s="121">
        <f>+SUM(F23:I23,K23)</f>
        <v>19971</v>
      </c>
      <c r="F23" s="121">
        <v>0</v>
      </c>
      <c r="G23" s="121">
        <v>19842</v>
      </c>
      <c r="H23" s="121">
        <v>0</v>
      </c>
      <c r="I23" s="121">
        <v>0</v>
      </c>
      <c r="J23" s="121"/>
      <c r="K23" s="121">
        <v>129</v>
      </c>
      <c r="L23" s="121">
        <v>408468</v>
      </c>
      <c r="M23" s="121">
        <f>SUM(N23,+U23)</f>
        <v>54209</v>
      </c>
      <c r="N23" s="121">
        <f>+SUM(O23:R23,T23)</f>
        <v>6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6</v>
      </c>
      <c r="U23" s="121">
        <v>54203</v>
      </c>
      <c r="V23" s="121">
        <f>+SUM(D23,M23)</f>
        <v>482648</v>
      </c>
      <c r="W23" s="121">
        <f>+SUM(E23,N23)</f>
        <v>19977</v>
      </c>
      <c r="X23" s="121">
        <f>+SUM(F23,O23)</f>
        <v>0</v>
      </c>
      <c r="Y23" s="121">
        <f>+SUM(G23,P23)</f>
        <v>19842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135</v>
      </c>
      <c r="AD23" s="121">
        <f>+SUM(L23,U23)</f>
        <v>462671</v>
      </c>
      <c r="AE23" s="210" t="s">
        <v>326</v>
      </c>
      <c r="AF23" s="209"/>
    </row>
    <row r="24" spans="1:32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328376</v>
      </c>
      <c r="E24" s="121">
        <f>+SUM(F24:I24,K24)</f>
        <v>2257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2257</v>
      </c>
      <c r="L24" s="121">
        <v>326119</v>
      </c>
      <c r="M24" s="121">
        <f>SUM(N24,+U24)</f>
        <v>56489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56489</v>
      </c>
      <c r="V24" s="121">
        <f>+SUM(D24,M24)</f>
        <v>384865</v>
      </c>
      <c r="W24" s="121">
        <f>+SUM(E24,N24)</f>
        <v>2257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2257</v>
      </c>
      <c r="AD24" s="121">
        <f>+SUM(L24,U24)</f>
        <v>382608</v>
      </c>
      <c r="AE24" s="210" t="s">
        <v>326</v>
      </c>
      <c r="AF24" s="209"/>
    </row>
    <row r="25" spans="1:32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479382</v>
      </c>
      <c r="E25" s="121">
        <f>+SUM(F25:I25,K25)</f>
        <v>48233</v>
      </c>
      <c r="F25" s="121">
        <v>0</v>
      </c>
      <c r="G25" s="121">
        <v>0</v>
      </c>
      <c r="H25" s="121">
        <v>0</v>
      </c>
      <c r="I25" s="121">
        <v>44588</v>
      </c>
      <c r="J25" s="121"/>
      <c r="K25" s="121">
        <v>3645</v>
      </c>
      <c r="L25" s="121">
        <v>431149</v>
      </c>
      <c r="M25" s="121">
        <f>SUM(N25,+U25)</f>
        <v>101805</v>
      </c>
      <c r="N25" s="121">
        <f>+SUM(O25:R25,T25)</f>
        <v>4248</v>
      </c>
      <c r="O25" s="121">
        <v>0</v>
      </c>
      <c r="P25" s="121">
        <v>0</v>
      </c>
      <c r="Q25" s="121">
        <v>0</v>
      </c>
      <c r="R25" s="121">
        <v>4248</v>
      </c>
      <c r="S25" s="121"/>
      <c r="T25" s="121">
        <v>0</v>
      </c>
      <c r="U25" s="121">
        <v>97557</v>
      </c>
      <c r="V25" s="121">
        <f>+SUM(D25,M25)</f>
        <v>581187</v>
      </c>
      <c r="W25" s="121">
        <f>+SUM(E25,N25)</f>
        <v>52481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48836</v>
      </c>
      <c r="AB25" s="121">
        <f>+SUM(J25,S25)</f>
        <v>0</v>
      </c>
      <c r="AC25" s="121">
        <f>+SUM(K25,T25)</f>
        <v>3645</v>
      </c>
      <c r="AD25" s="121">
        <f>+SUM(L25,U25)</f>
        <v>528706</v>
      </c>
      <c r="AE25" s="210" t="s">
        <v>326</v>
      </c>
      <c r="AF25" s="209"/>
    </row>
    <row r="26" spans="1:32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1041715</v>
      </c>
      <c r="E26" s="121">
        <f>+SUM(F26:I26,K26)</f>
        <v>173534</v>
      </c>
      <c r="F26" s="121">
        <v>0</v>
      </c>
      <c r="G26" s="121">
        <v>0</v>
      </c>
      <c r="H26" s="121">
        <v>0</v>
      </c>
      <c r="I26" s="121">
        <v>147788</v>
      </c>
      <c r="J26" s="121"/>
      <c r="K26" s="121">
        <v>25746</v>
      </c>
      <c r="L26" s="121">
        <v>868181</v>
      </c>
      <c r="M26" s="121">
        <f>SUM(N26,+U26)</f>
        <v>310140</v>
      </c>
      <c r="N26" s="121">
        <f>+SUM(O26:R26,T26)</f>
        <v>10212</v>
      </c>
      <c r="O26" s="121">
        <v>0</v>
      </c>
      <c r="P26" s="121">
        <v>0</v>
      </c>
      <c r="Q26" s="121">
        <v>0</v>
      </c>
      <c r="R26" s="121">
        <v>10212</v>
      </c>
      <c r="S26" s="121"/>
      <c r="T26" s="121">
        <v>0</v>
      </c>
      <c r="U26" s="121">
        <v>299928</v>
      </c>
      <c r="V26" s="121">
        <f>+SUM(D26,M26)</f>
        <v>1351855</v>
      </c>
      <c r="W26" s="121">
        <f>+SUM(E26,N26)</f>
        <v>183746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158000</v>
      </c>
      <c r="AB26" s="121">
        <f>+SUM(J26,S26)</f>
        <v>0</v>
      </c>
      <c r="AC26" s="121">
        <f>+SUM(K26,T26)</f>
        <v>25746</v>
      </c>
      <c r="AD26" s="121">
        <f>+SUM(L26,U26)</f>
        <v>1168109</v>
      </c>
      <c r="AE26" s="210" t="s">
        <v>326</v>
      </c>
      <c r="AF26" s="209"/>
    </row>
    <row r="27" spans="1:32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38179</v>
      </c>
      <c r="E27" s="121">
        <f>+SUM(F27:I27,K27)</f>
        <v>21754</v>
      </c>
      <c r="F27" s="121">
        <v>0</v>
      </c>
      <c r="G27" s="121">
        <v>21600</v>
      </c>
      <c r="H27" s="121">
        <v>0</v>
      </c>
      <c r="I27" s="121">
        <v>0</v>
      </c>
      <c r="J27" s="121"/>
      <c r="K27" s="121">
        <v>154</v>
      </c>
      <c r="L27" s="121">
        <v>16425</v>
      </c>
      <c r="M27" s="121">
        <f>SUM(N27,+U27)</f>
        <v>33964</v>
      </c>
      <c r="N27" s="121">
        <f>+SUM(O27:R27,T27)</f>
        <v>9895</v>
      </c>
      <c r="O27" s="121">
        <v>687</v>
      </c>
      <c r="P27" s="121">
        <v>27</v>
      </c>
      <c r="Q27" s="121">
        <v>0</v>
      </c>
      <c r="R27" s="121">
        <v>9181</v>
      </c>
      <c r="S27" s="121"/>
      <c r="T27" s="121">
        <v>0</v>
      </c>
      <c r="U27" s="121">
        <v>24069</v>
      </c>
      <c r="V27" s="121">
        <f>+SUM(D27,M27)</f>
        <v>72143</v>
      </c>
      <c r="W27" s="121">
        <f>+SUM(E27,N27)</f>
        <v>31649</v>
      </c>
      <c r="X27" s="121">
        <f>+SUM(F27,O27)</f>
        <v>687</v>
      </c>
      <c r="Y27" s="121">
        <f>+SUM(G27,P27)</f>
        <v>21627</v>
      </c>
      <c r="Z27" s="121">
        <f>+SUM(H27,Q27)</f>
        <v>0</v>
      </c>
      <c r="AA27" s="121">
        <f>+SUM(I27,R27)</f>
        <v>9181</v>
      </c>
      <c r="AB27" s="121">
        <f>+SUM(J27,S27)</f>
        <v>0</v>
      </c>
      <c r="AC27" s="121">
        <f>+SUM(K27,T27)</f>
        <v>154</v>
      </c>
      <c r="AD27" s="121">
        <f>+SUM(L27,U27)</f>
        <v>40494</v>
      </c>
      <c r="AE27" s="210" t="s">
        <v>326</v>
      </c>
      <c r="AF27" s="209"/>
    </row>
    <row r="28" spans="1:32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14182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14182</v>
      </c>
      <c r="M28" s="121">
        <f>SUM(N28,+U28)</f>
        <v>653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653</v>
      </c>
      <c r="V28" s="121">
        <f>+SUM(D28,M28)</f>
        <v>14835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14835</v>
      </c>
      <c r="AE28" s="210" t="s">
        <v>326</v>
      </c>
      <c r="AF28" s="209"/>
    </row>
    <row r="29" spans="1:32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231837</v>
      </c>
      <c r="E29" s="121">
        <f>+SUM(F29:I29,K29)</f>
        <v>23065</v>
      </c>
      <c r="F29" s="121">
        <v>0</v>
      </c>
      <c r="G29" s="121">
        <v>0</v>
      </c>
      <c r="H29" s="121">
        <v>0</v>
      </c>
      <c r="I29" s="121">
        <v>15200</v>
      </c>
      <c r="J29" s="121"/>
      <c r="K29" s="121">
        <v>7865</v>
      </c>
      <c r="L29" s="121">
        <v>208772</v>
      </c>
      <c r="M29" s="121">
        <f>SUM(N29,+U29)</f>
        <v>154167</v>
      </c>
      <c r="N29" s="121">
        <f>+SUM(O29:R29,T29)</f>
        <v>44887</v>
      </c>
      <c r="O29" s="121">
        <v>0</v>
      </c>
      <c r="P29" s="121">
        <v>0</v>
      </c>
      <c r="Q29" s="121">
        <v>0</v>
      </c>
      <c r="R29" s="121">
        <v>44887</v>
      </c>
      <c r="S29" s="121"/>
      <c r="T29" s="121">
        <v>0</v>
      </c>
      <c r="U29" s="121">
        <v>109280</v>
      </c>
      <c r="V29" s="121">
        <f>+SUM(D29,M29)</f>
        <v>386004</v>
      </c>
      <c r="W29" s="121">
        <f>+SUM(E29,N29)</f>
        <v>67952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60087</v>
      </c>
      <c r="AB29" s="121">
        <f>+SUM(J29,S29)</f>
        <v>0</v>
      </c>
      <c r="AC29" s="121">
        <f>+SUM(K29,T29)</f>
        <v>7865</v>
      </c>
      <c r="AD29" s="121">
        <f>+SUM(L29,U29)</f>
        <v>318052</v>
      </c>
      <c r="AE29" s="210" t="s">
        <v>326</v>
      </c>
      <c r="AF29" s="209"/>
    </row>
    <row r="30" spans="1:32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462114</v>
      </c>
      <c r="E30" s="121">
        <f>+SUM(F30:I30,K30)</f>
        <v>216602</v>
      </c>
      <c r="F30" s="121">
        <v>174264</v>
      </c>
      <c r="G30" s="121">
        <v>0</v>
      </c>
      <c r="H30" s="121">
        <v>0</v>
      </c>
      <c r="I30" s="121">
        <v>4864</v>
      </c>
      <c r="J30" s="121"/>
      <c r="K30" s="121">
        <v>37474</v>
      </c>
      <c r="L30" s="121">
        <v>245512</v>
      </c>
      <c r="M30" s="121">
        <f>SUM(N30,+U30)</f>
        <v>29937</v>
      </c>
      <c r="N30" s="121">
        <f>+SUM(O30:R30,T30)</f>
        <v>225</v>
      </c>
      <c r="O30" s="121">
        <v>0</v>
      </c>
      <c r="P30" s="121">
        <v>0</v>
      </c>
      <c r="Q30" s="121">
        <v>0</v>
      </c>
      <c r="R30" s="121">
        <v>225</v>
      </c>
      <c r="S30" s="121"/>
      <c r="T30" s="121">
        <v>0</v>
      </c>
      <c r="U30" s="121">
        <v>29712</v>
      </c>
      <c r="V30" s="121">
        <f>+SUM(D30,M30)</f>
        <v>492051</v>
      </c>
      <c r="W30" s="121">
        <f>+SUM(E30,N30)</f>
        <v>216827</v>
      </c>
      <c r="X30" s="121">
        <f>+SUM(F30,O30)</f>
        <v>174264</v>
      </c>
      <c r="Y30" s="121">
        <f>+SUM(G30,P30)</f>
        <v>0</v>
      </c>
      <c r="Z30" s="121">
        <f>+SUM(H30,Q30)</f>
        <v>0</v>
      </c>
      <c r="AA30" s="121">
        <f>+SUM(I30,R30)</f>
        <v>5089</v>
      </c>
      <c r="AB30" s="121">
        <f>+SUM(J30,S30)</f>
        <v>0</v>
      </c>
      <c r="AC30" s="121">
        <f>+SUM(K30,T30)</f>
        <v>37474</v>
      </c>
      <c r="AD30" s="121">
        <f>+SUM(L30,U30)</f>
        <v>275224</v>
      </c>
      <c r="AE30" s="210" t="s">
        <v>326</v>
      </c>
      <c r="AF30" s="209"/>
    </row>
    <row r="31" spans="1:32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176840</v>
      </c>
      <c r="E31" s="121">
        <f>+SUM(F31:I31,K31)</f>
        <v>6514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6514</v>
      </c>
      <c r="L31" s="121">
        <v>170326</v>
      </c>
      <c r="M31" s="121">
        <f>SUM(N31,+U31)</f>
        <v>31604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31604</v>
      </c>
      <c r="V31" s="121">
        <f>+SUM(D31,M31)</f>
        <v>208444</v>
      </c>
      <c r="W31" s="121">
        <f>+SUM(E31,N31)</f>
        <v>6514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6514</v>
      </c>
      <c r="AD31" s="121">
        <f>+SUM(L31,U31)</f>
        <v>201930</v>
      </c>
      <c r="AE31" s="210" t="s">
        <v>326</v>
      </c>
      <c r="AF31" s="209"/>
    </row>
    <row r="32" spans="1:32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121275</v>
      </c>
      <c r="E32" s="121">
        <f>+SUM(F32:I32,K32)</f>
        <v>109298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109298</v>
      </c>
      <c r="L32" s="121">
        <v>11977</v>
      </c>
      <c r="M32" s="121">
        <f>SUM(N32,+U32)</f>
        <v>39043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39043</v>
      </c>
      <c r="V32" s="121">
        <f>+SUM(D32,M32)</f>
        <v>160318</v>
      </c>
      <c r="W32" s="121">
        <f>+SUM(E32,N32)</f>
        <v>109298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109298</v>
      </c>
      <c r="AD32" s="121">
        <f>+SUM(L32,U32)</f>
        <v>51020</v>
      </c>
      <c r="AE32" s="210" t="s">
        <v>326</v>
      </c>
      <c r="AF32" s="209"/>
    </row>
    <row r="33" spans="1:32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59428</v>
      </c>
      <c r="E33" s="121">
        <f>+SUM(F33:I33,K33)</f>
        <v>99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99</v>
      </c>
      <c r="L33" s="121">
        <v>59329</v>
      </c>
      <c r="M33" s="121">
        <f>SUM(N33,+U33)</f>
        <v>8298</v>
      </c>
      <c r="N33" s="121">
        <f>+SUM(O33:R33,T33)</f>
        <v>8298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8298</v>
      </c>
      <c r="U33" s="121">
        <v>0</v>
      </c>
      <c r="V33" s="121">
        <f>+SUM(D33,M33)</f>
        <v>67726</v>
      </c>
      <c r="W33" s="121">
        <f>+SUM(E33,N33)</f>
        <v>8397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8397</v>
      </c>
      <c r="AD33" s="121">
        <f>+SUM(L33,U33)</f>
        <v>59329</v>
      </c>
      <c r="AE33" s="210" t="s">
        <v>326</v>
      </c>
      <c r="AF33" s="209"/>
    </row>
    <row r="34" spans="1:32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71831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71831</v>
      </c>
      <c r="M34" s="121">
        <f>SUM(N34,+U34)</f>
        <v>47941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47941</v>
      </c>
      <c r="V34" s="121">
        <f>+SUM(D34,M34)</f>
        <v>119772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119772</v>
      </c>
      <c r="AE34" s="210" t="s">
        <v>326</v>
      </c>
      <c r="AF34" s="209"/>
    </row>
    <row r="35" spans="1:32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94226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94226</v>
      </c>
      <c r="M35" s="121">
        <f>SUM(N35,+U35)</f>
        <v>47941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47941</v>
      </c>
      <c r="V35" s="121">
        <f>+SUM(D35,M35)</f>
        <v>142167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142167</v>
      </c>
      <c r="AE35" s="210" t="s">
        <v>326</v>
      </c>
      <c r="AF35" s="209"/>
    </row>
    <row r="36" spans="1:32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146185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146185</v>
      </c>
      <c r="M36" s="121">
        <f>SUM(N36,+U36)</f>
        <v>22842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22842</v>
      </c>
      <c r="V36" s="121">
        <f>+SUM(D36,M36)</f>
        <v>169027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169027</v>
      </c>
      <c r="AE36" s="210" t="s">
        <v>326</v>
      </c>
      <c r="AF36" s="209"/>
    </row>
    <row r="37" spans="1:32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111975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111975</v>
      </c>
      <c r="M37" s="121">
        <f>SUM(N37,+U37)</f>
        <v>43558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43558</v>
      </c>
      <c r="V37" s="121">
        <f>+SUM(D37,M37)</f>
        <v>155533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155533</v>
      </c>
      <c r="AE37" s="210" t="s">
        <v>326</v>
      </c>
      <c r="AF37" s="209"/>
    </row>
    <row r="38" spans="1:32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148534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148534</v>
      </c>
      <c r="M38" s="121">
        <f>SUM(N38,+U38)</f>
        <v>34466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34466</v>
      </c>
      <c r="V38" s="121">
        <f>+SUM(D38,M38)</f>
        <v>183000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183000</v>
      </c>
      <c r="AE38" s="210" t="s">
        <v>326</v>
      </c>
      <c r="AF38" s="209"/>
    </row>
    <row r="39" spans="1:32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490728</v>
      </c>
      <c r="E39" s="121">
        <f>+SUM(F39:I39,K39)</f>
        <v>53492</v>
      </c>
      <c r="F39" s="121">
        <v>0</v>
      </c>
      <c r="G39" s="121">
        <v>3479</v>
      </c>
      <c r="H39" s="121">
        <v>0</v>
      </c>
      <c r="I39" s="121">
        <v>41614</v>
      </c>
      <c r="J39" s="121"/>
      <c r="K39" s="121">
        <v>8399</v>
      </c>
      <c r="L39" s="121">
        <v>437236</v>
      </c>
      <c r="M39" s="121">
        <f>SUM(N39,+U39)</f>
        <v>116084</v>
      </c>
      <c r="N39" s="121">
        <f>+SUM(O39:R39,T39)</f>
        <v>2137</v>
      </c>
      <c r="O39" s="121">
        <v>0</v>
      </c>
      <c r="P39" s="121">
        <v>0</v>
      </c>
      <c r="Q39" s="121">
        <v>0</v>
      </c>
      <c r="R39" s="121">
        <v>2136</v>
      </c>
      <c r="S39" s="121"/>
      <c r="T39" s="121">
        <v>1</v>
      </c>
      <c r="U39" s="121">
        <v>113947</v>
      </c>
      <c r="V39" s="121">
        <f>+SUM(D39,M39)</f>
        <v>606812</v>
      </c>
      <c r="W39" s="121">
        <f>+SUM(E39,N39)</f>
        <v>55629</v>
      </c>
      <c r="X39" s="121">
        <f>+SUM(F39,O39)</f>
        <v>0</v>
      </c>
      <c r="Y39" s="121">
        <f>+SUM(G39,P39)</f>
        <v>3479</v>
      </c>
      <c r="Z39" s="121">
        <f>+SUM(H39,Q39)</f>
        <v>0</v>
      </c>
      <c r="AA39" s="121">
        <f>+SUM(I39,R39)</f>
        <v>43750</v>
      </c>
      <c r="AB39" s="121">
        <f>+SUM(J39,S39)</f>
        <v>0</v>
      </c>
      <c r="AC39" s="121">
        <f>+SUM(K39,T39)</f>
        <v>8400</v>
      </c>
      <c r="AD39" s="121">
        <f>+SUM(L39,U39)</f>
        <v>551183</v>
      </c>
      <c r="AE39" s="210" t="s">
        <v>326</v>
      </c>
      <c r="AF39" s="209"/>
    </row>
    <row r="40" spans="1:32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22962</v>
      </c>
      <c r="E40" s="121">
        <f>+SUM(F40:I40,K40)</f>
        <v>15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15</v>
      </c>
      <c r="L40" s="121">
        <v>22947</v>
      </c>
      <c r="M40" s="121">
        <f>SUM(N40,+U40)</f>
        <v>34983</v>
      </c>
      <c r="N40" s="121">
        <f>+SUM(O40:R40,T40)</f>
        <v>11803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11803</v>
      </c>
      <c r="U40" s="121">
        <v>23180</v>
      </c>
      <c r="V40" s="121">
        <f>+SUM(D40,M40)</f>
        <v>57945</v>
      </c>
      <c r="W40" s="121">
        <f>+SUM(E40,N40)</f>
        <v>11818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11818</v>
      </c>
      <c r="AD40" s="121">
        <f>+SUM(L40,U40)</f>
        <v>46127</v>
      </c>
      <c r="AE40" s="210" t="s">
        <v>326</v>
      </c>
      <c r="AF40" s="209"/>
    </row>
    <row r="41" spans="1:32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22919</v>
      </c>
      <c r="E41" s="121">
        <f>+SUM(F41:I41,K41)</f>
        <v>12</v>
      </c>
      <c r="F41" s="121">
        <v>0</v>
      </c>
      <c r="G41" s="121">
        <v>0</v>
      </c>
      <c r="H41" s="121">
        <v>0</v>
      </c>
      <c r="I41" s="121">
        <v>12</v>
      </c>
      <c r="J41" s="121"/>
      <c r="K41" s="121">
        <v>0</v>
      </c>
      <c r="L41" s="121">
        <v>22907</v>
      </c>
      <c r="M41" s="121">
        <f>SUM(N41,+U41)</f>
        <v>449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449</v>
      </c>
      <c r="V41" s="121">
        <f>+SUM(D41,M41)</f>
        <v>23368</v>
      </c>
      <c r="W41" s="121">
        <f>+SUM(E41,N41)</f>
        <v>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</v>
      </c>
      <c r="AB41" s="121">
        <f>+SUM(J41,S41)</f>
        <v>0</v>
      </c>
      <c r="AC41" s="121">
        <f>+SUM(K41,T41)</f>
        <v>0</v>
      </c>
      <c r="AD41" s="121">
        <f>+SUM(L41,U41)</f>
        <v>23356</v>
      </c>
      <c r="AE41" s="210" t="s">
        <v>326</v>
      </c>
      <c r="AF41" s="209"/>
    </row>
    <row r="42" spans="1:32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150725</v>
      </c>
      <c r="E42" s="121">
        <f>+SUM(F42:I42,K42)</f>
        <v>1955</v>
      </c>
      <c r="F42" s="121">
        <v>0</v>
      </c>
      <c r="G42" s="121">
        <v>0</v>
      </c>
      <c r="H42" s="121">
        <v>0</v>
      </c>
      <c r="I42" s="121">
        <v>8</v>
      </c>
      <c r="J42" s="121"/>
      <c r="K42" s="121">
        <v>1947</v>
      </c>
      <c r="L42" s="121">
        <v>148770</v>
      </c>
      <c r="M42" s="121">
        <f>SUM(N42,+U42)</f>
        <v>774604</v>
      </c>
      <c r="N42" s="121">
        <f>+SUM(O42:R42,T42)</f>
        <v>716558</v>
      </c>
      <c r="O42" s="121">
        <v>362675</v>
      </c>
      <c r="P42" s="121">
        <v>1544</v>
      </c>
      <c r="Q42" s="121">
        <v>350600</v>
      </c>
      <c r="R42" s="121">
        <v>1573</v>
      </c>
      <c r="S42" s="121"/>
      <c r="T42" s="121">
        <v>166</v>
      </c>
      <c r="U42" s="121">
        <v>58046</v>
      </c>
      <c r="V42" s="121">
        <f>+SUM(D42,M42)</f>
        <v>925329</v>
      </c>
      <c r="W42" s="121">
        <f>+SUM(E42,N42)</f>
        <v>718513</v>
      </c>
      <c r="X42" s="121">
        <f>+SUM(F42,O42)</f>
        <v>362675</v>
      </c>
      <c r="Y42" s="121">
        <f>+SUM(G42,P42)</f>
        <v>1544</v>
      </c>
      <c r="Z42" s="121">
        <f>+SUM(H42,Q42)</f>
        <v>350600</v>
      </c>
      <c r="AA42" s="121">
        <f>+SUM(I42,R42)</f>
        <v>1581</v>
      </c>
      <c r="AB42" s="121">
        <f>+SUM(J42,S42)</f>
        <v>0</v>
      </c>
      <c r="AC42" s="121">
        <f>+SUM(K42,T42)</f>
        <v>2113</v>
      </c>
      <c r="AD42" s="121">
        <f>+SUM(L42,U42)</f>
        <v>206816</v>
      </c>
      <c r="AE42" s="210" t="s">
        <v>326</v>
      </c>
      <c r="AF42" s="209"/>
    </row>
    <row r="43" spans="1:32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60746</v>
      </c>
      <c r="E43" s="121">
        <f>+SUM(F43:I43,K43)</f>
        <v>18</v>
      </c>
      <c r="F43" s="121">
        <v>0</v>
      </c>
      <c r="G43" s="121">
        <v>0</v>
      </c>
      <c r="H43" s="121">
        <v>0</v>
      </c>
      <c r="I43" s="121">
        <v>18</v>
      </c>
      <c r="J43" s="121"/>
      <c r="K43" s="121">
        <v>0</v>
      </c>
      <c r="L43" s="121">
        <v>60728</v>
      </c>
      <c r="M43" s="121">
        <f>SUM(N43,+U43)</f>
        <v>83434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83434</v>
      </c>
      <c r="V43" s="121">
        <f>+SUM(D43,M43)</f>
        <v>144180</v>
      </c>
      <c r="W43" s="121">
        <f>+SUM(E43,N43)</f>
        <v>18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18</v>
      </c>
      <c r="AB43" s="121">
        <f>+SUM(J43,S43)</f>
        <v>0</v>
      </c>
      <c r="AC43" s="121">
        <f>+SUM(K43,T43)</f>
        <v>0</v>
      </c>
      <c r="AD43" s="121">
        <f>+SUM(L43,U43)</f>
        <v>144162</v>
      </c>
      <c r="AE43" s="210" t="s">
        <v>326</v>
      </c>
      <c r="AF43" s="209"/>
    </row>
    <row r="44" spans="1:32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112354</v>
      </c>
      <c r="E44" s="121">
        <f>+SUM(F44:I44,K44)</f>
        <v>24617</v>
      </c>
      <c r="F44" s="121">
        <v>0</v>
      </c>
      <c r="G44" s="121">
        <v>0</v>
      </c>
      <c r="H44" s="121">
        <v>0</v>
      </c>
      <c r="I44" s="121">
        <v>11920</v>
      </c>
      <c r="J44" s="121"/>
      <c r="K44" s="121">
        <v>12697</v>
      </c>
      <c r="L44" s="121">
        <v>87737</v>
      </c>
      <c r="M44" s="121">
        <f>SUM(N44,+U44)</f>
        <v>161728</v>
      </c>
      <c r="N44" s="121">
        <f>+SUM(O44:R44,T44)</f>
        <v>46445</v>
      </c>
      <c r="O44" s="121">
        <v>0</v>
      </c>
      <c r="P44" s="121">
        <v>0</v>
      </c>
      <c r="Q44" s="121">
        <v>0</v>
      </c>
      <c r="R44" s="121">
        <v>42404</v>
      </c>
      <c r="S44" s="121"/>
      <c r="T44" s="121">
        <v>4041</v>
      </c>
      <c r="U44" s="121">
        <v>115283</v>
      </c>
      <c r="V44" s="121">
        <f>+SUM(D44,M44)</f>
        <v>274082</v>
      </c>
      <c r="W44" s="121">
        <f>+SUM(E44,N44)</f>
        <v>71062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54324</v>
      </c>
      <c r="AB44" s="121">
        <f>+SUM(J44,S44)</f>
        <v>0</v>
      </c>
      <c r="AC44" s="121">
        <f>+SUM(K44,T44)</f>
        <v>16738</v>
      </c>
      <c r="AD44" s="121">
        <f>+SUM(L44,U44)</f>
        <v>203020</v>
      </c>
      <c r="AE44" s="210" t="s">
        <v>326</v>
      </c>
      <c r="AF44" s="209"/>
    </row>
    <row r="45" spans="1:32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204419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204419</v>
      </c>
      <c r="M45" s="121">
        <f>SUM(N45,+U45)</f>
        <v>45343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45343</v>
      </c>
      <c r="V45" s="121">
        <f>+SUM(D45,M45)</f>
        <v>249762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249762</v>
      </c>
      <c r="AE45" s="210" t="s">
        <v>326</v>
      </c>
      <c r="AF45" s="209"/>
    </row>
    <row r="46" spans="1:32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120991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120991</v>
      </c>
      <c r="M46" s="121">
        <f>SUM(N46,+U46)</f>
        <v>3174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3174</v>
      </c>
      <c r="V46" s="121">
        <f>+SUM(D46,M46)</f>
        <v>124165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124165</v>
      </c>
      <c r="AE46" s="210" t="s">
        <v>326</v>
      </c>
      <c r="AF46" s="209"/>
    </row>
    <row r="47" spans="1:32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SUM(E47,+L47)</f>
        <v>133091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133091</v>
      </c>
      <c r="M47" s="121">
        <f>SUM(N47,+U47)</f>
        <v>12158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12158</v>
      </c>
      <c r="V47" s="121">
        <f>+SUM(D47,M47)</f>
        <v>145249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145249</v>
      </c>
      <c r="AE47" s="210" t="s">
        <v>326</v>
      </c>
      <c r="AF47" s="209"/>
    </row>
    <row r="48" spans="1:32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SUM(E48,+L48)</f>
        <v>96592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96592</v>
      </c>
      <c r="M48" s="121">
        <f>SUM(N48,+U48)</f>
        <v>2887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2887</v>
      </c>
      <c r="V48" s="121">
        <f>+SUM(D48,M48)</f>
        <v>99479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99479</v>
      </c>
      <c r="AE48" s="210" t="s">
        <v>326</v>
      </c>
      <c r="AF48" s="209"/>
    </row>
    <row r="49" spans="1:32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SUM(E49,+L49)</f>
        <v>96352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96352</v>
      </c>
      <c r="M49" s="121">
        <f>SUM(N49,+U49)</f>
        <v>5801</v>
      </c>
      <c r="N49" s="121">
        <f>+SUM(O49:R49,T49)</f>
        <v>311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311</v>
      </c>
      <c r="U49" s="121">
        <v>5490</v>
      </c>
      <c r="V49" s="121">
        <f>+SUM(D49,M49)</f>
        <v>102153</v>
      </c>
      <c r="W49" s="121">
        <f>+SUM(E49,N49)</f>
        <v>311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311</v>
      </c>
      <c r="AD49" s="121">
        <f>+SUM(L49,U49)</f>
        <v>101842</v>
      </c>
      <c r="AE49" s="210" t="s">
        <v>326</v>
      </c>
      <c r="AF49" s="209"/>
    </row>
    <row r="50" spans="1:32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SUM(E50,+L50)</f>
        <v>94556</v>
      </c>
      <c r="E50" s="121">
        <f>+SUM(F50:I50,K50)</f>
        <v>21866</v>
      </c>
      <c r="F50" s="121">
        <v>0</v>
      </c>
      <c r="G50" s="121">
        <v>0</v>
      </c>
      <c r="H50" s="121">
        <v>0</v>
      </c>
      <c r="I50" s="121">
        <v>21866</v>
      </c>
      <c r="J50" s="121"/>
      <c r="K50" s="121">
        <v>0</v>
      </c>
      <c r="L50" s="121">
        <v>72690</v>
      </c>
      <c r="M50" s="121">
        <f>SUM(N50,+U50)</f>
        <v>527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527</v>
      </c>
      <c r="V50" s="121">
        <f>+SUM(D50,M50)</f>
        <v>95083</v>
      </c>
      <c r="W50" s="121">
        <f>+SUM(E50,N50)</f>
        <v>21866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21866</v>
      </c>
      <c r="AB50" s="121">
        <f>+SUM(J50,S50)</f>
        <v>0</v>
      </c>
      <c r="AC50" s="121">
        <f>+SUM(K50,T50)</f>
        <v>0</v>
      </c>
      <c r="AD50" s="121">
        <f>+SUM(L50,U50)</f>
        <v>73217</v>
      </c>
      <c r="AE50" s="210" t="s">
        <v>326</v>
      </c>
      <c r="AF50" s="209"/>
    </row>
    <row r="51" spans="1:32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157902</v>
      </c>
      <c r="N51" s="121">
        <f>+SUM(O51:R51,T51)</f>
        <v>128599</v>
      </c>
      <c r="O51" s="121">
        <v>0</v>
      </c>
      <c r="P51" s="121">
        <v>0</v>
      </c>
      <c r="Q51" s="121">
        <v>0</v>
      </c>
      <c r="R51" s="121">
        <v>128599</v>
      </c>
      <c r="S51" s="121">
        <v>156689</v>
      </c>
      <c r="T51" s="121">
        <v>0</v>
      </c>
      <c r="U51" s="121">
        <v>29303</v>
      </c>
      <c r="V51" s="121">
        <f>+SUM(D51,M51)</f>
        <v>157902</v>
      </c>
      <c r="W51" s="121">
        <f>+SUM(E51,N51)</f>
        <v>128599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128599</v>
      </c>
      <c r="AB51" s="121">
        <f>+SUM(J51,S51)</f>
        <v>156689</v>
      </c>
      <c r="AC51" s="121">
        <f>+SUM(K51,T51)</f>
        <v>0</v>
      </c>
      <c r="AD51" s="121">
        <f>+SUM(L51,U51)</f>
        <v>29303</v>
      </c>
      <c r="AE51" s="210" t="s">
        <v>326</v>
      </c>
      <c r="AF51" s="209"/>
    </row>
    <row r="52" spans="1:32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SUM(E52,+L52)</f>
        <v>142065</v>
      </c>
      <c r="E52" s="121">
        <f>+SUM(F52:I52,K52)</f>
        <v>45550</v>
      </c>
      <c r="F52" s="121">
        <v>21833</v>
      </c>
      <c r="G52" s="121">
        <v>0</v>
      </c>
      <c r="H52" s="121">
        <v>0</v>
      </c>
      <c r="I52" s="121">
        <v>23717</v>
      </c>
      <c r="J52" s="121">
        <v>503414</v>
      </c>
      <c r="K52" s="121">
        <v>0</v>
      </c>
      <c r="L52" s="121">
        <v>96515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136069</v>
      </c>
      <c r="T52" s="121">
        <v>0</v>
      </c>
      <c r="U52" s="121">
        <v>0</v>
      </c>
      <c r="V52" s="121">
        <f>+SUM(D52,M52)</f>
        <v>142065</v>
      </c>
      <c r="W52" s="121">
        <f>+SUM(E52,N52)</f>
        <v>45550</v>
      </c>
      <c r="X52" s="121">
        <f>+SUM(F52,O52)</f>
        <v>21833</v>
      </c>
      <c r="Y52" s="121">
        <f>+SUM(G52,P52)</f>
        <v>0</v>
      </c>
      <c r="Z52" s="121">
        <f>+SUM(H52,Q52)</f>
        <v>0</v>
      </c>
      <c r="AA52" s="121">
        <f>+SUM(I52,R52)</f>
        <v>23717</v>
      </c>
      <c r="AB52" s="121">
        <f>+SUM(J52,S52)</f>
        <v>639483</v>
      </c>
      <c r="AC52" s="121">
        <f>+SUM(K52,T52)</f>
        <v>0</v>
      </c>
      <c r="AD52" s="121">
        <f>+SUM(L52,U52)</f>
        <v>96515</v>
      </c>
      <c r="AE52" s="210" t="s">
        <v>326</v>
      </c>
      <c r="AF52" s="209"/>
    </row>
    <row r="53" spans="1:32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SUM(E53,+L53)</f>
        <v>31127</v>
      </c>
      <c r="E53" s="121">
        <f>+SUM(F53:I53,K53)</f>
        <v>31127</v>
      </c>
      <c r="F53" s="121">
        <v>0</v>
      </c>
      <c r="G53" s="121">
        <v>0</v>
      </c>
      <c r="H53" s="121">
        <v>0</v>
      </c>
      <c r="I53" s="121">
        <v>16682</v>
      </c>
      <c r="J53" s="121">
        <v>264132</v>
      </c>
      <c r="K53" s="121">
        <v>14445</v>
      </c>
      <c r="L53" s="121">
        <v>0</v>
      </c>
      <c r="M53" s="121">
        <f>SUM(N53,+U53)</f>
        <v>8229</v>
      </c>
      <c r="N53" s="121">
        <f>+SUM(O53:R53,T53)</f>
        <v>8229</v>
      </c>
      <c r="O53" s="121">
        <v>0</v>
      </c>
      <c r="P53" s="121">
        <v>0</v>
      </c>
      <c r="Q53" s="121">
        <v>0</v>
      </c>
      <c r="R53" s="121">
        <v>7612</v>
      </c>
      <c r="S53" s="121">
        <v>126098</v>
      </c>
      <c r="T53" s="121">
        <v>617</v>
      </c>
      <c r="U53" s="121">
        <v>0</v>
      </c>
      <c r="V53" s="121">
        <f>+SUM(D53,M53)</f>
        <v>39356</v>
      </c>
      <c r="W53" s="121">
        <f>+SUM(E53,N53)</f>
        <v>39356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24294</v>
      </c>
      <c r="AB53" s="121">
        <f>+SUM(J53,S53)</f>
        <v>390230</v>
      </c>
      <c r="AC53" s="121">
        <f>+SUM(K53,T53)</f>
        <v>15062</v>
      </c>
      <c r="AD53" s="121">
        <f>+SUM(L53,U53)</f>
        <v>0</v>
      </c>
      <c r="AE53" s="210" t="s">
        <v>326</v>
      </c>
      <c r="AF53" s="209"/>
    </row>
    <row r="54" spans="1:32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5229</v>
      </c>
      <c r="N54" s="121">
        <f>+SUM(O54:R54,T54)</f>
        <v>5229</v>
      </c>
      <c r="O54" s="121">
        <v>0</v>
      </c>
      <c r="P54" s="121">
        <v>0</v>
      </c>
      <c r="Q54" s="121">
        <v>0</v>
      </c>
      <c r="R54" s="121">
        <v>5229</v>
      </c>
      <c r="S54" s="121">
        <v>90729</v>
      </c>
      <c r="T54" s="121">
        <v>0</v>
      </c>
      <c r="U54" s="121">
        <v>0</v>
      </c>
      <c r="V54" s="121">
        <f>+SUM(D54,M54)</f>
        <v>5229</v>
      </c>
      <c r="W54" s="121">
        <f>+SUM(E54,N54)</f>
        <v>5229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5229</v>
      </c>
      <c r="AB54" s="121">
        <f>+SUM(J54,S54)</f>
        <v>90729</v>
      </c>
      <c r="AC54" s="121">
        <f>+SUM(K54,T54)</f>
        <v>0</v>
      </c>
      <c r="AD54" s="121">
        <f>+SUM(L54,U54)</f>
        <v>0</v>
      </c>
      <c r="AE54" s="210" t="s">
        <v>326</v>
      </c>
      <c r="AF54" s="209"/>
    </row>
    <row r="55" spans="1:32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2774</v>
      </c>
      <c r="N55" s="121">
        <f>+SUM(O55:R55,T55)</f>
        <v>2049</v>
      </c>
      <c r="O55" s="121">
        <v>0</v>
      </c>
      <c r="P55" s="121">
        <v>0</v>
      </c>
      <c r="Q55" s="121">
        <v>0</v>
      </c>
      <c r="R55" s="121">
        <v>1928</v>
      </c>
      <c r="S55" s="121">
        <v>95882</v>
      </c>
      <c r="T55" s="121">
        <v>121</v>
      </c>
      <c r="U55" s="121">
        <v>725</v>
      </c>
      <c r="V55" s="121">
        <f>+SUM(D55,M55)</f>
        <v>2774</v>
      </c>
      <c r="W55" s="121">
        <f>+SUM(E55,N55)</f>
        <v>2049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1928</v>
      </c>
      <c r="AB55" s="121">
        <f>+SUM(J55,S55)</f>
        <v>95882</v>
      </c>
      <c r="AC55" s="121">
        <f>+SUM(K55,T55)</f>
        <v>121</v>
      </c>
      <c r="AD55" s="121">
        <f>+SUM(L55,U55)</f>
        <v>725</v>
      </c>
      <c r="AE55" s="210" t="s">
        <v>326</v>
      </c>
      <c r="AF55" s="209"/>
    </row>
    <row r="56" spans="1:32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2080</v>
      </c>
      <c r="N56" s="121">
        <f>+SUM(O56:R56,T56)</f>
        <v>2080</v>
      </c>
      <c r="O56" s="121">
        <v>0</v>
      </c>
      <c r="P56" s="121">
        <v>0</v>
      </c>
      <c r="Q56" s="121">
        <v>0</v>
      </c>
      <c r="R56" s="121">
        <v>2080</v>
      </c>
      <c r="S56" s="121">
        <v>78024</v>
      </c>
      <c r="T56" s="121">
        <v>0</v>
      </c>
      <c r="U56" s="121">
        <v>0</v>
      </c>
      <c r="V56" s="121">
        <f>+SUM(D56,M56)</f>
        <v>2080</v>
      </c>
      <c r="W56" s="121">
        <f>+SUM(E56,N56)</f>
        <v>2080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2080</v>
      </c>
      <c r="AB56" s="121">
        <f>+SUM(J56,S56)</f>
        <v>78024</v>
      </c>
      <c r="AC56" s="121">
        <f>+SUM(K56,T56)</f>
        <v>0</v>
      </c>
      <c r="AD56" s="121">
        <f>+SUM(L56,U56)</f>
        <v>0</v>
      </c>
      <c r="AE56" s="210" t="s">
        <v>326</v>
      </c>
      <c r="AF56" s="209"/>
    </row>
    <row r="57" spans="1:32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SUM(E57,+L57)</f>
        <v>182706</v>
      </c>
      <c r="E57" s="121">
        <f>+SUM(F57:I57,K57)</f>
        <v>182706</v>
      </c>
      <c r="F57" s="121">
        <v>0</v>
      </c>
      <c r="G57" s="121">
        <v>0</v>
      </c>
      <c r="H57" s="121">
        <v>0</v>
      </c>
      <c r="I57" s="121">
        <v>96400</v>
      </c>
      <c r="J57" s="121">
        <v>454232</v>
      </c>
      <c r="K57" s="121">
        <v>86306</v>
      </c>
      <c r="L57" s="121">
        <v>0</v>
      </c>
      <c r="M57" s="121">
        <f>SUM(N57,+U57)</f>
        <v>16049</v>
      </c>
      <c r="N57" s="121">
        <f>+SUM(O57:R57,T57)</f>
        <v>16049</v>
      </c>
      <c r="O57" s="121">
        <v>0</v>
      </c>
      <c r="P57" s="121">
        <v>0</v>
      </c>
      <c r="Q57" s="121">
        <v>0</v>
      </c>
      <c r="R57" s="121">
        <v>2661</v>
      </c>
      <c r="S57" s="121">
        <v>85698</v>
      </c>
      <c r="T57" s="121">
        <v>13388</v>
      </c>
      <c r="U57" s="121">
        <v>0</v>
      </c>
      <c r="V57" s="121">
        <f>+SUM(D57,M57)</f>
        <v>198755</v>
      </c>
      <c r="W57" s="121">
        <f>+SUM(E57,N57)</f>
        <v>198755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99061</v>
      </c>
      <c r="AB57" s="121">
        <f>+SUM(J57,S57)</f>
        <v>539930</v>
      </c>
      <c r="AC57" s="121">
        <f>+SUM(K57,T57)</f>
        <v>99694</v>
      </c>
      <c r="AD57" s="121">
        <f>+SUM(L57,U57)</f>
        <v>0</v>
      </c>
      <c r="AE57" s="210" t="s">
        <v>326</v>
      </c>
      <c r="AF57" s="209"/>
    </row>
    <row r="58" spans="1:32" s="136" customFormat="1" ht="13.5" customHeight="1" x14ac:dyDescent="0.15">
      <c r="A58" s="119" t="s">
        <v>51</v>
      </c>
      <c r="B58" s="120" t="s">
        <v>438</v>
      </c>
      <c r="C58" s="119" t="s">
        <v>439</v>
      </c>
      <c r="D58" s="121">
        <f>SUM(E58,+L58)</f>
        <v>49161</v>
      </c>
      <c r="E58" s="121">
        <f>+SUM(F58:I58,K58)</f>
        <v>49161</v>
      </c>
      <c r="F58" s="121">
        <v>0</v>
      </c>
      <c r="G58" s="121">
        <v>0</v>
      </c>
      <c r="H58" s="121">
        <v>0</v>
      </c>
      <c r="I58" s="121">
        <v>29870</v>
      </c>
      <c r="J58" s="121">
        <v>180224</v>
      </c>
      <c r="K58" s="121">
        <v>19291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49161</v>
      </c>
      <c r="W58" s="121">
        <f>+SUM(E58,N58)</f>
        <v>49161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29870</v>
      </c>
      <c r="AB58" s="121">
        <f>+SUM(J58,S58)</f>
        <v>180224</v>
      </c>
      <c r="AC58" s="121">
        <f>+SUM(K58,T58)</f>
        <v>19291</v>
      </c>
      <c r="AD58" s="121">
        <f>+SUM(L58,U58)</f>
        <v>0</v>
      </c>
      <c r="AE58" s="210" t="s">
        <v>326</v>
      </c>
      <c r="AF58" s="209"/>
    </row>
    <row r="59" spans="1:32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SUM(E59,+L59)</f>
        <v>96555</v>
      </c>
      <c r="E59" s="121">
        <f>+SUM(F59:I59,K59)</f>
        <v>57798</v>
      </c>
      <c r="F59" s="121">
        <v>0</v>
      </c>
      <c r="G59" s="121">
        <v>0</v>
      </c>
      <c r="H59" s="121">
        <v>0</v>
      </c>
      <c r="I59" s="121">
        <v>43764</v>
      </c>
      <c r="J59" s="121">
        <v>547805</v>
      </c>
      <c r="K59" s="121">
        <v>14034</v>
      </c>
      <c r="L59" s="121">
        <v>38757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96555</v>
      </c>
      <c r="W59" s="121">
        <f>+SUM(E59,N59)</f>
        <v>57798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43764</v>
      </c>
      <c r="AB59" s="121">
        <f>+SUM(J59,S59)</f>
        <v>547805</v>
      </c>
      <c r="AC59" s="121">
        <f>+SUM(K59,T59)</f>
        <v>14034</v>
      </c>
      <c r="AD59" s="121">
        <f>+SUM(L59,U59)</f>
        <v>38757</v>
      </c>
      <c r="AE59" s="210" t="s">
        <v>326</v>
      </c>
      <c r="AF59" s="209"/>
    </row>
    <row r="60" spans="1:32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SUM(E60,+L60)</f>
        <v>1670127</v>
      </c>
      <c r="E60" s="121">
        <f>+SUM(F60:I60,K60)</f>
        <v>1670127</v>
      </c>
      <c r="F60" s="121">
        <v>1349833</v>
      </c>
      <c r="G60" s="121">
        <v>0</v>
      </c>
      <c r="H60" s="121">
        <v>0</v>
      </c>
      <c r="I60" s="121">
        <v>37710</v>
      </c>
      <c r="J60" s="121">
        <v>3561672</v>
      </c>
      <c r="K60" s="121">
        <v>282584</v>
      </c>
      <c r="L60" s="121">
        <v>0</v>
      </c>
      <c r="M60" s="121">
        <f>SUM(N60,+U60)</f>
        <v>1331</v>
      </c>
      <c r="N60" s="121">
        <f>+SUM(O60:R60,T60)</f>
        <v>1331</v>
      </c>
      <c r="O60" s="121">
        <v>0</v>
      </c>
      <c r="P60" s="121">
        <v>0</v>
      </c>
      <c r="Q60" s="121">
        <v>0</v>
      </c>
      <c r="R60" s="121">
        <v>1331</v>
      </c>
      <c r="S60" s="121">
        <v>182717</v>
      </c>
      <c r="T60" s="121">
        <v>0</v>
      </c>
      <c r="U60" s="121">
        <v>0</v>
      </c>
      <c r="V60" s="121">
        <f>+SUM(D60,M60)</f>
        <v>1671458</v>
      </c>
      <c r="W60" s="121">
        <f>+SUM(E60,N60)</f>
        <v>1671458</v>
      </c>
      <c r="X60" s="121">
        <f>+SUM(F60,O60)</f>
        <v>1349833</v>
      </c>
      <c r="Y60" s="121">
        <f>+SUM(G60,P60)</f>
        <v>0</v>
      </c>
      <c r="Z60" s="121">
        <f>+SUM(H60,Q60)</f>
        <v>0</v>
      </c>
      <c r="AA60" s="121">
        <f>+SUM(I60,R60)</f>
        <v>39041</v>
      </c>
      <c r="AB60" s="121">
        <f>+SUM(J60,S60)</f>
        <v>3744389</v>
      </c>
      <c r="AC60" s="121">
        <f>+SUM(K60,T60)</f>
        <v>282584</v>
      </c>
      <c r="AD60" s="121">
        <f>+SUM(L60,U60)</f>
        <v>0</v>
      </c>
      <c r="AE60" s="210" t="s">
        <v>326</v>
      </c>
      <c r="AF60" s="209"/>
    </row>
    <row r="61" spans="1:32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SUM(E61,+L61)</f>
        <v>7203</v>
      </c>
      <c r="E61" s="121">
        <f>+SUM(F61:I61,K61)</f>
        <v>7203</v>
      </c>
      <c r="F61" s="121">
        <v>0</v>
      </c>
      <c r="G61" s="121">
        <v>0</v>
      </c>
      <c r="H61" s="121">
        <v>0</v>
      </c>
      <c r="I61" s="121">
        <v>7203</v>
      </c>
      <c r="J61" s="121">
        <v>49024</v>
      </c>
      <c r="K61" s="121">
        <v>0</v>
      </c>
      <c r="L61" s="121">
        <v>0</v>
      </c>
      <c r="M61" s="121">
        <f>SUM(N61,+U61)</f>
        <v>3754</v>
      </c>
      <c r="N61" s="121">
        <f>+SUM(O61:R61,T61)</f>
        <v>3754</v>
      </c>
      <c r="O61" s="121">
        <v>0</v>
      </c>
      <c r="P61" s="121">
        <v>0</v>
      </c>
      <c r="Q61" s="121">
        <v>0</v>
      </c>
      <c r="R61" s="121">
        <v>3754</v>
      </c>
      <c r="S61" s="121">
        <v>122805</v>
      </c>
      <c r="T61" s="121">
        <v>0</v>
      </c>
      <c r="U61" s="121">
        <v>0</v>
      </c>
      <c r="V61" s="121">
        <f>+SUM(D61,M61)</f>
        <v>10957</v>
      </c>
      <c r="W61" s="121">
        <f>+SUM(E61,N61)</f>
        <v>10957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10957</v>
      </c>
      <c r="AB61" s="121">
        <f>+SUM(J61,S61)</f>
        <v>171829</v>
      </c>
      <c r="AC61" s="121">
        <f>+SUM(K61,T61)</f>
        <v>0</v>
      </c>
      <c r="AD61" s="121">
        <f>+SUM(L61,U61)</f>
        <v>0</v>
      </c>
      <c r="AE61" s="210" t="s">
        <v>326</v>
      </c>
      <c r="AF61" s="209"/>
    </row>
    <row r="62" spans="1:32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SUM(E62,+L62)</f>
        <v>12699</v>
      </c>
      <c r="E62" s="121">
        <f>+SUM(F62:I62,K62)</f>
        <v>12699</v>
      </c>
      <c r="F62" s="121">
        <v>0</v>
      </c>
      <c r="G62" s="121">
        <v>0</v>
      </c>
      <c r="H62" s="121">
        <v>0</v>
      </c>
      <c r="I62" s="121">
        <v>10263</v>
      </c>
      <c r="J62" s="121">
        <v>332915</v>
      </c>
      <c r="K62" s="121">
        <v>2436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12699</v>
      </c>
      <c r="W62" s="121">
        <f>+SUM(E62,N62)</f>
        <v>12699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10263</v>
      </c>
      <c r="AB62" s="121">
        <f>+SUM(J62,S62)</f>
        <v>332915</v>
      </c>
      <c r="AC62" s="121">
        <f>+SUM(K62,T62)</f>
        <v>2436</v>
      </c>
      <c r="AD62" s="121">
        <f>+SUM(L62,U62)</f>
        <v>0</v>
      </c>
      <c r="AE62" s="210" t="s">
        <v>326</v>
      </c>
      <c r="AF62" s="209"/>
    </row>
    <row r="63" spans="1:32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SUM(E63,+L63)</f>
        <v>126284</v>
      </c>
      <c r="E63" s="121">
        <f>+SUM(F63:I63,K63)</f>
        <v>126284</v>
      </c>
      <c r="F63" s="121">
        <v>0</v>
      </c>
      <c r="G63" s="121">
        <v>0</v>
      </c>
      <c r="H63" s="121">
        <v>0</v>
      </c>
      <c r="I63" s="121">
        <v>126284</v>
      </c>
      <c r="J63" s="121">
        <v>923434</v>
      </c>
      <c r="K63" s="121">
        <v>0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22842</v>
      </c>
      <c r="T63" s="121">
        <v>0</v>
      </c>
      <c r="U63" s="121">
        <v>0</v>
      </c>
      <c r="V63" s="121">
        <f>+SUM(D63,M63)</f>
        <v>126284</v>
      </c>
      <c r="W63" s="121">
        <f>+SUM(E63,N63)</f>
        <v>126284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126284</v>
      </c>
      <c r="AB63" s="121">
        <f>+SUM(J63,S63)</f>
        <v>946276</v>
      </c>
      <c r="AC63" s="121">
        <f>+SUM(K63,T63)</f>
        <v>0</v>
      </c>
      <c r="AD63" s="121">
        <f>+SUM(L63,U63)</f>
        <v>0</v>
      </c>
      <c r="AE63" s="210" t="s">
        <v>326</v>
      </c>
      <c r="AF63" s="209"/>
    </row>
    <row r="64" spans="1:32" s="136" customFormat="1" ht="13.5" customHeight="1" x14ac:dyDescent="0.15">
      <c r="A64" s="119" t="s">
        <v>51</v>
      </c>
      <c r="B64" s="120" t="s">
        <v>428</v>
      </c>
      <c r="C64" s="119" t="s">
        <v>432</v>
      </c>
      <c r="D64" s="121">
        <f>SUM(E64,+L64)</f>
        <v>56800</v>
      </c>
      <c r="E64" s="121">
        <f>+SUM(F64:I64,K64)</f>
        <v>56800</v>
      </c>
      <c r="F64" s="121">
        <v>0</v>
      </c>
      <c r="G64" s="121">
        <v>0</v>
      </c>
      <c r="H64" s="121">
        <v>0</v>
      </c>
      <c r="I64" s="121">
        <v>12501</v>
      </c>
      <c r="J64" s="121">
        <v>376579</v>
      </c>
      <c r="K64" s="121">
        <v>44299</v>
      </c>
      <c r="L64" s="121">
        <v>0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56800</v>
      </c>
      <c r="W64" s="121">
        <f>+SUM(E64,N64)</f>
        <v>56800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12501</v>
      </c>
      <c r="AB64" s="121">
        <f>+SUM(J64,S64)</f>
        <v>376579</v>
      </c>
      <c r="AC64" s="121">
        <f>+SUM(K64,T64)</f>
        <v>44299</v>
      </c>
      <c r="AD64" s="121">
        <f>+SUM(L64,U64)</f>
        <v>0</v>
      </c>
      <c r="AE64" s="210" t="s">
        <v>326</v>
      </c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4">
    <sortCondition ref="A8:A64"/>
    <sortCondition ref="B8:B64"/>
    <sortCondition ref="C8:C6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63" man="1"/>
    <brk id="21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275</v>
      </c>
      <c r="D7" s="140">
        <f>+SUM(E7,J7)</f>
        <v>7338495</v>
      </c>
      <c r="E7" s="140">
        <f>+SUM(F7:I7)</f>
        <v>7229361</v>
      </c>
      <c r="F7" s="140">
        <f t="shared" ref="F7:K7" si="0">SUM(F$8:F$257)</f>
        <v>0</v>
      </c>
      <c r="G7" s="140">
        <f t="shared" si="0"/>
        <v>4525530</v>
      </c>
      <c r="H7" s="140">
        <f t="shared" si="0"/>
        <v>660028</v>
      </c>
      <c r="I7" s="140">
        <f t="shared" si="0"/>
        <v>2043803</v>
      </c>
      <c r="J7" s="140">
        <f t="shared" si="0"/>
        <v>109134</v>
      </c>
      <c r="K7" s="140">
        <f t="shared" si="0"/>
        <v>3210918</v>
      </c>
      <c r="L7" s="140">
        <f>+SUM(M7,R7,V7,W7,AC7)</f>
        <v>16717364</v>
      </c>
      <c r="M7" s="140">
        <f>+SUM(N7:Q7)</f>
        <v>3110122</v>
      </c>
      <c r="N7" s="140">
        <f>SUM(N$8:N$257)</f>
        <v>1066470</v>
      </c>
      <c r="O7" s="140">
        <f>SUM(O$8:O$257)</f>
        <v>1503501</v>
      </c>
      <c r="P7" s="140">
        <f>SUM(P$8:P$257)</f>
        <v>448745</v>
      </c>
      <c r="Q7" s="140">
        <f>SUM(Q$8:Q$257)</f>
        <v>91406</v>
      </c>
      <c r="R7" s="140">
        <f>+SUM(S7:U7)</f>
        <v>4898819</v>
      </c>
      <c r="S7" s="140">
        <f>SUM(S$8:S$257)</f>
        <v>420412</v>
      </c>
      <c r="T7" s="140">
        <f>SUM(T$8:T$257)</f>
        <v>4056222</v>
      </c>
      <c r="U7" s="140">
        <f>SUM(U$8:U$257)</f>
        <v>422185</v>
      </c>
      <c r="V7" s="140">
        <f>SUM(V$8:V$257)</f>
        <v>45213</v>
      </c>
      <c r="W7" s="140">
        <f>+SUM(X7:AA7)</f>
        <v>8643986</v>
      </c>
      <c r="X7" s="140">
        <f t="shared" ref="X7:AD7" si="1">SUM(X$8:X$257)</f>
        <v>3396818</v>
      </c>
      <c r="Y7" s="140">
        <f t="shared" si="1"/>
        <v>4581878</v>
      </c>
      <c r="Z7" s="140">
        <f t="shared" si="1"/>
        <v>454435</v>
      </c>
      <c r="AA7" s="140">
        <f t="shared" si="1"/>
        <v>210855</v>
      </c>
      <c r="AB7" s="140">
        <f t="shared" si="1"/>
        <v>3982513</v>
      </c>
      <c r="AC7" s="140">
        <f t="shared" si="1"/>
        <v>19224</v>
      </c>
      <c r="AD7" s="140">
        <f t="shared" si="1"/>
        <v>2240091</v>
      </c>
      <c r="AE7" s="140">
        <f>+SUM(D7,L7,AD7)</f>
        <v>26295950</v>
      </c>
      <c r="AF7" s="140">
        <f>+SUM(AG7,AL7)</f>
        <v>861822</v>
      </c>
      <c r="AG7" s="140">
        <f>+SUM(AH7:AK7)</f>
        <v>842628</v>
      </c>
      <c r="AH7" s="140">
        <f t="shared" ref="AH7:AM7" si="2">SUM(AH$8:AH$257)</f>
        <v>0</v>
      </c>
      <c r="AI7" s="140">
        <f t="shared" si="2"/>
        <v>36111</v>
      </c>
      <c r="AJ7" s="140">
        <f t="shared" si="2"/>
        <v>0</v>
      </c>
      <c r="AK7" s="140">
        <f t="shared" si="2"/>
        <v>806517</v>
      </c>
      <c r="AL7" s="140">
        <f t="shared" si="2"/>
        <v>19194</v>
      </c>
      <c r="AM7" s="140">
        <f t="shared" si="2"/>
        <v>0</v>
      </c>
      <c r="AN7" s="140">
        <f>+SUM(AO7,AT7,AX7,AY7,BE7)</f>
        <v>3800088</v>
      </c>
      <c r="AO7" s="140">
        <f>+SUM(AP7:AS7)</f>
        <v>562567</v>
      </c>
      <c r="AP7" s="140">
        <f>SUM(AP$8:AP$257)</f>
        <v>273012</v>
      </c>
      <c r="AQ7" s="140">
        <f>SUM(AQ$8:AQ$257)</f>
        <v>106132</v>
      </c>
      <c r="AR7" s="140">
        <f>SUM(AR$8:AR$257)</f>
        <v>153450</v>
      </c>
      <c r="AS7" s="140">
        <f>SUM(AS$8:AS$257)</f>
        <v>29973</v>
      </c>
      <c r="AT7" s="140">
        <f>+SUM(AU7:AW7)</f>
        <v>1395339</v>
      </c>
      <c r="AU7" s="140">
        <f>SUM(AU$8:AU$257)</f>
        <v>72041</v>
      </c>
      <c r="AV7" s="140">
        <f>SUM(AV$8:AV$257)</f>
        <v>1036577</v>
      </c>
      <c r="AW7" s="140">
        <f>SUM(AW$8:AW$257)</f>
        <v>286721</v>
      </c>
      <c r="AX7" s="140">
        <f>SUM(AX$8:AX$257)</f>
        <v>563</v>
      </c>
      <c r="AY7" s="140">
        <f>+SUM(AZ7:BC7)</f>
        <v>1841619</v>
      </c>
      <c r="AZ7" s="140">
        <f t="shared" ref="AZ7:BF7" si="3">SUM(AZ$8:AZ$257)</f>
        <v>469203</v>
      </c>
      <c r="BA7" s="140">
        <f t="shared" si="3"/>
        <v>1196265</v>
      </c>
      <c r="BB7" s="140">
        <f t="shared" si="3"/>
        <v>37602</v>
      </c>
      <c r="BC7" s="140">
        <f t="shared" si="3"/>
        <v>138549</v>
      </c>
      <c r="BD7" s="140">
        <f t="shared" si="3"/>
        <v>1097553</v>
      </c>
      <c r="BE7" s="140">
        <f t="shared" si="3"/>
        <v>0</v>
      </c>
      <c r="BF7" s="140">
        <f t="shared" si="3"/>
        <v>202811</v>
      </c>
      <c r="BG7" s="140">
        <f>+SUM(BF7,AN7,AF7)</f>
        <v>4864721</v>
      </c>
      <c r="BH7" s="140">
        <f t="shared" ref="BH7:CI7" si="4">SUM(D7,AF7)</f>
        <v>8200317</v>
      </c>
      <c r="BI7" s="140">
        <f t="shared" si="4"/>
        <v>8071989</v>
      </c>
      <c r="BJ7" s="140">
        <f t="shared" si="4"/>
        <v>0</v>
      </c>
      <c r="BK7" s="140">
        <f t="shared" si="4"/>
        <v>4561641</v>
      </c>
      <c r="BL7" s="140">
        <f t="shared" si="4"/>
        <v>660028</v>
      </c>
      <c r="BM7" s="140">
        <f t="shared" si="4"/>
        <v>2850320</v>
      </c>
      <c r="BN7" s="140">
        <f t="shared" si="4"/>
        <v>128328</v>
      </c>
      <c r="BO7" s="140">
        <f t="shared" si="4"/>
        <v>3210918</v>
      </c>
      <c r="BP7" s="140">
        <f t="shared" si="4"/>
        <v>20517452</v>
      </c>
      <c r="BQ7" s="140">
        <f t="shared" si="4"/>
        <v>3672689</v>
      </c>
      <c r="BR7" s="140">
        <f t="shared" si="4"/>
        <v>1339482</v>
      </c>
      <c r="BS7" s="140">
        <f t="shared" si="4"/>
        <v>1609633</v>
      </c>
      <c r="BT7" s="140">
        <f t="shared" si="4"/>
        <v>602195</v>
      </c>
      <c r="BU7" s="140">
        <f t="shared" si="4"/>
        <v>121379</v>
      </c>
      <c r="BV7" s="140">
        <f t="shared" si="4"/>
        <v>6294158</v>
      </c>
      <c r="BW7" s="140">
        <f t="shared" si="4"/>
        <v>492453</v>
      </c>
      <c r="BX7" s="140">
        <f t="shared" si="4"/>
        <v>5092799</v>
      </c>
      <c r="BY7" s="140">
        <f t="shared" si="4"/>
        <v>708906</v>
      </c>
      <c r="BZ7" s="140">
        <f t="shared" si="4"/>
        <v>45776</v>
      </c>
      <c r="CA7" s="140">
        <f t="shared" si="4"/>
        <v>10485605</v>
      </c>
      <c r="CB7" s="140">
        <f t="shared" si="4"/>
        <v>3866021</v>
      </c>
      <c r="CC7" s="140">
        <f t="shared" si="4"/>
        <v>5778143</v>
      </c>
      <c r="CD7" s="140">
        <f t="shared" si="4"/>
        <v>492037</v>
      </c>
      <c r="CE7" s="140">
        <f t="shared" si="4"/>
        <v>349404</v>
      </c>
      <c r="CF7" s="140">
        <f t="shared" si="4"/>
        <v>5080066</v>
      </c>
      <c r="CG7" s="140">
        <f t="shared" si="4"/>
        <v>19224</v>
      </c>
      <c r="CH7" s="140">
        <f t="shared" si="4"/>
        <v>2442902</v>
      </c>
      <c r="CI7" s="140">
        <f t="shared" si="4"/>
        <v>31160671</v>
      </c>
    </row>
    <row r="8" spans="1:8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+SUM(E8,J8)</f>
        <v>3213270</v>
      </c>
      <c r="E8" s="121">
        <f>+SUM(F8:I8)</f>
        <v>3213270</v>
      </c>
      <c r="F8" s="121">
        <v>0</v>
      </c>
      <c r="G8" s="121">
        <v>1205958</v>
      </c>
      <c r="H8" s="121">
        <v>27314</v>
      </c>
      <c r="I8" s="121">
        <v>1979998</v>
      </c>
      <c r="J8" s="121">
        <v>0</v>
      </c>
      <c r="K8" s="121">
        <v>0</v>
      </c>
      <c r="L8" s="121">
        <f>+SUM(M8,R8,V8,W8,AC8)</f>
        <v>4731454</v>
      </c>
      <c r="M8" s="121">
        <f>+SUM(N8:Q8)</f>
        <v>1806133</v>
      </c>
      <c r="N8" s="121">
        <v>247697</v>
      </c>
      <c r="O8" s="121">
        <v>1383091</v>
      </c>
      <c r="P8" s="121">
        <v>125246</v>
      </c>
      <c r="Q8" s="121">
        <v>50099</v>
      </c>
      <c r="R8" s="121">
        <f>+SUM(S8:U8)</f>
        <v>794938</v>
      </c>
      <c r="S8" s="121">
        <v>215233</v>
      </c>
      <c r="T8" s="121">
        <v>492651</v>
      </c>
      <c r="U8" s="121">
        <v>87054</v>
      </c>
      <c r="V8" s="121">
        <v>40224</v>
      </c>
      <c r="W8" s="121">
        <f>+SUM(X8:AA8)</f>
        <v>2090159</v>
      </c>
      <c r="X8" s="121">
        <v>1030079</v>
      </c>
      <c r="Y8" s="121">
        <v>955495</v>
      </c>
      <c r="Z8" s="121">
        <v>67473</v>
      </c>
      <c r="AA8" s="121">
        <v>37112</v>
      </c>
      <c r="AB8" s="121">
        <v>0</v>
      </c>
      <c r="AC8" s="121">
        <v>0</v>
      </c>
      <c r="AD8" s="121">
        <v>97909</v>
      </c>
      <c r="AE8" s="121">
        <f>+SUM(D8,L8,AD8)</f>
        <v>8042633</v>
      </c>
      <c r="AF8" s="121">
        <f>+SUM(AG8,AL8)</f>
        <v>28529</v>
      </c>
      <c r="AG8" s="121">
        <f>+SUM(AH8:AK8)</f>
        <v>28529</v>
      </c>
      <c r="AH8" s="121">
        <v>0</v>
      </c>
      <c r="AI8" s="121">
        <v>28529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614699</v>
      </c>
      <c r="AO8" s="121">
        <f>+SUM(AP8:AS8)</f>
        <v>37892</v>
      </c>
      <c r="AP8" s="121">
        <v>0</v>
      </c>
      <c r="AQ8" s="121">
        <v>0</v>
      </c>
      <c r="AR8" s="121">
        <v>37892</v>
      </c>
      <c r="AS8" s="121">
        <v>0</v>
      </c>
      <c r="AT8" s="121">
        <f>+SUM(AU8:AW8)</f>
        <v>109344</v>
      </c>
      <c r="AU8" s="121">
        <v>0</v>
      </c>
      <c r="AV8" s="121">
        <v>109344</v>
      </c>
      <c r="AW8" s="121">
        <v>0</v>
      </c>
      <c r="AX8" s="121">
        <v>0</v>
      </c>
      <c r="AY8" s="121">
        <f>+SUM(AZ8:BC8)</f>
        <v>467463</v>
      </c>
      <c r="AZ8" s="121">
        <v>398461</v>
      </c>
      <c r="BA8" s="121">
        <v>69002</v>
      </c>
      <c r="BB8" s="121">
        <v>0</v>
      </c>
      <c r="BC8" s="121">
        <v>0</v>
      </c>
      <c r="BD8" s="121">
        <v>0</v>
      </c>
      <c r="BE8" s="121">
        <v>0</v>
      </c>
      <c r="BF8" s="121">
        <v>14438</v>
      </c>
      <c r="BG8" s="121">
        <f>+SUM(BF8,AN8,AF8)</f>
        <v>657666</v>
      </c>
      <c r="BH8" s="121">
        <f>SUM(D8,AF8)</f>
        <v>3241799</v>
      </c>
      <c r="BI8" s="121">
        <f>SUM(E8,AG8)</f>
        <v>3241799</v>
      </c>
      <c r="BJ8" s="121">
        <f>SUM(F8,AH8)</f>
        <v>0</v>
      </c>
      <c r="BK8" s="121">
        <f>SUM(G8,AI8)</f>
        <v>1234487</v>
      </c>
      <c r="BL8" s="121">
        <f>SUM(H8,AJ8)</f>
        <v>27314</v>
      </c>
      <c r="BM8" s="121">
        <f>SUM(I8,AK8)</f>
        <v>1979998</v>
      </c>
      <c r="BN8" s="121">
        <f>SUM(J8,AL8)</f>
        <v>0</v>
      </c>
      <c r="BO8" s="121">
        <f>SUM(K8,AM8)</f>
        <v>0</v>
      </c>
      <c r="BP8" s="121">
        <f>SUM(L8,AN8)</f>
        <v>5346153</v>
      </c>
      <c r="BQ8" s="121">
        <f>SUM(M8,AO8)</f>
        <v>1844025</v>
      </c>
      <c r="BR8" s="121">
        <f>SUM(N8,AP8)</f>
        <v>247697</v>
      </c>
      <c r="BS8" s="121">
        <f>SUM(O8,AQ8)</f>
        <v>1383091</v>
      </c>
      <c r="BT8" s="121">
        <f>SUM(P8,AR8)</f>
        <v>163138</v>
      </c>
      <c r="BU8" s="121">
        <f>SUM(Q8,AS8)</f>
        <v>50099</v>
      </c>
      <c r="BV8" s="121">
        <f>SUM(R8,AT8)</f>
        <v>904282</v>
      </c>
      <c r="BW8" s="121">
        <f>SUM(S8,AU8)</f>
        <v>215233</v>
      </c>
      <c r="BX8" s="121">
        <f>SUM(T8,AV8)</f>
        <v>601995</v>
      </c>
      <c r="BY8" s="121">
        <f>SUM(U8,AW8)</f>
        <v>87054</v>
      </c>
      <c r="BZ8" s="121">
        <f>SUM(V8,AX8)</f>
        <v>40224</v>
      </c>
      <c r="CA8" s="121">
        <f>SUM(W8,AY8)</f>
        <v>2557622</v>
      </c>
      <c r="CB8" s="121">
        <f>SUM(X8,AZ8)</f>
        <v>1428540</v>
      </c>
      <c r="CC8" s="121">
        <f>SUM(Y8,BA8)</f>
        <v>1024497</v>
      </c>
      <c r="CD8" s="121">
        <f>SUM(Z8,BB8)</f>
        <v>67473</v>
      </c>
      <c r="CE8" s="121">
        <f>SUM(AA8,BC8)</f>
        <v>37112</v>
      </c>
      <c r="CF8" s="121">
        <f>SUM(AB8,BD8)</f>
        <v>0</v>
      </c>
      <c r="CG8" s="121">
        <f>SUM(AC8,BE8)</f>
        <v>0</v>
      </c>
      <c r="CH8" s="121">
        <f>SUM(AD8,BF8)</f>
        <v>112347</v>
      </c>
      <c r="CI8" s="121">
        <f>SUM(AE8,BG8)</f>
        <v>8700299</v>
      </c>
    </row>
    <row r="9" spans="1:8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304005</v>
      </c>
      <c r="M9" s="121">
        <f>+SUM(N9:Q9)</f>
        <v>42793</v>
      </c>
      <c r="N9" s="121">
        <v>32593</v>
      </c>
      <c r="O9" s="121">
        <v>10200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261212</v>
      </c>
      <c r="X9" s="121">
        <v>229008</v>
      </c>
      <c r="Y9" s="121">
        <v>31893</v>
      </c>
      <c r="Z9" s="121">
        <v>311</v>
      </c>
      <c r="AA9" s="121">
        <v>0</v>
      </c>
      <c r="AB9" s="121">
        <v>603494</v>
      </c>
      <c r="AC9" s="121">
        <v>0</v>
      </c>
      <c r="AD9" s="121">
        <v>0</v>
      </c>
      <c r="AE9" s="121">
        <f>+SUM(D9,L9,AD9)</f>
        <v>304005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148405</v>
      </c>
      <c r="AO9" s="121">
        <f>+SUM(AP9:AS9)</f>
        <v>34143</v>
      </c>
      <c r="AP9" s="121">
        <v>19272</v>
      </c>
      <c r="AQ9" s="121">
        <v>0</v>
      </c>
      <c r="AR9" s="121">
        <v>0</v>
      </c>
      <c r="AS9" s="121">
        <v>14871</v>
      </c>
      <c r="AT9" s="121">
        <f>+SUM(AU9:AW9)</f>
        <v>104177</v>
      </c>
      <c r="AU9" s="121">
        <v>0</v>
      </c>
      <c r="AV9" s="121">
        <v>0</v>
      </c>
      <c r="AW9" s="121">
        <v>104177</v>
      </c>
      <c r="AX9" s="121">
        <v>0</v>
      </c>
      <c r="AY9" s="121">
        <f>+SUM(AZ9:BC9)</f>
        <v>10085</v>
      </c>
      <c r="AZ9" s="121">
        <v>0</v>
      </c>
      <c r="BA9" s="121">
        <v>0</v>
      </c>
      <c r="BB9" s="121">
        <v>0</v>
      </c>
      <c r="BC9" s="121">
        <v>10085</v>
      </c>
      <c r="BD9" s="121">
        <v>10877</v>
      </c>
      <c r="BE9" s="121">
        <v>0</v>
      </c>
      <c r="BF9" s="121">
        <v>0</v>
      </c>
      <c r="BG9" s="121">
        <f>+SUM(BF9,AN9,AF9)</f>
        <v>148405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452410</v>
      </c>
      <c r="BQ9" s="121">
        <f>SUM(M9,AO9)</f>
        <v>76936</v>
      </c>
      <c r="BR9" s="121">
        <f>SUM(N9,AP9)</f>
        <v>51865</v>
      </c>
      <c r="BS9" s="121">
        <f>SUM(O9,AQ9)</f>
        <v>10200</v>
      </c>
      <c r="BT9" s="121">
        <f>SUM(P9,AR9)</f>
        <v>0</v>
      </c>
      <c r="BU9" s="121">
        <f>SUM(Q9,AS9)</f>
        <v>14871</v>
      </c>
      <c r="BV9" s="121">
        <f>SUM(R9,AT9)</f>
        <v>104177</v>
      </c>
      <c r="BW9" s="121">
        <f>SUM(S9,AU9)</f>
        <v>0</v>
      </c>
      <c r="BX9" s="121">
        <f>SUM(T9,AV9)</f>
        <v>0</v>
      </c>
      <c r="BY9" s="121">
        <f>SUM(U9,AW9)</f>
        <v>104177</v>
      </c>
      <c r="BZ9" s="121">
        <f>SUM(V9,AX9)</f>
        <v>0</v>
      </c>
      <c r="CA9" s="121">
        <f>SUM(W9,AY9)</f>
        <v>271297</v>
      </c>
      <c r="CB9" s="121">
        <f>SUM(X9,AZ9)</f>
        <v>229008</v>
      </c>
      <c r="CC9" s="121">
        <f>SUM(Y9,BA9)</f>
        <v>31893</v>
      </c>
      <c r="CD9" s="121">
        <f>SUM(Z9,BB9)</f>
        <v>311</v>
      </c>
      <c r="CE9" s="121">
        <f>SUM(AA9,BC9)</f>
        <v>10085</v>
      </c>
      <c r="CF9" s="121">
        <f>SUM(AB9,BD9)</f>
        <v>614371</v>
      </c>
      <c r="CG9" s="121">
        <f>SUM(AC9,BE9)</f>
        <v>0</v>
      </c>
      <c r="CH9" s="121">
        <f>SUM(AD9,BF9)</f>
        <v>0</v>
      </c>
      <c r="CI9" s="121">
        <f>SUM(AE9,BG9)</f>
        <v>452410</v>
      </c>
    </row>
    <row r="10" spans="1:8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24280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91248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21448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24280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112696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759258</v>
      </c>
      <c r="L11" s="121">
        <f>+SUM(M11,R11,V11,W11,AC11)</f>
        <v>109664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f>+SUM(X11:AA11)</f>
        <v>109664</v>
      </c>
      <c r="X11" s="121">
        <v>66708</v>
      </c>
      <c r="Y11" s="121">
        <v>14715</v>
      </c>
      <c r="Z11" s="121">
        <v>0</v>
      </c>
      <c r="AA11" s="121">
        <v>28241</v>
      </c>
      <c r="AB11" s="121">
        <v>104572</v>
      </c>
      <c r="AC11" s="121">
        <v>0</v>
      </c>
      <c r="AD11" s="121">
        <v>0</v>
      </c>
      <c r="AE11" s="121">
        <f>+SUM(D11,L11,AD11)</f>
        <v>109664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56647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759258</v>
      </c>
      <c r="BP11" s="121">
        <f>SUM(L11,AN11)</f>
        <v>109664</v>
      </c>
      <c r="BQ11" s="121">
        <f>SUM(M11,AO11)</f>
        <v>0</v>
      </c>
      <c r="BR11" s="121">
        <f>SUM(N11,AP11)</f>
        <v>0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0</v>
      </c>
      <c r="BW11" s="121">
        <f>SUM(S11,AU11)</f>
        <v>0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109664</v>
      </c>
      <c r="CB11" s="121">
        <f>SUM(X11,AZ11)</f>
        <v>66708</v>
      </c>
      <c r="CC11" s="121">
        <f>SUM(Y11,BA11)</f>
        <v>14715</v>
      </c>
      <c r="CD11" s="121">
        <f>SUM(Z11,BB11)</f>
        <v>0</v>
      </c>
      <c r="CE11" s="121">
        <f>SUM(AA11,BC11)</f>
        <v>28241</v>
      </c>
      <c r="CF11" s="121">
        <f>SUM(AB11,BD11)</f>
        <v>161219</v>
      </c>
      <c r="CG11" s="121">
        <f>SUM(AC11,BE11)</f>
        <v>0</v>
      </c>
      <c r="CH11" s="121">
        <f>SUM(AD11,BF11)</f>
        <v>0</v>
      </c>
      <c r="CI11" s="121">
        <f>SUM(AE11,BG11)</f>
        <v>109664</v>
      </c>
    </row>
    <row r="12" spans="1:8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1952957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282771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96133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1952957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378904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118366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3882</v>
      </c>
      <c r="S13" s="121">
        <v>1318</v>
      </c>
      <c r="T13" s="121">
        <v>181</v>
      </c>
      <c r="U13" s="121">
        <v>2383</v>
      </c>
      <c r="V13" s="121">
        <v>0</v>
      </c>
      <c r="W13" s="121">
        <f>+SUM(X13:AA13)</f>
        <v>114484</v>
      </c>
      <c r="X13" s="121">
        <v>86485</v>
      </c>
      <c r="Y13" s="121">
        <v>7844</v>
      </c>
      <c r="Z13" s="121">
        <v>8632</v>
      </c>
      <c r="AA13" s="121">
        <v>11523</v>
      </c>
      <c r="AB13" s="121">
        <v>213857</v>
      </c>
      <c r="AC13" s="121">
        <v>0</v>
      </c>
      <c r="AD13" s="121">
        <v>58123</v>
      </c>
      <c r="AE13" s="121">
        <f>+SUM(D13,L13,AD13)</f>
        <v>176489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102108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118366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3882</v>
      </c>
      <c r="BW13" s="121">
        <f>SUM(S13,AU13)</f>
        <v>1318</v>
      </c>
      <c r="BX13" s="121">
        <f>SUM(T13,AV13)</f>
        <v>181</v>
      </c>
      <c r="BY13" s="121">
        <f>SUM(U13,AW13)</f>
        <v>2383</v>
      </c>
      <c r="BZ13" s="121">
        <f>SUM(V13,AX13)</f>
        <v>0</v>
      </c>
      <c r="CA13" s="121">
        <f>SUM(W13,AY13)</f>
        <v>114484</v>
      </c>
      <c r="CB13" s="121">
        <f>SUM(X13,AZ13)</f>
        <v>86485</v>
      </c>
      <c r="CC13" s="121">
        <f>SUM(Y13,BA13)</f>
        <v>7844</v>
      </c>
      <c r="CD13" s="121">
        <f>SUM(Z13,BB13)</f>
        <v>8632</v>
      </c>
      <c r="CE13" s="121">
        <f>SUM(AA13,BC13)</f>
        <v>11523</v>
      </c>
      <c r="CF13" s="121">
        <f>SUM(AB13,BD13)</f>
        <v>315965</v>
      </c>
      <c r="CG13" s="121">
        <f>SUM(AC13,BE13)</f>
        <v>0</v>
      </c>
      <c r="CH13" s="121">
        <f>SUM(AD13,BF13)</f>
        <v>58123</v>
      </c>
      <c r="CI13" s="121">
        <f>SUM(AE13,BG13)</f>
        <v>176489</v>
      </c>
    </row>
    <row r="14" spans="1:8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48460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48460</v>
      </c>
      <c r="X14" s="121">
        <v>47500</v>
      </c>
      <c r="Y14" s="121">
        <v>0</v>
      </c>
      <c r="Z14" s="121">
        <v>0</v>
      </c>
      <c r="AA14" s="121">
        <v>960</v>
      </c>
      <c r="AB14" s="121">
        <v>250940</v>
      </c>
      <c r="AC14" s="121">
        <v>0</v>
      </c>
      <c r="AD14" s="121">
        <v>55</v>
      </c>
      <c r="AE14" s="121">
        <f>+SUM(D14,L14,AD14)</f>
        <v>48515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90563</v>
      </c>
      <c r="AO14" s="121">
        <f>+SUM(AP14:AS14)</f>
        <v>9059</v>
      </c>
      <c r="AP14" s="121">
        <v>9059</v>
      </c>
      <c r="AQ14" s="121">
        <v>0</v>
      </c>
      <c r="AR14" s="121">
        <v>0</v>
      </c>
      <c r="AS14" s="121">
        <v>0</v>
      </c>
      <c r="AT14" s="121">
        <f>+SUM(AU14:AW14)</f>
        <v>55734</v>
      </c>
      <c r="AU14" s="121">
        <v>0</v>
      </c>
      <c r="AV14" s="121">
        <v>55734</v>
      </c>
      <c r="AW14" s="121">
        <v>0</v>
      </c>
      <c r="AX14" s="121">
        <v>0</v>
      </c>
      <c r="AY14" s="121">
        <f>+SUM(AZ14:BC14)</f>
        <v>25770</v>
      </c>
      <c r="AZ14" s="121">
        <v>0</v>
      </c>
      <c r="BA14" s="121">
        <v>25770</v>
      </c>
      <c r="BB14" s="121">
        <v>0</v>
      </c>
      <c r="BC14" s="121">
        <v>0</v>
      </c>
      <c r="BD14" s="121">
        <v>0</v>
      </c>
      <c r="BE14" s="121">
        <v>0</v>
      </c>
      <c r="BF14" s="121">
        <v>94</v>
      </c>
      <c r="BG14" s="121">
        <f>+SUM(BF14,AN14,AF14)</f>
        <v>90657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139023</v>
      </c>
      <c r="BQ14" s="121">
        <f>SUM(M14,AO14)</f>
        <v>9059</v>
      </c>
      <c r="BR14" s="121">
        <f>SUM(N14,AP14)</f>
        <v>9059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55734</v>
      </c>
      <c r="BW14" s="121">
        <f>SUM(S14,AU14)</f>
        <v>0</v>
      </c>
      <c r="BX14" s="121">
        <f>SUM(T14,AV14)</f>
        <v>55734</v>
      </c>
      <c r="BY14" s="121">
        <f>SUM(U14,AW14)</f>
        <v>0</v>
      </c>
      <c r="BZ14" s="121">
        <f>SUM(V14,AX14)</f>
        <v>0</v>
      </c>
      <c r="CA14" s="121">
        <f>SUM(W14,AY14)</f>
        <v>74230</v>
      </c>
      <c r="CB14" s="121">
        <f>SUM(X14,AZ14)</f>
        <v>47500</v>
      </c>
      <c r="CC14" s="121">
        <f>SUM(Y14,BA14)</f>
        <v>25770</v>
      </c>
      <c r="CD14" s="121">
        <f>SUM(Z14,BB14)</f>
        <v>0</v>
      </c>
      <c r="CE14" s="121">
        <f>SUM(AA14,BC14)</f>
        <v>960</v>
      </c>
      <c r="CF14" s="121">
        <f>SUM(AB14,BD14)</f>
        <v>250940</v>
      </c>
      <c r="CG14" s="121">
        <f>SUM(AC14,BE14)</f>
        <v>0</v>
      </c>
      <c r="CH14" s="121">
        <f>SUM(AD14,BF14)</f>
        <v>149</v>
      </c>
      <c r="CI14" s="121">
        <f>SUM(AE14,BG14)</f>
        <v>139172</v>
      </c>
    </row>
    <row r="15" spans="1:8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86249</v>
      </c>
      <c r="M15" s="121">
        <f>+SUM(N15:Q15)</f>
        <v>19769</v>
      </c>
      <c r="N15" s="121">
        <v>19769</v>
      </c>
      <c r="O15" s="121">
        <v>0</v>
      </c>
      <c r="P15" s="121">
        <v>0</v>
      </c>
      <c r="Q15" s="121">
        <v>0</v>
      </c>
      <c r="R15" s="121">
        <f>+SUM(S15:U15)</f>
        <v>1525</v>
      </c>
      <c r="S15" s="121">
        <v>0</v>
      </c>
      <c r="T15" s="121">
        <v>1525</v>
      </c>
      <c r="U15" s="121">
        <v>0</v>
      </c>
      <c r="V15" s="121">
        <v>0</v>
      </c>
      <c r="W15" s="121">
        <f>+SUM(X15:AA15)</f>
        <v>64955</v>
      </c>
      <c r="X15" s="121">
        <v>45261</v>
      </c>
      <c r="Y15" s="121">
        <v>19275</v>
      </c>
      <c r="Z15" s="121">
        <v>268</v>
      </c>
      <c r="AA15" s="121">
        <v>151</v>
      </c>
      <c r="AB15" s="121">
        <v>69325</v>
      </c>
      <c r="AC15" s="121">
        <v>0</v>
      </c>
      <c r="AD15" s="121">
        <v>0</v>
      </c>
      <c r="AE15" s="121">
        <f>+SUM(D15,L15,AD15)</f>
        <v>86249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75957</v>
      </c>
      <c r="AO15" s="121">
        <f>+SUM(AP15:AS15)</f>
        <v>18049</v>
      </c>
      <c r="AP15" s="121">
        <v>18049</v>
      </c>
      <c r="AQ15" s="121">
        <v>0</v>
      </c>
      <c r="AR15" s="121">
        <v>0</v>
      </c>
      <c r="AS15" s="121">
        <v>0</v>
      </c>
      <c r="AT15" s="121">
        <f>+SUM(AU15:AW15)</f>
        <v>51195</v>
      </c>
      <c r="AU15" s="121">
        <v>0</v>
      </c>
      <c r="AV15" s="121">
        <v>51195</v>
      </c>
      <c r="AW15" s="121">
        <v>0</v>
      </c>
      <c r="AX15" s="121">
        <v>0</v>
      </c>
      <c r="AY15" s="121">
        <f>+SUM(AZ15:BC15)</f>
        <v>6713</v>
      </c>
      <c r="AZ15" s="121">
        <v>0</v>
      </c>
      <c r="BA15" s="121">
        <v>6713</v>
      </c>
      <c r="BB15" s="121">
        <v>0</v>
      </c>
      <c r="BC15" s="121">
        <v>0</v>
      </c>
      <c r="BD15" s="121">
        <v>0</v>
      </c>
      <c r="BE15" s="121">
        <v>0</v>
      </c>
      <c r="BF15" s="121">
        <v>117</v>
      </c>
      <c r="BG15" s="121">
        <f>+SUM(BF15,AN15,AF15)</f>
        <v>76074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162206</v>
      </c>
      <c r="BQ15" s="121">
        <f>SUM(M15,AO15)</f>
        <v>37818</v>
      </c>
      <c r="BR15" s="121">
        <f>SUM(N15,AP15)</f>
        <v>37818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52720</v>
      </c>
      <c r="BW15" s="121">
        <f>SUM(S15,AU15)</f>
        <v>0</v>
      </c>
      <c r="BX15" s="121">
        <f>SUM(T15,AV15)</f>
        <v>52720</v>
      </c>
      <c r="BY15" s="121">
        <f>SUM(U15,AW15)</f>
        <v>0</v>
      </c>
      <c r="BZ15" s="121">
        <f>SUM(V15,AX15)</f>
        <v>0</v>
      </c>
      <c r="CA15" s="121">
        <f>SUM(W15,AY15)</f>
        <v>71668</v>
      </c>
      <c r="CB15" s="121">
        <f>SUM(X15,AZ15)</f>
        <v>45261</v>
      </c>
      <c r="CC15" s="121">
        <f>SUM(Y15,BA15)</f>
        <v>25988</v>
      </c>
      <c r="CD15" s="121">
        <f>SUM(Z15,BB15)</f>
        <v>268</v>
      </c>
      <c r="CE15" s="121">
        <f>SUM(AA15,BC15)</f>
        <v>151</v>
      </c>
      <c r="CF15" s="121">
        <f>SUM(AB15,BD15)</f>
        <v>69325</v>
      </c>
      <c r="CG15" s="121">
        <f>SUM(AC15,BE15)</f>
        <v>0</v>
      </c>
      <c r="CH15" s="121">
        <f>SUM(AD15,BF15)</f>
        <v>117</v>
      </c>
      <c r="CI15" s="121">
        <f>SUM(AE15,BG15)</f>
        <v>162323</v>
      </c>
    </row>
    <row r="16" spans="1:8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+SUM(E16,J16)</f>
        <v>765243</v>
      </c>
      <c r="E16" s="121">
        <f>+SUM(F16:I16)</f>
        <v>765243</v>
      </c>
      <c r="F16" s="121">
        <v>0</v>
      </c>
      <c r="G16" s="121">
        <v>765050</v>
      </c>
      <c r="H16" s="121">
        <v>193</v>
      </c>
      <c r="I16" s="121">
        <v>0</v>
      </c>
      <c r="J16" s="121">
        <v>0</v>
      </c>
      <c r="K16" s="121">
        <v>0</v>
      </c>
      <c r="L16" s="121">
        <f>+SUM(M16,R16,V16,W16,AC16)</f>
        <v>949343</v>
      </c>
      <c r="M16" s="121">
        <f>+SUM(N16:Q16)</f>
        <v>16817</v>
      </c>
      <c r="N16" s="121">
        <v>16817</v>
      </c>
      <c r="O16" s="121">
        <v>0</v>
      </c>
      <c r="P16" s="121">
        <v>0</v>
      </c>
      <c r="Q16" s="121">
        <v>0</v>
      </c>
      <c r="R16" s="121">
        <f>+SUM(S16:U16)</f>
        <v>2382</v>
      </c>
      <c r="S16" s="121">
        <v>0</v>
      </c>
      <c r="T16" s="121">
        <v>2382</v>
      </c>
      <c r="U16" s="121">
        <v>0</v>
      </c>
      <c r="V16" s="121">
        <v>0</v>
      </c>
      <c r="W16" s="121">
        <f>+SUM(X16:AA16)</f>
        <v>930144</v>
      </c>
      <c r="X16" s="121">
        <v>351004</v>
      </c>
      <c r="Y16" s="121">
        <v>341449</v>
      </c>
      <c r="Z16" s="121">
        <v>237691</v>
      </c>
      <c r="AA16" s="121">
        <v>0</v>
      </c>
      <c r="AB16" s="121">
        <v>0</v>
      </c>
      <c r="AC16" s="121">
        <v>0</v>
      </c>
      <c r="AD16" s="121">
        <v>31562</v>
      </c>
      <c r="AE16" s="121">
        <f>+SUM(D16,L16,AD16)</f>
        <v>1746148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387231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4593</v>
      </c>
      <c r="AU16" s="121">
        <v>0</v>
      </c>
      <c r="AV16" s="121">
        <v>4593</v>
      </c>
      <c r="AW16" s="121">
        <v>0</v>
      </c>
      <c r="AX16" s="121">
        <v>0</v>
      </c>
      <c r="AY16" s="121">
        <f>+SUM(AZ16:BC16)</f>
        <v>382638</v>
      </c>
      <c r="AZ16" s="121">
        <v>0</v>
      </c>
      <c r="BA16" s="121">
        <v>356186</v>
      </c>
      <c r="BB16" s="121">
        <v>0</v>
      </c>
      <c r="BC16" s="121">
        <v>26452</v>
      </c>
      <c r="BD16" s="121">
        <v>0</v>
      </c>
      <c r="BE16" s="121">
        <v>0</v>
      </c>
      <c r="BF16" s="121">
        <v>0</v>
      </c>
      <c r="BG16" s="121">
        <f>+SUM(BF16,AN16,AF16)</f>
        <v>387231</v>
      </c>
      <c r="BH16" s="121">
        <f>SUM(D16,AF16)</f>
        <v>765243</v>
      </c>
      <c r="BI16" s="121">
        <f>SUM(E16,AG16)</f>
        <v>765243</v>
      </c>
      <c r="BJ16" s="121">
        <f>SUM(F16,AH16)</f>
        <v>0</v>
      </c>
      <c r="BK16" s="121">
        <f>SUM(G16,AI16)</f>
        <v>765050</v>
      </c>
      <c r="BL16" s="121">
        <f>SUM(H16,AJ16)</f>
        <v>193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1336574</v>
      </c>
      <c r="BQ16" s="121">
        <f>SUM(M16,AO16)</f>
        <v>16817</v>
      </c>
      <c r="BR16" s="121">
        <f>SUM(N16,AP16)</f>
        <v>16817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6975</v>
      </c>
      <c r="BW16" s="121">
        <f>SUM(S16,AU16)</f>
        <v>0</v>
      </c>
      <c r="BX16" s="121">
        <f>SUM(T16,AV16)</f>
        <v>6975</v>
      </c>
      <c r="BY16" s="121">
        <f>SUM(U16,AW16)</f>
        <v>0</v>
      </c>
      <c r="BZ16" s="121">
        <f>SUM(V16,AX16)</f>
        <v>0</v>
      </c>
      <c r="CA16" s="121">
        <f>SUM(W16,AY16)</f>
        <v>1312782</v>
      </c>
      <c r="CB16" s="121">
        <f>SUM(X16,AZ16)</f>
        <v>351004</v>
      </c>
      <c r="CC16" s="121">
        <f>SUM(Y16,BA16)</f>
        <v>697635</v>
      </c>
      <c r="CD16" s="121">
        <f>SUM(Z16,BB16)</f>
        <v>237691</v>
      </c>
      <c r="CE16" s="121">
        <f>SUM(AA16,BC16)</f>
        <v>26452</v>
      </c>
      <c r="CF16" s="121">
        <f>SUM(AB16,BD16)</f>
        <v>0</v>
      </c>
      <c r="CG16" s="121">
        <f>SUM(AC16,BE16)</f>
        <v>0</v>
      </c>
      <c r="CH16" s="121">
        <f>SUM(AD16,BF16)</f>
        <v>31562</v>
      </c>
      <c r="CI16" s="121">
        <f>SUM(AE16,BG16)</f>
        <v>2133379</v>
      </c>
    </row>
    <row r="17" spans="1:8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19329</v>
      </c>
      <c r="L17" s="121">
        <f>+SUM(M17,R17,V17,W17,AC17)</f>
        <v>457528</v>
      </c>
      <c r="M17" s="121">
        <f>+SUM(N17:Q17)</f>
        <v>28383</v>
      </c>
      <c r="N17" s="121">
        <v>28383</v>
      </c>
      <c r="O17" s="121">
        <v>0</v>
      </c>
      <c r="P17" s="121">
        <v>0</v>
      </c>
      <c r="Q17" s="121">
        <v>0</v>
      </c>
      <c r="R17" s="121">
        <f>+SUM(S17:U17)</f>
        <v>226547</v>
      </c>
      <c r="S17" s="121">
        <v>0</v>
      </c>
      <c r="T17" s="121">
        <v>225029</v>
      </c>
      <c r="U17" s="121">
        <v>1518</v>
      </c>
      <c r="V17" s="121">
        <v>0</v>
      </c>
      <c r="W17" s="121">
        <f>+SUM(X17:AA17)</f>
        <v>202598</v>
      </c>
      <c r="X17" s="121">
        <v>0</v>
      </c>
      <c r="Y17" s="121">
        <v>201828</v>
      </c>
      <c r="Z17" s="121">
        <v>770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457528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98201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19329</v>
      </c>
      <c r="BP17" s="121">
        <f>SUM(L17,AN17)</f>
        <v>457528</v>
      </c>
      <c r="BQ17" s="121">
        <f>SUM(M17,AO17)</f>
        <v>28383</v>
      </c>
      <c r="BR17" s="121">
        <f>SUM(N17,AP17)</f>
        <v>28383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226547</v>
      </c>
      <c r="BW17" s="121">
        <f>SUM(S17,AU17)</f>
        <v>0</v>
      </c>
      <c r="BX17" s="121">
        <f>SUM(T17,AV17)</f>
        <v>225029</v>
      </c>
      <c r="BY17" s="121">
        <f>SUM(U17,AW17)</f>
        <v>1518</v>
      </c>
      <c r="BZ17" s="121">
        <f>SUM(V17,AX17)</f>
        <v>0</v>
      </c>
      <c r="CA17" s="121">
        <f>SUM(W17,AY17)</f>
        <v>202598</v>
      </c>
      <c r="CB17" s="121">
        <f>SUM(X17,AZ17)</f>
        <v>0</v>
      </c>
      <c r="CC17" s="121">
        <f>SUM(Y17,BA17)</f>
        <v>201828</v>
      </c>
      <c r="CD17" s="121">
        <f>SUM(Z17,BB17)</f>
        <v>770</v>
      </c>
      <c r="CE17" s="121">
        <f>SUM(AA17,BC17)</f>
        <v>0</v>
      </c>
      <c r="CF17" s="121">
        <f>SUM(AB17,BD17)</f>
        <v>98201</v>
      </c>
      <c r="CG17" s="121">
        <f>SUM(AC17,BE17)</f>
        <v>0</v>
      </c>
      <c r="CH17" s="121">
        <f>SUM(AD17,BF17)</f>
        <v>0</v>
      </c>
      <c r="CI17" s="121">
        <f>SUM(AE17,BG17)</f>
        <v>457528</v>
      </c>
    </row>
    <row r="18" spans="1:8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+SUM(E18,J18)</f>
        <v>1078</v>
      </c>
      <c r="E18" s="121">
        <f>+SUM(F18:I18)</f>
        <v>1078</v>
      </c>
      <c r="F18" s="121">
        <v>0</v>
      </c>
      <c r="G18" s="121">
        <v>1078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304701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49107</v>
      </c>
      <c r="S18" s="121">
        <v>0</v>
      </c>
      <c r="T18" s="121">
        <v>36956</v>
      </c>
      <c r="U18" s="121">
        <v>12151</v>
      </c>
      <c r="V18" s="121">
        <v>0</v>
      </c>
      <c r="W18" s="121">
        <f>+SUM(X18:AA18)</f>
        <v>255594</v>
      </c>
      <c r="X18" s="121">
        <v>129315</v>
      </c>
      <c r="Y18" s="121">
        <v>97836</v>
      </c>
      <c r="Z18" s="121">
        <v>28443</v>
      </c>
      <c r="AA18" s="121">
        <v>0</v>
      </c>
      <c r="AB18" s="121">
        <v>0</v>
      </c>
      <c r="AC18" s="121">
        <v>0</v>
      </c>
      <c r="AD18" s="121">
        <v>115</v>
      </c>
      <c r="AE18" s="121">
        <f>+SUM(D18,L18,AD18)</f>
        <v>305894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68104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1078</v>
      </c>
      <c r="BI18" s="121">
        <f>SUM(E18,AG18)</f>
        <v>1078</v>
      </c>
      <c r="BJ18" s="121">
        <f>SUM(F18,AH18)</f>
        <v>0</v>
      </c>
      <c r="BK18" s="121">
        <f>SUM(G18,AI18)</f>
        <v>1078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304701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49107</v>
      </c>
      <c r="BW18" s="121">
        <f>SUM(S18,AU18)</f>
        <v>0</v>
      </c>
      <c r="BX18" s="121">
        <f>SUM(T18,AV18)</f>
        <v>36956</v>
      </c>
      <c r="BY18" s="121">
        <f>SUM(U18,AW18)</f>
        <v>12151</v>
      </c>
      <c r="BZ18" s="121">
        <f>SUM(V18,AX18)</f>
        <v>0</v>
      </c>
      <c r="CA18" s="121">
        <f>SUM(W18,AY18)</f>
        <v>255594</v>
      </c>
      <c r="CB18" s="121">
        <f>SUM(X18,AZ18)</f>
        <v>129315</v>
      </c>
      <c r="CC18" s="121">
        <f>SUM(Y18,BA18)</f>
        <v>97836</v>
      </c>
      <c r="CD18" s="121">
        <f>SUM(Z18,BB18)</f>
        <v>28443</v>
      </c>
      <c r="CE18" s="121">
        <f>SUM(AA18,BC18)</f>
        <v>0</v>
      </c>
      <c r="CF18" s="121">
        <f>SUM(AB18,BD18)</f>
        <v>68104</v>
      </c>
      <c r="CG18" s="121">
        <f>SUM(AC18,BE18)</f>
        <v>0</v>
      </c>
      <c r="CH18" s="121">
        <f>SUM(AD18,BF18)</f>
        <v>115</v>
      </c>
      <c r="CI18" s="121">
        <f>SUM(AE18,BG18)</f>
        <v>305894</v>
      </c>
    </row>
    <row r="19" spans="1:8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1514370</v>
      </c>
      <c r="M19" s="121">
        <f>+SUM(N19:Q19)</f>
        <v>166975</v>
      </c>
      <c r="N19" s="121">
        <v>98431</v>
      </c>
      <c r="O19" s="121">
        <v>0</v>
      </c>
      <c r="P19" s="121">
        <v>68544</v>
      </c>
      <c r="Q19" s="121">
        <v>0</v>
      </c>
      <c r="R19" s="121">
        <f>+SUM(S19:U19)</f>
        <v>733490</v>
      </c>
      <c r="S19" s="121">
        <v>0</v>
      </c>
      <c r="T19" s="121">
        <v>733282</v>
      </c>
      <c r="U19" s="121">
        <v>208</v>
      </c>
      <c r="V19" s="121">
        <v>0</v>
      </c>
      <c r="W19" s="121">
        <f>+SUM(X19:AA19)</f>
        <v>613905</v>
      </c>
      <c r="X19" s="121">
        <v>300088</v>
      </c>
      <c r="Y19" s="121">
        <v>312250</v>
      </c>
      <c r="Z19" s="121">
        <v>1567</v>
      </c>
      <c r="AA19" s="121">
        <v>0</v>
      </c>
      <c r="AB19" s="121">
        <v>127535</v>
      </c>
      <c r="AC19" s="121">
        <v>0</v>
      </c>
      <c r="AD19" s="121">
        <v>7599</v>
      </c>
      <c r="AE19" s="121">
        <f>+SUM(D19,L19,AD19)</f>
        <v>1521969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255886</v>
      </c>
      <c r="AO19" s="121">
        <f>+SUM(AP19:AS19)</f>
        <v>8619</v>
      </c>
      <c r="AP19" s="121">
        <v>8619</v>
      </c>
      <c r="AQ19" s="121">
        <v>0</v>
      </c>
      <c r="AR19" s="121">
        <v>0</v>
      </c>
      <c r="AS19" s="121">
        <v>0</v>
      </c>
      <c r="AT19" s="121">
        <f>+SUM(AU19:AW19)</f>
        <v>60046</v>
      </c>
      <c r="AU19" s="121">
        <v>0</v>
      </c>
      <c r="AV19" s="121">
        <v>60046</v>
      </c>
      <c r="AW19" s="121">
        <v>0</v>
      </c>
      <c r="AX19" s="121">
        <v>0</v>
      </c>
      <c r="AY19" s="121">
        <f>+SUM(AZ19:BC19)</f>
        <v>187221</v>
      </c>
      <c r="AZ19" s="121">
        <v>0</v>
      </c>
      <c r="BA19" s="121">
        <v>187221</v>
      </c>
      <c r="BB19" s="121">
        <v>0</v>
      </c>
      <c r="BC19" s="121">
        <v>0</v>
      </c>
      <c r="BD19" s="121">
        <v>0</v>
      </c>
      <c r="BE19" s="121">
        <v>0</v>
      </c>
      <c r="BF19" s="121">
        <v>251</v>
      </c>
      <c r="BG19" s="121">
        <f>+SUM(BF19,AN19,AF19)</f>
        <v>256137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1770256</v>
      </c>
      <c r="BQ19" s="121">
        <f>SUM(M19,AO19)</f>
        <v>175594</v>
      </c>
      <c r="BR19" s="121">
        <f>SUM(N19,AP19)</f>
        <v>107050</v>
      </c>
      <c r="BS19" s="121">
        <f>SUM(O19,AQ19)</f>
        <v>0</v>
      </c>
      <c r="BT19" s="121">
        <f>SUM(P19,AR19)</f>
        <v>68544</v>
      </c>
      <c r="BU19" s="121">
        <f>SUM(Q19,AS19)</f>
        <v>0</v>
      </c>
      <c r="BV19" s="121">
        <f>SUM(R19,AT19)</f>
        <v>793536</v>
      </c>
      <c r="BW19" s="121">
        <f>SUM(S19,AU19)</f>
        <v>0</v>
      </c>
      <c r="BX19" s="121">
        <f>SUM(T19,AV19)</f>
        <v>793328</v>
      </c>
      <c r="BY19" s="121">
        <f>SUM(U19,AW19)</f>
        <v>208</v>
      </c>
      <c r="BZ19" s="121">
        <f>SUM(V19,AX19)</f>
        <v>0</v>
      </c>
      <c r="CA19" s="121">
        <f>SUM(W19,AY19)</f>
        <v>801126</v>
      </c>
      <c r="CB19" s="121">
        <f>SUM(X19,AZ19)</f>
        <v>300088</v>
      </c>
      <c r="CC19" s="121">
        <f>SUM(Y19,BA19)</f>
        <v>499471</v>
      </c>
      <c r="CD19" s="121">
        <f>SUM(Z19,BB19)</f>
        <v>1567</v>
      </c>
      <c r="CE19" s="121">
        <f>SUM(AA19,BC19)</f>
        <v>0</v>
      </c>
      <c r="CF19" s="121">
        <f>SUM(AB19,BD19)</f>
        <v>127535</v>
      </c>
      <c r="CG19" s="121">
        <f>SUM(AC19,BE19)</f>
        <v>0</v>
      </c>
      <c r="CH19" s="121">
        <f>SUM(AD19,BF19)</f>
        <v>7850</v>
      </c>
      <c r="CI19" s="121">
        <f>SUM(AE19,BG19)</f>
        <v>1778106</v>
      </c>
    </row>
    <row r="20" spans="1:8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+SUM(E20,J20)</f>
        <v>6343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6343</v>
      </c>
      <c r="K20" s="121">
        <v>0</v>
      </c>
      <c r="L20" s="121">
        <f>+SUM(M20,R20,V20,W20,AC20)</f>
        <v>317938</v>
      </c>
      <c r="M20" s="121">
        <f>+SUM(N20:Q20)</f>
        <v>44970</v>
      </c>
      <c r="N20" s="121">
        <v>22093</v>
      </c>
      <c r="O20" s="121">
        <v>22877</v>
      </c>
      <c r="P20" s="121">
        <v>0</v>
      </c>
      <c r="Q20" s="121">
        <v>0</v>
      </c>
      <c r="R20" s="121">
        <f>+SUM(S20:U20)</f>
        <v>147172</v>
      </c>
      <c r="S20" s="121">
        <v>5235</v>
      </c>
      <c r="T20" s="121">
        <v>107543</v>
      </c>
      <c r="U20" s="121">
        <v>34394</v>
      </c>
      <c r="V20" s="121">
        <v>0</v>
      </c>
      <c r="W20" s="121">
        <f>+SUM(X20:AA20)</f>
        <v>117957</v>
      </c>
      <c r="X20" s="121">
        <v>18704</v>
      </c>
      <c r="Y20" s="121">
        <v>81707</v>
      </c>
      <c r="Z20" s="121">
        <v>13413</v>
      </c>
      <c r="AA20" s="121">
        <v>4133</v>
      </c>
      <c r="AB20" s="121">
        <v>0</v>
      </c>
      <c r="AC20" s="121">
        <v>7839</v>
      </c>
      <c r="AD20" s="121">
        <v>7317</v>
      </c>
      <c r="AE20" s="121">
        <f>+SUM(D20,L20,AD20)</f>
        <v>331598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92152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6343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6343</v>
      </c>
      <c r="BO20" s="121">
        <f>SUM(K20,AM20)</f>
        <v>0</v>
      </c>
      <c r="BP20" s="121">
        <f>SUM(L20,AN20)</f>
        <v>317938</v>
      </c>
      <c r="BQ20" s="121">
        <f>SUM(M20,AO20)</f>
        <v>44970</v>
      </c>
      <c r="BR20" s="121">
        <f>SUM(N20,AP20)</f>
        <v>22093</v>
      </c>
      <c r="BS20" s="121">
        <f>SUM(O20,AQ20)</f>
        <v>22877</v>
      </c>
      <c r="BT20" s="121">
        <f>SUM(P20,AR20)</f>
        <v>0</v>
      </c>
      <c r="BU20" s="121">
        <f>SUM(Q20,AS20)</f>
        <v>0</v>
      </c>
      <c r="BV20" s="121">
        <f>SUM(R20,AT20)</f>
        <v>147172</v>
      </c>
      <c r="BW20" s="121">
        <f>SUM(S20,AU20)</f>
        <v>5235</v>
      </c>
      <c r="BX20" s="121">
        <f>SUM(T20,AV20)</f>
        <v>107543</v>
      </c>
      <c r="BY20" s="121">
        <f>SUM(U20,AW20)</f>
        <v>34394</v>
      </c>
      <c r="BZ20" s="121">
        <f>SUM(V20,AX20)</f>
        <v>0</v>
      </c>
      <c r="CA20" s="121">
        <f>SUM(W20,AY20)</f>
        <v>117957</v>
      </c>
      <c r="CB20" s="121">
        <f>SUM(X20,AZ20)</f>
        <v>18704</v>
      </c>
      <c r="CC20" s="121">
        <f>SUM(Y20,BA20)</f>
        <v>81707</v>
      </c>
      <c r="CD20" s="121">
        <f>SUM(Z20,BB20)</f>
        <v>13413</v>
      </c>
      <c r="CE20" s="121">
        <f>SUM(AA20,BC20)</f>
        <v>4133</v>
      </c>
      <c r="CF20" s="121">
        <f>SUM(AB20,BD20)</f>
        <v>92152</v>
      </c>
      <c r="CG20" s="121">
        <f>SUM(AC20,BE20)</f>
        <v>7839</v>
      </c>
      <c r="CH20" s="121">
        <f>SUM(AD20,BF20)</f>
        <v>7317</v>
      </c>
      <c r="CI20" s="121">
        <f>SUM(AE20,BG20)</f>
        <v>331598</v>
      </c>
    </row>
    <row r="21" spans="1:8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27147</v>
      </c>
      <c r="L21" s="121">
        <f>+SUM(M21,R21,V21,W21,AC21)</f>
        <v>169634</v>
      </c>
      <c r="M21" s="121">
        <f>+SUM(N21:Q21)</f>
        <v>32355</v>
      </c>
      <c r="N21" s="121">
        <v>32355</v>
      </c>
      <c r="O21" s="121">
        <v>0</v>
      </c>
      <c r="P21" s="121">
        <v>0</v>
      </c>
      <c r="Q21" s="121">
        <v>0</v>
      </c>
      <c r="R21" s="121">
        <f>+SUM(S21:U21)</f>
        <v>1662</v>
      </c>
      <c r="S21" s="121">
        <v>0</v>
      </c>
      <c r="T21" s="121">
        <v>0</v>
      </c>
      <c r="U21" s="121">
        <v>1662</v>
      </c>
      <c r="V21" s="121">
        <v>0</v>
      </c>
      <c r="W21" s="121">
        <f>+SUM(X21:AA21)</f>
        <v>135617</v>
      </c>
      <c r="X21" s="121">
        <v>128813</v>
      </c>
      <c r="Y21" s="121">
        <v>1073</v>
      </c>
      <c r="Z21" s="121">
        <v>5731</v>
      </c>
      <c r="AA21" s="121">
        <v>0</v>
      </c>
      <c r="AB21" s="121">
        <v>172810</v>
      </c>
      <c r="AC21" s="121">
        <v>0</v>
      </c>
      <c r="AD21" s="121">
        <v>0</v>
      </c>
      <c r="AE21" s="121">
        <f>+SUM(D21,L21,AD21)</f>
        <v>169634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8089</v>
      </c>
      <c r="AO21" s="121">
        <f>+SUM(AP21:AS21)</f>
        <v>8089</v>
      </c>
      <c r="AP21" s="121">
        <v>8089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48458</v>
      </c>
      <c r="BE21" s="121">
        <v>0</v>
      </c>
      <c r="BF21" s="121">
        <v>0</v>
      </c>
      <c r="BG21" s="121">
        <f>+SUM(BF21,AN21,AF21)</f>
        <v>8089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27147</v>
      </c>
      <c r="BP21" s="121">
        <f>SUM(L21,AN21)</f>
        <v>177723</v>
      </c>
      <c r="BQ21" s="121">
        <f>SUM(M21,AO21)</f>
        <v>40444</v>
      </c>
      <c r="BR21" s="121">
        <f>SUM(N21,AP21)</f>
        <v>40444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1662</v>
      </c>
      <c r="BW21" s="121">
        <f>SUM(S21,AU21)</f>
        <v>0</v>
      </c>
      <c r="BX21" s="121">
        <f>SUM(T21,AV21)</f>
        <v>0</v>
      </c>
      <c r="BY21" s="121">
        <f>SUM(U21,AW21)</f>
        <v>1662</v>
      </c>
      <c r="BZ21" s="121">
        <f>SUM(V21,AX21)</f>
        <v>0</v>
      </c>
      <c r="CA21" s="121">
        <f>SUM(W21,AY21)</f>
        <v>135617</v>
      </c>
      <c r="CB21" s="121">
        <f>SUM(X21,AZ21)</f>
        <v>128813</v>
      </c>
      <c r="CC21" s="121">
        <f>SUM(Y21,BA21)</f>
        <v>1073</v>
      </c>
      <c r="CD21" s="121">
        <f>SUM(Z21,BB21)</f>
        <v>5731</v>
      </c>
      <c r="CE21" s="121">
        <f>SUM(AA21,BC21)</f>
        <v>0</v>
      </c>
      <c r="CF21" s="121">
        <f>SUM(AB21,BD21)</f>
        <v>221268</v>
      </c>
      <c r="CG21" s="121">
        <f>SUM(AC21,BE21)</f>
        <v>0</v>
      </c>
      <c r="CH21" s="121">
        <f>SUM(AD21,BF21)</f>
        <v>0</v>
      </c>
      <c r="CI21" s="121">
        <f>SUM(AE21,BG21)</f>
        <v>177723</v>
      </c>
    </row>
    <row r="22" spans="1:8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316774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316774</v>
      </c>
      <c r="X22" s="121">
        <v>130957</v>
      </c>
      <c r="Y22" s="121">
        <v>169217</v>
      </c>
      <c r="Z22" s="121">
        <v>0</v>
      </c>
      <c r="AA22" s="121">
        <v>16600</v>
      </c>
      <c r="AB22" s="121">
        <v>34951</v>
      </c>
      <c r="AC22" s="121">
        <v>0</v>
      </c>
      <c r="AD22" s="121">
        <v>8696</v>
      </c>
      <c r="AE22" s="121">
        <f>+SUM(D22,L22,AD22)</f>
        <v>325470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35840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35840</v>
      </c>
      <c r="AZ22" s="121">
        <v>0</v>
      </c>
      <c r="BA22" s="121">
        <v>35840</v>
      </c>
      <c r="BB22" s="121">
        <v>0</v>
      </c>
      <c r="BC22" s="121">
        <v>0</v>
      </c>
      <c r="BD22" s="121">
        <v>95510</v>
      </c>
      <c r="BE22" s="121">
        <v>0</v>
      </c>
      <c r="BF22" s="121">
        <v>59407</v>
      </c>
      <c r="BG22" s="121">
        <f>+SUM(BF22,AN22,AF22)</f>
        <v>95247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352614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352614</v>
      </c>
      <c r="CB22" s="121">
        <f>SUM(X22,AZ22)</f>
        <v>130957</v>
      </c>
      <c r="CC22" s="121">
        <f>SUM(Y22,BA22)</f>
        <v>205057</v>
      </c>
      <c r="CD22" s="121">
        <f>SUM(Z22,BB22)</f>
        <v>0</v>
      </c>
      <c r="CE22" s="121">
        <f>SUM(AA22,BC22)</f>
        <v>16600</v>
      </c>
      <c r="CF22" s="121">
        <f>SUM(AB22,BD22)</f>
        <v>130461</v>
      </c>
      <c r="CG22" s="121">
        <f>SUM(AC22,BE22)</f>
        <v>0</v>
      </c>
      <c r="CH22" s="121">
        <f>SUM(AD22,BF22)</f>
        <v>68103</v>
      </c>
      <c r="CI22" s="121">
        <f>SUM(AE22,BG22)</f>
        <v>420717</v>
      </c>
    </row>
    <row r="23" spans="1:8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106792</v>
      </c>
      <c r="M23" s="121">
        <f>+SUM(N23:Q23)</f>
        <v>27873</v>
      </c>
      <c r="N23" s="121">
        <v>27873</v>
      </c>
      <c r="O23" s="121">
        <v>0</v>
      </c>
      <c r="P23" s="121">
        <v>0</v>
      </c>
      <c r="Q23" s="121">
        <v>0</v>
      </c>
      <c r="R23" s="121">
        <f>+SUM(S23:U23)</f>
        <v>78919</v>
      </c>
      <c r="S23" s="121">
        <v>78919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321647</v>
      </c>
      <c r="AC23" s="121">
        <v>0</v>
      </c>
      <c r="AD23" s="121">
        <v>0</v>
      </c>
      <c r="AE23" s="121">
        <f>+SUM(D23,L23,AD23)</f>
        <v>106792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6263</v>
      </c>
      <c r="AO23" s="121">
        <f>+SUM(AP23:AS23)</f>
        <v>6263</v>
      </c>
      <c r="AP23" s="121">
        <v>0</v>
      </c>
      <c r="AQ23" s="121">
        <v>6263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47946</v>
      </c>
      <c r="BE23" s="121">
        <v>0</v>
      </c>
      <c r="BF23" s="121">
        <v>0</v>
      </c>
      <c r="BG23" s="121">
        <f>+SUM(BF23,AN23,AF23)</f>
        <v>6263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113055</v>
      </c>
      <c r="BQ23" s="121">
        <f>SUM(M23,AO23)</f>
        <v>34136</v>
      </c>
      <c r="BR23" s="121">
        <f>SUM(N23,AP23)</f>
        <v>27873</v>
      </c>
      <c r="BS23" s="121">
        <f>SUM(O23,AQ23)</f>
        <v>6263</v>
      </c>
      <c r="BT23" s="121">
        <f>SUM(P23,AR23)</f>
        <v>0</v>
      </c>
      <c r="BU23" s="121">
        <f>SUM(Q23,AS23)</f>
        <v>0</v>
      </c>
      <c r="BV23" s="121">
        <f>SUM(R23,AT23)</f>
        <v>78919</v>
      </c>
      <c r="BW23" s="121">
        <f>SUM(S23,AU23)</f>
        <v>78919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369593</v>
      </c>
      <c r="CG23" s="121">
        <f>SUM(AC23,BE23)</f>
        <v>0</v>
      </c>
      <c r="CH23" s="121">
        <f>SUM(AD23,BF23)</f>
        <v>0</v>
      </c>
      <c r="CI23" s="121">
        <f>SUM(AE23,BG23)</f>
        <v>113055</v>
      </c>
    </row>
    <row r="24" spans="1:8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25895</v>
      </c>
      <c r="L24" s="121">
        <f>+SUM(M24,R24,V24,W24,AC24)</f>
        <v>109501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109501</v>
      </c>
      <c r="X24" s="121">
        <v>101165</v>
      </c>
      <c r="Y24" s="121">
        <v>6945</v>
      </c>
      <c r="Z24" s="121">
        <v>1391</v>
      </c>
      <c r="AA24" s="121">
        <v>0</v>
      </c>
      <c r="AB24" s="121">
        <v>192980</v>
      </c>
      <c r="AC24" s="121">
        <v>0</v>
      </c>
      <c r="AD24" s="121">
        <v>0</v>
      </c>
      <c r="AE24" s="121">
        <f>+SUM(D24,L24,AD24)</f>
        <v>109501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56489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25895</v>
      </c>
      <c r="BP24" s="121">
        <f>SUM(L24,AN24)</f>
        <v>109501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109501</v>
      </c>
      <c r="CB24" s="121">
        <f>SUM(X24,AZ24)</f>
        <v>101165</v>
      </c>
      <c r="CC24" s="121">
        <f>SUM(Y24,BA24)</f>
        <v>6945</v>
      </c>
      <c r="CD24" s="121">
        <f>SUM(Z24,BB24)</f>
        <v>1391</v>
      </c>
      <c r="CE24" s="121">
        <f>SUM(AA24,BC24)</f>
        <v>0</v>
      </c>
      <c r="CF24" s="121">
        <f>SUM(AB24,BD24)</f>
        <v>249469</v>
      </c>
      <c r="CG24" s="121">
        <f>SUM(AC24,BE24)</f>
        <v>0</v>
      </c>
      <c r="CH24" s="121">
        <f>SUM(AD24,BF24)</f>
        <v>0</v>
      </c>
      <c r="CI24" s="121">
        <f>SUM(AE24,BG24)</f>
        <v>109501</v>
      </c>
    </row>
    <row r="25" spans="1:8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175571</v>
      </c>
      <c r="M25" s="121">
        <f>+SUM(N25:Q25)</f>
        <v>13633</v>
      </c>
      <c r="N25" s="121">
        <v>10986</v>
      </c>
      <c r="O25" s="121">
        <v>0</v>
      </c>
      <c r="P25" s="121">
        <v>2647</v>
      </c>
      <c r="Q25" s="121">
        <v>0</v>
      </c>
      <c r="R25" s="121">
        <f>+SUM(S25:U25)</f>
        <v>38758</v>
      </c>
      <c r="S25" s="121">
        <v>178</v>
      </c>
      <c r="T25" s="121">
        <v>38416</v>
      </c>
      <c r="U25" s="121">
        <v>164</v>
      </c>
      <c r="V25" s="121">
        <v>1404</v>
      </c>
      <c r="W25" s="121">
        <f>+SUM(X25:AA25)</f>
        <v>121776</v>
      </c>
      <c r="X25" s="121">
        <v>82275</v>
      </c>
      <c r="Y25" s="121">
        <v>31600</v>
      </c>
      <c r="Z25" s="121">
        <v>7901</v>
      </c>
      <c r="AA25" s="121">
        <v>0</v>
      </c>
      <c r="AB25" s="121">
        <v>303811</v>
      </c>
      <c r="AC25" s="121">
        <v>0</v>
      </c>
      <c r="AD25" s="121">
        <v>0</v>
      </c>
      <c r="AE25" s="121">
        <f>+SUM(D25,L25,AD25)</f>
        <v>175571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101805</v>
      </c>
      <c r="AO25" s="121">
        <f>+SUM(AP25:AS25)</f>
        <v>15893</v>
      </c>
      <c r="AP25" s="121">
        <v>14086</v>
      </c>
      <c r="AQ25" s="121">
        <v>0</v>
      </c>
      <c r="AR25" s="121">
        <v>1807</v>
      </c>
      <c r="AS25" s="121">
        <v>0</v>
      </c>
      <c r="AT25" s="121">
        <f>+SUM(AU25:AW25)</f>
        <v>35218</v>
      </c>
      <c r="AU25" s="121">
        <v>0</v>
      </c>
      <c r="AV25" s="121">
        <v>35218</v>
      </c>
      <c r="AW25" s="121">
        <v>0</v>
      </c>
      <c r="AX25" s="121">
        <v>0</v>
      </c>
      <c r="AY25" s="121">
        <f>+SUM(AZ25:BC25)</f>
        <v>50694</v>
      </c>
      <c r="AZ25" s="121">
        <v>0</v>
      </c>
      <c r="BA25" s="121">
        <v>50694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101805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277376</v>
      </c>
      <c r="BQ25" s="121">
        <f>SUM(M25,AO25)</f>
        <v>29526</v>
      </c>
      <c r="BR25" s="121">
        <f>SUM(N25,AP25)</f>
        <v>25072</v>
      </c>
      <c r="BS25" s="121">
        <f>SUM(O25,AQ25)</f>
        <v>0</v>
      </c>
      <c r="BT25" s="121">
        <f>SUM(P25,AR25)</f>
        <v>4454</v>
      </c>
      <c r="BU25" s="121">
        <f>SUM(Q25,AS25)</f>
        <v>0</v>
      </c>
      <c r="BV25" s="121">
        <f>SUM(R25,AT25)</f>
        <v>73976</v>
      </c>
      <c r="BW25" s="121">
        <f>SUM(S25,AU25)</f>
        <v>178</v>
      </c>
      <c r="BX25" s="121">
        <f>SUM(T25,AV25)</f>
        <v>73634</v>
      </c>
      <c r="BY25" s="121">
        <f>SUM(U25,AW25)</f>
        <v>164</v>
      </c>
      <c r="BZ25" s="121">
        <f>SUM(V25,AX25)</f>
        <v>1404</v>
      </c>
      <c r="CA25" s="121">
        <f>SUM(W25,AY25)</f>
        <v>172470</v>
      </c>
      <c r="CB25" s="121">
        <f>SUM(X25,AZ25)</f>
        <v>82275</v>
      </c>
      <c r="CC25" s="121">
        <f>SUM(Y25,BA25)</f>
        <v>82294</v>
      </c>
      <c r="CD25" s="121">
        <f>SUM(Z25,BB25)</f>
        <v>7901</v>
      </c>
      <c r="CE25" s="121">
        <f>SUM(AA25,BC25)</f>
        <v>0</v>
      </c>
      <c r="CF25" s="121">
        <f>SUM(AB25,BD25)</f>
        <v>303811</v>
      </c>
      <c r="CG25" s="121">
        <f>SUM(AC25,BE25)</f>
        <v>0</v>
      </c>
      <c r="CH25" s="121">
        <f>SUM(AD25,BF25)</f>
        <v>0</v>
      </c>
      <c r="CI25" s="121">
        <f>SUM(AE25,BG25)</f>
        <v>277376</v>
      </c>
    </row>
    <row r="26" spans="1:8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1039888</v>
      </c>
      <c r="M26" s="121">
        <f>+SUM(N26:Q26)</f>
        <v>98166</v>
      </c>
      <c r="N26" s="121">
        <v>98166</v>
      </c>
      <c r="O26" s="121">
        <v>0</v>
      </c>
      <c r="P26" s="121">
        <v>0</v>
      </c>
      <c r="Q26" s="121">
        <v>0</v>
      </c>
      <c r="R26" s="121">
        <f>+SUM(S26:U26)</f>
        <v>515717</v>
      </c>
      <c r="S26" s="121">
        <v>42017</v>
      </c>
      <c r="T26" s="121">
        <v>472950</v>
      </c>
      <c r="U26" s="121">
        <v>750</v>
      </c>
      <c r="V26" s="121">
        <v>0</v>
      </c>
      <c r="W26" s="121">
        <f>+SUM(X26:AA26)</f>
        <v>426005</v>
      </c>
      <c r="X26" s="121">
        <v>220695</v>
      </c>
      <c r="Y26" s="121">
        <v>152337</v>
      </c>
      <c r="Z26" s="121">
        <v>2699</v>
      </c>
      <c r="AA26" s="121">
        <v>50274</v>
      </c>
      <c r="AB26" s="121">
        <v>0</v>
      </c>
      <c r="AC26" s="121">
        <v>0</v>
      </c>
      <c r="AD26" s="121">
        <v>1827</v>
      </c>
      <c r="AE26" s="121">
        <f>+SUM(D26,L26,AD26)</f>
        <v>1041715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310136</v>
      </c>
      <c r="AO26" s="121">
        <f>+SUM(AP26:AS26)</f>
        <v>7770</v>
      </c>
      <c r="AP26" s="121">
        <v>7770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302366</v>
      </c>
      <c r="AZ26" s="121">
        <v>0</v>
      </c>
      <c r="BA26" s="121">
        <v>302366</v>
      </c>
      <c r="BB26" s="121">
        <v>0</v>
      </c>
      <c r="BC26" s="121">
        <v>0</v>
      </c>
      <c r="BD26" s="121">
        <v>0</v>
      </c>
      <c r="BE26" s="121">
        <v>0</v>
      </c>
      <c r="BF26" s="121">
        <v>4</v>
      </c>
      <c r="BG26" s="121">
        <f>+SUM(BF26,AN26,AF26)</f>
        <v>310140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1350024</v>
      </c>
      <c r="BQ26" s="121">
        <f>SUM(M26,AO26)</f>
        <v>105936</v>
      </c>
      <c r="BR26" s="121">
        <f>SUM(N26,AP26)</f>
        <v>105936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515717</v>
      </c>
      <c r="BW26" s="121">
        <f>SUM(S26,AU26)</f>
        <v>42017</v>
      </c>
      <c r="BX26" s="121">
        <f>SUM(T26,AV26)</f>
        <v>472950</v>
      </c>
      <c r="BY26" s="121">
        <f>SUM(U26,AW26)</f>
        <v>750</v>
      </c>
      <c r="BZ26" s="121">
        <f>SUM(V26,AX26)</f>
        <v>0</v>
      </c>
      <c r="CA26" s="121">
        <f>SUM(W26,AY26)</f>
        <v>728371</v>
      </c>
      <c r="CB26" s="121">
        <f>SUM(X26,AZ26)</f>
        <v>220695</v>
      </c>
      <c r="CC26" s="121">
        <f>SUM(Y26,BA26)</f>
        <v>454703</v>
      </c>
      <c r="CD26" s="121">
        <f>SUM(Z26,BB26)</f>
        <v>2699</v>
      </c>
      <c r="CE26" s="121">
        <f>SUM(AA26,BC26)</f>
        <v>50274</v>
      </c>
      <c r="CF26" s="121">
        <f>SUM(AB26,BD26)</f>
        <v>0</v>
      </c>
      <c r="CG26" s="121">
        <f>SUM(AC26,BE26)</f>
        <v>0</v>
      </c>
      <c r="CH26" s="121">
        <f>SUM(AD26,BF26)</f>
        <v>1831</v>
      </c>
      <c r="CI26" s="121">
        <f>SUM(AE26,BG26)</f>
        <v>1351855</v>
      </c>
    </row>
    <row r="27" spans="1:8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+SUM(E27,J27)</f>
        <v>29739</v>
      </c>
      <c r="E27" s="121">
        <f>+SUM(F27:I27)</f>
        <v>29739</v>
      </c>
      <c r="F27" s="121">
        <v>0</v>
      </c>
      <c r="G27" s="121">
        <v>29739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7842</v>
      </c>
      <c r="M27" s="121">
        <f>+SUM(N27:Q27)</f>
        <v>64</v>
      </c>
      <c r="N27" s="121">
        <v>64</v>
      </c>
      <c r="O27" s="121">
        <v>0</v>
      </c>
      <c r="P27" s="121">
        <v>0</v>
      </c>
      <c r="Q27" s="121">
        <v>0</v>
      </c>
      <c r="R27" s="121">
        <f>+SUM(S27:U27)</f>
        <v>3581</v>
      </c>
      <c r="S27" s="121">
        <v>0</v>
      </c>
      <c r="T27" s="121">
        <v>3581</v>
      </c>
      <c r="U27" s="121">
        <v>0</v>
      </c>
      <c r="V27" s="121">
        <v>0</v>
      </c>
      <c r="W27" s="121">
        <f>+SUM(X27:AA27)</f>
        <v>4197</v>
      </c>
      <c r="X27" s="121">
        <v>3057</v>
      </c>
      <c r="Y27" s="121">
        <v>0</v>
      </c>
      <c r="Z27" s="121">
        <v>502</v>
      </c>
      <c r="AA27" s="121">
        <v>638</v>
      </c>
      <c r="AB27" s="121">
        <v>0</v>
      </c>
      <c r="AC27" s="121">
        <v>0</v>
      </c>
      <c r="AD27" s="121">
        <v>598</v>
      </c>
      <c r="AE27" s="121">
        <f>+SUM(D27,L27,AD27)</f>
        <v>38179</v>
      </c>
      <c r="AF27" s="121">
        <f>+SUM(AG27,AL27)</f>
        <v>7282</v>
      </c>
      <c r="AG27" s="121">
        <f>+SUM(AH27:AK27)</f>
        <v>7282</v>
      </c>
      <c r="AH27" s="121">
        <v>0</v>
      </c>
      <c r="AI27" s="121">
        <v>7282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24525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24525</v>
      </c>
      <c r="AZ27" s="121">
        <v>0</v>
      </c>
      <c r="BA27" s="121">
        <v>0</v>
      </c>
      <c r="BB27" s="121">
        <v>1975</v>
      </c>
      <c r="BC27" s="121">
        <v>22550</v>
      </c>
      <c r="BD27" s="121">
        <v>0</v>
      </c>
      <c r="BE27" s="121">
        <v>0</v>
      </c>
      <c r="BF27" s="121">
        <v>2157</v>
      </c>
      <c r="BG27" s="121">
        <f>+SUM(BF27,AN27,AF27)</f>
        <v>33964</v>
      </c>
      <c r="BH27" s="121">
        <f>SUM(D27,AF27)</f>
        <v>37021</v>
      </c>
      <c r="BI27" s="121">
        <f>SUM(E27,AG27)</f>
        <v>37021</v>
      </c>
      <c r="BJ27" s="121">
        <f>SUM(F27,AH27)</f>
        <v>0</v>
      </c>
      <c r="BK27" s="121">
        <f>SUM(G27,AI27)</f>
        <v>37021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32367</v>
      </c>
      <c r="BQ27" s="121">
        <f>SUM(M27,AO27)</f>
        <v>64</v>
      </c>
      <c r="BR27" s="121">
        <f>SUM(N27,AP27)</f>
        <v>64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3581</v>
      </c>
      <c r="BW27" s="121">
        <f>SUM(S27,AU27)</f>
        <v>0</v>
      </c>
      <c r="BX27" s="121">
        <f>SUM(T27,AV27)</f>
        <v>3581</v>
      </c>
      <c r="BY27" s="121">
        <f>SUM(U27,AW27)</f>
        <v>0</v>
      </c>
      <c r="BZ27" s="121">
        <f>SUM(V27,AX27)</f>
        <v>0</v>
      </c>
      <c r="CA27" s="121">
        <f>SUM(W27,AY27)</f>
        <v>28722</v>
      </c>
      <c r="CB27" s="121">
        <f>SUM(X27,AZ27)</f>
        <v>3057</v>
      </c>
      <c r="CC27" s="121">
        <f>SUM(Y27,BA27)</f>
        <v>0</v>
      </c>
      <c r="CD27" s="121">
        <f>SUM(Z27,BB27)</f>
        <v>2477</v>
      </c>
      <c r="CE27" s="121">
        <f>SUM(AA27,BC27)</f>
        <v>23188</v>
      </c>
      <c r="CF27" s="121">
        <f>SUM(AB27,BD27)</f>
        <v>0</v>
      </c>
      <c r="CG27" s="121">
        <f>SUM(AC27,BE27)</f>
        <v>0</v>
      </c>
      <c r="CH27" s="121">
        <f>SUM(AD27,BF27)</f>
        <v>2755</v>
      </c>
      <c r="CI27" s="121">
        <f>SUM(AE27,BG27)</f>
        <v>72143</v>
      </c>
    </row>
    <row r="28" spans="1:8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10680</v>
      </c>
      <c r="M28" s="121">
        <f>+SUM(N28:Q28)</f>
        <v>6277</v>
      </c>
      <c r="N28" s="121">
        <v>6277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1767</v>
      </c>
      <c r="W28" s="121">
        <f>+SUM(X28:AA28)</f>
        <v>1146</v>
      </c>
      <c r="X28" s="121">
        <v>0</v>
      </c>
      <c r="Y28" s="121">
        <v>0</v>
      </c>
      <c r="Z28" s="121">
        <v>0</v>
      </c>
      <c r="AA28" s="121">
        <v>1146</v>
      </c>
      <c r="AB28" s="121">
        <v>0</v>
      </c>
      <c r="AC28" s="121">
        <v>1490</v>
      </c>
      <c r="AD28" s="121">
        <v>3502</v>
      </c>
      <c r="AE28" s="121">
        <f>+SUM(D28,L28,AD28)</f>
        <v>14182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653</v>
      </c>
      <c r="AO28" s="121">
        <f>+SUM(AP28:AS28)</f>
        <v>90</v>
      </c>
      <c r="AP28" s="121">
        <v>90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563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653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11333</v>
      </c>
      <c r="BQ28" s="121">
        <f>SUM(M28,AO28)</f>
        <v>6367</v>
      </c>
      <c r="BR28" s="121">
        <f>SUM(N28,AP28)</f>
        <v>6367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2330</v>
      </c>
      <c r="CA28" s="121">
        <f>SUM(W28,AY28)</f>
        <v>1146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1146</v>
      </c>
      <c r="CF28" s="121">
        <f>SUM(AB28,BD28)</f>
        <v>0</v>
      </c>
      <c r="CG28" s="121">
        <f>SUM(AC28,BE28)</f>
        <v>1490</v>
      </c>
      <c r="CH28" s="121">
        <f>SUM(AD28,BF28)</f>
        <v>3502</v>
      </c>
      <c r="CI28" s="121">
        <f>SUM(AE28,BG28)</f>
        <v>14835</v>
      </c>
    </row>
    <row r="29" spans="1:8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231837</v>
      </c>
      <c r="M29" s="121">
        <f>+SUM(N29:Q29)</f>
        <v>185142</v>
      </c>
      <c r="N29" s="121">
        <v>19604</v>
      </c>
      <c r="O29" s="121">
        <v>56757</v>
      </c>
      <c r="P29" s="121">
        <v>108781</v>
      </c>
      <c r="Q29" s="121">
        <v>0</v>
      </c>
      <c r="R29" s="121">
        <f>+SUM(S29:U29)</f>
        <v>9090</v>
      </c>
      <c r="S29" s="121">
        <v>0</v>
      </c>
      <c r="T29" s="121">
        <v>0</v>
      </c>
      <c r="U29" s="121">
        <v>9090</v>
      </c>
      <c r="V29" s="121">
        <v>0</v>
      </c>
      <c r="W29" s="121">
        <f>+SUM(X29:AA29)</f>
        <v>37605</v>
      </c>
      <c r="X29" s="121">
        <v>0</v>
      </c>
      <c r="Y29" s="121">
        <v>37605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231837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154167</v>
      </c>
      <c r="AO29" s="121">
        <f>+SUM(AP29:AS29)</f>
        <v>78022</v>
      </c>
      <c r="AP29" s="121">
        <v>19873</v>
      </c>
      <c r="AQ29" s="121">
        <v>31231</v>
      </c>
      <c r="AR29" s="121">
        <v>26918</v>
      </c>
      <c r="AS29" s="121">
        <v>0</v>
      </c>
      <c r="AT29" s="121">
        <f>+SUM(AU29:AW29)</f>
        <v>76145</v>
      </c>
      <c r="AU29" s="121">
        <v>2812</v>
      </c>
      <c r="AV29" s="121">
        <v>73333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154167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386004</v>
      </c>
      <c r="BQ29" s="121">
        <f>SUM(M29,AO29)</f>
        <v>263164</v>
      </c>
      <c r="BR29" s="121">
        <f>SUM(N29,AP29)</f>
        <v>39477</v>
      </c>
      <c r="BS29" s="121">
        <f>SUM(O29,AQ29)</f>
        <v>87988</v>
      </c>
      <c r="BT29" s="121">
        <f>SUM(P29,AR29)</f>
        <v>135699</v>
      </c>
      <c r="BU29" s="121">
        <f>SUM(Q29,AS29)</f>
        <v>0</v>
      </c>
      <c r="BV29" s="121">
        <f>SUM(R29,AT29)</f>
        <v>85235</v>
      </c>
      <c r="BW29" s="121">
        <f>SUM(S29,AU29)</f>
        <v>2812</v>
      </c>
      <c r="BX29" s="121">
        <f>SUM(T29,AV29)</f>
        <v>73333</v>
      </c>
      <c r="BY29" s="121">
        <f>SUM(U29,AW29)</f>
        <v>9090</v>
      </c>
      <c r="BZ29" s="121">
        <f>SUM(V29,AX29)</f>
        <v>0</v>
      </c>
      <c r="CA29" s="121">
        <f>SUM(W29,AY29)</f>
        <v>37605</v>
      </c>
      <c r="CB29" s="121">
        <f>SUM(X29,AZ29)</f>
        <v>0</v>
      </c>
      <c r="CC29" s="121">
        <f>SUM(Y29,BA29)</f>
        <v>37605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386004</v>
      </c>
    </row>
    <row r="30" spans="1:8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402052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60062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29937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402052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89999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58550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9896</v>
      </c>
      <c r="S31" s="121">
        <v>0</v>
      </c>
      <c r="T31" s="121">
        <v>0</v>
      </c>
      <c r="U31" s="121">
        <v>9896</v>
      </c>
      <c r="V31" s="121">
        <v>0</v>
      </c>
      <c r="W31" s="121">
        <f>+SUM(X31:AA31)</f>
        <v>48654</v>
      </c>
      <c r="X31" s="121">
        <v>25895</v>
      </c>
      <c r="Y31" s="121">
        <v>22759</v>
      </c>
      <c r="Z31" s="121">
        <v>0</v>
      </c>
      <c r="AA31" s="121">
        <v>0</v>
      </c>
      <c r="AB31" s="121">
        <v>116459</v>
      </c>
      <c r="AC31" s="121">
        <v>0</v>
      </c>
      <c r="AD31" s="121">
        <v>1831</v>
      </c>
      <c r="AE31" s="121">
        <f>+SUM(D31,L31,AD31)</f>
        <v>60381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31604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31592</v>
      </c>
      <c r="AU31" s="121">
        <v>31592</v>
      </c>
      <c r="AV31" s="121">
        <v>0</v>
      </c>
      <c r="AW31" s="121">
        <v>0</v>
      </c>
      <c r="AX31" s="121">
        <v>0</v>
      </c>
      <c r="AY31" s="121">
        <f>+SUM(AZ31:BC31)</f>
        <v>12</v>
      </c>
      <c r="AZ31" s="121">
        <v>0</v>
      </c>
      <c r="BA31" s="121">
        <v>0</v>
      </c>
      <c r="BB31" s="121">
        <v>0</v>
      </c>
      <c r="BC31" s="121">
        <v>12</v>
      </c>
      <c r="BD31" s="121">
        <v>0</v>
      </c>
      <c r="BE31" s="121">
        <v>0</v>
      </c>
      <c r="BF31" s="121">
        <v>0</v>
      </c>
      <c r="BG31" s="121">
        <f>+SUM(BF31,AN31,AF31)</f>
        <v>31604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90154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41488</v>
      </c>
      <c r="BW31" s="121">
        <f>SUM(S31,AU31)</f>
        <v>31592</v>
      </c>
      <c r="BX31" s="121">
        <f>SUM(T31,AV31)</f>
        <v>0</v>
      </c>
      <c r="BY31" s="121">
        <f>SUM(U31,AW31)</f>
        <v>9896</v>
      </c>
      <c r="BZ31" s="121">
        <f>SUM(V31,AX31)</f>
        <v>0</v>
      </c>
      <c r="CA31" s="121">
        <f>SUM(W31,AY31)</f>
        <v>48666</v>
      </c>
      <c r="CB31" s="121">
        <f>SUM(X31,AZ31)</f>
        <v>25895</v>
      </c>
      <c r="CC31" s="121">
        <f>SUM(Y31,BA31)</f>
        <v>22759</v>
      </c>
      <c r="CD31" s="121">
        <f>SUM(Z31,BB31)</f>
        <v>0</v>
      </c>
      <c r="CE31" s="121">
        <f>SUM(AA31,BC31)</f>
        <v>12</v>
      </c>
      <c r="CF31" s="121">
        <f>SUM(AB31,BD31)</f>
        <v>116459</v>
      </c>
      <c r="CG31" s="121">
        <f>SUM(AC31,BE31)</f>
        <v>0</v>
      </c>
      <c r="CH31" s="121">
        <f>SUM(AD31,BF31)</f>
        <v>1831</v>
      </c>
      <c r="CI31" s="121">
        <f>SUM(AE31,BG31)</f>
        <v>91985</v>
      </c>
    </row>
    <row r="32" spans="1:8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106759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35512</v>
      </c>
      <c r="S32" s="121">
        <v>0</v>
      </c>
      <c r="T32" s="121">
        <v>0</v>
      </c>
      <c r="U32" s="121">
        <v>35512</v>
      </c>
      <c r="V32" s="121">
        <v>0</v>
      </c>
      <c r="W32" s="121">
        <f>+SUM(X32:AA32)</f>
        <v>71247</v>
      </c>
      <c r="X32" s="121">
        <v>45179</v>
      </c>
      <c r="Y32" s="121">
        <v>25898</v>
      </c>
      <c r="Z32" s="121">
        <v>0</v>
      </c>
      <c r="AA32" s="121">
        <v>170</v>
      </c>
      <c r="AB32" s="121">
        <v>14073</v>
      </c>
      <c r="AC32" s="121">
        <v>0</v>
      </c>
      <c r="AD32" s="121">
        <v>443</v>
      </c>
      <c r="AE32" s="121">
        <f>+SUM(D32,L32,AD32)</f>
        <v>107202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39043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106759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35512</v>
      </c>
      <c r="BW32" s="121">
        <f>SUM(S32,AU32)</f>
        <v>0</v>
      </c>
      <c r="BX32" s="121">
        <f>SUM(T32,AV32)</f>
        <v>0</v>
      </c>
      <c r="BY32" s="121">
        <f>SUM(U32,AW32)</f>
        <v>35512</v>
      </c>
      <c r="BZ32" s="121">
        <f>SUM(V32,AX32)</f>
        <v>0</v>
      </c>
      <c r="CA32" s="121">
        <f>SUM(W32,AY32)</f>
        <v>71247</v>
      </c>
      <c r="CB32" s="121">
        <f>SUM(X32,AZ32)</f>
        <v>45179</v>
      </c>
      <c r="CC32" s="121">
        <f>SUM(Y32,BA32)</f>
        <v>25898</v>
      </c>
      <c r="CD32" s="121">
        <f>SUM(Z32,BB32)</f>
        <v>0</v>
      </c>
      <c r="CE32" s="121">
        <f>SUM(AA32,BC32)</f>
        <v>170</v>
      </c>
      <c r="CF32" s="121">
        <f>SUM(AB32,BD32)</f>
        <v>53116</v>
      </c>
      <c r="CG32" s="121">
        <f>SUM(AC32,BE32)</f>
        <v>0</v>
      </c>
      <c r="CH32" s="121">
        <f>SUM(AD32,BF32)</f>
        <v>443</v>
      </c>
      <c r="CI32" s="121">
        <f>SUM(AE32,BG32)</f>
        <v>107202</v>
      </c>
    </row>
    <row r="33" spans="1:8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19539</v>
      </c>
      <c r="M33" s="121">
        <f>+SUM(N33:Q33)</f>
        <v>9165</v>
      </c>
      <c r="N33" s="121">
        <v>9165</v>
      </c>
      <c r="O33" s="121">
        <v>0</v>
      </c>
      <c r="P33" s="121">
        <v>0</v>
      </c>
      <c r="Q33" s="121">
        <v>0</v>
      </c>
      <c r="R33" s="121">
        <f>+SUM(S33:U33)</f>
        <v>99</v>
      </c>
      <c r="S33" s="121">
        <v>0</v>
      </c>
      <c r="T33" s="121">
        <v>0</v>
      </c>
      <c r="U33" s="121">
        <v>99</v>
      </c>
      <c r="V33" s="121">
        <v>0</v>
      </c>
      <c r="W33" s="121">
        <f>+SUM(X33:AA33)</f>
        <v>10275</v>
      </c>
      <c r="X33" s="121">
        <v>9366</v>
      </c>
      <c r="Y33" s="121">
        <v>909</v>
      </c>
      <c r="Z33" s="121">
        <v>0</v>
      </c>
      <c r="AA33" s="121">
        <v>0</v>
      </c>
      <c r="AB33" s="121">
        <v>39889</v>
      </c>
      <c r="AC33" s="121">
        <v>0</v>
      </c>
      <c r="AD33" s="121">
        <v>0</v>
      </c>
      <c r="AE33" s="121">
        <f>+SUM(D33,L33,AD33)</f>
        <v>19539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8298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8298</v>
      </c>
      <c r="AU33" s="121">
        <v>0</v>
      </c>
      <c r="AV33" s="121">
        <v>8298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8298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27837</v>
      </c>
      <c r="BQ33" s="121">
        <f>SUM(M33,AO33)</f>
        <v>9165</v>
      </c>
      <c r="BR33" s="121">
        <f>SUM(N33,AP33)</f>
        <v>9165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8397</v>
      </c>
      <c r="BW33" s="121">
        <f>SUM(S33,AU33)</f>
        <v>0</v>
      </c>
      <c r="BX33" s="121">
        <f>SUM(T33,AV33)</f>
        <v>8298</v>
      </c>
      <c r="BY33" s="121">
        <f>SUM(U33,AW33)</f>
        <v>99</v>
      </c>
      <c r="BZ33" s="121">
        <f>SUM(V33,AX33)</f>
        <v>0</v>
      </c>
      <c r="CA33" s="121">
        <f>SUM(W33,AY33)</f>
        <v>10275</v>
      </c>
      <c r="CB33" s="121">
        <f>SUM(X33,AZ33)</f>
        <v>9366</v>
      </c>
      <c r="CC33" s="121">
        <f>SUM(Y33,BA33)</f>
        <v>909</v>
      </c>
      <c r="CD33" s="121">
        <f>SUM(Z33,BB33)</f>
        <v>0</v>
      </c>
      <c r="CE33" s="121">
        <f>SUM(AA33,BC33)</f>
        <v>0</v>
      </c>
      <c r="CF33" s="121">
        <f>SUM(AB33,BD33)</f>
        <v>39889</v>
      </c>
      <c r="CG33" s="121">
        <f>SUM(AC33,BE33)</f>
        <v>0</v>
      </c>
      <c r="CH33" s="121">
        <f>SUM(AD33,BF33)</f>
        <v>0</v>
      </c>
      <c r="CI33" s="121">
        <f>SUM(AE33,BG33)</f>
        <v>27837</v>
      </c>
    </row>
    <row r="34" spans="1:8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27241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1879</v>
      </c>
      <c r="S34" s="121">
        <v>1879</v>
      </c>
      <c r="T34" s="121">
        <v>0</v>
      </c>
      <c r="U34" s="121">
        <v>0</v>
      </c>
      <c r="V34" s="121">
        <v>0</v>
      </c>
      <c r="W34" s="121">
        <f>+SUM(X34:AA34)</f>
        <v>25362</v>
      </c>
      <c r="X34" s="121">
        <v>13737</v>
      </c>
      <c r="Y34" s="121">
        <v>11625</v>
      </c>
      <c r="Z34" s="121">
        <v>0</v>
      </c>
      <c r="AA34" s="121">
        <v>0</v>
      </c>
      <c r="AB34" s="121">
        <v>44590</v>
      </c>
      <c r="AC34" s="121">
        <v>0</v>
      </c>
      <c r="AD34" s="121">
        <v>0</v>
      </c>
      <c r="AE34" s="121">
        <f>+SUM(D34,L34,AD34)</f>
        <v>27241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47941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27241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1879</v>
      </c>
      <c r="BW34" s="121">
        <f>SUM(S34,AU34)</f>
        <v>1879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25362</v>
      </c>
      <c r="CB34" s="121">
        <f>SUM(X34,AZ34)</f>
        <v>13737</v>
      </c>
      <c r="CC34" s="121">
        <f>SUM(Y34,BA34)</f>
        <v>11625</v>
      </c>
      <c r="CD34" s="121">
        <f>SUM(Z34,BB34)</f>
        <v>0</v>
      </c>
      <c r="CE34" s="121">
        <f>SUM(AA34,BC34)</f>
        <v>0</v>
      </c>
      <c r="CF34" s="121">
        <f>SUM(AB34,BD34)</f>
        <v>92531</v>
      </c>
      <c r="CG34" s="121">
        <f>SUM(AC34,BE34)</f>
        <v>0</v>
      </c>
      <c r="CH34" s="121">
        <f>SUM(AD34,BF34)</f>
        <v>0</v>
      </c>
      <c r="CI34" s="121">
        <f>SUM(AE34,BG34)</f>
        <v>27241</v>
      </c>
    </row>
    <row r="35" spans="1:8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24204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24204</v>
      </c>
      <c r="X35" s="121">
        <v>24204</v>
      </c>
      <c r="Y35" s="121">
        <v>0</v>
      </c>
      <c r="Z35" s="121">
        <v>0</v>
      </c>
      <c r="AA35" s="121">
        <v>0</v>
      </c>
      <c r="AB35" s="121">
        <v>70022</v>
      </c>
      <c r="AC35" s="121">
        <v>0</v>
      </c>
      <c r="AD35" s="121">
        <v>0</v>
      </c>
      <c r="AE35" s="121">
        <f>+SUM(D35,L35,AD35)</f>
        <v>24204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47941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24204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24204</v>
      </c>
      <c r="CB35" s="121">
        <f>SUM(X35,AZ35)</f>
        <v>24204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117963</v>
      </c>
      <c r="CG35" s="121">
        <f>SUM(AC35,BE35)</f>
        <v>0</v>
      </c>
      <c r="CH35" s="121">
        <f>SUM(AD35,BF35)</f>
        <v>0</v>
      </c>
      <c r="CI35" s="121">
        <f>SUM(AE35,BG35)</f>
        <v>24204</v>
      </c>
    </row>
    <row r="36" spans="1:8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50071</v>
      </c>
      <c r="M36" s="121">
        <f>+SUM(N36:Q36)</f>
        <v>18408</v>
      </c>
      <c r="N36" s="121">
        <v>0</v>
      </c>
      <c r="O36" s="121">
        <v>18408</v>
      </c>
      <c r="P36" s="121">
        <v>0</v>
      </c>
      <c r="Q36" s="121">
        <v>0</v>
      </c>
      <c r="R36" s="121">
        <f>+SUM(S36:U36)</f>
        <v>2720</v>
      </c>
      <c r="S36" s="121">
        <v>2720</v>
      </c>
      <c r="T36" s="121">
        <v>0</v>
      </c>
      <c r="U36" s="121">
        <v>0</v>
      </c>
      <c r="V36" s="121">
        <v>0</v>
      </c>
      <c r="W36" s="121">
        <f>+SUM(X36:AA36)</f>
        <v>28943</v>
      </c>
      <c r="X36" s="121">
        <v>25351</v>
      </c>
      <c r="Y36" s="121">
        <v>3449</v>
      </c>
      <c r="Z36" s="121">
        <v>0</v>
      </c>
      <c r="AA36" s="121">
        <v>143</v>
      </c>
      <c r="AB36" s="121">
        <v>96114</v>
      </c>
      <c r="AC36" s="121">
        <v>0</v>
      </c>
      <c r="AD36" s="121">
        <v>0</v>
      </c>
      <c r="AE36" s="121">
        <f>+SUM(D36,L36,AD36)</f>
        <v>50071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22842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50071</v>
      </c>
      <c r="BQ36" s="121">
        <f>SUM(M36,AO36)</f>
        <v>18408</v>
      </c>
      <c r="BR36" s="121">
        <f>SUM(N36,AP36)</f>
        <v>0</v>
      </c>
      <c r="BS36" s="121">
        <f>SUM(O36,AQ36)</f>
        <v>18408</v>
      </c>
      <c r="BT36" s="121">
        <f>SUM(P36,AR36)</f>
        <v>0</v>
      </c>
      <c r="BU36" s="121">
        <f>SUM(Q36,AS36)</f>
        <v>0</v>
      </c>
      <c r="BV36" s="121">
        <f>SUM(R36,AT36)</f>
        <v>2720</v>
      </c>
      <c r="BW36" s="121">
        <f>SUM(S36,AU36)</f>
        <v>2720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28943</v>
      </c>
      <c r="CB36" s="121">
        <f>SUM(X36,AZ36)</f>
        <v>25351</v>
      </c>
      <c r="CC36" s="121">
        <f>SUM(Y36,BA36)</f>
        <v>3449</v>
      </c>
      <c r="CD36" s="121">
        <f>SUM(Z36,BB36)</f>
        <v>0</v>
      </c>
      <c r="CE36" s="121">
        <f>SUM(AA36,BC36)</f>
        <v>143</v>
      </c>
      <c r="CF36" s="121">
        <f>SUM(AB36,BD36)</f>
        <v>118956</v>
      </c>
      <c r="CG36" s="121">
        <f>SUM(AC36,BE36)</f>
        <v>0</v>
      </c>
      <c r="CH36" s="121">
        <f>SUM(AD36,BF36)</f>
        <v>0</v>
      </c>
      <c r="CI36" s="121">
        <f>SUM(AE36,BG36)</f>
        <v>50071</v>
      </c>
    </row>
    <row r="37" spans="1:8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30000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30000</v>
      </c>
      <c r="X37" s="121">
        <v>30000</v>
      </c>
      <c r="Y37" s="121">
        <v>0</v>
      </c>
      <c r="Z37" s="121">
        <v>0</v>
      </c>
      <c r="AA37" s="121">
        <v>0</v>
      </c>
      <c r="AB37" s="121">
        <v>81975</v>
      </c>
      <c r="AC37" s="121">
        <v>0</v>
      </c>
      <c r="AD37" s="121">
        <v>0</v>
      </c>
      <c r="AE37" s="121">
        <f>+SUM(D37,L37,AD37)</f>
        <v>30000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43558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30000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30000</v>
      </c>
      <c r="CB37" s="121">
        <f>SUM(X37,AZ37)</f>
        <v>30000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125533</v>
      </c>
      <c r="CG37" s="121">
        <f>SUM(AC37,BE37)</f>
        <v>0</v>
      </c>
      <c r="CH37" s="121">
        <f>SUM(AD37,BF37)</f>
        <v>0</v>
      </c>
      <c r="CI37" s="121">
        <f>SUM(AE37,BG37)</f>
        <v>30000</v>
      </c>
    </row>
    <row r="38" spans="1:8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+SUM(E38,J38)</f>
        <v>28793</v>
      </c>
      <c r="E38" s="121">
        <f>+SUM(F38:I38)</f>
        <v>28793</v>
      </c>
      <c r="F38" s="121">
        <v>0</v>
      </c>
      <c r="G38" s="121">
        <v>28793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119741</v>
      </c>
      <c r="M38" s="121">
        <f>+SUM(N38:Q38)</f>
        <v>10272</v>
      </c>
      <c r="N38" s="121">
        <v>10272</v>
      </c>
      <c r="O38" s="121">
        <v>0</v>
      </c>
      <c r="P38" s="121">
        <v>0</v>
      </c>
      <c r="Q38" s="121">
        <v>0</v>
      </c>
      <c r="R38" s="121">
        <f>+SUM(S38:U38)</f>
        <v>15563</v>
      </c>
      <c r="S38" s="121">
        <v>0</v>
      </c>
      <c r="T38" s="121">
        <v>15238</v>
      </c>
      <c r="U38" s="121">
        <v>325</v>
      </c>
      <c r="V38" s="121">
        <v>0</v>
      </c>
      <c r="W38" s="121">
        <f>+SUM(X38:AA38)</f>
        <v>93906</v>
      </c>
      <c r="X38" s="121">
        <v>40001</v>
      </c>
      <c r="Y38" s="121">
        <v>51527</v>
      </c>
      <c r="Z38" s="121">
        <v>755</v>
      </c>
      <c r="AA38" s="121">
        <v>1623</v>
      </c>
      <c r="AB38" s="121">
        <v>0</v>
      </c>
      <c r="AC38" s="121">
        <v>0</v>
      </c>
      <c r="AD38" s="121">
        <v>0</v>
      </c>
      <c r="AE38" s="121">
        <f>+SUM(D38,L38,AD38)</f>
        <v>148534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34466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28793</v>
      </c>
      <c r="BI38" s="121">
        <f>SUM(E38,AG38)</f>
        <v>28793</v>
      </c>
      <c r="BJ38" s="121">
        <f>SUM(F38,AH38)</f>
        <v>0</v>
      </c>
      <c r="BK38" s="121">
        <f>SUM(G38,AI38)</f>
        <v>28793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119741</v>
      </c>
      <c r="BQ38" s="121">
        <f>SUM(M38,AO38)</f>
        <v>10272</v>
      </c>
      <c r="BR38" s="121">
        <f>SUM(N38,AP38)</f>
        <v>10272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15563</v>
      </c>
      <c r="BW38" s="121">
        <f>SUM(S38,AU38)</f>
        <v>0</v>
      </c>
      <c r="BX38" s="121">
        <f>SUM(T38,AV38)</f>
        <v>15238</v>
      </c>
      <c r="BY38" s="121">
        <f>SUM(U38,AW38)</f>
        <v>325</v>
      </c>
      <c r="BZ38" s="121">
        <f>SUM(V38,AX38)</f>
        <v>0</v>
      </c>
      <c r="CA38" s="121">
        <f>SUM(W38,AY38)</f>
        <v>93906</v>
      </c>
      <c r="CB38" s="121">
        <f>SUM(X38,AZ38)</f>
        <v>40001</v>
      </c>
      <c r="CC38" s="121">
        <f>SUM(Y38,BA38)</f>
        <v>51527</v>
      </c>
      <c r="CD38" s="121">
        <f>SUM(Z38,BB38)</f>
        <v>755</v>
      </c>
      <c r="CE38" s="121">
        <f>SUM(AA38,BC38)</f>
        <v>1623</v>
      </c>
      <c r="CF38" s="121">
        <f>SUM(AB38,BD38)</f>
        <v>34466</v>
      </c>
      <c r="CG38" s="121">
        <f>SUM(AC38,BE38)</f>
        <v>0</v>
      </c>
      <c r="CH38" s="121">
        <f>SUM(AD38,BF38)</f>
        <v>0</v>
      </c>
      <c r="CI38" s="121">
        <f>SUM(AE38,BG38)</f>
        <v>148534</v>
      </c>
    </row>
    <row r="39" spans="1:8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435646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143112</v>
      </c>
      <c r="S39" s="121">
        <v>0</v>
      </c>
      <c r="T39" s="121">
        <v>143112</v>
      </c>
      <c r="U39" s="121">
        <v>0</v>
      </c>
      <c r="V39" s="121">
        <v>0</v>
      </c>
      <c r="W39" s="121">
        <f>+SUM(X39:AA39)</f>
        <v>288667</v>
      </c>
      <c r="X39" s="121">
        <v>73701</v>
      </c>
      <c r="Y39" s="121">
        <v>180038</v>
      </c>
      <c r="Z39" s="121">
        <v>30864</v>
      </c>
      <c r="AA39" s="121">
        <v>4064</v>
      </c>
      <c r="AB39" s="121">
        <v>0</v>
      </c>
      <c r="AC39" s="121">
        <v>3867</v>
      </c>
      <c r="AD39" s="121">
        <v>55082</v>
      </c>
      <c r="AE39" s="121">
        <f>+SUM(D39,L39,AD39)</f>
        <v>490728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116084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97106</v>
      </c>
      <c r="AU39" s="121">
        <v>0</v>
      </c>
      <c r="AV39" s="121">
        <v>97106</v>
      </c>
      <c r="AW39" s="121">
        <v>0</v>
      </c>
      <c r="AX39" s="121">
        <v>0</v>
      </c>
      <c r="AY39" s="121">
        <f>+SUM(AZ39:BC39)</f>
        <v>18978</v>
      </c>
      <c r="AZ39" s="121">
        <v>0</v>
      </c>
      <c r="BA39" s="121">
        <v>5722</v>
      </c>
      <c r="BB39" s="121">
        <v>0</v>
      </c>
      <c r="BC39" s="121">
        <v>13256</v>
      </c>
      <c r="BD39" s="121">
        <v>0</v>
      </c>
      <c r="BE39" s="121">
        <v>0</v>
      </c>
      <c r="BF39" s="121">
        <v>0</v>
      </c>
      <c r="BG39" s="121">
        <f>+SUM(BF39,AN39,AF39)</f>
        <v>116084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551730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240218</v>
      </c>
      <c r="BW39" s="121">
        <f>SUM(S39,AU39)</f>
        <v>0</v>
      </c>
      <c r="BX39" s="121">
        <f>SUM(T39,AV39)</f>
        <v>240218</v>
      </c>
      <c r="BY39" s="121">
        <f>SUM(U39,AW39)</f>
        <v>0</v>
      </c>
      <c r="BZ39" s="121">
        <f>SUM(V39,AX39)</f>
        <v>0</v>
      </c>
      <c r="CA39" s="121">
        <f>SUM(W39,AY39)</f>
        <v>307645</v>
      </c>
      <c r="CB39" s="121">
        <f>SUM(X39,AZ39)</f>
        <v>73701</v>
      </c>
      <c r="CC39" s="121">
        <f>SUM(Y39,BA39)</f>
        <v>185760</v>
      </c>
      <c r="CD39" s="121">
        <f>SUM(Z39,BB39)</f>
        <v>30864</v>
      </c>
      <c r="CE39" s="121">
        <f>SUM(AA39,BC39)</f>
        <v>17320</v>
      </c>
      <c r="CF39" s="121">
        <f>SUM(AB39,BD39)</f>
        <v>0</v>
      </c>
      <c r="CG39" s="121">
        <f>SUM(AC39,BE39)</f>
        <v>3867</v>
      </c>
      <c r="CH39" s="121">
        <f>SUM(AD39,BF39)</f>
        <v>55082</v>
      </c>
      <c r="CI39" s="121">
        <f>SUM(AE39,BG39)</f>
        <v>606812</v>
      </c>
    </row>
    <row r="40" spans="1:8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11559</v>
      </c>
      <c r="M40" s="121">
        <f>+SUM(N40:Q40)</f>
        <v>6901</v>
      </c>
      <c r="N40" s="121">
        <v>0</v>
      </c>
      <c r="O40" s="121">
        <v>6901</v>
      </c>
      <c r="P40" s="121">
        <v>0</v>
      </c>
      <c r="Q40" s="121">
        <v>0</v>
      </c>
      <c r="R40" s="121">
        <f>+SUM(S40:U40)</f>
        <v>3522</v>
      </c>
      <c r="S40" s="121">
        <v>3522</v>
      </c>
      <c r="T40" s="121">
        <v>0</v>
      </c>
      <c r="U40" s="121">
        <v>0</v>
      </c>
      <c r="V40" s="121">
        <v>1136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11403</v>
      </c>
      <c r="AC40" s="121">
        <v>0</v>
      </c>
      <c r="AD40" s="121">
        <v>0</v>
      </c>
      <c r="AE40" s="121">
        <f>+SUM(D40,L40,AD40)</f>
        <v>11559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34983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20851</v>
      </c>
      <c r="AU40" s="121">
        <v>0</v>
      </c>
      <c r="AV40" s="121">
        <v>20851</v>
      </c>
      <c r="AW40" s="121">
        <v>0</v>
      </c>
      <c r="AX40" s="121">
        <v>0</v>
      </c>
      <c r="AY40" s="121">
        <f>+SUM(AZ40:BC40)</f>
        <v>14132</v>
      </c>
      <c r="AZ40" s="121">
        <v>0</v>
      </c>
      <c r="BA40" s="121">
        <v>14132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34983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46542</v>
      </c>
      <c r="BQ40" s="121">
        <f>SUM(M40,AO40)</f>
        <v>6901</v>
      </c>
      <c r="BR40" s="121">
        <f>SUM(N40,AP40)</f>
        <v>0</v>
      </c>
      <c r="BS40" s="121">
        <f>SUM(O40,AQ40)</f>
        <v>6901</v>
      </c>
      <c r="BT40" s="121">
        <f>SUM(P40,AR40)</f>
        <v>0</v>
      </c>
      <c r="BU40" s="121">
        <f>SUM(Q40,AS40)</f>
        <v>0</v>
      </c>
      <c r="BV40" s="121">
        <f>SUM(R40,AT40)</f>
        <v>24373</v>
      </c>
      <c r="BW40" s="121">
        <f>SUM(S40,AU40)</f>
        <v>3522</v>
      </c>
      <c r="BX40" s="121">
        <f>SUM(T40,AV40)</f>
        <v>20851</v>
      </c>
      <c r="BY40" s="121">
        <f>SUM(U40,AW40)</f>
        <v>0</v>
      </c>
      <c r="BZ40" s="121">
        <f>SUM(V40,AX40)</f>
        <v>1136</v>
      </c>
      <c r="CA40" s="121">
        <f>SUM(W40,AY40)</f>
        <v>14132</v>
      </c>
      <c r="CB40" s="121">
        <f>SUM(X40,AZ40)</f>
        <v>0</v>
      </c>
      <c r="CC40" s="121">
        <f>SUM(Y40,BA40)</f>
        <v>14132</v>
      </c>
      <c r="CD40" s="121">
        <f>SUM(Z40,BB40)</f>
        <v>0</v>
      </c>
      <c r="CE40" s="121">
        <f>SUM(AA40,BC40)</f>
        <v>0</v>
      </c>
      <c r="CF40" s="121">
        <f>SUM(AB40,BD40)</f>
        <v>11403</v>
      </c>
      <c r="CG40" s="121">
        <f>SUM(AC40,BE40)</f>
        <v>0</v>
      </c>
      <c r="CH40" s="121">
        <f>SUM(AD40,BF40)</f>
        <v>0</v>
      </c>
      <c r="CI40" s="121">
        <f>SUM(AE40,BG40)</f>
        <v>46542</v>
      </c>
    </row>
    <row r="41" spans="1:8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10085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10085</v>
      </c>
      <c r="X41" s="121">
        <v>10085</v>
      </c>
      <c r="Y41" s="121">
        <v>0</v>
      </c>
      <c r="Z41" s="121">
        <v>0</v>
      </c>
      <c r="AA41" s="121">
        <v>0</v>
      </c>
      <c r="AB41" s="121">
        <v>12834</v>
      </c>
      <c r="AC41" s="121">
        <v>0</v>
      </c>
      <c r="AD41" s="121">
        <v>0</v>
      </c>
      <c r="AE41" s="121">
        <f>+SUM(D41,L41,AD41)</f>
        <v>10085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449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449</v>
      </c>
      <c r="AZ41" s="121">
        <v>449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449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10534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10534</v>
      </c>
      <c r="CB41" s="121">
        <f>SUM(X41,AZ41)</f>
        <v>10534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12834</v>
      </c>
      <c r="CG41" s="121">
        <f>SUM(AC41,BE41)</f>
        <v>0</v>
      </c>
      <c r="CH41" s="121">
        <f>SUM(AD41,BF41)</f>
        <v>0</v>
      </c>
      <c r="CI41" s="121">
        <f>SUM(AE41,BG41)</f>
        <v>10534</v>
      </c>
    </row>
    <row r="42" spans="1:8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80079</v>
      </c>
      <c r="M42" s="121">
        <f>+SUM(N42:Q42)</f>
        <v>27852</v>
      </c>
      <c r="N42" s="121">
        <v>8683</v>
      </c>
      <c r="O42" s="121">
        <v>5267</v>
      </c>
      <c r="P42" s="121">
        <v>6881</v>
      </c>
      <c r="Q42" s="121">
        <v>7021</v>
      </c>
      <c r="R42" s="121">
        <f>+SUM(S42:U42)</f>
        <v>10748</v>
      </c>
      <c r="S42" s="121">
        <v>8021</v>
      </c>
      <c r="T42" s="121">
        <v>0</v>
      </c>
      <c r="U42" s="121">
        <v>2727</v>
      </c>
      <c r="V42" s="121">
        <v>0</v>
      </c>
      <c r="W42" s="121">
        <f>+SUM(X42:AA42)</f>
        <v>41479</v>
      </c>
      <c r="X42" s="121">
        <v>39324</v>
      </c>
      <c r="Y42" s="121">
        <v>0</v>
      </c>
      <c r="Z42" s="121">
        <v>0</v>
      </c>
      <c r="AA42" s="121">
        <v>2155</v>
      </c>
      <c r="AB42" s="121">
        <v>65075</v>
      </c>
      <c r="AC42" s="121">
        <v>0</v>
      </c>
      <c r="AD42" s="121">
        <v>5571</v>
      </c>
      <c r="AE42" s="121">
        <f>+SUM(D42,L42,AD42)</f>
        <v>85650</v>
      </c>
      <c r="AF42" s="121">
        <f>+SUM(AG42,AL42)</f>
        <v>716331</v>
      </c>
      <c r="AG42" s="121">
        <f>+SUM(AH42:AK42)</f>
        <v>697137</v>
      </c>
      <c r="AH42" s="121">
        <v>0</v>
      </c>
      <c r="AI42" s="121">
        <v>0</v>
      </c>
      <c r="AJ42" s="121">
        <v>0</v>
      </c>
      <c r="AK42" s="121">
        <v>697137</v>
      </c>
      <c r="AL42" s="121">
        <v>19194</v>
      </c>
      <c r="AM42" s="121">
        <v>0</v>
      </c>
      <c r="AN42" s="121">
        <f>+SUM(AO42,AT42,AX42,AY42,BE42)</f>
        <v>51398</v>
      </c>
      <c r="AO42" s="121">
        <f>+SUM(AP42:AS42)</f>
        <v>14670</v>
      </c>
      <c r="AP42" s="121">
        <v>5854</v>
      </c>
      <c r="AQ42" s="121">
        <v>0</v>
      </c>
      <c r="AR42" s="121">
        <v>8816</v>
      </c>
      <c r="AS42" s="121">
        <v>0</v>
      </c>
      <c r="AT42" s="121">
        <f>+SUM(AU42:AW42)</f>
        <v>30393</v>
      </c>
      <c r="AU42" s="121">
        <v>0</v>
      </c>
      <c r="AV42" s="121">
        <v>30393</v>
      </c>
      <c r="AW42" s="121">
        <v>0</v>
      </c>
      <c r="AX42" s="121">
        <v>0</v>
      </c>
      <c r="AY42" s="121">
        <f>+SUM(AZ42:BC42)</f>
        <v>6335</v>
      </c>
      <c r="AZ42" s="121">
        <v>3618</v>
      </c>
      <c r="BA42" s="121">
        <v>1803</v>
      </c>
      <c r="BB42" s="121">
        <v>0</v>
      </c>
      <c r="BC42" s="121">
        <v>914</v>
      </c>
      <c r="BD42" s="121">
        <v>0</v>
      </c>
      <c r="BE42" s="121">
        <v>0</v>
      </c>
      <c r="BF42" s="121">
        <v>6875</v>
      </c>
      <c r="BG42" s="121">
        <f>+SUM(BF42,AN42,AF42)</f>
        <v>774604</v>
      </c>
      <c r="BH42" s="121">
        <f>SUM(D42,AF42)</f>
        <v>716331</v>
      </c>
      <c r="BI42" s="121">
        <f>SUM(E42,AG42)</f>
        <v>697137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697137</v>
      </c>
      <c r="BN42" s="121">
        <f>SUM(J42,AL42)</f>
        <v>19194</v>
      </c>
      <c r="BO42" s="121">
        <f>SUM(K42,AM42)</f>
        <v>0</v>
      </c>
      <c r="BP42" s="121">
        <f>SUM(L42,AN42)</f>
        <v>131477</v>
      </c>
      <c r="BQ42" s="121">
        <f>SUM(M42,AO42)</f>
        <v>42522</v>
      </c>
      <c r="BR42" s="121">
        <f>SUM(N42,AP42)</f>
        <v>14537</v>
      </c>
      <c r="BS42" s="121">
        <f>SUM(O42,AQ42)</f>
        <v>5267</v>
      </c>
      <c r="BT42" s="121">
        <f>SUM(P42,AR42)</f>
        <v>15697</v>
      </c>
      <c r="BU42" s="121">
        <f>SUM(Q42,AS42)</f>
        <v>7021</v>
      </c>
      <c r="BV42" s="121">
        <f>SUM(R42,AT42)</f>
        <v>41141</v>
      </c>
      <c r="BW42" s="121">
        <f>SUM(S42,AU42)</f>
        <v>8021</v>
      </c>
      <c r="BX42" s="121">
        <f>SUM(T42,AV42)</f>
        <v>30393</v>
      </c>
      <c r="BY42" s="121">
        <f>SUM(U42,AW42)</f>
        <v>2727</v>
      </c>
      <c r="BZ42" s="121">
        <f>SUM(V42,AX42)</f>
        <v>0</v>
      </c>
      <c r="CA42" s="121">
        <f>SUM(W42,AY42)</f>
        <v>47814</v>
      </c>
      <c r="CB42" s="121">
        <f>SUM(X42,AZ42)</f>
        <v>42942</v>
      </c>
      <c r="CC42" s="121">
        <f>SUM(Y42,BA42)</f>
        <v>1803</v>
      </c>
      <c r="CD42" s="121">
        <f>SUM(Z42,BB42)</f>
        <v>0</v>
      </c>
      <c r="CE42" s="121">
        <f>SUM(AA42,BC42)</f>
        <v>3069</v>
      </c>
      <c r="CF42" s="121">
        <f>SUM(AB42,BD42)</f>
        <v>65075</v>
      </c>
      <c r="CG42" s="121">
        <f>SUM(AC42,BE42)</f>
        <v>0</v>
      </c>
      <c r="CH42" s="121">
        <f>SUM(AD42,BF42)</f>
        <v>12446</v>
      </c>
      <c r="CI42" s="121">
        <f>SUM(AE42,BG42)</f>
        <v>860254</v>
      </c>
    </row>
    <row r="43" spans="1:8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17473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17473</v>
      </c>
      <c r="X43" s="121">
        <v>17473</v>
      </c>
      <c r="Y43" s="121">
        <v>0</v>
      </c>
      <c r="Z43" s="121">
        <v>0</v>
      </c>
      <c r="AA43" s="121">
        <v>0</v>
      </c>
      <c r="AB43" s="121">
        <v>43273</v>
      </c>
      <c r="AC43" s="121">
        <v>0</v>
      </c>
      <c r="AD43" s="121">
        <v>0</v>
      </c>
      <c r="AE43" s="121">
        <f>+SUM(D43,L43,AD43)</f>
        <v>17473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45682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45682</v>
      </c>
      <c r="AZ43" s="121">
        <v>45682</v>
      </c>
      <c r="BA43" s="121">
        <v>0</v>
      </c>
      <c r="BB43" s="121">
        <v>0</v>
      </c>
      <c r="BC43" s="121">
        <v>0</v>
      </c>
      <c r="BD43" s="121">
        <v>37752</v>
      </c>
      <c r="BE43" s="121">
        <v>0</v>
      </c>
      <c r="BF43" s="121">
        <v>0</v>
      </c>
      <c r="BG43" s="121">
        <f>+SUM(BF43,AN43,AF43)</f>
        <v>45682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63155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63155</v>
      </c>
      <c r="CB43" s="121">
        <f>SUM(X43,AZ43)</f>
        <v>63155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81025</v>
      </c>
      <c r="CG43" s="121">
        <f>SUM(AC43,BE43)</f>
        <v>0</v>
      </c>
      <c r="CH43" s="121">
        <f>SUM(AD43,BF43)</f>
        <v>0</v>
      </c>
      <c r="CI43" s="121">
        <f>SUM(AE43,BG43)</f>
        <v>63155</v>
      </c>
    </row>
    <row r="44" spans="1:8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112354</v>
      </c>
      <c r="M44" s="121">
        <f>+SUM(N44:Q44)</f>
        <v>18473</v>
      </c>
      <c r="N44" s="121">
        <v>0</v>
      </c>
      <c r="O44" s="121">
        <v>0</v>
      </c>
      <c r="P44" s="121">
        <v>18473</v>
      </c>
      <c r="Q44" s="121">
        <v>0</v>
      </c>
      <c r="R44" s="121">
        <f>+SUM(S44:U44)</f>
        <v>46581</v>
      </c>
      <c r="S44" s="121">
        <v>0</v>
      </c>
      <c r="T44" s="121">
        <v>46581</v>
      </c>
      <c r="U44" s="121">
        <v>0</v>
      </c>
      <c r="V44" s="121">
        <v>0</v>
      </c>
      <c r="W44" s="121">
        <f>+SUM(X44:AA44)</f>
        <v>47300</v>
      </c>
      <c r="X44" s="121">
        <v>24858</v>
      </c>
      <c r="Y44" s="121">
        <v>0</v>
      </c>
      <c r="Z44" s="121">
        <v>12607</v>
      </c>
      <c r="AA44" s="121">
        <v>9835</v>
      </c>
      <c r="AB44" s="121">
        <v>0</v>
      </c>
      <c r="AC44" s="121">
        <v>0</v>
      </c>
      <c r="AD44" s="121">
        <v>0</v>
      </c>
      <c r="AE44" s="121">
        <f>+SUM(D44,L44,AD44)</f>
        <v>112354</v>
      </c>
      <c r="AF44" s="121">
        <f>+SUM(AG44,AL44)</f>
        <v>109380</v>
      </c>
      <c r="AG44" s="121">
        <f>+SUM(AH44:AK44)</f>
        <v>109380</v>
      </c>
      <c r="AH44" s="121">
        <v>0</v>
      </c>
      <c r="AI44" s="121">
        <v>0</v>
      </c>
      <c r="AJ44" s="121">
        <v>0</v>
      </c>
      <c r="AK44" s="121">
        <v>109380</v>
      </c>
      <c r="AL44" s="121">
        <v>0</v>
      </c>
      <c r="AM44" s="121">
        <v>0</v>
      </c>
      <c r="AN44" s="121">
        <f>+SUM(AO44,AT44,AX44,AY44,BE44)</f>
        <v>50960</v>
      </c>
      <c r="AO44" s="121">
        <f>+SUM(AP44:AS44)</f>
        <v>6054</v>
      </c>
      <c r="AP44" s="121">
        <v>6054</v>
      </c>
      <c r="AQ44" s="121">
        <v>0</v>
      </c>
      <c r="AR44" s="121">
        <v>0</v>
      </c>
      <c r="AS44" s="121">
        <v>0</v>
      </c>
      <c r="AT44" s="121">
        <f>+SUM(AU44:AW44)</f>
        <v>19570</v>
      </c>
      <c r="AU44" s="121">
        <v>0</v>
      </c>
      <c r="AV44" s="121">
        <v>0</v>
      </c>
      <c r="AW44" s="121">
        <v>19570</v>
      </c>
      <c r="AX44" s="121">
        <v>0</v>
      </c>
      <c r="AY44" s="121">
        <f>+SUM(AZ44:BC44)</f>
        <v>25336</v>
      </c>
      <c r="AZ44" s="121">
        <v>0</v>
      </c>
      <c r="BA44" s="121">
        <v>0</v>
      </c>
      <c r="BB44" s="121">
        <v>25166</v>
      </c>
      <c r="BC44" s="121">
        <v>170</v>
      </c>
      <c r="BD44" s="121">
        <v>0</v>
      </c>
      <c r="BE44" s="121">
        <v>0</v>
      </c>
      <c r="BF44" s="121">
        <v>1388</v>
      </c>
      <c r="BG44" s="121">
        <f>+SUM(BF44,AN44,AF44)</f>
        <v>161728</v>
      </c>
      <c r="BH44" s="121">
        <f>SUM(D44,AF44)</f>
        <v>109380</v>
      </c>
      <c r="BI44" s="121">
        <f>SUM(E44,AG44)</f>
        <v>109380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109380</v>
      </c>
      <c r="BN44" s="121">
        <f>SUM(J44,AL44)</f>
        <v>0</v>
      </c>
      <c r="BO44" s="121">
        <f>SUM(K44,AM44)</f>
        <v>0</v>
      </c>
      <c r="BP44" s="121">
        <f>SUM(L44,AN44)</f>
        <v>163314</v>
      </c>
      <c r="BQ44" s="121">
        <f>SUM(M44,AO44)</f>
        <v>24527</v>
      </c>
      <c r="BR44" s="121">
        <f>SUM(N44,AP44)</f>
        <v>6054</v>
      </c>
      <c r="BS44" s="121">
        <f>SUM(O44,AQ44)</f>
        <v>0</v>
      </c>
      <c r="BT44" s="121">
        <f>SUM(P44,AR44)</f>
        <v>18473</v>
      </c>
      <c r="BU44" s="121">
        <f>SUM(Q44,AS44)</f>
        <v>0</v>
      </c>
      <c r="BV44" s="121">
        <f>SUM(R44,AT44)</f>
        <v>66151</v>
      </c>
      <c r="BW44" s="121">
        <f>SUM(S44,AU44)</f>
        <v>0</v>
      </c>
      <c r="BX44" s="121">
        <f>SUM(T44,AV44)</f>
        <v>46581</v>
      </c>
      <c r="BY44" s="121">
        <f>SUM(U44,AW44)</f>
        <v>19570</v>
      </c>
      <c r="BZ44" s="121">
        <f>SUM(V44,AX44)</f>
        <v>0</v>
      </c>
      <c r="CA44" s="121">
        <f>SUM(W44,AY44)</f>
        <v>72636</v>
      </c>
      <c r="CB44" s="121">
        <f>SUM(X44,AZ44)</f>
        <v>24858</v>
      </c>
      <c r="CC44" s="121">
        <f>SUM(Y44,BA44)</f>
        <v>0</v>
      </c>
      <c r="CD44" s="121">
        <f>SUM(Z44,BB44)</f>
        <v>37773</v>
      </c>
      <c r="CE44" s="121">
        <f>SUM(AA44,BC44)</f>
        <v>10005</v>
      </c>
      <c r="CF44" s="121">
        <f>SUM(AB44,BD44)</f>
        <v>0</v>
      </c>
      <c r="CG44" s="121">
        <f>SUM(AC44,BE44)</f>
        <v>0</v>
      </c>
      <c r="CH44" s="121">
        <f>SUM(AD44,BF44)</f>
        <v>1388</v>
      </c>
      <c r="CI44" s="121">
        <f>SUM(AE44,BG44)</f>
        <v>274082</v>
      </c>
    </row>
    <row r="45" spans="1:8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43215</v>
      </c>
      <c r="M45" s="121">
        <f>+SUM(N45:Q45)</f>
        <v>3443</v>
      </c>
      <c r="N45" s="121">
        <v>3443</v>
      </c>
      <c r="O45" s="121">
        <v>0</v>
      </c>
      <c r="P45" s="121">
        <v>0</v>
      </c>
      <c r="Q45" s="121">
        <v>0</v>
      </c>
      <c r="R45" s="121">
        <f>+SUM(S45:U45)</f>
        <v>39772</v>
      </c>
      <c r="S45" s="121">
        <v>39772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161204</v>
      </c>
      <c r="AC45" s="121">
        <v>0</v>
      </c>
      <c r="AD45" s="121">
        <v>0</v>
      </c>
      <c r="AE45" s="121">
        <f>+SUM(D45,L45,AD45)</f>
        <v>43215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45343</v>
      </c>
      <c r="AO45" s="121">
        <f>+SUM(AP45:AS45)</f>
        <v>3443</v>
      </c>
      <c r="AP45" s="121">
        <v>3443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41900</v>
      </c>
      <c r="AZ45" s="121">
        <v>0</v>
      </c>
      <c r="BA45" s="121">
        <v>0</v>
      </c>
      <c r="BB45" s="121">
        <v>0</v>
      </c>
      <c r="BC45" s="121">
        <v>41900</v>
      </c>
      <c r="BD45" s="121">
        <v>0</v>
      </c>
      <c r="BE45" s="121">
        <v>0</v>
      </c>
      <c r="BF45" s="121">
        <v>0</v>
      </c>
      <c r="BG45" s="121">
        <f>+SUM(BF45,AN45,AF45)</f>
        <v>45343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88558</v>
      </c>
      <c r="BQ45" s="121">
        <f>SUM(M45,AO45)</f>
        <v>6886</v>
      </c>
      <c r="BR45" s="121">
        <f>SUM(N45,AP45)</f>
        <v>6886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39772</v>
      </c>
      <c r="BW45" s="121">
        <f>SUM(S45,AU45)</f>
        <v>39772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41900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41900</v>
      </c>
      <c r="CF45" s="121">
        <f>SUM(AB45,BD45)</f>
        <v>161204</v>
      </c>
      <c r="CG45" s="121">
        <f>SUM(AC45,BE45)</f>
        <v>0</v>
      </c>
      <c r="CH45" s="121">
        <f>SUM(AD45,BF45)</f>
        <v>0</v>
      </c>
      <c r="CI45" s="121">
        <f>SUM(AE45,BG45)</f>
        <v>88558</v>
      </c>
    </row>
    <row r="46" spans="1:8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18849</v>
      </c>
      <c r="M46" s="121">
        <f>+SUM(N46:Q46)</f>
        <v>2371</v>
      </c>
      <c r="N46" s="121">
        <v>2371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16478</v>
      </c>
      <c r="X46" s="121">
        <v>16478</v>
      </c>
      <c r="Y46" s="121">
        <v>0</v>
      </c>
      <c r="Z46" s="121">
        <v>0</v>
      </c>
      <c r="AA46" s="121">
        <v>0</v>
      </c>
      <c r="AB46" s="121">
        <v>102142</v>
      </c>
      <c r="AC46" s="121">
        <v>0</v>
      </c>
      <c r="AD46" s="121">
        <v>0</v>
      </c>
      <c r="AE46" s="121">
        <f>+SUM(D46,L46,AD46)</f>
        <v>18849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3174</v>
      </c>
      <c r="AO46" s="121">
        <f>+SUM(AP46:AS46)</f>
        <v>930</v>
      </c>
      <c r="AP46" s="121">
        <v>930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2244</v>
      </c>
      <c r="AZ46" s="121">
        <v>0</v>
      </c>
      <c r="BA46" s="121">
        <v>0</v>
      </c>
      <c r="BB46" s="121">
        <v>0</v>
      </c>
      <c r="BC46" s="121">
        <v>2244</v>
      </c>
      <c r="BD46" s="121">
        <v>0</v>
      </c>
      <c r="BE46" s="121">
        <v>0</v>
      </c>
      <c r="BF46" s="121">
        <v>0</v>
      </c>
      <c r="BG46" s="121">
        <f>+SUM(BF46,AN46,AF46)</f>
        <v>3174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22023</v>
      </c>
      <c r="BQ46" s="121">
        <f>SUM(M46,AO46)</f>
        <v>3301</v>
      </c>
      <c r="BR46" s="121">
        <f>SUM(N46,AP46)</f>
        <v>3301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18722</v>
      </c>
      <c r="CB46" s="121">
        <f>SUM(X46,AZ46)</f>
        <v>16478</v>
      </c>
      <c r="CC46" s="121">
        <f>SUM(Y46,BA46)</f>
        <v>0</v>
      </c>
      <c r="CD46" s="121">
        <f>SUM(Z46,BB46)</f>
        <v>0</v>
      </c>
      <c r="CE46" s="121">
        <f>SUM(AA46,BC46)</f>
        <v>2244</v>
      </c>
      <c r="CF46" s="121">
        <f>SUM(AB46,BD46)</f>
        <v>102142</v>
      </c>
      <c r="CG46" s="121">
        <f>SUM(AC46,BE46)</f>
        <v>0</v>
      </c>
      <c r="CH46" s="121">
        <f>SUM(AD46,BF46)</f>
        <v>0</v>
      </c>
      <c r="CI46" s="121">
        <f>SUM(AE46,BG46)</f>
        <v>22023</v>
      </c>
    </row>
    <row r="47" spans="1:87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19858</v>
      </c>
      <c r="M47" s="121">
        <f>+SUM(N47:Q47)</f>
        <v>2232</v>
      </c>
      <c r="N47" s="121">
        <v>2232</v>
      </c>
      <c r="O47" s="121">
        <v>0</v>
      </c>
      <c r="P47" s="121">
        <v>0</v>
      </c>
      <c r="Q47" s="121">
        <v>0</v>
      </c>
      <c r="R47" s="121">
        <f>+SUM(S47:U47)</f>
        <v>17626</v>
      </c>
      <c r="S47" s="121">
        <v>17626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113233</v>
      </c>
      <c r="AC47" s="121">
        <v>0</v>
      </c>
      <c r="AD47" s="121">
        <v>0</v>
      </c>
      <c r="AE47" s="121">
        <f>+SUM(D47,L47,AD47)</f>
        <v>19858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12158</v>
      </c>
      <c r="AO47" s="121">
        <f>+SUM(AP47:AS47)</f>
        <v>2232</v>
      </c>
      <c r="AP47" s="121">
        <v>2232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9926</v>
      </c>
      <c r="AZ47" s="121">
        <v>0</v>
      </c>
      <c r="BA47" s="121">
        <v>0</v>
      </c>
      <c r="BB47" s="121">
        <v>0</v>
      </c>
      <c r="BC47" s="121">
        <v>9926</v>
      </c>
      <c r="BD47" s="121">
        <v>0</v>
      </c>
      <c r="BE47" s="121">
        <v>0</v>
      </c>
      <c r="BF47" s="121">
        <v>0</v>
      </c>
      <c r="BG47" s="121">
        <f>+SUM(BF47,AN47,AF47)</f>
        <v>12158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32016</v>
      </c>
      <c r="BQ47" s="121">
        <f>SUM(M47,AO47)</f>
        <v>4464</v>
      </c>
      <c r="BR47" s="121">
        <f>SUM(N47,AP47)</f>
        <v>4464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17626</v>
      </c>
      <c r="BW47" s="121">
        <f>SUM(S47,AU47)</f>
        <v>17626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9926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9926</v>
      </c>
      <c r="CF47" s="121">
        <f>SUM(AB47,BD47)</f>
        <v>113233</v>
      </c>
      <c r="CG47" s="121">
        <f>SUM(AC47,BE47)</f>
        <v>0</v>
      </c>
      <c r="CH47" s="121">
        <f>SUM(AD47,BF47)</f>
        <v>0</v>
      </c>
      <c r="CI47" s="121">
        <f>SUM(AE47,BG47)</f>
        <v>32016</v>
      </c>
    </row>
    <row r="48" spans="1:87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6480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6480</v>
      </c>
      <c r="X48" s="121">
        <v>6480</v>
      </c>
      <c r="Y48" s="121">
        <v>0</v>
      </c>
      <c r="Z48" s="121">
        <v>0</v>
      </c>
      <c r="AA48" s="121">
        <v>0</v>
      </c>
      <c r="AB48" s="121">
        <v>90112</v>
      </c>
      <c r="AC48" s="121">
        <v>0</v>
      </c>
      <c r="AD48" s="121">
        <v>0</v>
      </c>
      <c r="AE48" s="121">
        <f>+SUM(D48,L48,AD48)</f>
        <v>6480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2887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1028</v>
      </c>
      <c r="AU48" s="121">
        <v>0</v>
      </c>
      <c r="AV48" s="121">
        <v>0</v>
      </c>
      <c r="AW48" s="121">
        <v>1028</v>
      </c>
      <c r="AX48" s="121">
        <v>0</v>
      </c>
      <c r="AY48" s="121">
        <f>+SUM(AZ48:BC48)</f>
        <v>1859</v>
      </c>
      <c r="AZ48" s="121">
        <v>0</v>
      </c>
      <c r="BA48" s="121">
        <v>0</v>
      </c>
      <c r="BB48" s="121">
        <v>1859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2887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9367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1028</v>
      </c>
      <c r="BW48" s="121">
        <f>SUM(S48,AU48)</f>
        <v>0</v>
      </c>
      <c r="BX48" s="121">
        <f>SUM(T48,AV48)</f>
        <v>0</v>
      </c>
      <c r="BY48" s="121">
        <f>SUM(U48,AW48)</f>
        <v>1028</v>
      </c>
      <c r="BZ48" s="121">
        <f>SUM(V48,AX48)</f>
        <v>0</v>
      </c>
      <c r="CA48" s="121">
        <f>SUM(W48,AY48)</f>
        <v>8339</v>
      </c>
      <c r="CB48" s="121">
        <f>SUM(X48,AZ48)</f>
        <v>6480</v>
      </c>
      <c r="CC48" s="121">
        <f>SUM(Y48,BA48)</f>
        <v>0</v>
      </c>
      <c r="CD48" s="121">
        <f>SUM(Z48,BB48)</f>
        <v>1859</v>
      </c>
      <c r="CE48" s="121">
        <f>SUM(AA48,BC48)</f>
        <v>0</v>
      </c>
      <c r="CF48" s="121">
        <f>SUM(AB48,BD48)</f>
        <v>90112</v>
      </c>
      <c r="CG48" s="121">
        <f>SUM(AC48,BE48)</f>
        <v>0</v>
      </c>
      <c r="CH48" s="121">
        <f>SUM(AD48,BF48)</f>
        <v>0</v>
      </c>
      <c r="CI48" s="121">
        <f>SUM(AE48,BG48)</f>
        <v>9367</v>
      </c>
    </row>
    <row r="49" spans="1:87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6240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6240</v>
      </c>
      <c r="X49" s="121">
        <v>6240</v>
      </c>
      <c r="Y49" s="121">
        <v>0</v>
      </c>
      <c r="Z49" s="121">
        <v>0</v>
      </c>
      <c r="AA49" s="121">
        <v>0</v>
      </c>
      <c r="AB49" s="121">
        <v>90112</v>
      </c>
      <c r="AC49" s="121">
        <v>0</v>
      </c>
      <c r="AD49" s="121">
        <v>0</v>
      </c>
      <c r="AE49" s="121">
        <f>+SUM(D49,L49,AD49)</f>
        <v>6240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5801</v>
      </c>
      <c r="AO49" s="121">
        <f>+SUM(AP49:AS49)</f>
        <v>3752</v>
      </c>
      <c r="AP49" s="121">
        <v>0</v>
      </c>
      <c r="AQ49" s="121">
        <v>3752</v>
      </c>
      <c r="AR49" s="121">
        <v>0</v>
      </c>
      <c r="AS49" s="121">
        <v>0</v>
      </c>
      <c r="AT49" s="121">
        <f>+SUM(AU49:AW49)</f>
        <v>2049</v>
      </c>
      <c r="AU49" s="121">
        <v>2049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5801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12041</v>
      </c>
      <c r="BQ49" s="121">
        <f>SUM(M49,AO49)</f>
        <v>3752</v>
      </c>
      <c r="BR49" s="121">
        <f>SUM(N49,AP49)</f>
        <v>0</v>
      </c>
      <c r="BS49" s="121">
        <f>SUM(O49,AQ49)</f>
        <v>3752</v>
      </c>
      <c r="BT49" s="121">
        <f>SUM(P49,AR49)</f>
        <v>0</v>
      </c>
      <c r="BU49" s="121">
        <f>SUM(Q49,AS49)</f>
        <v>0</v>
      </c>
      <c r="BV49" s="121">
        <f>SUM(R49,AT49)</f>
        <v>2049</v>
      </c>
      <c r="BW49" s="121">
        <f>SUM(S49,AU49)</f>
        <v>2049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6240</v>
      </c>
      <c r="CB49" s="121">
        <f>SUM(X49,AZ49)</f>
        <v>6240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90112</v>
      </c>
      <c r="CG49" s="121">
        <f>SUM(AC49,BE49)</f>
        <v>0</v>
      </c>
      <c r="CH49" s="121">
        <f>SUM(AD49,BF49)</f>
        <v>0</v>
      </c>
      <c r="CI49" s="121">
        <f>SUM(AE49,BG49)</f>
        <v>12041</v>
      </c>
    </row>
    <row r="50" spans="1:87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94556</v>
      </c>
      <c r="M50" s="121">
        <f>+SUM(N50:Q50)</f>
        <v>34353</v>
      </c>
      <c r="N50" s="121">
        <v>11270</v>
      </c>
      <c r="O50" s="121">
        <v>0</v>
      </c>
      <c r="P50" s="121">
        <v>23083</v>
      </c>
      <c r="Q50" s="121">
        <v>0</v>
      </c>
      <c r="R50" s="121">
        <f>+SUM(S50:U50)</f>
        <v>41275</v>
      </c>
      <c r="S50" s="121">
        <v>1449</v>
      </c>
      <c r="T50" s="121">
        <v>37466</v>
      </c>
      <c r="U50" s="121">
        <v>2360</v>
      </c>
      <c r="V50" s="121">
        <v>682</v>
      </c>
      <c r="W50" s="121">
        <f>+SUM(X50:AA50)</f>
        <v>18246</v>
      </c>
      <c r="X50" s="121">
        <v>8894</v>
      </c>
      <c r="Y50" s="121">
        <v>1667</v>
      </c>
      <c r="Z50" s="121">
        <v>0</v>
      </c>
      <c r="AA50" s="121">
        <v>7685</v>
      </c>
      <c r="AB50" s="121">
        <v>0</v>
      </c>
      <c r="AC50" s="121">
        <v>0</v>
      </c>
      <c r="AD50" s="121">
        <v>0</v>
      </c>
      <c r="AE50" s="121">
        <f>+SUM(D50,L50,AD50)</f>
        <v>94556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527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527</v>
      </c>
      <c r="AZ50" s="121">
        <v>0</v>
      </c>
      <c r="BA50" s="121">
        <v>143</v>
      </c>
      <c r="BB50" s="121">
        <v>384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527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95083</v>
      </c>
      <c r="BQ50" s="121">
        <f>SUM(M50,AO50)</f>
        <v>34353</v>
      </c>
      <c r="BR50" s="121">
        <f>SUM(N50,AP50)</f>
        <v>11270</v>
      </c>
      <c r="BS50" s="121">
        <f>SUM(O50,AQ50)</f>
        <v>0</v>
      </c>
      <c r="BT50" s="121">
        <f>SUM(P50,AR50)</f>
        <v>23083</v>
      </c>
      <c r="BU50" s="121">
        <f>SUM(Q50,AS50)</f>
        <v>0</v>
      </c>
      <c r="BV50" s="121">
        <f>SUM(R50,AT50)</f>
        <v>41275</v>
      </c>
      <c r="BW50" s="121">
        <f>SUM(S50,AU50)</f>
        <v>1449</v>
      </c>
      <c r="BX50" s="121">
        <f>SUM(T50,AV50)</f>
        <v>37466</v>
      </c>
      <c r="BY50" s="121">
        <f>SUM(U50,AW50)</f>
        <v>2360</v>
      </c>
      <c r="BZ50" s="121">
        <f>SUM(V50,AX50)</f>
        <v>682</v>
      </c>
      <c r="CA50" s="121">
        <f>SUM(W50,AY50)</f>
        <v>18773</v>
      </c>
      <c r="CB50" s="121">
        <f>SUM(X50,AZ50)</f>
        <v>8894</v>
      </c>
      <c r="CC50" s="121">
        <f>SUM(Y50,BA50)</f>
        <v>1810</v>
      </c>
      <c r="CD50" s="121">
        <f>SUM(Z50,BB50)</f>
        <v>384</v>
      </c>
      <c r="CE50" s="121">
        <f>SUM(AA50,BC50)</f>
        <v>7685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95083</v>
      </c>
    </row>
    <row r="51" spans="1:87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247693</v>
      </c>
      <c r="AO51" s="121">
        <f>+SUM(AP51:AS51)</f>
        <v>91724</v>
      </c>
      <c r="AP51" s="121">
        <v>19189</v>
      </c>
      <c r="AQ51" s="121">
        <v>64886</v>
      </c>
      <c r="AR51" s="121">
        <v>7649</v>
      </c>
      <c r="AS51" s="121">
        <v>0</v>
      </c>
      <c r="AT51" s="121">
        <f>+SUM(AU51:AW51)</f>
        <v>105192</v>
      </c>
      <c r="AU51" s="121">
        <v>35588</v>
      </c>
      <c r="AV51" s="121">
        <v>69604</v>
      </c>
      <c r="AW51" s="121">
        <v>0</v>
      </c>
      <c r="AX51" s="121">
        <v>0</v>
      </c>
      <c r="AY51" s="121">
        <f>+SUM(AZ51:BC51)</f>
        <v>50777</v>
      </c>
      <c r="AZ51" s="121">
        <v>20993</v>
      </c>
      <c r="BA51" s="121">
        <v>29784</v>
      </c>
      <c r="BB51" s="121">
        <v>0</v>
      </c>
      <c r="BC51" s="121">
        <v>0</v>
      </c>
      <c r="BD51" s="121">
        <v>0</v>
      </c>
      <c r="BE51" s="121">
        <v>0</v>
      </c>
      <c r="BF51" s="121">
        <v>66898</v>
      </c>
      <c r="BG51" s="121">
        <f>+SUM(BF51,AN51,AF51)</f>
        <v>314591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247693</v>
      </c>
      <c r="BQ51" s="121">
        <f>SUM(M51,AO51)</f>
        <v>91724</v>
      </c>
      <c r="BR51" s="121">
        <f>SUM(N51,AP51)</f>
        <v>19189</v>
      </c>
      <c r="BS51" s="121">
        <f>SUM(O51,AQ51)</f>
        <v>64886</v>
      </c>
      <c r="BT51" s="121">
        <f>SUM(P51,AR51)</f>
        <v>7649</v>
      </c>
      <c r="BU51" s="121">
        <f>SUM(Q51,AS51)</f>
        <v>0</v>
      </c>
      <c r="BV51" s="121">
        <f>SUM(R51,AT51)</f>
        <v>105192</v>
      </c>
      <c r="BW51" s="121">
        <f>SUM(S51,AU51)</f>
        <v>35588</v>
      </c>
      <c r="BX51" s="121">
        <f>SUM(T51,AV51)</f>
        <v>69604</v>
      </c>
      <c r="BY51" s="121">
        <f>SUM(U51,AW51)</f>
        <v>0</v>
      </c>
      <c r="BZ51" s="121">
        <f>SUM(V51,AX51)</f>
        <v>0</v>
      </c>
      <c r="CA51" s="121">
        <f>SUM(W51,AY51)</f>
        <v>50777</v>
      </c>
      <c r="CB51" s="121">
        <f>SUM(X51,AZ51)</f>
        <v>20993</v>
      </c>
      <c r="CC51" s="121">
        <f>SUM(Y51,BA51)</f>
        <v>29784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66898</v>
      </c>
      <c r="CI51" s="121">
        <f>SUM(AE51,BG51)</f>
        <v>314591</v>
      </c>
    </row>
    <row r="52" spans="1:87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+SUM(E52,J52)</f>
        <v>102791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102791</v>
      </c>
      <c r="K52" s="121">
        <v>0</v>
      </c>
      <c r="L52" s="121">
        <f>+SUM(M52,R52,V52,W52,AC52)</f>
        <v>532817</v>
      </c>
      <c r="M52" s="121">
        <f>+SUM(N52:Q52)</f>
        <v>107490</v>
      </c>
      <c r="N52" s="121">
        <v>67685</v>
      </c>
      <c r="O52" s="121">
        <v>0</v>
      </c>
      <c r="P52" s="121">
        <v>34109</v>
      </c>
      <c r="Q52" s="121">
        <v>5696</v>
      </c>
      <c r="R52" s="121">
        <f>+SUM(S52:U52)</f>
        <v>202070</v>
      </c>
      <c r="S52" s="121">
        <v>2523</v>
      </c>
      <c r="T52" s="121">
        <v>187937</v>
      </c>
      <c r="U52" s="121">
        <v>11610</v>
      </c>
      <c r="V52" s="121">
        <v>0</v>
      </c>
      <c r="W52" s="121">
        <f>+SUM(X52:AA52)</f>
        <v>223257</v>
      </c>
      <c r="X52" s="121">
        <v>6854</v>
      </c>
      <c r="Y52" s="121">
        <v>203912</v>
      </c>
      <c r="Z52" s="121">
        <v>12491</v>
      </c>
      <c r="AA52" s="121">
        <v>0</v>
      </c>
      <c r="AB52" s="121">
        <v>0</v>
      </c>
      <c r="AC52" s="121">
        <v>0</v>
      </c>
      <c r="AD52" s="121">
        <v>9871</v>
      </c>
      <c r="AE52" s="121">
        <f>+SUM(D52,L52,AD52)</f>
        <v>645479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136069</v>
      </c>
      <c r="AO52" s="121">
        <f>+SUM(AP52:AS52)</f>
        <v>8217</v>
      </c>
      <c r="AP52" s="121">
        <v>8217</v>
      </c>
      <c r="AQ52" s="121">
        <v>0</v>
      </c>
      <c r="AR52" s="121">
        <v>0</v>
      </c>
      <c r="AS52" s="121">
        <v>0</v>
      </c>
      <c r="AT52" s="121">
        <f>+SUM(AU52:AW52)</f>
        <v>75408</v>
      </c>
      <c r="AU52" s="121">
        <v>0</v>
      </c>
      <c r="AV52" s="121">
        <v>75408</v>
      </c>
      <c r="AW52" s="121">
        <v>0</v>
      </c>
      <c r="AX52" s="121">
        <v>0</v>
      </c>
      <c r="AY52" s="121">
        <f>+SUM(AZ52:BC52)</f>
        <v>52444</v>
      </c>
      <c r="AZ52" s="121">
        <v>0</v>
      </c>
      <c r="BA52" s="121">
        <v>52444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136069</v>
      </c>
      <c r="BH52" s="121">
        <f>SUM(D52,AF52)</f>
        <v>102791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102791</v>
      </c>
      <c r="BO52" s="121">
        <f>SUM(K52,AM52)</f>
        <v>0</v>
      </c>
      <c r="BP52" s="121">
        <f>SUM(L52,AN52)</f>
        <v>668886</v>
      </c>
      <c r="BQ52" s="121">
        <f>SUM(M52,AO52)</f>
        <v>115707</v>
      </c>
      <c r="BR52" s="121">
        <f>SUM(N52,AP52)</f>
        <v>75902</v>
      </c>
      <c r="BS52" s="121">
        <f>SUM(O52,AQ52)</f>
        <v>0</v>
      </c>
      <c r="BT52" s="121">
        <f>SUM(P52,AR52)</f>
        <v>34109</v>
      </c>
      <c r="BU52" s="121">
        <f>SUM(Q52,AS52)</f>
        <v>5696</v>
      </c>
      <c r="BV52" s="121">
        <f>SUM(R52,AT52)</f>
        <v>277478</v>
      </c>
      <c r="BW52" s="121">
        <f>SUM(S52,AU52)</f>
        <v>2523</v>
      </c>
      <c r="BX52" s="121">
        <f>SUM(T52,AV52)</f>
        <v>263345</v>
      </c>
      <c r="BY52" s="121">
        <f>SUM(U52,AW52)</f>
        <v>11610</v>
      </c>
      <c r="BZ52" s="121">
        <f>SUM(V52,AX52)</f>
        <v>0</v>
      </c>
      <c r="CA52" s="121">
        <f>SUM(W52,AY52)</f>
        <v>275701</v>
      </c>
      <c r="CB52" s="121">
        <f>SUM(X52,AZ52)</f>
        <v>6854</v>
      </c>
      <c r="CC52" s="121">
        <f>SUM(Y52,BA52)</f>
        <v>256356</v>
      </c>
      <c r="CD52" s="121">
        <f>SUM(Z52,BB52)</f>
        <v>12491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9871</v>
      </c>
      <c r="CI52" s="121">
        <f>SUM(AE52,BG52)</f>
        <v>781548</v>
      </c>
    </row>
    <row r="53" spans="1:87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+SUM(E53,J53)</f>
        <v>3729</v>
      </c>
      <c r="E53" s="121">
        <f>+SUM(F53:I53)</f>
        <v>3729</v>
      </c>
      <c r="F53" s="121">
        <v>0</v>
      </c>
      <c r="G53" s="121">
        <v>3729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291530</v>
      </c>
      <c r="M53" s="121">
        <f>+SUM(N53:Q53)</f>
        <v>45069</v>
      </c>
      <c r="N53" s="121">
        <v>37686</v>
      </c>
      <c r="O53" s="121">
        <v>0</v>
      </c>
      <c r="P53" s="121">
        <v>785</v>
      </c>
      <c r="Q53" s="121">
        <v>6598</v>
      </c>
      <c r="R53" s="121">
        <f>+SUM(S53:U53)</f>
        <v>102298</v>
      </c>
      <c r="S53" s="121">
        <v>0</v>
      </c>
      <c r="T53" s="121">
        <v>90827</v>
      </c>
      <c r="U53" s="121">
        <v>11471</v>
      </c>
      <c r="V53" s="121">
        <v>0</v>
      </c>
      <c r="W53" s="121">
        <f>+SUM(X53:AA53)</f>
        <v>144163</v>
      </c>
      <c r="X53" s="121">
        <v>0</v>
      </c>
      <c r="Y53" s="121">
        <v>141522</v>
      </c>
      <c r="Z53" s="121">
        <v>2641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295259</v>
      </c>
      <c r="AF53" s="121">
        <f>+SUM(AG53,AL53)</f>
        <v>300</v>
      </c>
      <c r="AG53" s="121">
        <f>+SUM(AH53:AK53)</f>
        <v>300</v>
      </c>
      <c r="AH53" s="121">
        <v>0</v>
      </c>
      <c r="AI53" s="121">
        <v>300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134027</v>
      </c>
      <c r="AO53" s="121">
        <f>+SUM(AP53:AS53)</f>
        <v>48575</v>
      </c>
      <c r="AP53" s="121">
        <v>15888</v>
      </c>
      <c r="AQ53" s="121">
        <v>0</v>
      </c>
      <c r="AR53" s="121">
        <v>32687</v>
      </c>
      <c r="AS53" s="121">
        <v>0</v>
      </c>
      <c r="AT53" s="121">
        <f>+SUM(AU53:AW53)</f>
        <v>79747</v>
      </c>
      <c r="AU53" s="121">
        <v>0</v>
      </c>
      <c r="AV53" s="121">
        <v>79747</v>
      </c>
      <c r="AW53" s="121">
        <v>0</v>
      </c>
      <c r="AX53" s="121">
        <v>0</v>
      </c>
      <c r="AY53" s="121">
        <f>+SUM(AZ53:BC53)</f>
        <v>5705</v>
      </c>
      <c r="AZ53" s="121">
        <v>0</v>
      </c>
      <c r="BA53" s="121">
        <v>5705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134327</v>
      </c>
      <c r="BH53" s="121">
        <f>SUM(D53,AF53)</f>
        <v>4029</v>
      </c>
      <c r="BI53" s="121">
        <f>SUM(E53,AG53)</f>
        <v>4029</v>
      </c>
      <c r="BJ53" s="121">
        <f>SUM(F53,AH53)</f>
        <v>0</v>
      </c>
      <c r="BK53" s="121">
        <f>SUM(G53,AI53)</f>
        <v>4029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425557</v>
      </c>
      <c r="BQ53" s="121">
        <f>SUM(M53,AO53)</f>
        <v>93644</v>
      </c>
      <c r="BR53" s="121">
        <f>SUM(N53,AP53)</f>
        <v>53574</v>
      </c>
      <c r="BS53" s="121">
        <f>SUM(O53,AQ53)</f>
        <v>0</v>
      </c>
      <c r="BT53" s="121">
        <f>SUM(P53,AR53)</f>
        <v>33472</v>
      </c>
      <c r="BU53" s="121">
        <f>SUM(Q53,AS53)</f>
        <v>6598</v>
      </c>
      <c r="BV53" s="121">
        <f>SUM(R53,AT53)</f>
        <v>182045</v>
      </c>
      <c r="BW53" s="121">
        <f>SUM(S53,AU53)</f>
        <v>0</v>
      </c>
      <c r="BX53" s="121">
        <f>SUM(T53,AV53)</f>
        <v>170574</v>
      </c>
      <c r="BY53" s="121">
        <f>SUM(U53,AW53)</f>
        <v>11471</v>
      </c>
      <c r="BZ53" s="121">
        <f>SUM(V53,AX53)</f>
        <v>0</v>
      </c>
      <c r="CA53" s="121">
        <f>SUM(W53,AY53)</f>
        <v>149868</v>
      </c>
      <c r="CB53" s="121">
        <f>SUM(X53,AZ53)</f>
        <v>0</v>
      </c>
      <c r="CC53" s="121">
        <f>SUM(Y53,BA53)</f>
        <v>147227</v>
      </c>
      <c r="CD53" s="121">
        <f>SUM(Z53,BB53)</f>
        <v>2641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429586</v>
      </c>
    </row>
    <row r="54" spans="1:87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95768</v>
      </c>
      <c r="AO54" s="121">
        <f>+SUM(AP54:AS54)</f>
        <v>37868</v>
      </c>
      <c r="AP54" s="121">
        <v>16059</v>
      </c>
      <c r="AQ54" s="121">
        <v>0</v>
      </c>
      <c r="AR54" s="121">
        <v>21809</v>
      </c>
      <c r="AS54" s="121">
        <v>0</v>
      </c>
      <c r="AT54" s="121">
        <f>+SUM(AU54:AW54)</f>
        <v>45958</v>
      </c>
      <c r="AU54" s="121">
        <v>0</v>
      </c>
      <c r="AV54" s="121">
        <v>45958</v>
      </c>
      <c r="AW54" s="121">
        <v>0</v>
      </c>
      <c r="AX54" s="121">
        <v>0</v>
      </c>
      <c r="AY54" s="121">
        <f>+SUM(AZ54:BC54)</f>
        <v>11942</v>
      </c>
      <c r="AZ54" s="121">
        <v>0</v>
      </c>
      <c r="BA54" s="121">
        <v>3724</v>
      </c>
      <c r="BB54" s="121">
        <v>8218</v>
      </c>
      <c r="BC54" s="121">
        <v>0</v>
      </c>
      <c r="BD54" s="121">
        <v>0</v>
      </c>
      <c r="BE54" s="121">
        <v>0</v>
      </c>
      <c r="BF54" s="121">
        <v>190</v>
      </c>
      <c r="BG54" s="121">
        <f>+SUM(BF54,AN54,AF54)</f>
        <v>95958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95768</v>
      </c>
      <c r="BQ54" s="121">
        <f>SUM(M54,AO54)</f>
        <v>37868</v>
      </c>
      <c r="BR54" s="121">
        <f>SUM(N54,AP54)</f>
        <v>16059</v>
      </c>
      <c r="BS54" s="121">
        <f>SUM(O54,AQ54)</f>
        <v>0</v>
      </c>
      <c r="BT54" s="121">
        <f>SUM(P54,AR54)</f>
        <v>21809</v>
      </c>
      <c r="BU54" s="121">
        <f>SUM(Q54,AS54)</f>
        <v>0</v>
      </c>
      <c r="BV54" s="121">
        <f>SUM(R54,AT54)</f>
        <v>45958</v>
      </c>
      <c r="BW54" s="121">
        <f>SUM(S54,AU54)</f>
        <v>0</v>
      </c>
      <c r="BX54" s="121">
        <f>SUM(T54,AV54)</f>
        <v>45958</v>
      </c>
      <c r="BY54" s="121">
        <f>SUM(U54,AW54)</f>
        <v>0</v>
      </c>
      <c r="BZ54" s="121">
        <f>SUM(V54,AX54)</f>
        <v>0</v>
      </c>
      <c r="CA54" s="121">
        <f>SUM(W54,AY54)</f>
        <v>11942</v>
      </c>
      <c r="CB54" s="121">
        <f>SUM(X54,AZ54)</f>
        <v>0</v>
      </c>
      <c r="CC54" s="121">
        <f>SUM(Y54,BA54)</f>
        <v>3724</v>
      </c>
      <c r="CD54" s="121">
        <f>SUM(Z54,BB54)</f>
        <v>8218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190</v>
      </c>
      <c r="CI54" s="121">
        <f>SUM(AE54,BG54)</f>
        <v>95958</v>
      </c>
    </row>
    <row r="55" spans="1:87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89229</v>
      </c>
      <c r="AO55" s="121">
        <f>+SUM(AP55:AS55)</f>
        <v>21430</v>
      </c>
      <c r="AP55" s="121">
        <v>21430</v>
      </c>
      <c r="AQ55" s="121">
        <v>0</v>
      </c>
      <c r="AR55" s="121">
        <v>0</v>
      </c>
      <c r="AS55" s="121">
        <v>0</v>
      </c>
      <c r="AT55" s="121">
        <f>+SUM(AU55:AW55)</f>
        <v>48081</v>
      </c>
      <c r="AU55" s="121">
        <v>0</v>
      </c>
      <c r="AV55" s="121">
        <v>48081</v>
      </c>
      <c r="AW55" s="121">
        <v>0</v>
      </c>
      <c r="AX55" s="121">
        <v>0</v>
      </c>
      <c r="AY55" s="121">
        <f>+SUM(AZ55:BC55)</f>
        <v>19718</v>
      </c>
      <c r="AZ55" s="121">
        <v>0</v>
      </c>
      <c r="BA55" s="121">
        <v>19718</v>
      </c>
      <c r="BB55" s="121">
        <v>0</v>
      </c>
      <c r="BC55" s="121">
        <v>0</v>
      </c>
      <c r="BD55" s="121">
        <v>0</v>
      </c>
      <c r="BE55" s="121">
        <v>0</v>
      </c>
      <c r="BF55" s="121">
        <v>9427</v>
      </c>
      <c r="BG55" s="121">
        <f>+SUM(BF55,AN55,AF55)</f>
        <v>98656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89229</v>
      </c>
      <c r="BQ55" s="121">
        <f>SUM(M55,AO55)</f>
        <v>21430</v>
      </c>
      <c r="BR55" s="121">
        <f>SUM(N55,AP55)</f>
        <v>21430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48081</v>
      </c>
      <c r="BW55" s="121">
        <f>SUM(S55,AU55)</f>
        <v>0</v>
      </c>
      <c r="BX55" s="121">
        <f>SUM(T55,AV55)</f>
        <v>48081</v>
      </c>
      <c r="BY55" s="121">
        <f>SUM(U55,AW55)</f>
        <v>0</v>
      </c>
      <c r="BZ55" s="121">
        <f>SUM(V55,AX55)</f>
        <v>0</v>
      </c>
      <c r="CA55" s="121">
        <f>SUM(W55,AY55)</f>
        <v>19718</v>
      </c>
      <c r="CB55" s="121">
        <f>SUM(X55,AZ55)</f>
        <v>0</v>
      </c>
      <c r="CC55" s="121">
        <f>SUM(Y55,BA55)</f>
        <v>19718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9427</v>
      </c>
      <c r="CI55" s="121">
        <f>SUM(AE55,BG55)</f>
        <v>98656</v>
      </c>
    </row>
    <row r="56" spans="1:87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79955</v>
      </c>
      <c r="AO56" s="121">
        <f>+SUM(AP56:AS56)</f>
        <v>19747</v>
      </c>
      <c r="AP56" s="121">
        <v>4645</v>
      </c>
      <c r="AQ56" s="121">
        <v>0</v>
      </c>
      <c r="AR56" s="121">
        <v>0</v>
      </c>
      <c r="AS56" s="121">
        <v>15102</v>
      </c>
      <c r="AT56" s="121">
        <f>+SUM(AU56:AW56)</f>
        <v>53369</v>
      </c>
      <c r="AU56" s="121">
        <v>0</v>
      </c>
      <c r="AV56" s="121">
        <v>0</v>
      </c>
      <c r="AW56" s="121">
        <v>53369</v>
      </c>
      <c r="AX56" s="121">
        <v>0</v>
      </c>
      <c r="AY56" s="121">
        <f>+SUM(AZ56:BC56)</f>
        <v>6839</v>
      </c>
      <c r="AZ56" s="121">
        <v>0</v>
      </c>
      <c r="BA56" s="121">
        <v>0</v>
      </c>
      <c r="BB56" s="121">
        <v>0</v>
      </c>
      <c r="BC56" s="121">
        <v>6839</v>
      </c>
      <c r="BD56" s="121">
        <v>0</v>
      </c>
      <c r="BE56" s="121">
        <v>0</v>
      </c>
      <c r="BF56" s="121">
        <v>149</v>
      </c>
      <c r="BG56" s="121">
        <f>+SUM(BF56,AN56,AF56)</f>
        <v>80104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79955</v>
      </c>
      <c r="BQ56" s="121">
        <f>SUM(M56,AO56)</f>
        <v>19747</v>
      </c>
      <c r="BR56" s="121">
        <f>SUM(N56,AP56)</f>
        <v>4645</v>
      </c>
      <c r="BS56" s="121">
        <f>SUM(O56,AQ56)</f>
        <v>0</v>
      </c>
      <c r="BT56" s="121">
        <f>SUM(P56,AR56)</f>
        <v>0</v>
      </c>
      <c r="BU56" s="121">
        <f>SUM(Q56,AS56)</f>
        <v>15102</v>
      </c>
      <c r="BV56" s="121">
        <f>SUM(R56,AT56)</f>
        <v>53369</v>
      </c>
      <c r="BW56" s="121">
        <f>SUM(S56,AU56)</f>
        <v>0</v>
      </c>
      <c r="BX56" s="121">
        <f>SUM(T56,AV56)</f>
        <v>0</v>
      </c>
      <c r="BY56" s="121">
        <f>SUM(U56,AW56)</f>
        <v>53369</v>
      </c>
      <c r="BZ56" s="121">
        <f>SUM(V56,AX56)</f>
        <v>0</v>
      </c>
      <c r="CA56" s="121">
        <f>SUM(W56,AY56)</f>
        <v>6839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6839</v>
      </c>
      <c r="CF56" s="121">
        <f>SUM(AB56,BD56)</f>
        <v>0</v>
      </c>
      <c r="CG56" s="121">
        <f>SUM(AC56,BE56)</f>
        <v>0</v>
      </c>
      <c r="CH56" s="121">
        <f>SUM(AD56,BF56)</f>
        <v>149</v>
      </c>
      <c r="CI56" s="121">
        <f>SUM(AE56,BG56)</f>
        <v>80104</v>
      </c>
    </row>
    <row r="57" spans="1:87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605667</v>
      </c>
      <c r="M57" s="121">
        <f>+SUM(N57:Q57)</f>
        <v>37322</v>
      </c>
      <c r="N57" s="121">
        <v>37322</v>
      </c>
      <c r="O57" s="121">
        <v>0</v>
      </c>
      <c r="P57" s="121">
        <v>0</v>
      </c>
      <c r="Q57" s="121">
        <v>0</v>
      </c>
      <c r="R57" s="121">
        <f>+SUM(S57:U57)</f>
        <v>463096</v>
      </c>
      <c r="S57" s="121">
        <v>0</v>
      </c>
      <c r="T57" s="121">
        <v>370476</v>
      </c>
      <c r="U57" s="121">
        <v>92620</v>
      </c>
      <c r="V57" s="121">
        <v>0</v>
      </c>
      <c r="W57" s="121">
        <f>+SUM(X57:AA57)</f>
        <v>105249</v>
      </c>
      <c r="X57" s="121">
        <v>0</v>
      </c>
      <c r="Y57" s="121">
        <v>86328</v>
      </c>
      <c r="Z57" s="121">
        <v>0</v>
      </c>
      <c r="AA57" s="121">
        <v>18921</v>
      </c>
      <c r="AB57" s="121">
        <v>0</v>
      </c>
      <c r="AC57" s="121">
        <v>0</v>
      </c>
      <c r="AD57" s="121">
        <v>31271</v>
      </c>
      <c r="AE57" s="121">
        <f>+SUM(D57,L57,AD57)</f>
        <v>636938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93526</v>
      </c>
      <c r="AO57" s="121">
        <f>+SUM(AP57:AS57)</f>
        <v>15872</v>
      </c>
      <c r="AP57" s="121">
        <v>0</v>
      </c>
      <c r="AQ57" s="121">
        <v>0</v>
      </c>
      <c r="AR57" s="121">
        <v>15872</v>
      </c>
      <c r="AS57" s="121">
        <v>0</v>
      </c>
      <c r="AT57" s="121">
        <f>+SUM(AU57:AW57)</f>
        <v>73453</v>
      </c>
      <c r="AU57" s="121">
        <v>0</v>
      </c>
      <c r="AV57" s="121">
        <v>73453</v>
      </c>
      <c r="AW57" s="121">
        <v>0</v>
      </c>
      <c r="AX57" s="121">
        <v>0</v>
      </c>
      <c r="AY57" s="121">
        <f>+SUM(AZ57:BC57)</f>
        <v>4201</v>
      </c>
      <c r="AZ57" s="121">
        <v>0</v>
      </c>
      <c r="BA57" s="121">
        <v>0</v>
      </c>
      <c r="BB57" s="121">
        <v>0</v>
      </c>
      <c r="BC57" s="121">
        <v>4201</v>
      </c>
      <c r="BD57" s="121">
        <v>0</v>
      </c>
      <c r="BE57" s="121">
        <v>0</v>
      </c>
      <c r="BF57" s="121">
        <v>8221</v>
      </c>
      <c r="BG57" s="121">
        <f>+SUM(BF57,AN57,AF57)</f>
        <v>101747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699193</v>
      </c>
      <c r="BQ57" s="121">
        <f>SUM(M57,AO57)</f>
        <v>53194</v>
      </c>
      <c r="BR57" s="121">
        <f>SUM(N57,AP57)</f>
        <v>37322</v>
      </c>
      <c r="BS57" s="121">
        <f>SUM(O57,AQ57)</f>
        <v>0</v>
      </c>
      <c r="BT57" s="121">
        <f>SUM(P57,AR57)</f>
        <v>15872</v>
      </c>
      <c r="BU57" s="121">
        <f>SUM(Q57,AS57)</f>
        <v>0</v>
      </c>
      <c r="BV57" s="121">
        <f>SUM(R57,AT57)</f>
        <v>536549</v>
      </c>
      <c r="BW57" s="121">
        <f>SUM(S57,AU57)</f>
        <v>0</v>
      </c>
      <c r="BX57" s="121">
        <f>SUM(T57,AV57)</f>
        <v>443929</v>
      </c>
      <c r="BY57" s="121">
        <f>SUM(U57,AW57)</f>
        <v>92620</v>
      </c>
      <c r="BZ57" s="121">
        <f>SUM(V57,AX57)</f>
        <v>0</v>
      </c>
      <c r="CA57" s="121">
        <f>SUM(W57,AY57)</f>
        <v>109450</v>
      </c>
      <c r="CB57" s="121">
        <f>SUM(X57,AZ57)</f>
        <v>0</v>
      </c>
      <c r="CC57" s="121">
        <f>SUM(Y57,BA57)</f>
        <v>86328</v>
      </c>
      <c r="CD57" s="121">
        <f>SUM(Z57,BB57)</f>
        <v>0</v>
      </c>
      <c r="CE57" s="121">
        <f>SUM(AA57,BC57)</f>
        <v>23122</v>
      </c>
      <c r="CF57" s="121">
        <f>SUM(AB57,BD57)</f>
        <v>0</v>
      </c>
      <c r="CG57" s="121">
        <f>SUM(AC57,BE57)</f>
        <v>0</v>
      </c>
      <c r="CH57" s="121">
        <f>SUM(AD57,BF57)</f>
        <v>39492</v>
      </c>
      <c r="CI57" s="121">
        <f>SUM(AE57,BG57)</f>
        <v>738685</v>
      </c>
    </row>
    <row r="58" spans="1:87" s="136" customFormat="1" ht="13.5" customHeight="1" x14ac:dyDescent="0.15">
      <c r="A58" s="119" t="s">
        <v>51</v>
      </c>
      <c r="B58" s="120" t="s">
        <v>438</v>
      </c>
      <c r="C58" s="119" t="s">
        <v>439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229385</v>
      </c>
      <c r="M58" s="121">
        <f>+SUM(N58:Q58)</f>
        <v>28108</v>
      </c>
      <c r="N58" s="121">
        <v>28108</v>
      </c>
      <c r="O58" s="121">
        <v>0</v>
      </c>
      <c r="P58" s="121">
        <v>0</v>
      </c>
      <c r="Q58" s="121">
        <v>0</v>
      </c>
      <c r="R58" s="121">
        <f>+SUM(S58:U58)</f>
        <v>127304</v>
      </c>
      <c r="S58" s="121">
        <v>0</v>
      </c>
      <c r="T58" s="121">
        <v>117844</v>
      </c>
      <c r="U58" s="121">
        <v>9460</v>
      </c>
      <c r="V58" s="121">
        <v>0</v>
      </c>
      <c r="W58" s="121">
        <f>+SUM(X58:AA58)</f>
        <v>67945</v>
      </c>
      <c r="X58" s="121">
        <v>0</v>
      </c>
      <c r="Y58" s="121">
        <v>65718</v>
      </c>
      <c r="Z58" s="121">
        <v>2227</v>
      </c>
      <c r="AA58" s="121">
        <v>0</v>
      </c>
      <c r="AB58" s="121">
        <v>0</v>
      </c>
      <c r="AC58" s="121">
        <v>6028</v>
      </c>
      <c r="AD58" s="121">
        <v>0</v>
      </c>
      <c r="AE58" s="121">
        <f>+SUM(D58,L58,AD58)</f>
        <v>229385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229385</v>
      </c>
      <c r="BQ58" s="121">
        <f>SUM(M58,AO58)</f>
        <v>28108</v>
      </c>
      <c r="BR58" s="121">
        <f>SUM(N58,AP58)</f>
        <v>28108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127304</v>
      </c>
      <c r="BW58" s="121">
        <f>SUM(S58,AU58)</f>
        <v>0</v>
      </c>
      <c r="BX58" s="121">
        <f>SUM(T58,AV58)</f>
        <v>117844</v>
      </c>
      <c r="BY58" s="121">
        <f>SUM(U58,AW58)</f>
        <v>9460</v>
      </c>
      <c r="BZ58" s="121">
        <f>SUM(V58,AX58)</f>
        <v>0</v>
      </c>
      <c r="CA58" s="121">
        <f>SUM(W58,AY58)</f>
        <v>67945</v>
      </c>
      <c r="CB58" s="121">
        <f>SUM(X58,AZ58)</f>
        <v>0</v>
      </c>
      <c r="CC58" s="121">
        <f>SUM(Y58,BA58)</f>
        <v>65718</v>
      </c>
      <c r="CD58" s="121">
        <f>SUM(Z58,BB58)</f>
        <v>2227</v>
      </c>
      <c r="CE58" s="121">
        <f>SUM(AA58,BC58)</f>
        <v>0</v>
      </c>
      <c r="CF58" s="121">
        <f>SUM(AB58,BD58)</f>
        <v>0</v>
      </c>
      <c r="CG58" s="121">
        <f>SUM(AC58,BE58)</f>
        <v>6028</v>
      </c>
      <c r="CH58" s="121">
        <f>SUM(AD58,BF58)</f>
        <v>0</v>
      </c>
      <c r="CI58" s="121">
        <f>SUM(AE58,BG58)</f>
        <v>229385</v>
      </c>
    </row>
    <row r="59" spans="1:87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516326</v>
      </c>
      <c r="M59" s="121">
        <f>+SUM(N59:Q59)</f>
        <v>29018</v>
      </c>
      <c r="N59" s="121">
        <v>29018</v>
      </c>
      <c r="O59" s="121">
        <v>0</v>
      </c>
      <c r="P59" s="121">
        <v>0</v>
      </c>
      <c r="Q59" s="121">
        <v>0</v>
      </c>
      <c r="R59" s="121">
        <f>+SUM(S59:U59)</f>
        <v>85977</v>
      </c>
      <c r="S59" s="121">
        <v>0</v>
      </c>
      <c r="T59" s="121">
        <v>85977</v>
      </c>
      <c r="U59" s="121">
        <v>0</v>
      </c>
      <c r="V59" s="121">
        <v>0</v>
      </c>
      <c r="W59" s="121">
        <f>+SUM(X59:AA59)</f>
        <v>401331</v>
      </c>
      <c r="X59" s="121">
        <v>0</v>
      </c>
      <c r="Y59" s="121">
        <v>401331</v>
      </c>
      <c r="Z59" s="121">
        <v>0</v>
      </c>
      <c r="AA59" s="121">
        <v>0</v>
      </c>
      <c r="AB59" s="121">
        <v>0</v>
      </c>
      <c r="AC59" s="121">
        <v>0</v>
      </c>
      <c r="AD59" s="121">
        <v>128034</v>
      </c>
      <c r="AE59" s="121">
        <f>+SUM(D59,L59,AD59)</f>
        <v>644360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516326</v>
      </c>
      <c r="BQ59" s="121">
        <f>SUM(M59,AO59)</f>
        <v>29018</v>
      </c>
      <c r="BR59" s="121">
        <f>SUM(N59,AP59)</f>
        <v>29018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85977</v>
      </c>
      <c r="BW59" s="121">
        <f>SUM(S59,AU59)</f>
        <v>0</v>
      </c>
      <c r="BX59" s="121">
        <f>SUM(T59,AV59)</f>
        <v>85977</v>
      </c>
      <c r="BY59" s="121">
        <f>SUM(U59,AW59)</f>
        <v>0</v>
      </c>
      <c r="BZ59" s="121">
        <f>SUM(V59,AX59)</f>
        <v>0</v>
      </c>
      <c r="CA59" s="121">
        <f>SUM(W59,AY59)</f>
        <v>401331</v>
      </c>
      <c r="CB59" s="121">
        <f>SUM(X59,AZ59)</f>
        <v>0</v>
      </c>
      <c r="CC59" s="121">
        <f>SUM(Y59,BA59)</f>
        <v>401331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128034</v>
      </c>
      <c r="CI59" s="121">
        <f>SUM(AE59,BG59)</f>
        <v>644360</v>
      </c>
    </row>
    <row r="60" spans="1:87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+SUM(E60,J60)</f>
        <v>3114267</v>
      </c>
      <c r="E60" s="121">
        <f>+SUM(F60:I60)</f>
        <v>3114267</v>
      </c>
      <c r="F60" s="121">
        <v>0</v>
      </c>
      <c r="G60" s="121">
        <v>2491183</v>
      </c>
      <c r="H60" s="121">
        <v>559279</v>
      </c>
      <c r="I60" s="121">
        <v>63805</v>
      </c>
      <c r="J60" s="121">
        <v>0</v>
      </c>
      <c r="K60" s="121">
        <v>0</v>
      </c>
      <c r="L60" s="121">
        <f>+SUM(M60,R60,V60,W60,AC60)</f>
        <v>447405</v>
      </c>
      <c r="M60" s="121">
        <f>+SUM(N60:Q60)</f>
        <v>92758</v>
      </c>
      <c r="N60" s="121">
        <v>92758</v>
      </c>
      <c r="O60" s="121">
        <v>0</v>
      </c>
      <c r="P60" s="121">
        <v>0</v>
      </c>
      <c r="Q60" s="121">
        <v>0</v>
      </c>
      <c r="R60" s="121">
        <f>+SUM(S60:U60)</f>
        <v>231401</v>
      </c>
      <c r="S60" s="121">
        <v>0</v>
      </c>
      <c r="T60" s="121">
        <v>221847</v>
      </c>
      <c r="U60" s="121">
        <v>9554</v>
      </c>
      <c r="V60" s="121">
        <v>0</v>
      </c>
      <c r="W60" s="121">
        <f>+SUM(X60:AA60)</f>
        <v>123246</v>
      </c>
      <c r="X60" s="121">
        <v>0</v>
      </c>
      <c r="Y60" s="121">
        <v>113717</v>
      </c>
      <c r="Z60" s="121">
        <v>9529</v>
      </c>
      <c r="AA60" s="121">
        <v>0</v>
      </c>
      <c r="AB60" s="121">
        <v>0</v>
      </c>
      <c r="AC60" s="121">
        <v>0</v>
      </c>
      <c r="AD60" s="121">
        <v>1670127</v>
      </c>
      <c r="AE60" s="121">
        <f>+SUM(D60,L60,AD60)</f>
        <v>5231799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183127</v>
      </c>
      <c r="AO60" s="121">
        <f>+SUM(AP60:AS60)</f>
        <v>55614</v>
      </c>
      <c r="AP60" s="121">
        <v>55614</v>
      </c>
      <c r="AQ60" s="121">
        <v>0</v>
      </c>
      <c r="AR60" s="121">
        <v>0</v>
      </c>
      <c r="AS60" s="121">
        <v>0</v>
      </c>
      <c r="AT60" s="121">
        <f>+SUM(AU60:AW60)</f>
        <v>98215</v>
      </c>
      <c r="AU60" s="121">
        <v>0</v>
      </c>
      <c r="AV60" s="121">
        <v>98215</v>
      </c>
      <c r="AW60" s="121">
        <v>0</v>
      </c>
      <c r="AX60" s="121">
        <v>0</v>
      </c>
      <c r="AY60" s="121">
        <f>+SUM(AZ60:BC60)</f>
        <v>29298</v>
      </c>
      <c r="AZ60" s="121">
        <v>0</v>
      </c>
      <c r="BA60" s="121">
        <v>29298</v>
      </c>
      <c r="BB60" s="121">
        <v>0</v>
      </c>
      <c r="BC60" s="121">
        <v>0</v>
      </c>
      <c r="BD60" s="121">
        <v>0</v>
      </c>
      <c r="BE60" s="121">
        <v>0</v>
      </c>
      <c r="BF60" s="121">
        <v>921</v>
      </c>
      <c r="BG60" s="121">
        <f>+SUM(BF60,AN60,AF60)</f>
        <v>184048</v>
      </c>
      <c r="BH60" s="121">
        <f>SUM(D60,AF60)</f>
        <v>3114267</v>
      </c>
      <c r="BI60" s="121">
        <f>SUM(E60,AG60)</f>
        <v>3114267</v>
      </c>
      <c r="BJ60" s="121">
        <f>SUM(F60,AH60)</f>
        <v>0</v>
      </c>
      <c r="BK60" s="121">
        <f>SUM(G60,AI60)</f>
        <v>2491183</v>
      </c>
      <c r="BL60" s="121">
        <f>SUM(H60,AJ60)</f>
        <v>559279</v>
      </c>
      <c r="BM60" s="121">
        <f>SUM(I60,AK60)</f>
        <v>63805</v>
      </c>
      <c r="BN60" s="121">
        <f>SUM(J60,AL60)</f>
        <v>0</v>
      </c>
      <c r="BO60" s="121">
        <f>SUM(K60,AM60)</f>
        <v>0</v>
      </c>
      <c r="BP60" s="121">
        <f>SUM(L60,AN60)</f>
        <v>630532</v>
      </c>
      <c r="BQ60" s="121">
        <f>SUM(M60,AO60)</f>
        <v>148372</v>
      </c>
      <c r="BR60" s="121">
        <f>SUM(N60,AP60)</f>
        <v>148372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329616</v>
      </c>
      <c r="BW60" s="121">
        <f>SUM(S60,AU60)</f>
        <v>0</v>
      </c>
      <c r="BX60" s="121">
        <f>SUM(T60,AV60)</f>
        <v>320062</v>
      </c>
      <c r="BY60" s="121">
        <f>SUM(U60,AW60)</f>
        <v>9554</v>
      </c>
      <c r="BZ60" s="121">
        <f>SUM(V60,AX60)</f>
        <v>0</v>
      </c>
      <c r="CA60" s="121">
        <f>SUM(W60,AY60)</f>
        <v>152544</v>
      </c>
      <c r="CB60" s="121">
        <f>SUM(X60,AZ60)</f>
        <v>0</v>
      </c>
      <c r="CC60" s="121">
        <f>SUM(Y60,BA60)</f>
        <v>143015</v>
      </c>
      <c r="CD60" s="121">
        <f>SUM(Z60,BB60)</f>
        <v>9529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1671048</v>
      </c>
      <c r="CI60" s="121">
        <f>SUM(AE60,BG60)</f>
        <v>5415847</v>
      </c>
    </row>
    <row r="61" spans="1:87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48261</v>
      </c>
      <c r="M61" s="121">
        <f>+SUM(N61:Q61)</f>
        <v>21342</v>
      </c>
      <c r="N61" s="121">
        <v>8787</v>
      </c>
      <c r="O61" s="121">
        <v>0</v>
      </c>
      <c r="P61" s="121">
        <v>0</v>
      </c>
      <c r="Q61" s="121">
        <v>12555</v>
      </c>
      <c r="R61" s="121">
        <f>+SUM(S61:U61)</f>
        <v>26919</v>
      </c>
      <c r="S61" s="121">
        <v>0</v>
      </c>
      <c r="T61" s="121">
        <v>0</v>
      </c>
      <c r="U61" s="121">
        <v>26919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7966</v>
      </c>
      <c r="AE61" s="121">
        <f>+SUM(D61,L61,AD61)</f>
        <v>56227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117127</v>
      </c>
      <c r="AO61" s="121">
        <f>+SUM(AP61:AS61)</f>
        <v>8550</v>
      </c>
      <c r="AP61" s="121">
        <v>8550</v>
      </c>
      <c r="AQ61" s="121">
        <v>0</v>
      </c>
      <c r="AR61" s="121">
        <v>0</v>
      </c>
      <c r="AS61" s="121">
        <v>0</v>
      </c>
      <c r="AT61" s="121">
        <f>+SUM(AU61:AW61)</f>
        <v>108577</v>
      </c>
      <c r="AU61" s="121">
        <v>0</v>
      </c>
      <c r="AV61" s="121">
        <v>0</v>
      </c>
      <c r="AW61" s="121">
        <v>108577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9432</v>
      </c>
      <c r="BG61" s="121">
        <f>+SUM(BF61,AN61,AF61)</f>
        <v>126559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165388</v>
      </c>
      <c r="BQ61" s="121">
        <f>SUM(M61,AO61)</f>
        <v>29892</v>
      </c>
      <c r="BR61" s="121">
        <f>SUM(N61,AP61)</f>
        <v>17337</v>
      </c>
      <c r="BS61" s="121">
        <f>SUM(O61,AQ61)</f>
        <v>0</v>
      </c>
      <c r="BT61" s="121">
        <f>SUM(P61,AR61)</f>
        <v>0</v>
      </c>
      <c r="BU61" s="121">
        <f>SUM(Q61,AS61)</f>
        <v>12555</v>
      </c>
      <c r="BV61" s="121">
        <f>SUM(R61,AT61)</f>
        <v>135496</v>
      </c>
      <c r="BW61" s="121">
        <f>SUM(S61,AU61)</f>
        <v>0</v>
      </c>
      <c r="BX61" s="121">
        <f>SUM(T61,AV61)</f>
        <v>0</v>
      </c>
      <c r="BY61" s="121">
        <f>SUM(U61,AW61)</f>
        <v>135496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17398</v>
      </c>
      <c r="CI61" s="121">
        <f>SUM(AE61,BG61)</f>
        <v>182786</v>
      </c>
    </row>
    <row r="62" spans="1:87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312960</v>
      </c>
      <c r="M62" s="121">
        <f>+SUM(N62:Q62)</f>
        <v>21870</v>
      </c>
      <c r="N62" s="121">
        <v>21870</v>
      </c>
      <c r="O62" s="121">
        <v>0</v>
      </c>
      <c r="P62" s="121">
        <v>0</v>
      </c>
      <c r="Q62" s="121">
        <v>0</v>
      </c>
      <c r="R62" s="121">
        <f>+SUM(S62:U62)</f>
        <v>282935</v>
      </c>
      <c r="S62" s="121">
        <v>0</v>
      </c>
      <c r="T62" s="121">
        <v>282935</v>
      </c>
      <c r="U62" s="121">
        <v>0</v>
      </c>
      <c r="V62" s="121">
        <v>0</v>
      </c>
      <c r="W62" s="121">
        <f>+SUM(X62:AA62)</f>
        <v>8155</v>
      </c>
      <c r="X62" s="121">
        <v>1584</v>
      </c>
      <c r="Y62" s="121">
        <v>2958</v>
      </c>
      <c r="Z62" s="121">
        <v>3166</v>
      </c>
      <c r="AA62" s="121">
        <v>447</v>
      </c>
      <c r="AB62" s="121">
        <v>0</v>
      </c>
      <c r="AC62" s="121">
        <v>0</v>
      </c>
      <c r="AD62" s="121">
        <v>32654</v>
      </c>
      <c r="AE62" s="121">
        <f>+SUM(D62,L62,AD62)</f>
        <v>345614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312960</v>
      </c>
      <c r="BQ62" s="121">
        <f>SUM(M62,AO62)</f>
        <v>21870</v>
      </c>
      <c r="BR62" s="121">
        <f>SUM(N62,AP62)</f>
        <v>21870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282935</v>
      </c>
      <c r="BW62" s="121">
        <f>SUM(S62,AU62)</f>
        <v>0</v>
      </c>
      <c r="BX62" s="121">
        <f>SUM(T62,AV62)</f>
        <v>282935</v>
      </c>
      <c r="BY62" s="121">
        <f>SUM(U62,AW62)</f>
        <v>0</v>
      </c>
      <c r="BZ62" s="121">
        <f>SUM(V62,AX62)</f>
        <v>0</v>
      </c>
      <c r="CA62" s="121">
        <f>SUM(W62,AY62)</f>
        <v>8155</v>
      </c>
      <c r="CB62" s="121">
        <f>SUM(X62,AZ62)</f>
        <v>1584</v>
      </c>
      <c r="CC62" s="121">
        <f>SUM(Y62,BA62)</f>
        <v>2958</v>
      </c>
      <c r="CD62" s="121">
        <f>SUM(Z62,BB62)</f>
        <v>3166</v>
      </c>
      <c r="CE62" s="121">
        <f>SUM(AA62,BC62)</f>
        <v>447</v>
      </c>
      <c r="CF62" s="121">
        <f>SUM(AB62,BD62)</f>
        <v>0</v>
      </c>
      <c r="CG62" s="121">
        <f>SUM(AC62,BE62)</f>
        <v>0</v>
      </c>
      <c r="CH62" s="121">
        <f>SUM(AD62,BF62)</f>
        <v>32654</v>
      </c>
      <c r="CI62" s="121">
        <f>SUM(AE62,BG62)</f>
        <v>345614</v>
      </c>
    </row>
    <row r="63" spans="1:87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+SUM(E63,J63)</f>
        <v>73242</v>
      </c>
      <c r="E63" s="121">
        <f>+SUM(F63:I63)</f>
        <v>73242</v>
      </c>
      <c r="F63" s="121">
        <v>0</v>
      </c>
      <c r="G63" s="121">
        <v>0</v>
      </c>
      <c r="H63" s="121">
        <v>73242</v>
      </c>
      <c r="I63" s="121">
        <v>0</v>
      </c>
      <c r="J63" s="121">
        <v>0</v>
      </c>
      <c r="K63" s="121">
        <v>0</v>
      </c>
      <c r="L63" s="121">
        <f>+SUM(M63,R63,V63,W63,AC63)</f>
        <v>901685</v>
      </c>
      <c r="M63" s="121">
        <f>+SUM(N63:Q63)</f>
        <v>31422</v>
      </c>
      <c r="N63" s="121">
        <v>31422</v>
      </c>
      <c r="O63" s="121">
        <v>0</v>
      </c>
      <c r="P63" s="121">
        <v>0</v>
      </c>
      <c r="Q63" s="121">
        <v>0</v>
      </c>
      <c r="R63" s="121">
        <f>+SUM(S63:U63)</f>
        <v>46415</v>
      </c>
      <c r="S63" s="121">
        <v>0</v>
      </c>
      <c r="T63" s="121">
        <v>0</v>
      </c>
      <c r="U63" s="121">
        <v>46415</v>
      </c>
      <c r="V63" s="121">
        <v>0</v>
      </c>
      <c r="W63" s="121">
        <f>+SUM(X63:AA63)</f>
        <v>823848</v>
      </c>
      <c r="X63" s="121">
        <v>0</v>
      </c>
      <c r="Y63" s="121">
        <v>805451</v>
      </c>
      <c r="Z63" s="121">
        <v>3363</v>
      </c>
      <c r="AA63" s="121">
        <v>15034</v>
      </c>
      <c r="AB63" s="121">
        <v>0</v>
      </c>
      <c r="AC63" s="121">
        <v>0</v>
      </c>
      <c r="AD63" s="121">
        <v>74791</v>
      </c>
      <c r="AE63" s="121">
        <f>+SUM(D63,L63,AD63)</f>
        <v>1049718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22842</v>
      </c>
      <c r="BG63" s="121">
        <f>+SUM(BF63,AN63,AF63)</f>
        <v>22842</v>
      </c>
      <c r="BH63" s="121">
        <f>SUM(D63,AF63)</f>
        <v>73242</v>
      </c>
      <c r="BI63" s="121">
        <f>SUM(E63,AG63)</f>
        <v>73242</v>
      </c>
      <c r="BJ63" s="121">
        <f>SUM(F63,AH63)</f>
        <v>0</v>
      </c>
      <c r="BK63" s="121">
        <f>SUM(G63,AI63)</f>
        <v>0</v>
      </c>
      <c r="BL63" s="121">
        <f>SUM(H63,AJ63)</f>
        <v>73242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901685</v>
      </c>
      <c r="BQ63" s="121">
        <f>SUM(M63,AO63)</f>
        <v>31422</v>
      </c>
      <c r="BR63" s="121">
        <f>SUM(N63,AP63)</f>
        <v>31422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46415</v>
      </c>
      <c r="BW63" s="121">
        <f>SUM(S63,AU63)</f>
        <v>0</v>
      </c>
      <c r="BX63" s="121">
        <f>SUM(T63,AV63)</f>
        <v>0</v>
      </c>
      <c r="BY63" s="121">
        <f>SUM(U63,AW63)</f>
        <v>46415</v>
      </c>
      <c r="BZ63" s="121">
        <f>SUM(V63,AX63)</f>
        <v>0</v>
      </c>
      <c r="CA63" s="121">
        <f>SUM(W63,AY63)</f>
        <v>823848</v>
      </c>
      <c r="CB63" s="121">
        <f>SUM(X63,AZ63)</f>
        <v>0</v>
      </c>
      <c r="CC63" s="121">
        <f>SUM(Y63,BA63)</f>
        <v>805451</v>
      </c>
      <c r="CD63" s="121">
        <f>SUM(Z63,BB63)</f>
        <v>3363</v>
      </c>
      <c r="CE63" s="121">
        <f>SUM(AA63,BC63)</f>
        <v>15034</v>
      </c>
      <c r="CF63" s="121">
        <f>SUM(AB63,BD63)</f>
        <v>0</v>
      </c>
      <c r="CG63" s="121">
        <f>SUM(AC63,BE63)</f>
        <v>0</v>
      </c>
      <c r="CH63" s="121">
        <f>SUM(AD63,BF63)</f>
        <v>97633</v>
      </c>
      <c r="CI63" s="121">
        <f>SUM(AE63,BG63)</f>
        <v>1072560</v>
      </c>
    </row>
    <row r="64" spans="1:87" s="136" customFormat="1" ht="13.5" customHeight="1" x14ac:dyDescent="0.15">
      <c r="A64" s="119" t="s">
        <v>51</v>
      </c>
      <c r="B64" s="120" t="s">
        <v>428</v>
      </c>
      <c r="C64" s="119" t="s">
        <v>432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428232</v>
      </c>
      <c r="M64" s="121">
        <f>+SUM(N64:Q64)</f>
        <v>72903</v>
      </c>
      <c r="N64" s="121">
        <v>3270</v>
      </c>
      <c r="O64" s="121">
        <v>0</v>
      </c>
      <c r="P64" s="121">
        <v>60196</v>
      </c>
      <c r="Q64" s="121">
        <v>9437</v>
      </c>
      <c r="R64" s="121">
        <f>+SUM(S64:U64)</f>
        <v>355329</v>
      </c>
      <c r="S64" s="121">
        <v>0</v>
      </c>
      <c r="T64" s="121">
        <v>341486</v>
      </c>
      <c r="U64" s="121">
        <v>13843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0</v>
      </c>
      <c r="AC64" s="121">
        <v>0</v>
      </c>
      <c r="AD64" s="121">
        <v>5147</v>
      </c>
      <c r="AE64" s="121">
        <f>+SUM(D64,L64,AD64)</f>
        <v>433379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428232</v>
      </c>
      <c r="BQ64" s="121">
        <f>SUM(M64,AO64)</f>
        <v>72903</v>
      </c>
      <c r="BR64" s="121">
        <f>SUM(N64,AP64)</f>
        <v>3270</v>
      </c>
      <c r="BS64" s="121">
        <f>SUM(O64,AQ64)</f>
        <v>0</v>
      </c>
      <c r="BT64" s="121">
        <f>SUM(P64,AR64)</f>
        <v>60196</v>
      </c>
      <c r="BU64" s="121">
        <f>SUM(Q64,AS64)</f>
        <v>9437</v>
      </c>
      <c r="BV64" s="121">
        <f>SUM(R64,AT64)</f>
        <v>355329</v>
      </c>
      <c r="BW64" s="121">
        <f>SUM(S64,AU64)</f>
        <v>0</v>
      </c>
      <c r="BX64" s="121">
        <f>SUM(T64,AV64)</f>
        <v>341486</v>
      </c>
      <c r="BY64" s="121">
        <f>SUM(U64,AW64)</f>
        <v>13843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5147</v>
      </c>
      <c r="CI64" s="121">
        <f>SUM(AE64,BG64)</f>
        <v>433379</v>
      </c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4">
    <sortCondition ref="A8:A64"/>
    <sortCondition ref="B8:B64"/>
    <sortCondition ref="C8:C6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63" man="1"/>
    <brk id="67" min="1" max="6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279</v>
      </c>
      <c r="D7" s="140">
        <f>SUM(L7,T7,AB7,AJ7,AR7,AZ7)</f>
        <v>3210918</v>
      </c>
      <c r="E7" s="140">
        <f>SUM(M7,U7,AC7,AK7,AS7,BA7)</f>
        <v>3982513</v>
      </c>
      <c r="F7" s="140">
        <f>SUM(D7:E7)</f>
        <v>7193431</v>
      </c>
      <c r="G7" s="140">
        <f>SUM(O7,W7,AE7,AM7,AU7,BC7)</f>
        <v>0</v>
      </c>
      <c r="H7" s="140">
        <f>SUM(P7,X7,AF7,AN7,AV7,BD7)</f>
        <v>1097553</v>
      </c>
      <c r="I7" s="140">
        <f>SUM(G7:H7)</f>
        <v>1097553</v>
      </c>
      <c r="J7" s="141">
        <f>COUNTIF(J$8:J$207,"&lt;&gt;")</f>
        <v>34</v>
      </c>
      <c r="K7" s="141">
        <f>COUNTIF(K$8:K$207,"&lt;&gt;")</f>
        <v>34</v>
      </c>
      <c r="L7" s="140">
        <f>SUM(L$8:L$207)</f>
        <v>3210918</v>
      </c>
      <c r="M7" s="140">
        <f>SUM(M$8:M$207)</f>
        <v>3223771</v>
      </c>
      <c r="N7" s="140">
        <f>IF(AND(L7&lt;&gt;"",M7&lt;&gt;""),SUM(L7:M7),"")</f>
        <v>6434689</v>
      </c>
      <c r="O7" s="140">
        <f>SUM(O$8:O$207)</f>
        <v>0</v>
      </c>
      <c r="P7" s="140">
        <f>SUM(P$8:P$207)</f>
        <v>833765</v>
      </c>
      <c r="Q7" s="140">
        <f>IF(AND(O7&lt;&gt;"",P7&lt;&gt;""),SUM(O7:P7),"")</f>
        <v>833765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758742</v>
      </c>
      <c r="V7" s="140">
        <f>IF(AND(T7&lt;&gt;"",U7&lt;&gt;""),SUM(T7:U7),"")</f>
        <v>758742</v>
      </c>
      <c r="W7" s="140">
        <f>SUM(W$8:W$207)</f>
        <v>0</v>
      </c>
      <c r="X7" s="140">
        <f>SUM(X$8:X$207)</f>
        <v>263788</v>
      </c>
      <c r="Y7" s="140">
        <f>IF(AND(W7&lt;&gt;"",X7&lt;&gt;""),SUM(W7:X7),"")</f>
        <v>263788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603494</v>
      </c>
      <c r="F9" s="121">
        <f>SUM(D9:E9)</f>
        <v>603494</v>
      </c>
      <c r="G9" s="121">
        <f>SUM(O9,W9,AE9,AM9,AU9,BC9)</f>
        <v>0</v>
      </c>
      <c r="H9" s="121">
        <f>SUM(P9,X9,AF9,AN9,AV9,BD9)</f>
        <v>10877</v>
      </c>
      <c r="I9" s="121">
        <f>SUM(G9:H9)</f>
        <v>10877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10877</v>
      </c>
      <c r="Q9" s="121">
        <f>IF(AND(O9&lt;&gt;"",P9&lt;&gt;""),SUM(O9:P9),"")</f>
        <v>10877</v>
      </c>
      <c r="R9" s="120" t="s">
        <v>331</v>
      </c>
      <c r="S9" s="119" t="s">
        <v>332</v>
      </c>
      <c r="T9" s="121">
        <v>0</v>
      </c>
      <c r="U9" s="121">
        <v>603494</v>
      </c>
      <c r="V9" s="121">
        <f>IF(AND(T9&lt;&gt;"",U9&lt;&gt;""),SUM(T9:U9),"")</f>
        <v>603494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SUM(L10,T10,AB10,AJ10,AR10,AZ10)</f>
        <v>24280</v>
      </c>
      <c r="E10" s="121">
        <f>SUM(M10,U10,AC10,AK10,AS10,BA10)</f>
        <v>91248</v>
      </c>
      <c r="F10" s="121">
        <f>SUM(D10:E10)</f>
        <v>115528</v>
      </c>
      <c r="G10" s="121">
        <f>SUM(O10,W10,AE10,AM10,AU10,BC10)</f>
        <v>0</v>
      </c>
      <c r="H10" s="121">
        <f>SUM(P10,X10,AF10,AN10,AV10,BD10)</f>
        <v>21448</v>
      </c>
      <c r="I10" s="121">
        <f>SUM(G10:H10)</f>
        <v>21448</v>
      </c>
      <c r="J10" s="120" t="s">
        <v>335</v>
      </c>
      <c r="K10" s="119" t="s">
        <v>336</v>
      </c>
      <c r="L10" s="121">
        <v>24280</v>
      </c>
      <c r="M10" s="121">
        <v>91248</v>
      </c>
      <c r="N10" s="121">
        <f>IF(AND(L10&lt;&gt;"",M10&lt;&gt;""),SUM(L10:M10),"")</f>
        <v>115528</v>
      </c>
      <c r="O10" s="121">
        <v>0</v>
      </c>
      <c r="P10" s="121">
        <v>21448</v>
      </c>
      <c r="Q10" s="121">
        <f>IF(AND(O10&lt;&gt;"",P10&lt;&gt;""),SUM(O10:P10),"")</f>
        <v>21448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SUM(L11,T11,AB11,AJ11,AR11,AZ11)</f>
        <v>759258</v>
      </c>
      <c r="E11" s="121">
        <f>SUM(M11,U11,AC11,AK11,AS11,BA11)</f>
        <v>104572</v>
      </c>
      <c r="F11" s="121">
        <f>SUM(D11:E11)</f>
        <v>863830</v>
      </c>
      <c r="G11" s="121">
        <f>SUM(O11,W11,AE11,AM11,AU11,BC11)</f>
        <v>0</v>
      </c>
      <c r="H11" s="121">
        <f>SUM(P11,X11,AF11,AN11,AV11,BD11)</f>
        <v>56647</v>
      </c>
      <c r="I11" s="121">
        <f>SUM(G11:H11)</f>
        <v>56647</v>
      </c>
      <c r="J11" s="120" t="s">
        <v>339</v>
      </c>
      <c r="K11" s="119" t="s">
        <v>340</v>
      </c>
      <c r="L11" s="121">
        <v>759258</v>
      </c>
      <c r="M11" s="121">
        <v>104572</v>
      </c>
      <c r="N11" s="121">
        <f>IF(AND(L11&lt;&gt;"",M11&lt;&gt;""),SUM(L11:M11),"")</f>
        <v>863830</v>
      </c>
      <c r="O11" s="121">
        <v>0</v>
      </c>
      <c r="P11" s="121">
        <v>56647</v>
      </c>
      <c r="Q11" s="121">
        <f>IF(AND(O11&lt;&gt;"",P11&lt;&gt;""),SUM(O11:P11),"")</f>
        <v>56647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SUM(L12,T12,AB12,AJ12,AR12,AZ12)</f>
        <v>1952957</v>
      </c>
      <c r="E12" s="121">
        <f>SUM(M12,U12,AC12,AK12,AS12,BA12)</f>
        <v>282771</v>
      </c>
      <c r="F12" s="121">
        <f>SUM(D12:E12)</f>
        <v>2235728</v>
      </c>
      <c r="G12" s="121">
        <f>SUM(O12,W12,AE12,AM12,AU12,BC12)</f>
        <v>0</v>
      </c>
      <c r="H12" s="121">
        <f>SUM(P12,X12,AF12,AN12,AV12,BD12)</f>
        <v>96133</v>
      </c>
      <c r="I12" s="121">
        <f>SUM(G12:H12)</f>
        <v>96133</v>
      </c>
      <c r="J12" s="120" t="s">
        <v>339</v>
      </c>
      <c r="K12" s="119" t="s">
        <v>340</v>
      </c>
      <c r="L12" s="121">
        <v>1952957</v>
      </c>
      <c r="M12" s="121">
        <v>282771</v>
      </c>
      <c r="N12" s="121">
        <f>IF(AND(L12&lt;&gt;"",M12&lt;&gt;""),SUM(L12:M12),"")</f>
        <v>2235728</v>
      </c>
      <c r="O12" s="121">
        <v>0</v>
      </c>
      <c r="P12" s="121">
        <v>96133</v>
      </c>
      <c r="Q12" s="121">
        <f>IF(AND(O12&lt;&gt;"",P12&lt;&gt;""),SUM(O12:P12),"")</f>
        <v>96133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213857</v>
      </c>
      <c r="F13" s="121">
        <f>SUM(D13:E13)</f>
        <v>213857</v>
      </c>
      <c r="G13" s="121">
        <f>SUM(O13,W13,AE13,AM13,AU13,BC13)</f>
        <v>0</v>
      </c>
      <c r="H13" s="121">
        <f>SUM(P13,X13,AF13,AN13,AV13,BD13)</f>
        <v>102108</v>
      </c>
      <c r="I13" s="121">
        <f>SUM(G13:H13)</f>
        <v>102108</v>
      </c>
      <c r="J13" s="120" t="s">
        <v>345</v>
      </c>
      <c r="K13" s="205" t="s">
        <v>346</v>
      </c>
      <c r="L13" s="121">
        <v>0</v>
      </c>
      <c r="M13" s="121">
        <v>213857</v>
      </c>
      <c r="N13" s="121">
        <f>IF(AND(L13&lt;&gt;"",M13&lt;&gt;""),SUM(L13:M13),"")</f>
        <v>213857</v>
      </c>
      <c r="O13" s="121">
        <v>0</v>
      </c>
      <c r="P13" s="121">
        <v>102108</v>
      </c>
      <c r="Q13" s="121">
        <f>IF(AND(O13&lt;&gt;"",P13&lt;&gt;""),SUM(O13:P13),"")</f>
        <v>102108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250940</v>
      </c>
      <c r="F14" s="121">
        <f>SUM(D14:E14)</f>
        <v>250940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349</v>
      </c>
      <c r="K14" s="119" t="s">
        <v>350</v>
      </c>
      <c r="L14" s="121">
        <v>0</v>
      </c>
      <c r="M14" s="121">
        <v>250940</v>
      </c>
      <c r="N14" s="121">
        <f>IF(AND(L14&lt;&gt;"",M14&lt;&gt;""),SUM(L14:M14),"")</f>
        <v>250940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69325</v>
      </c>
      <c r="F15" s="121">
        <f>SUM(D15:E15)</f>
        <v>69325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331</v>
      </c>
      <c r="K15" s="119" t="s">
        <v>332</v>
      </c>
      <c r="L15" s="121">
        <v>0</v>
      </c>
      <c r="M15" s="121">
        <v>69325</v>
      </c>
      <c r="N15" s="121">
        <f>IF(AND(L15&lt;&gt;"",M15&lt;&gt;""),SUM(L15:M15),"")</f>
        <v>69325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SUM(L17,T17,AB17,AJ17,AR17,AZ17)</f>
        <v>19329</v>
      </c>
      <c r="E17" s="121">
        <f>SUM(M17,U17,AC17,AK17,AS17,BA17)</f>
        <v>0</v>
      </c>
      <c r="F17" s="121">
        <f>SUM(D17:E17)</f>
        <v>19329</v>
      </c>
      <c r="G17" s="121">
        <f>SUM(O17,W17,AE17,AM17,AU17,BC17)</f>
        <v>0</v>
      </c>
      <c r="H17" s="121">
        <f>SUM(P17,X17,AF17,AN17,AV17,BD17)</f>
        <v>98201</v>
      </c>
      <c r="I17" s="121">
        <f>SUM(G17:H17)</f>
        <v>98201</v>
      </c>
      <c r="J17" s="120" t="s">
        <v>335</v>
      </c>
      <c r="K17" s="119" t="s">
        <v>336</v>
      </c>
      <c r="L17" s="121">
        <v>19329</v>
      </c>
      <c r="M17" s="121">
        <v>0</v>
      </c>
      <c r="N17" s="121">
        <f>IF(AND(L17&lt;&gt;"",M17&lt;&gt;""),SUM(L17:M17),"")</f>
        <v>19329</v>
      </c>
      <c r="O17" s="121">
        <v>0</v>
      </c>
      <c r="P17" s="121">
        <v>33664</v>
      </c>
      <c r="Q17" s="121">
        <f>IF(AND(O17&lt;&gt;"",P17&lt;&gt;""),SUM(O17:P17),"")</f>
        <v>33664</v>
      </c>
      <c r="R17" s="120" t="s">
        <v>357</v>
      </c>
      <c r="S17" s="119" t="s">
        <v>358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64537</v>
      </c>
      <c r="Y17" s="121">
        <f>IF(AND(W17&lt;&gt;"",X17&lt;&gt;""),SUM(W17:X17),"")</f>
        <v>64537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68104</v>
      </c>
      <c r="I18" s="121">
        <f>SUM(G18:H18)</f>
        <v>68104</v>
      </c>
      <c r="J18" s="120" t="s">
        <v>329</v>
      </c>
      <c r="K18" s="119" t="s">
        <v>361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68104</v>
      </c>
      <c r="Q18" s="121">
        <f>IF(AND(O18&lt;&gt;"",P18&lt;&gt;""),SUM(O18:P18),"")</f>
        <v>68104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127535</v>
      </c>
      <c r="F19" s="121">
        <f>SUM(D19:E19)</f>
        <v>127535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364</v>
      </c>
      <c r="K19" s="119" t="s">
        <v>365</v>
      </c>
      <c r="L19" s="121">
        <v>0</v>
      </c>
      <c r="M19" s="121">
        <v>127535</v>
      </c>
      <c r="N19" s="121">
        <f>IF(AND(L19&lt;&gt;"",M19&lt;&gt;""),SUM(L19:M19),"")</f>
        <v>127535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92152</v>
      </c>
      <c r="I20" s="121">
        <f>SUM(G20:H20)</f>
        <v>92152</v>
      </c>
      <c r="J20" s="120" t="s">
        <v>357</v>
      </c>
      <c r="K20" s="119" t="s">
        <v>358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92152</v>
      </c>
      <c r="Q20" s="121">
        <f>IF(AND(O20&lt;&gt;"",P20&lt;&gt;""),SUM(O20:P20),"")</f>
        <v>92152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SUM(L21,T21,AB21,AJ21,AR21,AZ21)</f>
        <v>27147</v>
      </c>
      <c r="E21" s="121">
        <f>SUM(M21,U21,AC21,AK21,AS21,BA21)</f>
        <v>172810</v>
      </c>
      <c r="F21" s="121">
        <f>SUM(D21:E21)</f>
        <v>199957</v>
      </c>
      <c r="G21" s="121">
        <f>SUM(O21,W21,AE21,AM21,AU21,BC21)</f>
        <v>0</v>
      </c>
      <c r="H21" s="121">
        <f>SUM(P21,X21,AF21,AN21,AV21,BD21)</f>
        <v>48458</v>
      </c>
      <c r="I21" s="121">
        <f>SUM(G21:H21)</f>
        <v>48458</v>
      </c>
      <c r="J21" s="120" t="s">
        <v>335</v>
      </c>
      <c r="K21" s="119" t="s">
        <v>336</v>
      </c>
      <c r="L21" s="121">
        <v>27147</v>
      </c>
      <c r="M21" s="121">
        <v>172810</v>
      </c>
      <c r="N21" s="121">
        <f>IF(AND(L21&lt;&gt;"",M21&lt;&gt;""),SUM(L21:M21),"")</f>
        <v>199957</v>
      </c>
      <c r="O21" s="121">
        <v>0</v>
      </c>
      <c r="P21" s="121">
        <v>48458</v>
      </c>
      <c r="Q21" s="121">
        <f>IF(AND(O21&lt;&gt;"",P21&lt;&gt;""),SUM(O21:P21),"")</f>
        <v>48458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34951</v>
      </c>
      <c r="F22" s="121">
        <f>SUM(D22:E22)</f>
        <v>34951</v>
      </c>
      <c r="G22" s="121">
        <f>SUM(O22,W22,AE22,AM22,AU22,BC22)</f>
        <v>0</v>
      </c>
      <c r="H22" s="121">
        <f>SUM(P22,X22,AF22,AN22,AV22,BD22)</f>
        <v>95510</v>
      </c>
      <c r="I22" s="121">
        <f>SUM(G22:H22)</f>
        <v>95510</v>
      </c>
      <c r="J22" s="120" t="s">
        <v>329</v>
      </c>
      <c r="K22" s="119" t="s">
        <v>361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11748</v>
      </c>
      <c r="Q22" s="121">
        <f>IF(AND(O22&lt;&gt;"",P22&lt;&gt;""),SUM(O22:P22),"")</f>
        <v>11748</v>
      </c>
      <c r="R22" s="120" t="s">
        <v>372</v>
      </c>
      <c r="S22" s="119" t="s">
        <v>373</v>
      </c>
      <c r="T22" s="121">
        <v>0</v>
      </c>
      <c r="U22" s="121">
        <v>34951</v>
      </c>
      <c r="V22" s="121">
        <f>IF(AND(T22&lt;&gt;"",U22&lt;&gt;""),SUM(T22:U22),"")</f>
        <v>34951</v>
      </c>
      <c r="W22" s="121">
        <v>0</v>
      </c>
      <c r="X22" s="121">
        <v>83762</v>
      </c>
      <c r="Y22" s="121">
        <f>IF(AND(W22&lt;&gt;"",X22&lt;&gt;""),SUM(W22:X22),"")</f>
        <v>83762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321647</v>
      </c>
      <c r="F23" s="121">
        <f>SUM(D23:E23)</f>
        <v>321647</v>
      </c>
      <c r="G23" s="121">
        <f>SUM(O23,W23,AE23,AM23,AU23,BC23)</f>
        <v>0</v>
      </c>
      <c r="H23" s="121">
        <f>SUM(P23,X23,AF23,AN23,AV23,BD23)</f>
        <v>47946</v>
      </c>
      <c r="I23" s="121">
        <f>SUM(G23:H23)</f>
        <v>47946</v>
      </c>
      <c r="J23" s="120" t="s">
        <v>376</v>
      </c>
      <c r="K23" s="119" t="s">
        <v>377</v>
      </c>
      <c r="L23" s="121">
        <v>0</v>
      </c>
      <c r="M23" s="121">
        <v>321647</v>
      </c>
      <c r="N23" s="121">
        <f>IF(AND(L23&lt;&gt;"",M23&lt;&gt;""),SUM(L23:M23),"")</f>
        <v>321647</v>
      </c>
      <c r="O23" s="121">
        <v>0</v>
      </c>
      <c r="P23" s="121">
        <v>47946</v>
      </c>
      <c r="Q23" s="121">
        <f>IF(AND(O23&lt;&gt;"",P23&lt;&gt;""),SUM(O23:P23),"")</f>
        <v>47946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SUM(L24,T24,AB24,AJ24,AR24,AZ24)</f>
        <v>25895</v>
      </c>
      <c r="E24" s="121">
        <f>SUM(M24,U24,AC24,AK24,AS24,BA24)</f>
        <v>192980</v>
      </c>
      <c r="F24" s="121">
        <f>SUM(D24:E24)</f>
        <v>218875</v>
      </c>
      <c r="G24" s="121">
        <f>SUM(O24,W24,AE24,AM24,AU24,BC24)</f>
        <v>0</v>
      </c>
      <c r="H24" s="121">
        <f>SUM(P24,X24,AF24,AN24,AV24,BD24)</f>
        <v>56489</v>
      </c>
      <c r="I24" s="121">
        <f>SUM(G24:H24)</f>
        <v>56489</v>
      </c>
      <c r="J24" s="120" t="s">
        <v>335</v>
      </c>
      <c r="K24" s="119" t="s">
        <v>336</v>
      </c>
      <c r="L24" s="121">
        <v>25895</v>
      </c>
      <c r="M24" s="121">
        <v>142705</v>
      </c>
      <c r="N24" s="121">
        <f>IF(AND(L24&lt;&gt;"",M24&lt;&gt;""),SUM(L24:M24),"")</f>
        <v>168600</v>
      </c>
      <c r="O24" s="121">
        <v>0</v>
      </c>
      <c r="P24" s="121">
        <v>32499</v>
      </c>
      <c r="Q24" s="121">
        <f>IF(AND(O24&lt;&gt;"",P24&lt;&gt;""),SUM(O24:P24),"")</f>
        <v>32499</v>
      </c>
      <c r="R24" s="120" t="s">
        <v>345</v>
      </c>
      <c r="S24" s="119" t="s">
        <v>380</v>
      </c>
      <c r="T24" s="121">
        <v>0</v>
      </c>
      <c r="U24" s="121">
        <v>50275</v>
      </c>
      <c r="V24" s="121">
        <f>IF(AND(T24&lt;&gt;"",U24&lt;&gt;""),SUM(T24:U24),"")</f>
        <v>50275</v>
      </c>
      <c r="W24" s="121">
        <v>0</v>
      </c>
      <c r="X24" s="121">
        <v>23990</v>
      </c>
      <c r="Y24" s="121">
        <f>IF(AND(W24&lt;&gt;"",X24&lt;&gt;""),SUM(W24:X24),"")</f>
        <v>23990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303811</v>
      </c>
      <c r="F25" s="121">
        <f>SUM(D25:E25)</f>
        <v>303811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364</v>
      </c>
      <c r="K25" s="119" t="s">
        <v>365</v>
      </c>
      <c r="L25" s="121">
        <v>0</v>
      </c>
      <c r="M25" s="121">
        <v>303811</v>
      </c>
      <c r="N25" s="121">
        <f>IF(AND(L25&lt;&gt;"",M25&lt;&gt;""),SUM(L25:M25),"")</f>
        <v>303811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SUM(L30,T30,AB30,AJ30,AR30,AZ30)</f>
        <v>402052</v>
      </c>
      <c r="E30" s="121">
        <f>SUM(M30,U30,AC30,AK30,AS30,BA30)</f>
        <v>60062</v>
      </c>
      <c r="F30" s="121">
        <f>SUM(D30:E30)</f>
        <v>462114</v>
      </c>
      <c r="G30" s="121">
        <f>SUM(O30,W30,AE30,AM30,AU30,BC30)</f>
        <v>0</v>
      </c>
      <c r="H30" s="121">
        <f>SUM(P30,X30,AF30,AN30,AV30,BD30)</f>
        <v>29937</v>
      </c>
      <c r="I30" s="121">
        <f>SUM(G30:H30)</f>
        <v>29937</v>
      </c>
      <c r="J30" s="120" t="s">
        <v>339</v>
      </c>
      <c r="K30" s="119" t="s">
        <v>393</v>
      </c>
      <c r="L30" s="121">
        <v>402052</v>
      </c>
      <c r="M30" s="121">
        <v>60062</v>
      </c>
      <c r="N30" s="121">
        <f>IF(AND(L30&lt;&gt;"",M30&lt;&gt;""),SUM(L30:M30),"")</f>
        <v>462114</v>
      </c>
      <c r="O30" s="121">
        <v>0</v>
      </c>
      <c r="P30" s="121">
        <v>29937</v>
      </c>
      <c r="Q30" s="121">
        <f>IF(AND(O30&lt;&gt;"",P30&lt;&gt;""),SUM(O30:P30),"")</f>
        <v>29937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116459</v>
      </c>
      <c r="F31" s="121">
        <f>SUM(D31:E31)</f>
        <v>116459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364</v>
      </c>
      <c r="K31" s="119" t="s">
        <v>365</v>
      </c>
      <c r="L31" s="121">
        <v>0</v>
      </c>
      <c r="M31" s="121">
        <v>116459</v>
      </c>
      <c r="N31" s="121">
        <f>IF(AND(L31&lt;&gt;"",M31&lt;&gt;""),SUM(L31:M31),"")</f>
        <v>116459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14073</v>
      </c>
      <c r="F32" s="121">
        <f>SUM(D32:E32)</f>
        <v>14073</v>
      </c>
      <c r="G32" s="121">
        <f>SUM(O32,W32,AE32,AM32,AU32,BC32)</f>
        <v>0</v>
      </c>
      <c r="H32" s="121">
        <f>SUM(P32,X32,AF32,AN32,AV32,BD32)</f>
        <v>39043</v>
      </c>
      <c r="I32" s="121">
        <f>SUM(G32:H32)</f>
        <v>39043</v>
      </c>
      <c r="J32" s="120" t="s">
        <v>372</v>
      </c>
      <c r="K32" s="119" t="s">
        <v>373</v>
      </c>
      <c r="L32" s="121">
        <v>0</v>
      </c>
      <c r="M32" s="121">
        <v>14073</v>
      </c>
      <c r="N32" s="121">
        <f>IF(AND(L32&lt;&gt;"",M32&lt;&gt;""),SUM(L32:M32),"")</f>
        <v>14073</v>
      </c>
      <c r="O32" s="121">
        <v>0</v>
      </c>
      <c r="P32" s="121">
        <v>39043</v>
      </c>
      <c r="Q32" s="121">
        <f>IF(AND(O32&lt;&gt;"",P32&lt;&gt;""),SUM(O32:P32),"")</f>
        <v>39043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39889</v>
      </c>
      <c r="F33" s="121">
        <f>SUM(D33:E33)</f>
        <v>39889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331</v>
      </c>
      <c r="K33" s="119" t="s">
        <v>332</v>
      </c>
      <c r="L33" s="121">
        <v>0</v>
      </c>
      <c r="M33" s="121">
        <v>39889</v>
      </c>
      <c r="N33" s="121">
        <f>IF(AND(L33&lt;&gt;"",M33&lt;&gt;""),SUM(L33:M33),"")</f>
        <v>39889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SUM(L34,T34,AB34,AJ34,AR34,AZ34)</f>
        <v>0</v>
      </c>
      <c r="E34" s="121">
        <f>SUM(M34,U34,AC34,AK34,AS34,BA34)</f>
        <v>44590</v>
      </c>
      <c r="F34" s="121">
        <f>SUM(D34:E34)</f>
        <v>44590</v>
      </c>
      <c r="G34" s="121">
        <f>SUM(O34,W34,AE34,AM34,AU34,BC34)</f>
        <v>0</v>
      </c>
      <c r="H34" s="121">
        <f>SUM(P34,X34,AF34,AN34,AV34,BD34)</f>
        <v>47941</v>
      </c>
      <c r="I34" s="121">
        <f>SUM(G34:H34)</f>
        <v>47941</v>
      </c>
      <c r="J34" s="120" t="s">
        <v>331</v>
      </c>
      <c r="K34" s="119" t="s">
        <v>332</v>
      </c>
      <c r="L34" s="121">
        <v>0</v>
      </c>
      <c r="M34" s="121">
        <v>44590</v>
      </c>
      <c r="N34" s="121">
        <f>IF(AND(L34&lt;&gt;"",M34&lt;&gt;""),SUM(L34:M34),"")</f>
        <v>44590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402</v>
      </c>
      <c r="S34" s="119" t="s">
        <v>403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47941</v>
      </c>
      <c r="Y34" s="121">
        <f>IF(AND(W34&lt;&gt;"",X34&lt;&gt;""),SUM(W34:X34),"")</f>
        <v>47941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SUM(L35,T35,AB35,AJ35,AR35,AZ35)</f>
        <v>0</v>
      </c>
      <c r="E35" s="121">
        <f>SUM(M35,U35,AC35,AK35,AS35,BA35)</f>
        <v>70022</v>
      </c>
      <c r="F35" s="121">
        <f>SUM(D35:E35)</f>
        <v>70022</v>
      </c>
      <c r="G35" s="121">
        <f>SUM(O35,W35,AE35,AM35,AU35,BC35)</f>
        <v>0</v>
      </c>
      <c r="H35" s="121">
        <f>SUM(P35,X35,AF35,AN35,AV35,BD35)</f>
        <v>47941</v>
      </c>
      <c r="I35" s="121">
        <f>SUM(G35:H35)</f>
        <v>47941</v>
      </c>
      <c r="J35" s="120" t="s">
        <v>402</v>
      </c>
      <c r="K35" s="119" t="s">
        <v>403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47941</v>
      </c>
      <c r="Q35" s="121">
        <f>IF(AND(O35&lt;&gt;"",P35&lt;&gt;""),SUM(O35:P35),"")</f>
        <v>47941</v>
      </c>
      <c r="R35" s="120" t="s">
        <v>331</v>
      </c>
      <c r="S35" s="119" t="s">
        <v>332</v>
      </c>
      <c r="T35" s="121">
        <v>0</v>
      </c>
      <c r="U35" s="121">
        <v>70022</v>
      </c>
      <c r="V35" s="121">
        <f>IF(AND(T35&lt;&gt;"",U35&lt;&gt;""),SUM(T35:U35),"")</f>
        <v>70022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SUM(L36,T36,AB36,AJ36,AR36,AZ36)</f>
        <v>0</v>
      </c>
      <c r="E36" s="121">
        <f>SUM(M36,U36,AC36,AK36,AS36,BA36)</f>
        <v>96114</v>
      </c>
      <c r="F36" s="121">
        <f>SUM(D36:E36)</f>
        <v>96114</v>
      </c>
      <c r="G36" s="121">
        <f>SUM(O36,W36,AE36,AM36,AU36,BC36)</f>
        <v>0</v>
      </c>
      <c r="H36" s="121">
        <f>SUM(P36,X36,AF36,AN36,AV36,BD36)</f>
        <v>22842</v>
      </c>
      <c r="I36" s="121">
        <f>SUM(G36:H36)</f>
        <v>22842</v>
      </c>
      <c r="J36" s="120" t="s">
        <v>331</v>
      </c>
      <c r="K36" s="119" t="s">
        <v>332</v>
      </c>
      <c r="L36" s="121">
        <v>0</v>
      </c>
      <c r="M36" s="121">
        <v>96114</v>
      </c>
      <c r="N36" s="121">
        <f>IF(AND(L36&lt;&gt;"",M36&lt;&gt;""),SUM(L36:M36),"")</f>
        <v>96114</v>
      </c>
      <c r="O36" s="121">
        <v>0</v>
      </c>
      <c r="P36" s="121">
        <v>22842</v>
      </c>
      <c r="Q36" s="121">
        <f>IF(AND(O36&lt;&gt;"",P36&lt;&gt;""),SUM(O36:P36),"")</f>
        <v>22842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81975</v>
      </c>
      <c r="F37" s="121">
        <f>SUM(D37:E37)</f>
        <v>81975</v>
      </c>
      <c r="G37" s="121">
        <f>SUM(O37,W37,AE37,AM37,AU37,BC37)</f>
        <v>0</v>
      </c>
      <c r="H37" s="121">
        <f>SUM(P37,X37,AF37,AN37,AV37,BD37)</f>
        <v>43558</v>
      </c>
      <c r="I37" s="121">
        <f>SUM(G37:H37)</f>
        <v>43558</v>
      </c>
      <c r="J37" s="120" t="s">
        <v>349</v>
      </c>
      <c r="K37" s="119" t="s">
        <v>350</v>
      </c>
      <c r="L37" s="121">
        <v>0</v>
      </c>
      <c r="M37" s="121">
        <v>81975</v>
      </c>
      <c r="N37" s="121">
        <f>IF(AND(L37&lt;&gt;"",M37&lt;&gt;""),SUM(L37:M37),"")</f>
        <v>81975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410</v>
      </c>
      <c r="S37" s="119" t="s">
        <v>411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43558</v>
      </c>
      <c r="Y37" s="121">
        <f>IF(AND(W37&lt;&gt;"",X37&lt;&gt;""),SUM(W37:X37),"")</f>
        <v>43558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34466</v>
      </c>
      <c r="I38" s="121">
        <f>SUM(G38:H38)</f>
        <v>34466</v>
      </c>
      <c r="J38" s="120" t="s">
        <v>410</v>
      </c>
      <c r="K38" s="119" t="s">
        <v>411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34466</v>
      </c>
      <c r="Q38" s="121">
        <f>IF(AND(O38&lt;&gt;"",P38&lt;&gt;""),SUM(O38:P38),"")</f>
        <v>34466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SUM(L40,T40,AB40,AJ40,AR40,AZ40)</f>
        <v>0</v>
      </c>
      <c r="E40" s="121">
        <f>SUM(M40,U40,AC40,AK40,AS40,BA40)</f>
        <v>11403</v>
      </c>
      <c r="F40" s="121">
        <f>SUM(D40:E40)</f>
        <v>11403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376</v>
      </c>
      <c r="K40" s="119" t="s">
        <v>377</v>
      </c>
      <c r="L40" s="121">
        <v>0</v>
      </c>
      <c r="M40" s="121">
        <v>11403</v>
      </c>
      <c r="N40" s="121">
        <f>IF(AND(L40&lt;&gt;"",M40&lt;&gt;""),SUM(L40:M40),"")</f>
        <v>11403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SUM(L41,T41,AB41,AJ41,AR41,AZ41)</f>
        <v>0</v>
      </c>
      <c r="E41" s="121">
        <f>SUM(M41,U41,AC41,AK41,AS41,BA41)</f>
        <v>12834</v>
      </c>
      <c r="F41" s="121">
        <f>SUM(D41:E41)</f>
        <v>12834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376</v>
      </c>
      <c r="K41" s="119" t="s">
        <v>377</v>
      </c>
      <c r="L41" s="121">
        <v>0</v>
      </c>
      <c r="M41" s="121">
        <v>12834</v>
      </c>
      <c r="N41" s="121">
        <f>IF(AND(L41&lt;&gt;"",M41&lt;&gt;""),SUM(L41:M41),"")</f>
        <v>12834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SUM(L42,T42,AB42,AJ42,AR42,AZ42)</f>
        <v>0</v>
      </c>
      <c r="E42" s="121">
        <f>SUM(M42,U42,AC42,AK42,AS42,BA42)</f>
        <v>65075</v>
      </c>
      <c r="F42" s="121">
        <f>SUM(D42:E42)</f>
        <v>65075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376</v>
      </c>
      <c r="K42" s="119" t="s">
        <v>377</v>
      </c>
      <c r="L42" s="121">
        <v>0</v>
      </c>
      <c r="M42" s="121">
        <v>65075</v>
      </c>
      <c r="N42" s="121">
        <f>IF(AND(L42&lt;&gt;"",M42&lt;&gt;""),SUM(L42:M42),"")</f>
        <v>65075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SUM(L43,T43,AB43,AJ43,AR43,AZ43)</f>
        <v>0</v>
      </c>
      <c r="E43" s="121">
        <f>SUM(M43,U43,AC43,AK43,AS43,BA43)</f>
        <v>43273</v>
      </c>
      <c r="F43" s="121">
        <f>SUM(D43:E43)</f>
        <v>43273</v>
      </c>
      <c r="G43" s="121">
        <f>SUM(O43,W43,AE43,AM43,AU43,BC43)</f>
        <v>0</v>
      </c>
      <c r="H43" s="121">
        <f>SUM(P43,X43,AF43,AN43,AV43,BD43)</f>
        <v>37752</v>
      </c>
      <c r="I43" s="121">
        <f>SUM(G43:H43)</f>
        <v>37752</v>
      </c>
      <c r="J43" s="120" t="s">
        <v>376</v>
      </c>
      <c r="K43" s="119" t="s">
        <v>377</v>
      </c>
      <c r="L43" s="121">
        <v>0</v>
      </c>
      <c r="M43" s="121">
        <v>43273</v>
      </c>
      <c r="N43" s="121">
        <f>IF(AND(L43&lt;&gt;"",M43&lt;&gt;""),SUM(L43:M43),"")</f>
        <v>43273</v>
      </c>
      <c r="O43" s="121">
        <v>0</v>
      </c>
      <c r="P43" s="121">
        <v>37752</v>
      </c>
      <c r="Q43" s="121">
        <f>IF(AND(O43&lt;&gt;"",P43&lt;&gt;""),SUM(O43:P43),"")</f>
        <v>37752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SUM(L45,T45,AB45,AJ45,AR45,AZ45)</f>
        <v>0</v>
      </c>
      <c r="E45" s="121">
        <f>SUM(M45,U45,AC45,AK45,AS45,BA45)</f>
        <v>161204</v>
      </c>
      <c r="F45" s="121">
        <f>SUM(D45:E45)</f>
        <v>161204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428</v>
      </c>
      <c r="K45" s="119" t="s">
        <v>429</v>
      </c>
      <c r="L45" s="121">
        <v>0</v>
      </c>
      <c r="M45" s="121">
        <v>161204</v>
      </c>
      <c r="N45" s="121">
        <f>IF(AND(L45&lt;&gt;"",M45&lt;&gt;""),SUM(L45:M45),"")</f>
        <v>161204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SUM(L46,T46,AB46,AJ46,AR46,AZ46)</f>
        <v>0</v>
      </c>
      <c r="E46" s="121">
        <f>SUM(M46,U46,AC46,AK46,AS46,BA46)</f>
        <v>102142</v>
      </c>
      <c r="F46" s="121">
        <f>SUM(D46:E46)</f>
        <v>102142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428</v>
      </c>
      <c r="K46" s="119" t="s">
        <v>432</v>
      </c>
      <c r="L46" s="121">
        <v>0</v>
      </c>
      <c r="M46" s="121">
        <v>102142</v>
      </c>
      <c r="N46" s="121">
        <f>IF(AND(L46&lt;&gt;"",M46&lt;&gt;""),SUM(L46:M46),"")</f>
        <v>102142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SUM(L47,T47,AB47,AJ47,AR47,AZ47)</f>
        <v>0</v>
      </c>
      <c r="E47" s="121">
        <f>SUM(M47,U47,AC47,AK47,AS47,BA47)</f>
        <v>113233</v>
      </c>
      <c r="F47" s="121">
        <f>SUM(D47:E47)</f>
        <v>113233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428</v>
      </c>
      <c r="K47" s="119" t="s">
        <v>435</v>
      </c>
      <c r="L47" s="121">
        <v>0</v>
      </c>
      <c r="M47" s="121">
        <v>113233</v>
      </c>
      <c r="N47" s="121">
        <f>IF(AND(L47&lt;&gt;"",M47&lt;&gt;""),SUM(L47:M47),"")</f>
        <v>113233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90112</v>
      </c>
      <c r="F48" s="121">
        <f>SUM(D48:E48)</f>
        <v>90112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438</v>
      </c>
      <c r="K48" s="119" t="s">
        <v>439</v>
      </c>
      <c r="L48" s="121">
        <v>0</v>
      </c>
      <c r="M48" s="121">
        <v>90112</v>
      </c>
      <c r="N48" s="121">
        <f>IF(AND(L48&lt;&gt;"",M48&lt;&gt;""),SUM(L48:M48),"")</f>
        <v>90112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SUM(L49,T49,AB49,AJ49,AR49,AZ49)</f>
        <v>0</v>
      </c>
      <c r="E49" s="121">
        <f>SUM(M49,U49,AC49,AK49,AS49,BA49)</f>
        <v>90112</v>
      </c>
      <c r="F49" s="121">
        <f>SUM(D49:E49)</f>
        <v>90112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438</v>
      </c>
      <c r="K49" s="119" t="s">
        <v>439</v>
      </c>
      <c r="L49" s="121">
        <v>0</v>
      </c>
      <c r="M49" s="121">
        <v>90112</v>
      </c>
      <c r="N49" s="121">
        <f>IF(AND(L49&lt;&gt;"",M49&lt;&gt;""),SUM(L49:M49),"")</f>
        <v>90112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SUM(L50,T50,AB50,AJ50,AR50,AZ50)</f>
        <v>0</v>
      </c>
      <c r="E50" s="121">
        <f>SUM(M50,U50,AC50,AK50,AS50,BA50)</f>
        <v>0</v>
      </c>
      <c r="F50" s="121">
        <f>SUM(D50:E50)</f>
        <v>0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/>
      <c r="K50" s="119"/>
      <c r="L50" s="121"/>
      <c r="M50" s="121"/>
      <c r="N50" s="121" t="str">
        <f>IF(AND(L50&lt;&gt;"",M50&lt;&gt;""),SUM(L50:M50),"")</f>
        <v/>
      </c>
      <c r="O50" s="121"/>
      <c r="P50" s="121"/>
      <c r="Q50" s="121" t="str">
        <f>IF(AND(O50&lt;&gt;"",P50&lt;&gt;""),SUM(O50:P50),"")</f>
        <v/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SUM(H7,L7,P7,T7,X7,AB7,AF7,AJ7,AN7,AR7,AV7,AZ7,BD7,BH7,BL7,BP7,BT7,BX7,CB7,CF7,CJ7,CN7,CR7,CV7,CZ7,DD7,DH7,DL7,DP7,DT7)</f>
        <v>7193431</v>
      </c>
      <c r="E7" s="140">
        <f>SUM(I7,M7,Q7,U7,Y7,AC7,AG7,AK7,AO7,AS7,AW7,BA7,BE7,BI7,BM7,BQ7,BU7,BY7,CC7,CG7,CK7,CO7,CS7,CW7,DA7,DE7,DI7,DM7,DQ7,DU7)</f>
        <v>1097553</v>
      </c>
      <c r="F7" s="141">
        <f>COUNTIF(F$8:F$57,"&lt;&gt;")</f>
        <v>14</v>
      </c>
      <c r="G7" s="141">
        <f>COUNTIF(G$8:G$57,"&lt;&gt;")</f>
        <v>14</v>
      </c>
      <c r="H7" s="140">
        <f>SUM(H$8:H$57)</f>
        <v>2959374</v>
      </c>
      <c r="I7" s="140">
        <f>SUM(I$8:I$57)</f>
        <v>563666</v>
      </c>
      <c r="J7" s="141">
        <f>COUNTIF(J$8:J$57,"&lt;&gt;")</f>
        <v>14</v>
      </c>
      <c r="K7" s="141">
        <f>COUNTIF(K$8:K$57,"&lt;&gt;")</f>
        <v>14</v>
      </c>
      <c r="L7" s="140">
        <f>SUM(L$8:L$57)</f>
        <v>2801897</v>
      </c>
      <c r="M7" s="140">
        <f>SUM(M$8:M$57)</f>
        <v>350651</v>
      </c>
      <c r="N7" s="141">
        <f>COUNTIF(N$8:N$57,"&lt;&gt;")</f>
        <v>7</v>
      </c>
      <c r="O7" s="141">
        <f>COUNTIF(O$8:O$57,"&lt;&gt;")</f>
        <v>7</v>
      </c>
      <c r="P7" s="140">
        <f>SUM(P$8:P$57)</f>
        <v>974925</v>
      </c>
      <c r="Q7" s="140">
        <f>SUM(Q$8:Q$57)</f>
        <v>127895</v>
      </c>
      <c r="R7" s="141">
        <f>COUNTIF(R$8:R$57,"&lt;&gt;")</f>
        <v>3</v>
      </c>
      <c r="S7" s="141">
        <f>COUNTIF(S$8:S$57,"&lt;&gt;")</f>
        <v>3</v>
      </c>
      <c r="T7" s="140">
        <f>SUM(T$8:T$57)</f>
        <v>226024</v>
      </c>
      <c r="U7" s="140">
        <f>SUM(U$8:U$57)</f>
        <v>32499</v>
      </c>
      <c r="V7" s="141">
        <f>COUNTIF(V$8:V$57,"&lt;&gt;")</f>
        <v>2</v>
      </c>
      <c r="W7" s="141">
        <f>COUNTIF(W$8:W$57,"&lt;&gt;")</f>
        <v>2</v>
      </c>
      <c r="X7" s="140">
        <f>SUM(X$8:X$57)</f>
        <v>135097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96114</v>
      </c>
      <c r="AC7" s="140">
        <f>SUM(AC$8:AC$57)</f>
        <v>22842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156689</v>
      </c>
      <c r="F8" s="120" t="s">
        <v>366</v>
      </c>
      <c r="G8" s="119" t="s">
        <v>367</v>
      </c>
      <c r="H8" s="121">
        <v>0</v>
      </c>
      <c r="I8" s="121">
        <v>92152</v>
      </c>
      <c r="J8" s="120" t="s">
        <v>355</v>
      </c>
      <c r="K8" s="119" t="s">
        <v>356</v>
      </c>
      <c r="L8" s="121">
        <v>0</v>
      </c>
      <c r="M8" s="121">
        <v>64537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503414</v>
      </c>
      <c r="E9" s="121">
        <f>SUM(I9,M9,Q9,U9,Y9,AC9,AG9,AK9,AO9,AS9,AW9,BA9,BE9,BI9,BM9,BQ9,BU9,BY9,CC9,CG9,CK9,CO9,CS9,CW9,DA9,DE9,DI9,DM9,DQ9,DU9)</f>
        <v>136069</v>
      </c>
      <c r="F9" s="120" t="s">
        <v>333</v>
      </c>
      <c r="G9" s="119" t="s">
        <v>334</v>
      </c>
      <c r="H9" s="121">
        <v>115528</v>
      </c>
      <c r="I9" s="121">
        <v>21448</v>
      </c>
      <c r="J9" s="120" t="s">
        <v>355</v>
      </c>
      <c r="K9" s="119" t="s">
        <v>356</v>
      </c>
      <c r="L9" s="121">
        <v>19329</v>
      </c>
      <c r="M9" s="121">
        <v>33664</v>
      </c>
      <c r="N9" s="120" t="s">
        <v>368</v>
      </c>
      <c r="O9" s="119" t="s">
        <v>369</v>
      </c>
      <c r="P9" s="121">
        <v>199957</v>
      </c>
      <c r="Q9" s="121">
        <v>48458</v>
      </c>
      <c r="R9" s="120" t="s">
        <v>378</v>
      </c>
      <c r="S9" s="119" t="s">
        <v>379</v>
      </c>
      <c r="T9" s="121">
        <v>168600</v>
      </c>
      <c r="U9" s="121">
        <v>32499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SUM(H10,L10,P10,T10,X10,AB10,AF10,AJ10,AN10,AR10,AV10,AZ10,BD10,BH10,BL10,BP10,BT10,BX10,CB10,CF10,CJ10,CN10,CR10,CV10,CZ10,DD10,DH10,DL10,DP10,DT10)</f>
        <v>264132</v>
      </c>
      <c r="E10" s="121">
        <f>SUM(I10,M10,Q10,U10,Y10,AC10,AG10,AK10,AO10,AS10,AW10,BA10,BE10,BI10,BM10,BQ10,BU10,BY10,CC10,CG10,CK10,CO10,CS10,CW10,DA10,DE10,DI10,DM10,DQ10,DU10)</f>
        <v>126098</v>
      </c>
      <c r="F10" s="120" t="s">
        <v>343</v>
      </c>
      <c r="G10" s="119" t="s">
        <v>344</v>
      </c>
      <c r="H10" s="121">
        <v>213857</v>
      </c>
      <c r="I10" s="121">
        <v>102108</v>
      </c>
      <c r="J10" s="120" t="s">
        <v>378</v>
      </c>
      <c r="K10" s="119" t="s">
        <v>379</v>
      </c>
      <c r="L10" s="121">
        <v>50275</v>
      </c>
      <c r="M10" s="121">
        <v>23990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90729</v>
      </c>
      <c r="F11" s="120" t="s">
        <v>359</v>
      </c>
      <c r="G11" s="119" t="s">
        <v>360</v>
      </c>
      <c r="H11" s="121">
        <v>0</v>
      </c>
      <c r="I11" s="121">
        <v>68104</v>
      </c>
      <c r="J11" s="120" t="s">
        <v>327</v>
      </c>
      <c r="K11" s="119" t="s">
        <v>328</v>
      </c>
      <c r="L11" s="121">
        <v>0</v>
      </c>
      <c r="M11" s="121">
        <v>10877</v>
      </c>
      <c r="N11" s="120" t="s">
        <v>370</v>
      </c>
      <c r="O11" s="119" t="s">
        <v>371</v>
      </c>
      <c r="P11" s="121">
        <v>0</v>
      </c>
      <c r="Q11" s="121">
        <v>11748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95882</v>
      </c>
      <c r="F12" s="120" t="s">
        <v>400</v>
      </c>
      <c r="G12" s="119" t="s">
        <v>401</v>
      </c>
      <c r="H12" s="121">
        <v>0</v>
      </c>
      <c r="I12" s="121">
        <v>47941</v>
      </c>
      <c r="J12" s="120" t="s">
        <v>404</v>
      </c>
      <c r="K12" s="119" t="s">
        <v>405</v>
      </c>
      <c r="L12" s="121">
        <v>0</v>
      </c>
      <c r="M12" s="121">
        <v>47941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78024</v>
      </c>
      <c r="F13" s="120" t="s">
        <v>408</v>
      </c>
      <c r="G13" s="119" t="s">
        <v>409</v>
      </c>
      <c r="H13" s="121">
        <v>0</v>
      </c>
      <c r="I13" s="121">
        <v>43558</v>
      </c>
      <c r="J13" s="120" t="s">
        <v>412</v>
      </c>
      <c r="K13" s="119" t="s">
        <v>413</v>
      </c>
      <c r="L13" s="121">
        <v>0</v>
      </c>
      <c r="M13" s="121">
        <v>34466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SUM(H14,L14,P14,T14,X14,AB14,AF14,AJ14,AN14,AR14,AV14,AZ14,BD14,BH14,BL14,BP14,BT14,BX14,CB14,CF14,CJ14,CN14,CR14,CV14,CZ14,DD14,DH14,DL14,DP14,DT14)</f>
        <v>454232</v>
      </c>
      <c r="E14" s="121">
        <f>SUM(I14,M14,Q14,U14,Y14,AC14,AG14,AK14,AO14,AS14,AW14,BA14,BE14,BI14,BM14,BQ14,BU14,BY14,CC14,CG14,CK14,CO14,CS14,CW14,DA14,DE14,DI14,DM14,DQ14,DU14)</f>
        <v>85698</v>
      </c>
      <c r="F14" s="120" t="s">
        <v>374</v>
      </c>
      <c r="G14" s="119" t="s">
        <v>375</v>
      </c>
      <c r="H14" s="121">
        <v>321647</v>
      </c>
      <c r="I14" s="121">
        <v>47946</v>
      </c>
      <c r="J14" s="120" t="s">
        <v>416</v>
      </c>
      <c r="K14" s="119" t="s">
        <v>417</v>
      </c>
      <c r="L14" s="121">
        <v>11403</v>
      </c>
      <c r="M14" s="121">
        <v>0</v>
      </c>
      <c r="N14" s="120" t="s">
        <v>422</v>
      </c>
      <c r="O14" s="119" t="s">
        <v>423</v>
      </c>
      <c r="P14" s="121">
        <v>43273</v>
      </c>
      <c r="Q14" s="121">
        <v>37752</v>
      </c>
      <c r="R14" s="120" t="s">
        <v>418</v>
      </c>
      <c r="S14" s="119" t="s">
        <v>419</v>
      </c>
      <c r="T14" s="121">
        <v>12834</v>
      </c>
      <c r="U14" s="121">
        <v>0</v>
      </c>
      <c r="V14" s="120" t="s">
        <v>420</v>
      </c>
      <c r="W14" s="119" t="s">
        <v>421</v>
      </c>
      <c r="X14" s="121">
        <v>65075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51</v>
      </c>
      <c r="B15" s="120" t="s">
        <v>438</v>
      </c>
      <c r="C15" s="119" t="s">
        <v>439</v>
      </c>
      <c r="D15" s="121">
        <f>SUM(H15,L15,P15,T15,X15,AB15,AF15,AJ15,AN15,AR15,AV15,AZ15,BD15,BH15,BL15,BP15,BT15,BX15,CB15,CF15,CJ15,CN15,CR15,CV15,CZ15,DD15,DH15,DL15,DP15,DT15)</f>
        <v>180224</v>
      </c>
      <c r="E15" s="121">
        <f>SUM(I15,M15,Q15,U15,Y15,AC15,AG15,AK15,AO15,AS15,AW15,BA15,BE15,BI15,BM15,BQ15,BU15,BY15,CC15,CG15,CK15,CO15,CS15,CW15,DA15,DE15,DI15,DM15,DQ15,DU15)</f>
        <v>0</v>
      </c>
      <c r="F15" s="120" t="s">
        <v>436</v>
      </c>
      <c r="G15" s="119" t="s">
        <v>437</v>
      </c>
      <c r="H15" s="121">
        <v>90112</v>
      </c>
      <c r="I15" s="121">
        <v>0</v>
      </c>
      <c r="J15" s="120" t="s">
        <v>440</v>
      </c>
      <c r="K15" s="119" t="s">
        <v>441</v>
      </c>
      <c r="L15" s="121">
        <v>90112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SUM(H16,L16,P16,T16,X16,AB16,AF16,AJ16,AN16,AR16,AV16,AZ16,BD16,BH16,BL16,BP16,BT16,BX16,CB16,CF16,CJ16,CN16,CR16,CV16,CZ16,DD16,DH16,DL16,DP16,DT16)</f>
        <v>547805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381</v>
      </c>
      <c r="G16" s="119" t="s">
        <v>382</v>
      </c>
      <c r="H16" s="121">
        <v>303811</v>
      </c>
      <c r="I16" s="121">
        <v>0</v>
      </c>
      <c r="J16" s="120" t="s">
        <v>362</v>
      </c>
      <c r="K16" s="119" t="s">
        <v>363</v>
      </c>
      <c r="L16" s="121">
        <v>127535</v>
      </c>
      <c r="M16" s="121">
        <v>0</v>
      </c>
      <c r="N16" s="120" t="s">
        <v>394</v>
      </c>
      <c r="O16" s="119" t="s">
        <v>395</v>
      </c>
      <c r="P16" s="121">
        <v>116459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3561672</v>
      </c>
      <c r="E17" s="121">
        <f>SUM(I17,M17,Q17,U17,Y17,AC17,AG17,AK17,AO17,AS17,AW17,BA17,BE17,BI17,BM17,BQ17,BU17,BY17,CC17,CG17,CK17,CO17,CS17,CW17,DA17,DE17,DI17,DM17,DQ17,DU17)</f>
        <v>182717</v>
      </c>
      <c r="F17" s="120" t="s">
        <v>337</v>
      </c>
      <c r="G17" s="119" t="s">
        <v>338</v>
      </c>
      <c r="H17" s="121">
        <v>863830</v>
      </c>
      <c r="I17" s="121">
        <v>56647</v>
      </c>
      <c r="J17" s="120" t="s">
        <v>341</v>
      </c>
      <c r="K17" s="119" t="s">
        <v>342</v>
      </c>
      <c r="L17" s="121">
        <v>2235728</v>
      </c>
      <c r="M17" s="121">
        <v>96133</v>
      </c>
      <c r="N17" s="120" t="s">
        <v>391</v>
      </c>
      <c r="O17" s="119" t="s">
        <v>392</v>
      </c>
      <c r="P17" s="121">
        <v>462114</v>
      </c>
      <c r="Q17" s="121">
        <v>29937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SUM(H18,L18,P18,T18,X18,AB18,AF18,AJ18,AN18,AR18,AV18,AZ18,BD18,BH18,BL18,BP18,BT18,BX18,CB18,CF18,CJ18,CN18,CR18,CV18,CZ18,DD18,DH18,DL18,DP18,DT18)</f>
        <v>49024</v>
      </c>
      <c r="E18" s="121">
        <f>SUM(I18,M18,Q18,U18,Y18,AC18,AG18,AK18,AO18,AS18,AW18,BA18,BE18,BI18,BM18,BQ18,BU18,BY18,CC18,CG18,CK18,CO18,CS18,CW18,DA18,DE18,DI18,DM18,DQ18,DU18)</f>
        <v>122805</v>
      </c>
      <c r="F18" s="120" t="s">
        <v>370</v>
      </c>
      <c r="G18" s="119" t="s">
        <v>371</v>
      </c>
      <c r="H18" s="121">
        <v>34951</v>
      </c>
      <c r="I18" s="121">
        <v>83762</v>
      </c>
      <c r="J18" s="120" t="s">
        <v>396</v>
      </c>
      <c r="K18" s="119" t="s">
        <v>397</v>
      </c>
      <c r="L18" s="121">
        <v>14073</v>
      </c>
      <c r="M18" s="121">
        <v>39043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SUM(H19,L19,P19,T19,X19,AB19,AF19,AJ19,AN19,AR19,AV19,AZ19,BD19,BH19,BL19,BP19,BT19,BX19,CB19,CF19,CJ19,CN19,CR19,CV19,CZ19,DD19,DH19,DL19,DP19,DT19)</f>
        <v>332915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347</v>
      </c>
      <c r="G19" s="119" t="s">
        <v>348</v>
      </c>
      <c r="H19" s="121">
        <v>250940</v>
      </c>
      <c r="I19" s="121">
        <v>0</v>
      </c>
      <c r="J19" s="120" t="s">
        <v>408</v>
      </c>
      <c r="K19" s="119" t="s">
        <v>409</v>
      </c>
      <c r="L19" s="121">
        <v>81975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SUM(H20,L20,P20,T20,X20,AB20,AF20,AJ20,AN20,AR20,AV20,AZ20,BD20,BH20,BL20,BP20,BT20,BX20,CB20,CF20,CJ20,CN20,CR20,CV20,CZ20,DD20,DH20,DL20,DP20,DT20)</f>
        <v>923434</v>
      </c>
      <c r="E20" s="121">
        <f>SUM(I20,M20,Q20,U20,Y20,AC20,AG20,AK20,AO20,AS20,AW20,BA20,BE20,BI20,BM20,BQ20,BU20,BY20,CC20,CG20,CK20,CO20,CS20,CW20,DA20,DE20,DI20,DM20,DQ20,DU20)</f>
        <v>22842</v>
      </c>
      <c r="F20" s="120" t="s">
        <v>327</v>
      </c>
      <c r="G20" s="119" t="s">
        <v>328</v>
      </c>
      <c r="H20" s="121">
        <v>603494</v>
      </c>
      <c r="I20" s="121">
        <v>0</v>
      </c>
      <c r="J20" s="120" t="s">
        <v>351</v>
      </c>
      <c r="K20" s="119" t="s">
        <v>352</v>
      </c>
      <c r="L20" s="121">
        <v>69325</v>
      </c>
      <c r="M20" s="121">
        <v>0</v>
      </c>
      <c r="N20" s="120" t="s">
        <v>398</v>
      </c>
      <c r="O20" s="119" t="s">
        <v>399</v>
      </c>
      <c r="P20" s="121">
        <v>39889</v>
      </c>
      <c r="Q20" s="121">
        <v>0</v>
      </c>
      <c r="R20" s="120" t="s">
        <v>400</v>
      </c>
      <c r="S20" s="119" t="s">
        <v>401</v>
      </c>
      <c r="T20" s="121">
        <v>44590</v>
      </c>
      <c r="U20" s="121">
        <v>0</v>
      </c>
      <c r="V20" s="120" t="s">
        <v>404</v>
      </c>
      <c r="W20" s="119" t="s">
        <v>405</v>
      </c>
      <c r="X20" s="121">
        <v>70022</v>
      </c>
      <c r="Y20" s="121">
        <v>0</v>
      </c>
      <c r="Z20" s="120" t="s">
        <v>406</v>
      </c>
      <c r="AA20" s="119" t="s">
        <v>407</v>
      </c>
      <c r="AB20" s="121">
        <v>96114</v>
      </c>
      <c r="AC20" s="121">
        <v>22842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51</v>
      </c>
      <c r="B21" s="120" t="s">
        <v>428</v>
      </c>
      <c r="C21" s="119" t="s">
        <v>432</v>
      </c>
      <c r="D21" s="121">
        <f>SUM(H21,L21,P21,T21,X21,AB21,AF21,AJ21,AN21,AR21,AV21,AZ21,BD21,BH21,BL21,BP21,BT21,BX21,CB21,CF21,CJ21,CN21,CR21,CV21,CZ21,DD21,DH21,DL21,DP21,DT21)</f>
        <v>376579</v>
      </c>
      <c r="E21" s="121">
        <f>SUM(I21,M21,Q21,U21,Y21,AC21,AG21,AK21,AO21,AS21,AW21,BA21,BE21,BI21,BM21,BQ21,BU21,BY21,CC21,CG21,CK21,CO21,CS21,CW21,DA21,DE21,DI21,DM21,DQ21,DU21)</f>
        <v>0</v>
      </c>
      <c r="F21" s="120" t="s">
        <v>426</v>
      </c>
      <c r="G21" s="119" t="s">
        <v>427</v>
      </c>
      <c r="H21" s="121">
        <v>161204</v>
      </c>
      <c r="I21" s="121">
        <v>0</v>
      </c>
      <c r="J21" s="120" t="s">
        <v>430</v>
      </c>
      <c r="K21" s="119" t="s">
        <v>431</v>
      </c>
      <c r="L21" s="121">
        <v>102142</v>
      </c>
      <c r="M21" s="121">
        <v>0</v>
      </c>
      <c r="N21" s="120" t="s">
        <v>433</v>
      </c>
      <c r="O21" s="119" t="s">
        <v>434</v>
      </c>
      <c r="P21" s="121">
        <v>113233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46203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46206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46208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46210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46213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46214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46215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46216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46217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46218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46219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46220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46221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46222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46223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46224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46225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46303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46304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46392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46404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46452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46468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46482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46490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46491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46492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46501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46502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46505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46523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46524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46525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46527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46529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46530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46531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46532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46533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46534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46535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46808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46811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46854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46855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46861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46870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46872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46887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46890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46904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46908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46924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46928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46929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2021-03-05T00:28:15Z</dcterms:modified>
</cp:coreProperties>
</file>