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4大分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組合状況!$A$6:$CD$25</definedName>
    <definedName name="_xlnm.Print_Area" localSheetId="5">'委託許可件数（市町村）'!$2:$25</definedName>
    <definedName name="_xlnm.Print_Area" localSheetId="6">'委託許可件数（組合）'!$2:$12</definedName>
    <definedName name="_xlnm.Print_Area" localSheetId="3">'収集運搬機材（市町村）'!$2:$25</definedName>
    <definedName name="_xlnm.Print_Area" localSheetId="4">'収集運搬機材（組合）'!$2:$12</definedName>
    <definedName name="_xlnm.Print_Area" localSheetId="7">処理業者と従業員数!$2:$25</definedName>
    <definedName name="_xlnm.Print_Area" localSheetId="0">組合状況!$2:$12</definedName>
    <definedName name="_xlnm.Print_Area" localSheetId="1">'廃棄物処理従事職員数（市町村）'!$2:$25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BU8" i="5"/>
  <c r="BU9" i="5"/>
  <c r="BU10" i="5"/>
  <c r="BU11" i="5"/>
  <c r="AV11" i="5" s="1"/>
  <c r="BU12" i="5"/>
  <c r="BO8" i="5"/>
  <c r="BO9" i="5"/>
  <c r="BO10" i="5"/>
  <c r="BO11" i="5"/>
  <c r="BO12" i="5"/>
  <c r="AV12" i="5" s="1"/>
  <c r="BI8" i="5"/>
  <c r="BI9" i="5"/>
  <c r="BI10" i="5"/>
  <c r="BI11" i="5"/>
  <c r="BI12" i="5"/>
  <c r="BC8" i="5"/>
  <c r="AV8" i="5" s="1"/>
  <c r="BC9" i="5"/>
  <c r="BC10" i="5"/>
  <c r="BC11" i="5"/>
  <c r="BC12" i="5"/>
  <c r="AW8" i="5"/>
  <c r="AW9" i="5"/>
  <c r="AV9" i="5" s="1"/>
  <c r="AW10" i="5"/>
  <c r="AW11" i="5"/>
  <c r="AW12" i="5"/>
  <c r="AV10" i="5"/>
  <c r="AP8" i="5"/>
  <c r="AP9" i="5"/>
  <c r="AP10" i="5"/>
  <c r="AP11" i="5"/>
  <c r="AP12" i="5"/>
  <c r="AJ8" i="5"/>
  <c r="AJ9" i="5"/>
  <c r="AJ10" i="5"/>
  <c r="AJ11" i="5"/>
  <c r="AJ12" i="5"/>
  <c r="AC12" i="5" s="1"/>
  <c r="AB12" i="5" s="1"/>
  <c r="AD8" i="5"/>
  <c r="AD9" i="5"/>
  <c r="AC9" i="5" s="1"/>
  <c r="AD10" i="5"/>
  <c r="AD11" i="5"/>
  <c r="AC11" i="5" s="1"/>
  <c r="AB11" i="5" s="1"/>
  <c r="AD12" i="5"/>
  <c r="AC8" i="5"/>
  <c r="AB8" i="5" s="1"/>
  <c r="AC10" i="5"/>
  <c r="AB10" i="5" s="1"/>
  <c r="BU8" i="4"/>
  <c r="BU9" i="4"/>
  <c r="BU10" i="4"/>
  <c r="BU11" i="4"/>
  <c r="BU12" i="4"/>
  <c r="BU13" i="4"/>
  <c r="BU14" i="4"/>
  <c r="BU15" i="4"/>
  <c r="BU16" i="4"/>
  <c r="AV16" i="4" s="1"/>
  <c r="AB16" i="4" s="1"/>
  <c r="BU17" i="4"/>
  <c r="BU18" i="4"/>
  <c r="BU19" i="4"/>
  <c r="BU20" i="4"/>
  <c r="BU21" i="4"/>
  <c r="BU22" i="4"/>
  <c r="AV22" i="4" s="1"/>
  <c r="BU23" i="4"/>
  <c r="BU24" i="4"/>
  <c r="BU2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V8" i="4"/>
  <c r="AV9" i="4"/>
  <c r="AV10" i="4"/>
  <c r="AV11" i="4"/>
  <c r="AV12" i="4"/>
  <c r="AV13" i="4"/>
  <c r="AV14" i="4"/>
  <c r="AV15" i="4"/>
  <c r="AV17" i="4"/>
  <c r="AV18" i="4"/>
  <c r="AV19" i="4"/>
  <c r="AV20" i="4"/>
  <c r="AV21" i="4"/>
  <c r="AV23" i="4"/>
  <c r="AV24" i="4"/>
  <c r="AV25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C22" i="4" s="1"/>
  <c r="AP23" i="4"/>
  <c r="AP24" i="4"/>
  <c r="AP25" i="4"/>
  <c r="AJ8" i="4"/>
  <c r="AJ9" i="4"/>
  <c r="AJ10" i="4"/>
  <c r="AC10" i="4" s="1"/>
  <c r="AB10" i="4" s="1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C8" i="4"/>
  <c r="AC9" i="4"/>
  <c r="AC11" i="4"/>
  <c r="AC12" i="4"/>
  <c r="AC13" i="4"/>
  <c r="AC14" i="4"/>
  <c r="AC15" i="4"/>
  <c r="AC16" i="4"/>
  <c r="AC17" i="4"/>
  <c r="AC18" i="4"/>
  <c r="AC19" i="4"/>
  <c r="AC20" i="4"/>
  <c r="AC21" i="4"/>
  <c r="AC23" i="4"/>
  <c r="AC24" i="4"/>
  <c r="AC25" i="4"/>
  <c r="AB8" i="4"/>
  <c r="AB9" i="4"/>
  <c r="AB11" i="4"/>
  <c r="AB12" i="4"/>
  <c r="AB13" i="4"/>
  <c r="AB14" i="4"/>
  <c r="AB15" i="4"/>
  <c r="AB17" i="4"/>
  <c r="AB18" i="4"/>
  <c r="AB19" i="4"/>
  <c r="AB20" i="4"/>
  <c r="AB21" i="4"/>
  <c r="AB23" i="4"/>
  <c r="AB24" i="4"/>
  <c r="AB25" i="4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8" i="3"/>
  <c r="Y8" i="3"/>
  <c r="Y9" i="3"/>
  <c r="Y10" i="3"/>
  <c r="Y11" i="3"/>
  <c r="Y12" i="3"/>
  <c r="X8" i="3"/>
  <c r="X9" i="3"/>
  <c r="X10" i="3"/>
  <c r="X11" i="3"/>
  <c r="X12" i="3"/>
  <c r="Q8" i="3"/>
  <c r="M8" i="3" s="1"/>
  <c r="V8" i="3" s="1"/>
  <c r="Q9" i="3"/>
  <c r="Z9" i="3" s="1"/>
  <c r="Q10" i="3"/>
  <c r="Q11" i="3"/>
  <c r="Z11" i="3" s="1"/>
  <c r="Q12" i="3"/>
  <c r="N8" i="3"/>
  <c r="W8" i="3" s="1"/>
  <c r="N9" i="3"/>
  <c r="W9" i="3" s="1"/>
  <c r="N10" i="3"/>
  <c r="W10" i="3" s="1"/>
  <c r="N11" i="3"/>
  <c r="N12" i="3"/>
  <c r="W12" i="3" s="1"/>
  <c r="M9" i="3"/>
  <c r="V9" i="3" s="1"/>
  <c r="M10" i="3"/>
  <c r="M11" i="3"/>
  <c r="H8" i="3"/>
  <c r="H9" i="3"/>
  <c r="H10" i="3"/>
  <c r="Z10" i="3" s="1"/>
  <c r="H11" i="3"/>
  <c r="D11" i="3" s="1"/>
  <c r="H12" i="3"/>
  <c r="Z12" i="3" s="1"/>
  <c r="E8" i="3"/>
  <c r="E9" i="3"/>
  <c r="D9" i="3" s="1"/>
  <c r="E10" i="3"/>
  <c r="E11" i="3"/>
  <c r="W11" i="3" s="1"/>
  <c r="E12" i="3"/>
  <c r="D8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V10" i="3" l="1"/>
  <c r="V11" i="3"/>
  <c r="AB22" i="4"/>
  <c r="AB9" i="5"/>
  <c r="D10" i="3"/>
  <c r="M12" i="3"/>
  <c r="V12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W7" i="2" s="1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Z7" i="2"/>
  <c r="M7" i="2"/>
  <c r="M7" i="3"/>
  <c r="V7" i="3" l="1"/>
  <c r="V7" i="2"/>
</calcChain>
</file>

<file path=xl/sharedStrings.xml><?xml version="1.0" encoding="utf-8"?>
<sst xmlns="http://schemas.openxmlformats.org/spreadsheetml/2006/main" count="1256" uniqueCount="165">
  <si>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</si>
  <si>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</si>
  <si>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</si>
  <si>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</si>
  <si>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</si>
  <si>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</si>
  <si>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</si>
  <si>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</si>
  <si>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</si>
  <si>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</si>
  <si>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</si>
  <si>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</si>
  <si>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</si>
  <si>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</si>
  <si>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</si>
  <si>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</si>
  <si>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</si>
  <si>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</si>
  <si>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</si>
  <si>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</si>
  <si>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</si>
  <si>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</si>
  <si>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</si>
  <si>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</si>
  <si>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</si>
  <si>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</si>
  <si>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</si>
  <si>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</si>
  <si>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</si>
  <si>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</si>
  <si>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</si>
  <si>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</si>
  <si>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</si>
  <si>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</si>
  <si>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</si>
  <si>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</si>
  <si>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</si>
  <si>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</si>
  <si>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</si>
  <si>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</si>
  <si>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</si>
  <si>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</si>
  <si>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</si>
  <si>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</si>
  <si>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</si>
  <si>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</si>
  <si>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</si>
  <si>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</si>
  <si>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</si>
  <si>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</si>
  <si>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</si>
  <si>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</si>
  <si>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</si>
  <si>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</si>
  <si>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</si>
  <si>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</si>
  <si>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</si>
  <si>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</si>
  <si>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</si>
  <si>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</si>
  <si>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</si>
  <si>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</si>
  <si>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</si>
  <si>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</si>
  <si>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</si>
  <si>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</si>
  <si>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</si>
  <si>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</si>
  <si>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</si>
  <si>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</si>
  <si>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</si>
  <si>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</si>
  <si>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</si>
  <si>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</si>
  <si>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</si>
  <si>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</si>
  <si>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</si>
  <si>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</si>
  <si>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</si>
  <si>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</si>
  <si>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</si>
  <si>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</si>
  <si>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</si>
  <si>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</si>
  <si>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</si>
  <si>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</si>
  <si>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</si>
  <si>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</si>
  <si>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</si>
  <si>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</si>
  <si>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</si>
  <si>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</si>
  <si>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</si>
  <si>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</si>
  <si>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</si>
  <si>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</si>
  <si>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</si>
  <si>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</si>
  <si>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</si>
  <si>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</si>
  <si>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大分県</t>
  </si>
  <si>
    <t>44000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</si>
  <si>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</si>
  <si>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</si>
  <si>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</si>
  <si>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</si>
  <si>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</si>
  <si>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</si>
  <si>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</si>
  <si>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</si>
  <si>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44201</t>
  </si>
  <si>
    <t>大分市</t>
  </si>
  <si>
    <t>ブルドーザー1台、ショベルローダー2台、フォークリフト2台、トラクターショベル1台、ダンプ車3台、散水車1台</t>
  </si>
  <si>
    <t/>
  </si>
  <si>
    <t>44202</t>
  </si>
  <si>
    <t>別府市</t>
  </si>
  <si>
    <t>フォークリフト４台、ショベルローダ３台</t>
  </si>
  <si>
    <t>44203</t>
  </si>
  <si>
    <t>中津市</t>
  </si>
  <si>
    <t>44204</t>
  </si>
  <si>
    <t>日田市</t>
  </si>
  <si>
    <t>44205</t>
  </si>
  <si>
    <t>佐伯市</t>
  </si>
  <si>
    <t>バックホー４台、ホイールローダー３台</t>
  </si>
  <si>
    <t>44206</t>
  </si>
  <si>
    <t>臼杵市</t>
  </si>
  <si>
    <t>パワーショベル２台、</t>
  </si>
  <si>
    <t>44207</t>
  </si>
  <si>
    <t>津久見市</t>
  </si>
  <si>
    <t>パワーショベル１台、トラッシュローダ１台、ホイールローダ１台、タイヤショベル１台</t>
  </si>
  <si>
    <t>44208</t>
  </si>
  <si>
    <t>竹田市</t>
  </si>
  <si>
    <t>44209</t>
  </si>
  <si>
    <t>豊後高田市</t>
  </si>
  <si>
    <t>フォークリフト：3台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</si>
  <si>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</si>
  <si>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</si>
  <si>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</si>
  <si>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</si>
  <si>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</si>
  <si>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</si>
  <si>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</si>
  <si>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</si>
  <si>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フォークリフト1台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</si>
  <si>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</si>
  <si>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</si>
  <si>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</si>
  <si>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</si>
  <si>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</si>
  <si>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</si>
  <si>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</si>
  <si>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</si>
  <si>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</si>
  <si>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</si>
  <si>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44826</t>
  </si>
  <si>
    <t>由布大分環境衛生組合</t>
  </si>
  <si>
    <t>○</t>
  </si>
  <si>
    <t>44835</t>
  </si>
  <si>
    <t>杵築速見環境浄化組合</t>
  </si>
  <si>
    <t>44836</t>
  </si>
  <si>
    <t>別杵速見地域広域市町村圏事務組合</t>
  </si>
  <si>
    <t>44861</t>
  </si>
  <si>
    <t>玖珠九重行政事務組合</t>
  </si>
  <si>
    <t>44862</t>
  </si>
  <si>
    <t>宇佐・高田・国東広域事務組合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</si>
</sst>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2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2</v>
      </c>
      <c r="K7" s="72">
        <f t="shared" si="0"/>
        <v>2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2</v>
      </c>
      <c r="Q7" s="72">
        <f t="shared" si="0"/>
        <v>3</v>
      </c>
      <c r="R7" s="72">
        <f t="shared" si="0"/>
        <v>3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2</v>
      </c>
      <c r="AB7" s="72">
        <f t="shared" si="1"/>
        <v>5</v>
      </c>
      <c r="AC7" s="72">
        <f t="shared" si="1"/>
        <v>0</v>
      </c>
      <c r="AD7" s="72">
        <f t="shared" si="1"/>
        <v>5</v>
      </c>
      <c r="AE7" s="72">
        <f t="shared" si="1"/>
        <v>0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154</v>
      </c>
      <c r="C8" s="62" t="s">
        <v>155</v>
      </c>
      <c r="D8" s="62"/>
      <c r="E8" s="62" t="s">
        <v>156</v>
      </c>
      <c r="F8" s="62"/>
      <c r="G8" s="62"/>
      <c r="H8" s="62" t="s">
        <v>156</v>
      </c>
      <c r="I8" s="62"/>
      <c r="J8" s="62"/>
      <c r="K8" s="62"/>
      <c r="L8" s="62"/>
      <c r="M8" s="62"/>
      <c r="N8" s="62"/>
      <c r="O8" s="62" t="s">
        <v>156</v>
      </c>
      <c r="P8" s="62"/>
      <c r="Q8" s="62" t="s">
        <v>156</v>
      </c>
      <c r="R8" s="62" t="s">
        <v>156</v>
      </c>
      <c r="S8" s="62" t="s">
        <v>156</v>
      </c>
      <c r="T8" s="62"/>
      <c r="U8" s="62">
        <v>2</v>
      </c>
      <c r="V8" s="68" t="s">
        <v>110</v>
      </c>
      <c r="W8" s="62" t="s">
        <v>111</v>
      </c>
      <c r="X8" s="68" t="s">
        <v>141</v>
      </c>
      <c r="Y8" s="62" t="s">
        <v>142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157</v>
      </c>
      <c r="C9" s="62" t="s">
        <v>158</v>
      </c>
      <c r="D9" s="62" t="s">
        <v>156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156</v>
      </c>
      <c r="P9" s="62" t="s">
        <v>156</v>
      </c>
      <c r="Q9" s="62" t="s">
        <v>156</v>
      </c>
      <c r="R9" s="62" t="s">
        <v>156</v>
      </c>
      <c r="S9" s="62"/>
      <c r="T9" s="62" t="s">
        <v>156</v>
      </c>
      <c r="U9" s="62">
        <v>2</v>
      </c>
      <c r="V9" s="68" t="s">
        <v>135</v>
      </c>
      <c r="W9" s="62" t="s">
        <v>136</v>
      </c>
      <c r="X9" s="68" t="s">
        <v>148</v>
      </c>
      <c r="Y9" s="62" t="s">
        <v>149</v>
      </c>
      <c r="Z9" s="68" t="s">
        <v>113</v>
      </c>
      <c r="AA9" s="62"/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159</v>
      </c>
      <c r="C10" s="62" t="s">
        <v>160</v>
      </c>
      <c r="D10" s="62"/>
      <c r="E10" s="62"/>
      <c r="F10" s="62" t="s">
        <v>156</v>
      </c>
      <c r="G10" s="62" t="s">
        <v>156</v>
      </c>
      <c r="H10" s="62"/>
      <c r="I10" s="62" t="s">
        <v>156</v>
      </c>
      <c r="J10" s="62" t="s">
        <v>156</v>
      </c>
      <c r="K10" s="62" t="s">
        <v>156</v>
      </c>
      <c r="L10" s="62"/>
      <c r="M10" s="62" t="s">
        <v>156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114</v>
      </c>
      <c r="W10" s="62" t="s">
        <v>115</v>
      </c>
      <c r="X10" s="68" t="s">
        <v>135</v>
      </c>
      <c r="Y10" s="62" t="s">
        <v>136</v>
      </c>
      <c r="Z10" s="68" t="s">
        <v>148</v>
      </c>
      <c r="AA10" s="62" t="s">
        <v>149</v>
      </c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161</v>
      </c>
      <c r="C11" s="62" t="s">
        <v>162</v>
      </c>
      <c r="D11" s="62"/>
      <c r="E11" s="62"/>
      <c r="F11" s="62" t="s">
        <v>156</v>
      </c>
      <c r="G11" s="62" t="s">
        <v>156</v>
      </c>
      <c r="H11" s="62"/>
      <c r="I11" s="62" t="s">
        <v>156</v>
      </c>
      <c r="J11" s="62" t="s">
        <v>156</v>
      </c>
      <c r="K11" s="62" t="s">
        <v>156</v>
      </c>
      <c r="L11" s="62"/>
      <c r="M11" s="62"/>
      <c r="N11" s="62"/>
      <c r="O11" s="62" t="s">
        <v>156</v>
      </c>
      <c r="P11" s="62" t="s">
        <v>156</v>
      </c>
      <c r="Q11" s="62" t="s">
        <v>156</v>
      </c>
      <c r="R11" s="62" t="s">
        <v>156</v>
      </c>
      <c r="S11" s="62"/>
      <c r="T11" s="62" t="s">
        <v>156</v>
      </c>
      <c r="U11" s="62">
        <v>2</v>
      </c>
      <c r="V11" s="68" t="s">
        <v>152</v>
      </c>
      <c r="W11" s="62" t="s">
        <v>153</v>
      </c>
      <c r="X11" s="68" t="s">
        <v>150</v>
      </c>
      <c r="Y11" s="62" t="s">
        <v>151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163</v>
      </c>
      <c r="C12" s="62" t="s">
        <v>164</v>
      </c>
      <c r="D12" s="62"/>
      <c r="E12" s="62"/>
      <c r="F12" s="62"/>
      <c r="G12" s="62"/>
      <c r="H12" s="62"/>
      <c r="I12" s="62" t="s">
        <v>156</v>
      </c>
      <c r="J12" s="62"/>
      <c r="K12" s="62"/>
      <c r="L12" s="62"/>
      <c r="M12" s="62" t="s">
        <v>156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137</v>
      </c>
      <c r="W12" s="62" t="s">
        <v>138</v>
      </c>
      <c r="X12" s="68" t="s">
        <v>132</v>
      </c>
      <c r="Y12" s="62" t="s">
        <v>133</v>
      </c>
      <c r="Z12" s="68" t="s">
        <v>144</v>
      </c>
      <c r="AA12" s="62" t="s">
        <v>145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38" t="s">
        <v>113</v>
      </c>
      <c r="CE13" s="137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38" t="s">
        <v>113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113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113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113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113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113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113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113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113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7"/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7"/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7"/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7"/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7"/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7"/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472</v>
      </c>
      <c r="E7" s="71">
        <f>SUM(F7:G7)</f>
        <v>218</v>
      </c>
      <c r="F7" s="71">
        <f>SUM(F$8:F$207)</f>
        <v>185</v>
      </c>
      <c r="G7" s="71">
        <f>SUM(G$8:G$207)</f>
        <v>33</v>
      </c>
      <c r="H7" s="71">
        <f>SUM(I7:L7)</f>
        <v>254</v>
      </c>
      <c r="I7" s="71">
        <f>SUM(I$8:I$207)</f>
        <v>181</v>
      </c>
      <c r="J7" s="71">
        <f>SUM(J$8:J$207)</f>
        <v>64</v>
      </c>
      <c r="K7" s="71">
        <f>SUM(K$8:K$207)</f>
        <v>7</v>
      </c>
      <c r="L7" s="71">
        <f>SUM(L$8:L$207)</f>
        <v>2</v>
      </c>
      <c r="M7" s="71">
        <f>SUM(N7,+Q7)</f>
        <v>69</v>
      </c>
      <c r="N7" s="71">
        <f>SUM(O7:P7)</f>
        <v>45</v>
      </c>
      <c r="O7" s="71">
        <f>SUM(O$8:O$207)</f>
        <v>34</v>
      </c>
      <c r="P7" s="71">
        <f>SUM(P$8:P$207)</f>
        <v>11</v>
      </c>
      <c r="Q7" s="71">
        <f>SUM(R7:U7)</f>
        <v>24</v>
      </c>
      <c r="R7" s="71">
        <f>SUM(R$8:R$207)</f>
        <v>13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541</v>
      </c>
      <c r="W7" s="71">
        <f t="shared" si="0"/>
        <v>263</v>
      </c>
      <c r="X7" s="71">
        <f t="shared" si="0"/>
        <v>219</v>
      </c>
      <c r="Y7" s="71">
        <f t="shared" si="0"/>
        <v>44</v>
      </c>
      <c r="Z7" s="71">
        <f t="shared" si="0"/>
        <v>278</v>
      </c>
      <c r="AA7" s="71">
        <f t="shared" si="0"/>
        <v>194</v>
      </c>
      <c r="AB7" s="71">
        <f t="shared" si="0"/>
        <v>75</v>
      </c>
      <c r="AC7" s="71">
        <f t="shared" si="0"/>
        <v>7</v>
      </c>
      <c r="AD7" s="71">
        <f t="shared" si="0"/>
        <v>2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246</v>
      </c>
      <c r="E8" s="63">
        <f>SUM(F8:G8)</f>
        <v>91</v>
      </c>
      <c r="F8" s="63">
        <v>71</v>
      </c>
      <c r="G8" s="63">
        <v>20</v>
      </c>
      <c r="H8" s="63">
        <f>SUM(I8:L8)</f>
        <v>155</v>
      </c>
      <c r="I8" s="63">
        <v>122</v>
      </c>
      <c r="J8" s="63">
        <v>30</v>
      </c>
      <c r="K8" s="63">
        <v>3</v>
      </c>
      <c r="L8" s="63">
        <v>0</v>
      </c>
      <c r="M8" s="63">
        <f>SUM(N8,+Q8)</f>
        <v>22</v>
      </c>
      <c r="N8" s="63">
        <f>SUM(O8:P8)</f>
        <v>7</v>
      </c>
      <c r="O8" s="63">
        <v>4</v>
      </c>
      <c r="P8" s="63">
        <v>3</v>
      </c>
      <c r="Q8" s="63">
        <f>SUM(R8:U8)</f>
        <v>15</v>
      </c>
      <c r="R8" s="63">
        <v>9</v>
      </c>
      <c r="S8" s="63">
        <v>6</v>
      </c>
      <c r="T8" s="63">
        <v>0</v>
      </c>
      <c r="U8" s="63">
        <v>0</v>
      </c>
      <c r="V8" s="63">
        <f>SUM(D8,+M8)</f>
        <v>268</v>
      </c>
      <c r="W8" s="63">
        <f>SUM(E8,+N8)</f>
        <v>98</v>
      </c>
      <c r="X8" s="63">
        <f>SUM(F8,+O8)</f>
        <v>75</v>
      </c>
      <c r="Y8" s="63">
        <f>SUM(G8,+P8)</f>
        <v>23</v>
      </c>
      <c r="Z8" s="63">
        <f>SUM(H8,+Q8)</f>
        <v>170</v>
      </c>
      <c r="AA8" s="63">
        <f>SUM(I8,+R8)</f>
        <v>131</v>
      </c>
      <c r="AB8" s="63">
        <f>SUM(J8,+S8)</f>
        <v>36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70</v>
      </c>
      <c r="E9" s="63">
        <f>SUM(F9:G9)</f>
        <v>29</v>
      </c>
      <c r="F9" s="63">
        <v>29</v>
      </c>
      <c r="G9" s="63">
        <v>0</v>
      </c>
      <c r="H9" s="63">
        <f>SUM(I9:L9)</f>
        <v>41</v>
      </c>
      <c r="I9" s="63">
        <v>38</v>
      </c>
      <c r="J9" s="63">
        <v>0</v>
      </c>
      <c r="K9" s="63">
        <v>3</v>
      </c>
      <c r="L9" s="63">
        <v>0</v>
      </c>
      <c r="M9" s="63">
        <f>SUM(N9,+Q9)</f>
        <v>10</v>
      </c>
      <c r="N9" s="63">
        <f>SUM(O9:P9)</f>
        <v>6</v>
      </c>
      <c r="O9" s="63">
        <v>4</v>
      </c>
      <c r="P9" s="63">
        <v>2</v>
      </c>
      <c r="Q9" s="63">
        <f>SUM(R9:U9)</f>
        <v>4</v>
      </c>
      <c r="R9" s="63">
        <v>2</v>
      </c>
      <c r="S9" s="63">
        <v>2</v>
      </c>
      <c r="T9" s="63">
        <v>0</v>
      </c>
      <c r="U9" s="63">
        <v>0</v>
      </c>
      <c r="V9" s="63">
        <f>SUM(D9,+M9)</f>
        <v>80</v>
      </c>
      <c r="W9" s="63">
        <f>SUM(E9,+N9)</f>
        <v>35</v>
      </c>
      <c r="X9" s="63">
        <f>SUM(F9,+O9)</f>
        <v>33</v>
      </c>
      <c r="Y9" s="63">
        <f>SUM(G9,+P9)</f>
        <v>2</v>
      </c>
      <c r="Z9" s="63">
        <f>SUM(H9,+Q9)</f>
        <v>45</v>
      </c>
      <c r="AA9" s="63">
        <f>SUM(I9,+R9)</f>
        <v>40</v>
      </c>
      <c r="AB9" s="63">
        <f>SUM(J9,+S9)</f>
        <v>2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10</v>
      </c>
      <c r="E10" s="63">
        <f>SUM(F10:G10)</f>
        <v>10</v>
      </c>
      <c r="F10" s="63">
        <v>9</v>
      </c>
      <c r="G10" s="63">
        <v>1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4</v>
      </c>
      <c r="O10" s="63">
        <v>4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14</v>
      </c>
      <c r="W10" s="63">
        <f>SUM(E10,+N10)</f>
        <v>14</v>
      </c>
      <c r="X10" s="63">
        <f>SUM(F10,+O10)</f>
        <v>13</v>
      </c>
      <c r="Y10" s="63">
        <f>SUM(G10,+P10)</f>
        <v>1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16</v>
      </c>
      <c r="E11" s="63">
        <f>SUM(F11:G11)</f>
        <v>16</v>
      </c>
      <c r="F11" s="63">
        <v>16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5</v>
      </c>
      <c r="O11" s="63">
        <v>5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21</v>
      </c>
      <c r="W11" s="63">
        <f>SUM(E11,+N11)</f>
        <v>21</v>
      </c>
      <c r="X11" s="63">
        <f>SUM(F11,+O11)</f>
        <v>21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34</v>
      </c>
      <c r="E12" s="63">
        <f>SUM(F12:G12)</f>
        <v>18</v>
      </c>
      <c r="F12" s="63">
        <v>15</v>
      </c>
      <c r="G12" s="63">
        <v>3</v>
      </c>
      <c r="H12" s="63">
        <f>SUM(I12:L12)</f>
        <v>16</v>
      </c>
      <c r="I12" s="63">
        <v>10</v>
      </c>
      <c r="J12" s="63">
        <v>6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35</v>
      </c>
      <c r="W12" s="63">
        <f>SUM(E12,+N12)</f>
        <v>19</v>
      </c>
      <c r="X12" s="63">
        <f>SUM(F12,+O12)</f>
        <v>16</v>
      </c>
      <c r="Y12" s="63">
        <f>SUM(G12,+P12)</f>
        <v>3</v>
      </c>
      <c r="Z12" s="63">
        <f>SUM(H12,+Q12)</f>
        <v>16</v>
      </c>
      <c r="AA12" s="63">
        <f>SUM(I12,+R12)</f>
        <v>10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23</v>
      </c>
      <c r="E13" s="63">
        <f>SUM(F13:G13)</f>
        <v>11</v>
      </c>
      <c r="F13" s="63">
        <v>10</v>
      </c>
      <c r="G13" s="63">
        <v>1</v>
      </c>
      <c r="H13" s="63">
        <f>SUM(I13:L13)</f>
        <v>12</v>
      </c>
      <c r="I13" s="63">
        <v>3</v>
      </c>
      <c r="J13" s="63">
        <v>7</v>
      </c>
      <c r="K13" s="63">
        <v>0</v>
      </c>
      <c r="L13" s="63">
        <v>2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24</v>
      </c>
      <c r="W13" s="63">
        <f>SUM(E13,+N13)</f>
        <v>12</v>
      </c>
      <c r="X13" s="63">
        <f>SUM(F13,+O13)</f>
        <v>11</v>
      </c>
      <c r="Y13" s="63">
        <f>SUM(G13,+P13)</f>
        <v>1</v>
      </c>
      <c r="Z13" s="63">
        <f>SUM(H13,+Q13)</f>
        <v>12</v>
      </c>
      <c r="AA13" s="63">
        <f>SUM(I13,+R13)</f>
        <v>3</v>
      </c>
      <c r="AB13" s="63">
        <f>SUM(J13,+S13)</f>
        <v>7</v>
      </c>
      <c r="AC13" s="63">
        <f>SUM(K13,+T13)</f>
        <v>0</v>
      </c>
      <c r="AD13" s="63">
        <f>SUM(L13,+U13)</f>
        <v>2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11</v>
      </c>
      <c r="E14" s="63">
        <f>SUM(F14:G14)</f>
        <v>6</v>
      </c>
      <c r="F14" s="63">
        <v>6</v>
      </c>
      <c r="G14" s="63">
        <v>0</v>
      </c>
      <c r="H14" s="63">
        <f>SUM(I14:L14)</f>
        <v>5</v>
      </c>
      <c r="I14" s="63">
        <v>5</v>
      </c>
      <c r="J14" s="63">
        <v>0</v>
      </c>
      <c r="K14" s="63">
        <v>0</v>
      </c>
      <c r="L14" s="63">
        <v>0</v>
      </c>
      <c r="M14" s="63">
        <f>SUM(N14,+Q14)</f>
        <v>4</v>
      </c>
      <c r="N14" s="63">
        <f>SUM(O14:P14)</f>
        <v>0</v>
      </c>
      <c r="O14" s="63">
        <v>0</v>
      </c>
      <c r="P14" s="63">
        <v>0</v>
      </c>
      <c r="Q14" s="63">
        <f>SUM(R14:U14)</f>
        <v>4</v>
      </c>
      <c r="R14" s="63">
        <v>2</v>
      </c>
      <c r="S14" s="63">
        <v>2</v>
      </c>
      <c r="T14" s="63">
        <v>0</v>
      </c>
      <c r="U14" s="63">
        <v>0</v>
      </c>
      <c r="V14" s="63">
        <f>SUM(D14,+M14)</f>
        <v>15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9</v>
      </c>
      <c r="AA14" s="63">
        <f>SUM(I14,+R14)</f>
        <v>7</v>
      </c>
      <c r="AB14" s="63">
        <f>SUM(J14,+S14)</f>
        <v>2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SUM(E15,+H15)</f>
        <v>1</v>
      </c>
      <c r="E15" s="63">
        <f>SUM(F15:G15)</f>
        <v>1</v>
      </c>
      <c r="F15" s="63">
        <v>1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SUM(E17,+H17)</f>
        <v>3</v>
      </c>
      <c r="E17" s="63">
        <f>SUM(F17:G17)</f>
        <v>3</v>
      </c>
      <c r="F17" s="63">
        <v>3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SUM(E18,+H18)</f>
        <v>14</v>
      </c>
      <c r="E18" s="63">
        <f>SUM(F18:G18)</f>
        <v>14</v>
      </c>
      <c r="F18" s="63">
        <v>7</v>
      </c>
      <c r="G18" s="63">
        <v>7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14</v>
      </c>
      <c r="N18" s="63">
        <f>SUM(O18:P18)</f>
        <v>14</v>
      </c>
      <c r="O18" s="63">
        <v>8</v>
      </c>
      <c r="P18" s="63">
        <v>6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28</v>
      </c>
      <c r="W18" s="63">
        <f>SUM(E18,+N18)</f>
        <v>28</v>
      </c>
      <c r="X18" s="63">
        <f>SUM(F18,+O18)</f>
        <v>15</v>
      </c>
      <c r="Y18" s="63">
        <f>SUM(G18,+P18)</f>
        <v>13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19</v>
      </c>
      <c r="E19" s="63">
        <f>SUM(F19:G19)</f>
        <v>3</v>
      </c>
      <c r="F19" s="63">
        <v>3</v>
      </c>
      <c r="G19" s="63">
        <v>0</v>
      </c>
      <c r="H19" s="63">
        <f>SUM(I19:L19)</f>
        <v>16</v>
      </c>
      <c r="I19" s="63">
        <v>0</v>
      </c>
      <c r="J19" s="63">
        <v>16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20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16</v>
      </c>
      <c r="AA19" s="63">
        <f>SUM(I19,+R19)</f>
        <v>0</v>
      </c>
      <c r="AB19" s="63">
        <f>SUM(J19,+S19)</f>
        <v>16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SUM(E21,+H21)</f>
        <v>6</v>
      </c>
      <c r="E21" s="63">
        <f>SUM(F21:G21)</f>
        <v>3</v>
      </c>
      <c r="F21" s="63">
        <v>2</v>
      </c>
      <c r="G21" s="63">
        <v>1</v>
      </c>
      <c r="H21" s="63">
        <f>SUM(I21:L21)</f>
        <v>3</v>
      </c>
      <c r="I21" s="63">
        <v>0</v>
      </c>
      <c r="J21" s="63">
        <v>2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</v>
      </c>
      <c r="W21" s="63">
        <f>SUM(E21,+N21)</f>
        <v>4</v>
      </c>
      <c r="X21" s="63">
        <f>SUM(F21,+O21)</f>
        <v>3</v>
      </c>
      <c r="Y21" s="63">
        <f>SUM(G21,+P21)</f>
        <v>1</v>
      </c>
      <c r="Z21" s="63">
        <f>SUM(H21,+Q21)</f>
        <v>3</v>
      </c>
      <c r="AA21" s="63">
        <f>SUM(I21,+R21)</f>
        <v>0</v>
      </c>
      <c r="AB21" s="63">
        <f>SUM(J21,+S21)</f>
        <v>2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SUM(E22,+H22)</f>
        <v>6</v>
      </c>
      <c r="E22" s="63">
        <f>SUM(F22:G22)</f>
        <v>0</v>
      </c>
      <c r="F22" s="63">
        <v>0</v>
      </c>
      <c r="G22" s="63">
        <v>0</v>
      </c>
      <c r="H22" s="63">
        <f>SUM(I22:L22)</f>
        <v>6</v>
      </c>
      <c r="I22" s="63">
        <v>3</v>
      </c>
      <c r="J22" s="63">
        <v>3</v>
      </c>
      <c r="K22" s="63">
        <v>0</v>
      </c>
      <c r="L22" s="63">
        <v>0</v>
      </c>
      <c r="M22" s="63">
        <f>SUM(N22,+Q22)</f>
        <v>1</v>
      </c>
      <c r="N22" s="63">
        <f>SUM(O22:P22)</f>
        <v>0</v>
      </c>
      <c r="O22" s="63">
        <v>0</v>
      </c>
      <c r="P22" s="63">
        <v>0</v>
      </c>
      <c r="Q22" s="63">
        <f>SUM(R22:U22)</f>
        <v>1</v>
      </c>
      <c r="R22" s="63">
        <v>0</v>
      </c>
      <c r="S22" s="63">
        <v>1</v>
      </c>
      <c r="T22" s="63">
        <v>0</v>
      </c>
      <c r="U22" s="63">
        <v>0</v>
      </c>
      <c r="V22" s="63">
        <f>SUM(D22,+M22)</f>
        <v>7</v>
      </c>
      <c r="W22" s="63">
        <f>SUM(E22,+N22)</f>
        <v>0</v>
      </c>
      <c r="X22" s="63">
        <f>SUM(F22,+O22)</f>
        <v>0</v>
      </c>
      <c r="Y22" s="63">
        <f>SUM(G22,+P22)</f>
        <v>0</v>
      </c>
      <c r="Z22" s="63">
        <f>SUM(H22,+Q22)</f>
        <v>7</v>
      </c>
      <c r="AA22" s="63">
        <f>SUM(I22,+R22)</f>
        <v>3</v>
      </c>
      <c r="AB22" s="63">
        <f>SUM(J22,+S22)</f>
        <v>4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5">
    <sortCondition ref="A8:A25"/>
    <sortCondition ref="B8:B25"/>
    <sortCondition ref="C8:C25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4" man="1"/>
    <brk id="2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SUM(E7,+H7)</f>
        <v>14</v>
      </c>
      <c r="E7" s="71">
        <f>SUM(F7:G7)</f>
        <v>13</v>
      </c>
      <c r="F7" s="71">
        <f>SUM(F$8:F$57)</f>
        <v>11</v>
      </c>
      <c r="G7" s="71">
        <f>SUM(G$8:G$57)</f>
        <v>2</v>
      </c>
      <c r="H7" s="71">
        <f>SUM(I7:L7)</f>
        <v>1</v>
      </c>
      <c r="I7" s="71">
        <f>SUM(I$8:I$57)</f>
        <v>1</v>
      </c>
      <c r="J7" s="71">
        <f>SUM(J$8:J$57)</f>
        <v>0</v>
      </c>
      <c r="K7" s="71">
        <f>SUM(K$8:K$57)</f>
        <v>0</v>
      </c>
      <c r="L7" s="71">
        <f>SUM(L$8:L$57)</f>
        <v>0</v>
      </c>
      <c r="M7" s="71">
        <f>SUM(N7,+Q7)</f>
        <v>11</v>
      </c>
      <c r="N7" s="71">
        <f>SUM(O7:P7)</f>
        <v>5</v>
      </c>
      <c r="O7" s="71">
        <f>SUM(O$8:O$57)</f>
        <v>5</v>
      </c>
      <c r="P7" s="71">
        <f>SUM(P$8:P$57)</f>
        <v>0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25</v>
      </c>
      <c r="W7" s="71">
        <f t="shared" si="0"/>
        <v>18</v>
      </c>
      <c r="X7" s="71">
        <f t="shared" si="0"/>
        <v>16</v>
      </c>
      <c r="Y7" s="71">
        <f t="shared" si="0"/>
        <v>2</v>
      </c>
      <c r="Z7" s="71">
        <f t="shared" si="0"/>
        <v>7</v>
      </c>
      <c r="AA7" s="71">
        <f t="shared" si="0"/>
        <v>1</v>
      </c>
      <c r="AB7" s="71">
        <f t="shared" si="0"/>
        <v>6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154</v>
      </c>
      <c r="C8" s="64" t="s">
        <v>155</v>
      </c>
      <c r="D8" s="67">
        <f>SUM(E8,+H8)</f>
        <v>3</v>
      </c>
      <c r="E8" s="67">
        <f>SUM(F8:G8)</f>
        <v>2</v>
      </c>
      <c r="F8" s="67">
        <v>2</v>
      </c>
      <c r="G8" s="67">
        <v>0</v>
      </c>
      <c r="H8" s="67">
        <f>SUM(I8:L8)</f>
        <v>1</v>
      </c>
      <c r="I8" s="67">
        <v>1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2</v>
      </c>
      <c r="O8" s="67">
        <v>2</v>
      </c>
      <c r="P8" s="67">
        <v>0</v>
      </c>
      <c r="Q8" s="67">
        <f>SUM(R8:U8)</f>
        <v>6</v>
      </c>
      <c r="R8" s="67">
        <v>0</v>
      </c>
      <c r="S8" s="67">
        <v>6</v>
      </c>
      <c r="T8" s="67">
        <v>0</v>
      </c>
      <c r="U8" s="67">
        <v>0</v>
      </c>
      <c r="V8" s="67">
        <f>SUM(D8,+M8)</f>
        <v>11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7</v>
      </c>
      <c r="AA8" s="67">
        <f>SUM(I8,+R8)</f>
        <v>1</v>
      </c>
      <c r="AB8" s="67">
        <f>SUM(J8,+S8)</f>
        <v>6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157</v>
      </c>
      <c r="C9" s="64" t="s">
        <v>158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159</v>
      </c>
      <c r="C10" s="64" t="s">
        <v>160</v>
      </c>
      <c r="D10" s="67">
        <f>SUM(E10,+H10)</f>
        <v>7</v>
      </c>
      <c r="E10" s="67">
        <f>SUM(F10:G10)</f>
        <v>7</v>
      </c>
      <c r="F10" s="67">
        <v>7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7</v>
      </c>
      <c r="W10" s="67">
        <f>SUM(E10,+N10)</f>
        <v>7</v>
      </c>
      <c r="X10" s="67">
        <f>SUM(F10,+O10)</f>
        <v>7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161</v>
      </c>
      <c r="C11" s="64" t="s">
        <v>162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</v>
      </c>
      <c r="W11" s="67">
        <f>SUM(E11,+N11)</f>
        <v>1</v>
      </c>
      <c r="X11" s="67">
        <f>SUM(F11,+O11)</f>
        <v>1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163</v>
      </c>
      <c r="C12" s="64" t="s">
        <v>164</v>
      </c>
      <c r="D12" s="67">
        <f>SUM(E12,+H12)</f>
        <v>4</v>
      </c>
      <c r="E12" s="67">
        <f>SUM(F12:G12)</f>
        <v>4</v>
      </c>
      <c r="F12" s="67">
        <v>2</v>
      </c>
      <c r="G12" s="67">
        <v>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</v>
      </c>
      <c r="W12" s="67">
        <f>SUM(E12,+N12)</f>
        <v>4</v>
      </c>
      <c r="X12" s="67">
        <f>SUM(F12,+O12)</f>
        <v>2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CY7" si="0">SUM(D$8:D$207)</f>
        <v>123</v>
      </c>
      <c r="E7" s="71">
        <f t="shared" si="0"/>
        <v>200</v>
      </c>
      <c r="F7" s="71">
        <f t="shared" si="0"/>
        <v>8</v>
      </c>
      <c r="G7" s="71">
        <f t="shared" si="0"/>
        <v>20</v>
      </c>
      <c r="H7" s="71">
        <f t="shared" si="0"/>
        <v>17</v>
      </c>
      <c r="I7" s="71">
        <f t="shared" si="0"/>
        <v>61</v>
      </c>
      <c r="J7" s="71">
        <f t="shared" si="0"/>
        <v>0</v>
      </c>
      <c r="K7" s="71">
        <f t="shared" si="0"/>
        <v>0</v>
      </c>
      <c r="L7" s="71">
        <f t="shared" si="0"/>
        <v>367</v>
      </c>
      <c r="M7" s="71">
        <f t="shared" si="0"/>
        <v>984</v>
      </c>
      <c r="N7" s="71">
        <f t="shared" si="0"/>
        <v>17</v>
      </c>
      <c r="O7" s="71">
        <f t="shared" si="0"/>
        <v>37</v>
      </c>
      <c r="P7" s="71">
        <f t="shared" si="0"/>
        <v>1</v>
      </c>
      <c r="Q7" s="71">
        <f t="shared" si="0"/>
        <v>10</v>
      </c>
      <c r="R7" s="71">
        <f t="shared" si="0"/>
        <v>2</v>
      </c>
      <c r="S7" s="71">
        <f t="shared" si="0"/>
        <v>1</v>
      </c>
      <c r="T7" s="71">
        <f t="shared" si="0"/>
        <v>2467</v>
      </c>
      <c r="U7" s="71">
        <f t="shared" si="0"/>
        <v>6922</v>
      </c>
      <c r="V7" s="71">
        <f t="shared" si="0"/>
        <v>25</v>
      </c>
      <c r="W7" s="71">
        <f t="shared" si="0"/>
        <v>51</v>
      </c>
      <c r="X7" s="71">
        <f t="shared" si="0"/>
        <v>8</v>
      </c>
      <c r="Y7" s="71">
        <f t="shared" si="0"/>
        <v>34</v>
      </c>
      <c r="Z7" s="71">
        <f t="shared" si="0"/>
        <v>0</v>
      </c>
      <c r="AA7" s="71">
        <f t="shared" si="0"/>
        <v>0</v>
      </c>
      <c r="AB7" s="79">
        <f>AC7+AV7</f>
        <v>148</v>
      </c>
      <c r="AC7" s="79">
        <f>AD7+AJ7+AP7</f>
        <v>123</v>
      </c>
      <c r="AD7" s="79">
        <f>SUM(AE7:AI7)</f>
        <v>41</v>
      </c>
      <c r="AE7" s="79">
        <f t="shared" si="0"/>
        <v>27</v>
      </c>
      <c r="AF7" s="79">
        <f t="shared" si="0"/>
        <v>10</v>
      </c>
      <c r="AG7" s="79">
        <f t="shared" si="0"/>
        <v>4</v>
      </c>
      <c r="AH7" s="79">
        <f t="shared" si="0"/>
        <v>0</v>
      </c>
      <c r="AI7" s="79">
        <f t="shared" si="0"/>
        <v>0</v>
      </c>
      <c r="AJ7" s="79">
        <f>SUM(AK7:AO7)</f>
        <v>30</v>
      </c>
      <c r="AK7" s="79">
        <f t="shared" si="0"/>
        <v>2</v>
      </c>
      <c r="AL7" s="79">
        <f t="shared" si="0"/>
        <v>20</v>
      </c>
      <c r="AM7" s="79">
        <f t="shared" si="0"/>
        <v>8</v>
      </c>
      <c r="AN7" s="79">
        <f t="shared" si="0"/>
        <v>0</v>
      </c>
      <c r="AO7" s="79">
        <f t="shared" si="0"/>
        <v>0</v>
      </c>
      <c r="AP7" s="79">
        <f>SUM(AQ7:AU7)</f>
        <v>52</v>
      </c>
      <c r="AQ7" s="79">
        <f t="shared" si="0"/>
        <v>42</v>
      </c>
      <c r="AR7" s="79">
        <f t="shared" si="0"/>
        <v>8</v>
      </c>
      <c r="AS7" s="79">
        <f t="shared" si="0"/>
        <v>1</v>
      </c>
      <c r="AT7" s="79">
        <f t="shared" si="0"/>
        <v>1</v>
      </c>
      <c r="AU7" s="79">
        <f t="shared" si="0"/>
        <v>0</v>
      </c>
      <c r="AV7" s="79">
        <f>AW7+BC7+BI7+BO7+BU7</f>
        <v>25</v>
      </c>
      <c r="AW7" s="79">
        <f>SUM(AX7:BB7)</f>
        <v>3</v>
      </c>
      <c r="AX7" s="79">
        <f t="shared" si="0"/>
        <v>0</v>
      </c>
      <c r="AY7" s="79">
        <f t="shared" si="0"/>
        <v>3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16</v>
      </c>
      <c r="BD7" s="79">
        <f t="shared" si="0"/>
        <v>2</v>
      </c>
      <c r="BE7" s="79">
        <f t="shared" si="0"/>
        <v>4</v>
      </c>
      <c r="BF7" s="79">
        <f t="shared" si="0"/>
        <v>9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4</v>
      </c>
      <c r="BP7" s="79">
        <f t="shared" si="0"/>
        <v>0</v>
      </c>
      <c r="BQ7" s="79">
        <f t="shared" si="0"/>
        <v>0</v>
      </c>
      <c r="BR7" s="79">
        <f t="shared" si="0"/>
        <v>3</v>
      </c>
      <c r="BS7" s="79">
        <f t="shared" si="0"/>
        <v>1</v>
      </c>
      <c r="BT7" s="79">
        <f t="shared" si="0"/>
        <v>0</v>
      </c>
      <c r="BU7" s="79">
        <f>SUM(BV7:BZ7)</f>
        <v>2</v>
      </c>
      <c r="BV7" s="79">
        <f t="shared" si="0"/>
        <v>2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7</v>
      </c>
      <c r="CB7" s="71">
        <f t="shared" si="0"/>
        <v>8</v>
      </c>
      <c r="CC7" s="71">
        <f t="shared" si="0"/>
        <v>14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6</v>
      </c>
      <c r="CH7" s="71">
        <f t="shared" si="0"/>
        <v>1</v>
      </c>
      <c r="CI7" s="71">
        <f t="shared" si="0"/>
        <v>40</v>
      </c>
      <c r="CJ7" s="71">
        <f t="shared" si="0"/>
        <v>39</v>
      </c>
      <c r="CK7" s="71">
        <f t="shared" si="0"/>
        <v>86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14</v>
      </c>
      <c r="CP7" s="71">
        <f t="shared" si="0"/>
        <v>0</v>
      </c>
      <c r="CQ7" s="71">
        <f t="shared" si="0"/>
        <v>0</v>
      </c>
      <c r="CR7" s="71">
        <f t="shared" si="0"/>
        <v>188</v>
      </c>
      <c r="CS7" s="71">
        <f t="shared" si="0"/>
        <v>575</v>
      </c>
      <c r="CT7" s="71">
        <f t="shared" si="0"/>
        <v>4</v>
      </c>
      <c r="CU7" s="71">
        <f t="shared" si="0"/>
        <v>10</v>
      </c>
      <c r="CV7" s="71">
        <f t="shared" si="0"/>
        <v>3</v>
      </c>
      <c r="CW7" s="71">
        <f t="shared" si="0"/>
        <v>11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79</v>
      </c>
      <c r="E8" s="63">
        <v>110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112</v>
      </c>
      <c r="M8" s="63">
        <v>292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1253</v>
      </c>
      <c r="U8" s="63">
        <v>4025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79</v>
      </c>
      <c r="AC8" s="63">
        <f>AD8+AJ8+AP8</f>
        <v>79</v>
      </c>
      <c r="AD8" s="63">
        <f>SUM(AE8:AI8)</f>
        <v>31</v>
      </c>
      <c r="AE8" s="63">
        <v>27</v>
      </c>
      <c r="AF8" s="63">
        <v>4</v>
      </c>
      <c r="AG8" s="63">
        <v>0</v>
      </c>
      <c r="AH8" s="63">
        <v>0</v>
      </c>
      <c r="AI8" s="63">
        <v>0</v>
      </c>
      <c r="AJ8" s="63">
        <f>SUM(AK8:AO8)</f>
        <v>14</v>
      </c>
      <c r="AK8" s="63">
        <v>1</v>
      </c>
      <c r="AL8" s="63">
        <v>13</v>
      </c>
      <c r="AM8" s="63">
        <v>0</v>
      </c>
      <c r="AN8" s="63">
        <v>0</v>
      </c>
      <c r="AO8" s="63">
        <v>0</v>
      </c>
      <c r="AP8" s="63">
        <f>SUM(AQ8:AU8)</f>
        <v>34</v>
      </c>
      <c r="AQ8" s="63">
        <v>34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6</v>
      </c>
      <c r="CC8" s="63">
        <v>8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68</v>
      </c>
      <c r="CS8" s="63">
        <v>200</v>
      </c>
      <c r="CT8" s="63">
        <v>1</v>
      </c>
      <c r="CU8" s="63">
        <v>2</v>
      </c>
      <c r="CV8" s="63">
        <v>3</v>
      </c>
      <c r="CW8" s="63">
        <v>11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21</v>
      </c>
      <c r="E9" s="63">
        <v>43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25</v>
      </c>
      <c r="M9" s="63">
        <v>60</v>
      </c>
      <c r="N9" s="63">
        <v>0</v>
      </c>
      <c r="O9" s="63">
        <v>0</v>
      </c>
      <c r="P9" s="63">
        <v>1</v>
      </c>
      <c r="Q9" s="63">
        <v>10</v>
      </c>
      <c r="R9" s="63">
        <v>0</v>
      </c>
      <c r="S9" s="63">
        <v>0</v>
      </c>
      <c r="T9" s="63">
        <v>377</v>
      </c>
      <c r="U9" s="63">
        <v>789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21</v>
      </c>
      <c r="AC9" s="63">
        <f>AD9+AJ9+AP9</f>
        <v>21</v>
      </c>
      <c r="AD9" s="63">
        <f>SUM(AE9:AI9)</f>
        <v>7</v>
      </c>
      <c r="AE9" s="63">
        <v>0</v>
      </c>
      <c r="AF9" s="63">
        <v>4</v>
      </c>
      <c r="AG9" s="63">
        <v>3</v>
      </c>
      <c r="AH9" s="53">
        <v>0</v>
      </c>
      <c r="AI9" s="63">
        <v>0</v>
      </c>
      <c r="AJ9" s="63">
        <f>SUM(AK9:AO9)</f>
        <v>4</v>
      </c>
      <c r="AK9" s="63">
        <v>0</v>
      </c>
      <c r="AL9" s="63">
        <v>0</v>
      </c>
      <c r="AM9" s="63">
        <v>4</v>
      </c>
      <c r="AN9" s="63">
        <v>0</v>
      </c>
      <c r="AO9" s="63">
        <v>0</v>
      </c>
      <c r="AP9" s="63">
        <f>SUM(AQ9:AU9)</f>
        <v>10</v>
      </c>
      <c r="AQ9" s="63">
        <v>6</v>
      </c>
      <c r="AR9" s="63">
        <v>4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1</v>
      </c>
      <c r="CC9" s="63">
        <v>4</v>
      </c>
      <c r="CD9" s="63">
        <v>0</v>
      </c>
      <c r="CE9" s="63">
        <v>0</v>
      </c>
      <c r="CF9" s="63">
        <v>2</v>
      </c>
      <c r="CG9" s="63">
        <v>6</v>
      </c>
      <c r="CH9" s="63">
        <v>0</v>
      </c>
      <c r="CI9" s="63">
        <v>0</v>
      </c>
      <c r="CJ9" s="63">
        <v>3</v>
      </c>
      <c r="CK9" s="63">
        <v>8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12</v>
      </c>
      <c r="J10" s="63">
        <v>0</v>
      </c>
      <c r="K10" s="63">
        <v>0</v>
      </c>
      <c r="L10" s="63">
        <v>34</v>
      </c>
      <c r="M10" s="63">
        <v>88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170</v>
      </c>
      <c r="U10" s="63">
        <v>420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3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3</v>
      </c>
      <c r="BD10" s="63"/>
      <c r="BE10" s="63">
        <v>0</v>
      </c>
      <c r="BF10" s="63">
        <v>3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1</v>
      </c>
      <c r="CC10" s="63">
        <v>2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2</v>
      </c>
      <c r="CO10" s="63">
        <v>14</v>
      </c>
      <c r="CP10" s="63">
        <v>0</v>
      </c>
      <c r="CQ10" s="63">
        <v>0</v>
      </c>
      <c r="CR10" s="63">
        <v>34</v>
      </c>
      <c r="CS10" s="63">
        <v>91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0</v>
      </c>
      <c r="E11" s="63">
        <v>0</v>
      </c>
      <c r="F11" s="63">
        <v>0</v>
      </c>
      <c r="G11" s="63">
        <v>0</v>
      </c>
      <c r="H11" s="63">
        <v>4</v>
      </c>
      <c r="I11" s="63">
        <v>13</v>
      </c>
      <c r="J11" s="63">
        <v>0</v>
      </c>
      <c r="K11" s="63">
        <v>0</v>
      </c>
      <c r="L11" s="63">
        <v>29</v>
      </c>
      <c r="M11" s="63">
        <v>88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85</v>
      </c>
      <c r="U11" s="63">
        <v>193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4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1</v>
      </c>
      <c r="BE11" s="63">
        <v>0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2</v>
      </c>
      <c r="BP11" s="63">
        <v>0</v>
      </c>
      <c r="BQ11" s="63">
        <v>0</v>
      </c>
      <c r="BR11" s="63">
        <v>2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10</v>
      </c>
      <c r="CK11" s="63">
        <v>24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10</v>
      </c>
      <c r="CS11" s="63">
        <v>45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5</v>
      </c>
      <c r="E12" s="63">
        <v>7</v>
      </c>
      <c r="F12" s="63">
        <v>4</v>
      </c>
      <c r="G12" s="63">
        <v>9</v>
      </c>
      <c r="H12" s="63">
        <v>7</v>
      </c>
      <c r="I12" s="63">
        <v>27</v>
      </c>
      <c r="J12" s="63">
        <v>0</v>
      </c>
      <c r="K12" s="63">
        <v>0</v>
      </c>
      <c r="L12" s="63">
        <v>23</v>
      </c>
      <c r="M12" s="63">
        <v>82</v>
      </c>
      <c r="N12" s="63">
        <v>0</v>
      </c>
      <c r="O12" s="63">
        <v>0</v>
      </c>
      <c r="P12" s="63">
        <v>0</v>
      </c>
      <c r="Q12" s="63">
        <v>0</v>
      </c>
      <c r="R12" s="63">
        <v>2</v>
      </c>
      <c r="S12" s="63">
        <v>1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16</v>
      </c>
      <c r="AC12" s="63">
        <f>AD12+AJ12+AP12</f>
        <v>5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5</v>
      </c>
      <c r="AK12" s="63">
        <v>0</v>
      </c>
      <c r="AL12" s="63">
        <v>3</v>
      </c>
      <c r="AM12" s="63">
        <v>2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11</v>
      </c>
      <c r="AW12" s="63">
        <f>SUM(AX12:BB12)</f>
        <v>3</v>
      </c>
      <c r="AX12" s="63">
        <v>0</v>
      </c>
      <c r="AY12" s="63">
        <v>3</v>
      </c>
      <c r="AZ12" s="63">
        <v>0</v>
      </c>
      <c r="BA12" s="63">
        <v>0</v>
      </c>
      <c r="BB12" s="63">
        <v>0</v>
      </c>
      <c r="BC12" s="63">
        <f>SUM(BD12:BH12)</f>
        <v>5</v>
      </c>
      <c r="BD12" s="63">
        <v>0</v>
      </c>
      <c r="BE12" s="63">
        <v>2</v>
      </c>
      <c r="BF12" s="63">
        <v>2</v>
      </c>
      <c r="BG12" s="63">
        <v>1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1</v>
      </c>
      <c r="BP12" s="63">
        <v>0</v>
      </c>
      <c r="BQ12" s="63">
        <v>0</v>
      </c>
      <c r="BR12" s="63">
        <v>0</v>
      </c>
      <c r="BS12" s="63">
        <v>1</v>
      </c>
      <c r="BT12" s="63">
        <v>0</v>
      </c>
      <c r="BU12" s="63">
        <f>SUM(BV12:BZ12)</f>
        <v>2</v>
      </c>
      <c r="BV12" s="63">
        <v>2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23</v>
      </c>
      <c r="CS12" s="63">
        <v>69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8</v>
      </c>
      <c r="E13" s="63">
        <v>19</v>
      </c>
      <c r="F13" s="63">
        <v>0</v>
      </c>
      <c r="G13" s="63">
        <v>0</v>
      </c>
      <c r="H13" s="63">
        <v>2</v>
      </c>
      <c r="I13" s="63">
        <v>7</v>
      </c>
      <c r="J13" s="63">
        <v>0</v>
      </c>
      <c r="K13" s="63">
        <v>0</v>
      </c>
      <c r="L13" s="63">
        <v>0</v>
      </c>
      <c r="M13" s="63">
        <v>0</v>
      </c>
      <c r="N13" s="63">
        <v>7</v>
      </c>
      <c r="O13" s="63">
        <v>21</v>
      </c>
      <c r="P13" s="63">
        <v>0</v>
      </c>
      <c r="Q13" s="63">
        <v>0</v>
      </c>
      <c r="R13" s="63">
        <v>0</v>
      </c>
      <c r="S13" s="63">
        <v>0</v>
      </c>
      <c r="T13" s="63">
        <v>44</v>
      </c>
      <c r="U13" s="63">
        <v>107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10</v>
      </c>
      <c r="AC13" s="63">
        <f>AD13+AJ13+AP13</f>
        <v>8</v>
      </c>
      <c r="AD13" s="63">
        <f>SUM(AE13:AI13)</f>
        <v>1</v>
      </c>
      <c r="AE13" s="63">
        <v>0</v>
      </c>
      <c r="AF13" s="63">
        <v>0</v>
      </c>
      <c r="AG13" s="63">
        <v>1</v>
      </c>
      <c r="AH13" s="63">
        <v>0</v>
      </c>
      <c r="AI13" s="63">
        <v>0</v>
      </c>
      <c r="AJ13" s="63">
        <f>SUM(AK13:AO13)</f>
        <v>4</v>
      </c>
      <c r="AK13" s="63">
        <v>0</v>
      </c>
      <c r="AL13" s="63">
        <v>3</v>
      </c>
      <c r="AM13" s="63">
        <v>1</v>
      </c>
      <c r="AN13" s="63">
        <v>0</v>
      </c>
      <c r="AO13" s="63">
        <v>0</v>
      </c>
      <c r="AP13" s="63">
        <f>SUM(AQ13:AU13)</f>
        <v>3</v>
      </c>
      <c r="AQ13" s="63">
        <v>1</v>
      </c>
      <c r="AR13" s="63">
        <v>0</v>
      </c>
      <c r="AS13" s="63">
        <v>1</v>
      </c>
      <c r="AT13" s="63">
        <v>1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1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1</v>
      </c>
      <c r="BP13" s="63">
        <v>0</v>
      </c>
      <c r="BQ13" s="63">
        <v>0</v>
      </c>
      <c r="BR13" s="63">
        <v>1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126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7</v>
      </c>
      <c r="CS13" s="63">
        <v>22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4</v>
      </c>
      <c r="E14" s="63">
        <v>10</v>
      </c>
      <c r="F14" s="63">
        <v>1</v>
      </c>
      <c r="G14" s="63">
        <v>1</v>
      </c>
      <c r="H14" s="63"/>
      <c r="I14" s="63"/>
      <c r="J14" s="63">
        <v>0</v>
      </c>
      <c r="K14" s="63">
        <v>0</v>
      </c>
      <c r="L14" s="63">
        <v>7</v>
      </c>
      <c r="M14" s="63">
        <v>15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27</v>
      </c>
      <c r="U14" s="63">
        <v>148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5</v>
      </c>
      <c r="AC14" s="63">
        <f>AD14+AJ14+AP14</f>
        <v>4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2</v>
      </c>
      <c r="AK14" s="63">
        <v>0</v>
      </c>
      <c r="AL14" s="63">
        <v>1</v>
      </c>
      <c r="AM14" s="63">
        <v>1</v>
      </c>
      <c r="AN14" s="63">
        <v>0</v>
      </c>
      <c r="AO14" s="63">
        <v>0</v>
      </c>
      <c r="AP14" s="63">
        <f>SUM(AQ14:AU14)</f>
        <v>2</v>
      </c>
      <c r="AQ14" s="63">
        <v>0</v>
      </c>
      <c r="AR14" s="63">
        <v>2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1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129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</v>
      </c>
      <c r="CI14" s="63">
        <v>40</v>
      </c>
      <c r="CJ14" s="63">
        <v>9</v>
      </c>
      <c r="CK14" s="63">
        <v>15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130</v>
      </c>
      <c r="C15" s="62" t="s">
        <v>131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39</v>
      </c>
      <c r="N15" s="63">
        <v>1</v>
      </c>
      <c r="O15" s="63">
        <v>2</v>
      </c>
      <c r="P15" s="63">
        <v>0</v>
      </c>
      <c r="Q15" s="63">
        <v>0</v>
      </c>
      <c r="R15" s="63">
        <v>0</v>
      </c>
      <c r="S15" s="63">
        <v>0</v>
      </c>
      <c r="T15" s="63">
        <v>14</v>
      </c>
      <c r="U15" s="63">
        <v>24</v>
      </c>
      <c r="V15" s="63">
        <v>9</v>
      </c>
      <c r="W15" s="63">
        <v>14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10</v>
      </c>
      <c r="CS15" s="63">
        <v>33</v>
      </c>
      <c r="CT15" s="63">
        <v>3</v>
      </c>
      <c r="CU15" s="63">
        <v>8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132</v>
      </c>
      <c r="C16" s="62" t="s">
        <v>133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20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57</v>
      </c>
      <c r="U16" s="63">
        <v>121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134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9</v>
      </c>
      <c r="CS16" s="63">
        <v>22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135</v>
      </c>
      <c r="C17" s="62" t="s">
        <v>136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21</v>
      </c>
      <c r="M17" s="63">
        <v>55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136</v>
      </c>
      <c r="U17" s="63">
        <v>379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137</v>
      </c>
      <c r="C18" s="62" t="s">
        <v>138</v>
      </c>
      <c r="D18" s="63">
        <v>5</v>
      </c>
      <c r="E18" s="63">
        <v>9</v>
      </c>
      <c r="F18" s="63">
        <v>3</v>
      </c>
      <c r="G18" s="63">
        <v>10</v>
      </c>
      <c r="H18" s="63">
        <v>0</v>
      </c>
      <c r="I18" s="63">
        <v>0</v>
      </c>
      <c r="J18" s="63">
        <v>0</v>
      </c>
      <c r="K18" s="63">
        <v>0</v>
      </c>
      <c r="L18" s="63">
        <v>32</v>
      </c>
      <c r="M18" s="63">
        <v>74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122</v>
      </c>
      <c r="U18" s="63">
        <v>281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8</v>
      </c>
      <c r="AC18" s="63">
        <f>AD18+AJ18+AP18</f>
        <v>5</v>
      </c>
      <c r="AD18" s="63">
        <f>SUM(AE18:AI18)</f>
        <v>2</v>
      </c>
      <c r="AE18" s="63">
        <v>0</v>
      </c>
      <c r="AF18" s="63">
        <v>2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3</v>
      </c>
      <c r="AQ18" s="63">
        <v>1</v>
      </c>
      <c r="AR18" s="63">
        <v>2</v>
      </c>
      <c r="AS18" s="63">
        <v>0</v>
      </c>
      <c r="AT18" s="63">
        <v>0</v>
      </c>
      <c r="AU18" s="63">
        <v>0</v>
      </c>
      <c r="AV18" s="63">
        <f>AW18+BC18+BI18+BO18+BU18</f>
        <v>3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3</v>
      </c>
      <c r="BD18" s="63">
        <v>0</v>
      </c>
      <c r="BE18" s="63">
        <v>0</v>
      </c>
      <c r="BF18" s="63">
        <v>3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11</v>
      </c>
      <c r="CK18" s="63">
        <v>20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13</v>
      </c>
      <c r="M19" s="63">
        <v>34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23</v>
      </c>
      <c r="U19" s="63">
        <v>55</v>
      </c>
      <c r="V19" s="63">
        <v>16</v>
      </c>
      <c r="W19" s="63">
        <v>37</v>
      </c>
      <c r="X19" s="63">
        <v>8</v>
      </c>
      <c r="Y19" s="63">
        <v>34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5</v>
      </c>
      <c r="CS19" s="63">
        <v>17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28</v>
      </c>
      <c r="N20" s="63">
        <v>2</v>
      </c>
      <c r="O20" s="63">
        <v>5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143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6</v>
      </c>
      <c r="CK20" s="63">
        <v>19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144</v>
      </c>
      <c r="C21" s="62" t="s">
        <v>145</v>
      </c>
      <c r="D21" s="63">
        <v>0</v>
      </c>
      <c r="E21" s="63">
        <v>0</v>
      </c>
      <c r="F21" s="63">
        <v>0</v>
      </c>
      <c r="G21" s="63">
        <v>0</v>
      </c>
      <c r="H21" s="63">
        <v>1</v>
      </c>
      <c r="I21" s="63">
        <v>2</v>
      </c>
      <c r="J21" s="63">
        <v>0</v>
      </c>
      <c r="K21" s="63">
        <v>0</v>
      </c>
      <c r="L21" s="63">
        <v>11</v>
      </c>
      <c r="M21" s="63">
        <v>26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130</v>
      </c>
      <c r="U21" s="63">
        <v>305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1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1</v>
      </c>
      <c r="BD21" s="63">
        <v>0</v>
      </c>
      <c r="BE21" s="63">
        <v>1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10</v>
      </c>
      <c r="CS21" s="63">
        <v>33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146</v>
      </c>
      <c r="C22" s="62" t="s">
        <v>147</v>
      </c>
      <c r="D22" s="63">
        <v>1</v>
      </c>
      <c r="E22" s="63">
        <v>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</v>
      </c>
      <c r="AC22" s="63">
        <f>AD22+AJ22+AP22</f>
        <v>1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1</v>
      </c>
      <c r="AK22" s="63">
        <v>1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5</v>
      </c>
      <c r="CS22" s="63">
        <v>17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148</v>
      </c>
      <c r="C23" s="62" t="s">
        <v>149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13</v>
      </c>
      <c r="M23" s="63">
        <v>36</v>
      </c>
      <c r="N23" s="63">
        <v>7</v>
      </c>
      <c r="O23" s="63">
        <v>9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150</v>
      </c>
      <c r="C24" s="62" t="s">
        <v>151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12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7</v>
      </c>
      <c r="CS24" s="63">
        <v>26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152</v>
      </c>
      <c r="C25" s="62" t="s">
        <v>153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18</v>
      </c>
      <c r="U25" s="63">
        <v>46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5">
    <sortCondition ref="A8:A25"/>
    <sortCondition ref="B8:B25"/>
    <sortCondition ref="C8:C25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4" man="1"/>
    <brk id="87" min="1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CY7" si="0">SUM(D$8:D$57)</f>
        <v>5</v>
      </c>
      <c r="E7" s="71">
        <f t="shared" si="0"/>
        <v>13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9</v>
      </c>
      <c r="M7" s="71">
        <f t="shared" si="0"/>
        <v>21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18</v>
      </c>
      <c r="R7" s="71">
        <f t="shared" si="0"/>
        <v>0</v>
      </c>
      <c r="S7" s="71">
        <f t="shared" si="0"/>
        <v>0</v>
      </c>
      <c r="T7" s="71">
        <f t="shared" si="0"/>
        <v>135</v>
      </c>
      <c r="U7" s="71">
        <f t="shared" si="0"/>
        <v>330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5</v>
      </c>
      <c r="AC7" s="79">
        <f>AD7+AJ7+AP7</f>
        <v>5</v>
      </c>
      <c r="AD7" s="79">
        <f>SUM(AE7:AI7)</f>
        <v>2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2</v>
      </c>
      <c r="AH7" s="79">
        <f t="shared" si="1"/>
        <v>0</v>
      </c>
      <c r="AI7" s="79">
        <f t="shared" si="1"/>
        <v>0</v>
      </c>
      <c r="AJ7" s="79">
        <f>SUM(AK7:AO7)</f>
        <v>1</v>
      </c>
      <c r="AK7" s="79">
        <f t="shared" si="1"/>
        <v>0</v>
      </c>
      <c r="AL7" s="79">
        <f t="shared" si="1"/>
        <v>0</v>
      </c>
      <c r="AM7" s="79">
        <f t="shared" si="1"/>
        <v>1</v>
      </c>
      <c r="AN7" s="79">
        <f t="shared" si="1"/>
        <v>0</v>
      </c>
      <c r="AO7" s="79">
        <f t="shared" si="1"/>
        <v>0</v>
      </c>
      <c r="AP7" s="79">
        <f>SUM(AQ7:AU7)</f>
        <v>2</v>
      </c>
      <c r="AQ7" s="79">
        <f t="shared" si="1"/>
        <v>1</v>
      </c>
      <c r="AR7" s="79">
        <f t="shared" si="1"/>
        <v>1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0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0</v>
      </c>
      <c r="BD7" s="79">
        <f t="shared" si="1"/>
        <v>0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0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3</v>
      </c>
      <c r="CH7" s="71">
        <f t="shared" si="0"/>
        <v>0</v>
      </c>
      <c r="CI7" s="71">
        <f t="shared" si="0"/>
        <v>0</v>
      </c>
      <c r="CJ7" s="71">
        <f t="shared" si="0"/>
        <v>2</v>
      </c>
      <c r="CK7" s="71">
        <f t="shared" si="0"/>
        <v>10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37</v>
      </c>
      <c r="CS7" s="71">
        <f t="shared" si="0"/>
        <v>104</v>
      </c>
      <c r="CT7" s="71">
        <f t="shared" si="0"/>
        <v>0</v>
      </c>
      <c r="CU7" s="71">
        <f t="shared" si="0"/>
        <v>0</v>
      </c>
      <c r="CV7" s="71">
        <f t="shared" si="0"/>
        <v>1</v>
      </c>
      <c r="CW7" s="71">
        <f t="shared" si="0"/>
        <v>10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154</v>
      </c>
      <c r="C8" s="62" t="s">
        <v>155</v>
      </c>
      <c r="D8" s="63">
        <v>5</v>
      </c>
      <c r="E8" s="63">
        <v>13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9</v>
      </c>
      <c r="M8" s="63">
        <v>21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135</v>
      </c>
      <c r="U8" s="63">
        <v>330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5</v>
      </c>
      <c r="AD8" s="63">
        <f>SUM(AE8:AI8)</f>
        <v>2</v>
      </c>
      <c r="AE8" s="63">
        <v>0</v>
      </c>
      <c r="AF8" s="63">
        <v>0</v>
      </c>
      <c r="AG8" s="63">
        <v>2</v>
      </c>
      <c r="AH8" s="63">
        <v>0</v>
      </c>
      <c r="AI8" s="63">
        <v>0</v>
      </c>
      <c r="AJ8" s="63">
        <f>SUM(AK8:AO8)</f>
        <v>1</v>
      </c>
      <c r="AK8" s="63">
        <v>0</v>
      </c>
      <c r="AL8" s="63">
        <v>0</v>
      </c>
      <c r="AM8" s="63">
        <v>1</v>
      </c>
      <c r="AN8" s="63">
        <v>0</v>
      </c>
      <c r="AO8" s="63">
        <v>0</v>
      </c>
      <c r="AP8" s="63">
        <f>SUM(AQ8:AU8)</f>
        <v>2</v>
      </c>
      <c r="AQ8" s="63">
        <v>1</v>
      </c>
      <c r="AR8" s="63">
        <v>1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2</v>
      </c>
      <c r="CG8" s="63">
        <v>3</v>
      </c>
      <c r="CH8" s="63">
        <v>0</v>
      </c>
      <c r="CI8" s="63">
        <v>0</v>
      </c>
      <c r="CJ8" s="63">
        <v>2</v>
      </c>
      <c r="CK8" s="63">
        <v>10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9</v>
      </c>
      <c r="CS8" s="63">
        <v>26</v>
      </c>
      <c r="CT8" s="63">
        <v>0</v>
      </c>
      <c r="CU8" s="63">
        <v>0</v>
      </c>
      <c r="CV8" s="63">
        <v>1</v>
      </c>
      <c r="CW8" s="63">
        <v>10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157</v>
      </c>
      <c r="C9" s="62" t="s">
        <v>158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19</v>
      </c>
      <c r="CS9" s="63">
        <v>47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159</v>
      </c>
      <c r="C10" s="62" t="s">
        <v>160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</v>
      </c>
      <c r="Q10" s="63">
        <v>18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161</v>
      </c>
      <c r="C11" s="62" t="s">
        <v>162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9</v>
      </c>
      <c r="CS11" s="63">
        <v>31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163</v>
      </c>
      <c r="C12" s="62" t="s">
        <v>164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</row>
    <row r="14" spans="1:103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2">
    <sortCondition ref="A8:A12"/>
    <sortCondition ref="B8:B12"/>
    <sortCondition ref="C8:C1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149</v>
      </c>
      <c r="E7" s="71">
        <f>SUM(E$8:E$207)</f>
        <v>95</v>
      </c>
      <c r="F7" s="71">
        <f>SUM(F$8:F$207)</f>
        <v>47</v>
      </c>
      <c r="G7" s="71">
        <f>SUM(G$8:G$207)</f>
        <v>7</v>
      </c>
      <c r="H7" s="71">
        <f>SUM(I7:K7)</f>
        <v>576</v>
      </c>
      <c r="I7" s="71">
        <f>SUM(I$8:I$207)</f>
        <v>541</v>
      </c>
      <c r="J7" s="71">
        <f>SUM(J$8:J$207)</f>
        <v>33</v>
      </c>
      <c r="K7" s="71">
        <f>SUM(K$8:K$207)</f>
        <v>2</v>
      </c>
      <c r="L7" s="71">
        <f>SUM(M7:O7)</f>
        <v>20</v>
      </c>
      <c r="M7" s="71">
        <f>SUM(M$8:M$207)</f>
        <v>15</v>
      </c>
      <c r="N7" s="71">
        <f>SUM(N$8:N$207)</f>
        <v>5</v>
      </c>
      <c r="O7" s="71">
        <f>SUM(O$8:O$207)</f>
        <v>0</v>
      </c>
      <c r="P7" s="71">
        <f>SUM(Q7:S7)</f>
        <v>48</v>
      </c>
      <c r="Q7" s="71">
        <f>SUM(Q$8:Q$207)</f>
        <v>48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25</v>
      </c>
      <c r="E8" s="63">
        <v>25</v>
      </c>
      <c r="F8" s="63">
        <v>0</v>
      </c>
      <c r="G8" s="63">
        <v>0</v>
      </c>
      <c r="H8" s="63">
        <f>SUM(I8:K8)</f>
        <v>243</v>
      </c>
      <c r="I8" s="63">
        <v>221</v>
      </c>
      <c r="J8" s="63">
        <v>22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20</v>
      </c>
      <c r="Q8" s="63">
        <v>20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6</v>
      </c>
      <c r="E9" s="63">
        <v>4</v>
      </c>
      <c r="F9" s="63">
        <v>2</v>
      </c>
      <c r="G9" s="63">
        <v>0</v>
      </c>
      <c r="H9" s="63">
        <f>SUM(I9:K9)</f>
        <v>88</v>
      </c>
      <c r="I9" s="63">
        <v>88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29</v>
      </c>
      <c r="E10" s="63">
        <v>16</v>
      </c>
      <c r="F10" s="63">
        <v>13</v>
      </c>
      <c r="G10" s="63">
        <v>0</v>
      </c>
      <c r="H10" s="63">
        <f>SUM(I10:K10)</f>
        <v>36</v>
      </c>
      <c r="I10" s="63">
        <v>31</v>
      </c>
      <c r="J10" s="63">
        <v>5</v>
      </c>
      <c r="K10" s="63">
        <v>0</v>
      </c>
      <c r="L10" s="63">
        <f>SUM(M10:O10)</f>
        <v>4</v>
      </c>
      <c r="M10" s="63">
        <v>2</v>
      </c>
      <c r="N10" s="63">
        <v>2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19</v>
      </c>
      <c r="I11" s="63">
        <v>19</v>
      </c>
      <c r="J11" s="63">
        <v>0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11</v>
      </c>
      <c r="E12" s="63">
        <v>7</v>
      </c>
      <c r="F12" s="63">
        <v>3</v>
      </c>
      <c r="G12" s="63">
        <v>1</v>
      </c>
      <c r="H12" s="63">
        <f>SUM(I12:K12)</f>
        <v>15</v>
      </c>
      <c r="I12" s="63">
        <v>13</v>
      </c>
      <c r="J12" s="63">
        <v>2</v>
      </c>
      <c r="K12" s="63">
        <v>0</v>
      </c>
      <c r="L12" s="63">
        <f>SUM(M12:O12)</f>
        <v>3</v>
      </c>
      <c r="M12" s="63">
        <v>2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9</v>
      </c>
      <c r="E13" s="63">
        <v>5</v>
      </c>
      <c r="F13" s="63">
        <v>4</v>
      </c>
      <c r="G13" s="63">
        <v>0</v>
      </c>
      <c r="H13" s="63">
        <f>SUM(I13:K13)</f>
        <v>6</v>
      </c>
      <c r="I13" s="63">
        <v>6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8</v>
      </c>
      <c r="E14" s="63">
        <v>4</v>
      </c>
      <c r="F14" s="63">
        <v>4</v>
      </c>
      <c r="G14" s="63">
        <v>0</v>
      </c>
      <c r="H14" s="63">
        <f>SUM(I14:K14)</f>
        <v>8</v>
      </c>
      <c r="I14" s="63">
        <v>6</v>
      </c>
      <c r="J14" s="63">
        <v>2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SUM(E15:G15)</f>
        <v>5</v>
      </c>
      <c r="E15" s="63">
        <v>3</v>
      </c>
      <c r="F15" s="63">
        <v>1</v>
      </c>
      <c r="G15" s="63">
        <v>1</v>
      </c>
      <c r="H15" s="63">
        <f>SUM(I15:K15)</f>
        <v>7</v>
      </c>
      <c r="I15" s="63">
        <v>7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SUM(E16:G16)</f>
        <v>7</v>
      </c>
      <c r="E16" s="63">
        <v>3</v>
      </c>
      <c r="F16" s="63">
        <v>3</v>
      </c>
      <c r="G16" s="63">
        <v>1</v>
      </c>
      <c r="H16" s="63">
        <f>SUM(I16:K16)</f>
        <v>13</v>
      </c>
      <c r="I16" s="63">
        <v>13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135</v>
      </c>
      <c r="C17" s="62" t="s">
        <v>136</v>
      </c>
      <c r="D17" s="63">
        <f>SUM(E17:G17)</f>
        <v>7</v>
      </c>
      <c r="E17" s="63">
        <v>7</v>
      </c>
      <c r="F17" s="63">
        <v>0</v>
      </c>
      <c r="G17" s="63">
        <v>0</v>
      </c>
      <c r="H17" s="63">
        <f>SUM(I17:K17)</f>
        <v>27</v>
      </c>
      <c r="I17" s="63">
        <v>27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137</v>
      </c>
      <c r="C18" s="62" t="s">
        <v>138</v>
      </c>
      <c r="D18" s="63">
        <f>SUM(E18:G18)</f>
        <v>19</v>
      </c>
      <c r="E18" s="63">
        <v>8</v>
      </c>
      <c r="F18" s="63">
        <v>8</v>
      </c>
      <c r="G18" s="63">
        <v>3</v>
      </c>
      <c r="H18" s="63">
        <f>SUM(I18:K18)</f>
        <v>30</v>
      </c>
      <c r="I18" s="63">
        <v>28</v>
      </c>
      <c r="J18" s="63">
        <v>0</v>
      </c>
      <c r="K18" s="63">
        <v>2</v>
      </c>
      <c r="L18" s="63">
        <f>SUM(M18:O18)</f>
        <v>4</v>
      </c>
      <c r="M18" s="63">
        <v>4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10</v>
      </c>
      <c r="I19" s="63">
        <v>10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SUM(E21:G21)</f>
        <v>10</v>
      </c>
      <c r="E21" s="63">
        <v>3</v>
      </c>
      <c r="F21" s="63">
        <v>7</v>
      </c>
      <c r="G21" s="63">
        <v>0</v>
      </c>
      <c r="H21" s="63">
        <f>SUM(I21:K21)</f>
        <v>38</v>
      </c>
      <c r="I21" s="63">
        <v>36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SUM(E22:G22)</f>
        <v>1</v>
      </c>
      <c r="E22" s="63">
        <v>0</v>
      </c>
      <c r="F22" s="63">
        <v>0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SUM(E23:G23)</f>
        <v>3</v>
      </c>
      <c r="E23" s="63">
        <v>2</v>
      </c>
      <c r="F23" s="63">
        <v>1</v>
      </c>
      <c r="G23" s="63">
        <v>0</v>
      </c>
      <c r="H23" s="63">
        <f>SUM(I23:K23)</f>
        <v>29</v>
      </c>
      <c r="I23" s="63">
        <v>29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SUM(E24:G24)</f>
        <v>2</v>
      </c>
      <c r="E24" s="63">
        <v>1</v>
      </c>
      <c r="F24" s="63">
        <v>1</v>
      </c>
      <c r="G24" s="63">
        <v>0</v>
      </c>
      <c r="H24" s="63">
        <f>SUM(I24:K24)</f>
        <v>2</v>
      </c>
      <c r="I24" s="63">
        <v>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152</v>
      </c>
      <c r="C25" s="62" t="s">
        <v>153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5">
    <sortCondition ref="A8:A25"/>
    <sortCondition ref="B8:B25"/>
    <sortCondition ref="C8:C25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>SUM(E7:G7)</f>
        <v>14</v>
      </c>
      <c r="E7" s="71">
        <f>SUM(E$8:E$57)</f>
        <v>5</v>
      </c>
      <c r="F7" s="71">
        <f>SUM(F$8:F$57)</f>
        <v>6</v>
      </c>
      <c r="G7" s="71">
        <f>SUM(G$8:G$57)</f>
        <v>3</v>
      </c>
      <c r="H7" s="71">
        <f>SUM(I7:K7)</f>
        <v>20</v>
      </c>
      <c r="I7" s="71">
        <f>SUM(I$8:I$57)</f>
        <v>20</v>
      </c>
      <c r="J7" s="71">
        <f>SUM(J$8:J$57)</f>
        <v>0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10</v>
      </c>
      <c r="Q7" s="71">
        <f>SUM(Q$8:Q$57)</f>
        <v>10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154</v>
      </c>
      <c r="C8" s="62" t="s">
        <v>155</v>
      </c>
      <c r="D8" s="63">
        <f>SUM(E8:G8)</f>
        <v>9</v>
      </c>
      <c r="E8" s="63">
        <v>5</v>
      </c>
      <c r="F8" s="63">
        <v>3</v>
      </c>
      <c r="G8" s="63">
        <v>1</v>
      </c>
      <c r="H8" s="63">
        <f>SUM(I8:K8)</f>
        <v>20</v>
      </c>
      <c r="I8" s="63">
        <v>20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157</v>
      </c>
      <c r="C9" s="62" t="s">
        <v>158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159</v>
      </c>
      <c r="C10" s="62" t="s">
        <v>160</v>
      </c>
      <c r="D10" s="63">
        <f>SUM(E10:G10)</f>
        <v>3</v>
      </c>
      <c r="E10" s="63">
        <v>0</v>
      </c>
      <c r="F10" s="63">
        <v>2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161</v>
      </c>
      <c r="C11" s="62" t="s">
        <v>162</v>
      </c>
      <c r="D11" s="63">
        <f>SUM(E11:G11)</f>
        <v>2</v>
      </c>
      <c r="E11" s="63">
        <v>0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163</v>
      </c>
      <c r="C12" s="62" t="s">
        <v>164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大分県</v>
      </c>
      <c r="B7" s="70" t="str">
        <f>組合状況!B7</f>
        <v>44000</v>
      </c>
      <c r="C7" s="69" t="s">
        <v>52</v>
      </c>
      <c r="D7" s="71">
        <f t="shared" ref="D7:J7" si="0">SUM(D$8:D$207)</f>
        <v>467</v>
      </c>
      <c r="E7" s="71">
        <f t="shared" si="0"/>
        <v>404</v>
      </c>
      <c r="F7" s="71">
        <f t="shared" si="0"/>
        <v>69</v>
      </c>
      <c r="G7" s="71">
        <f t="shared" si="0"/>
        <v>6679</v>
      </c>
      <c r="H7" s="71">
        <f t="shared" si="0"/>
        <v>6407</v>
      </c>
      <c r="I7" s="71">
        <f t="shared" si="0"/>
        <v>905</v>
      </c>
      <c r="J7" s="71">
        <f t="shared" si="0"/>
        <v>18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185</v>
      </c>
      <c r="E8" s="63">
        <v>166</v>
      </c>
      <c r="F8" s="63">
        <v>20</v>
      </c>
      <c r="G8" s="63">
        <v>3796</v>
      </c>
      <c r="H8" s="63">
        <v>3701</v>
      </c>
      <c r="I8" s="63">
        <v>717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59</v>
      </c>
      <c r="E9" s="63">
        <v>53</v>
      </c>
      <c r="F9" s="63">
        <v>6</v>
      </c>
      <c r="G9" s="63">
        <v>262</v>
      </c>
      <c r="H9" s="63">
        <v>255</v>
      </c>
      <c r="I9" s="63">
        <v>7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33</v>
      </c>
      <c r="E10" s="63">
        <v>24</v>
      </c>
      <c r="F10" s="63">
        <v>9</v>
      </c>
      <c r="G10" s="63">
        <v>313</v>
      </c>
      <c r="H10" s="63">
        <v>235</v>
      </c>
      <c r="I10" s="63">
        <v>78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24</v>
      </c>
      <c r="E11" s="63">
        <v>22</v>
      </c>
      <c r="F11" s="63">
        <v>4</v>
      </c>
      <c r="G11" s="63">
        <v>196</v>
      </c>
      <c r="H11" s="63">
        <v>196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17</v>
      </c>
      <c r="E12" s="63">
        <v>13</v>
      </c>
      <c r="F12" s="63">
        <v>4</v>
      </c>
      <c r="G12" s="63">
        <v>247</v>
      </c>
      <c r="H12" s="63">
        <v>243</v>
      </c>
      <c r="I12" s="63">
        <v>0</v>
      </c>
      <c r="J12" s="63">
        <v>4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9</v>
      </c>
      <c r="E13" s="63">
        <v>8</v>
      </c>
      <c r="F13" s="63">
        <v>1</v>
      </c>
      <c r="G13" s="63">
        <v>86</v>
      </c>
      <c r="H13" s="63">
        <v>72</v>
      </c>
      <c r="I13" s="63">
        <v>14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8</v>
      </c>
      <c r="E14" s="63">
        <v>6</v>
      </c>
      <c r="F14" s="63">
        <v>2</v>
      </c>
      <c r="G14" s="63">
        <v>35</v>
      </c>
      <c r="H14" s="63">
        <v>33</v>
      </c>
      <c r="I14" s="63">
        <v>2</v>
      </c>
      <c r="J14" s="63">
        <v>0</v>
      </c>
    </row>
    <row r="15" spans="1:10" s="10" customFormat="1" ht="13.5" customHeight="1">
      <c r="A15" s="60" t="s">
        <v>100</v>
      </c>
      <c r="B15" s="61" t="s">
        <v>130</v>
      </c>
      <c r="C15" s="62" t="s">
        <v>131</v>
      </c>
      <c r="D15" s="63">
        <v>6</v>
      </c>
      <c r="E15" s="63">
        <v>5</v>
      </c>
      <c r="F15" s="63">
        <v>1</v>
      </c>
      <c r="G15" s="63">
        <v>95</v>
      </c>
      <c r="H15" s="63">
        <v>67</v>
      </c>
      <c r="I15" s="63">
        <v>14</v>
      </c>
      <c r="J15" s="63">
        <v>14</v>
      </c>
    </row>
    <row r="16" spans="1:10" s="10" customFormat="1" ht="13.5" customHeight="1">
      <c r="A16" s="60" t="s">
        <v>100</v>
      </c>
      <c r="B16" s="61" t="s">
        <v>132</v>
      </c>
      <c r="C16" s="62" t="s">
        <v>133</v>
      </c>
      <c r="D16" s="63">
        <v>12</v>
      </c>
      <c r="E16" s="63">
        <v>9</v>
      </c>
      <c r="F16" s="63">
        <v>4</v>
      </c>
      <c r="G16" s="63">
        <v>76</v>
      </c>
      <c r="H16" s="63">
        <v>53</v>
      </c>
      <c r="I16" s="63">
        <v>23</v>
      </c>
      <c r="J16" s="63">
        <v>0</v>
      </c>
    </row>
    <row r="17" spans="1:10" s="10" customFormat="1" ht="13.5" customHeight="1">
      <c r="A17" s="60" t="s">
        <v>100</v>
      </c>
      <c r="B17" s="61" t="s">
        <v>135</v>
      </c>
      <c r="C17" s="62" t="s">
        <v>136</v>
      </c>
      <c r="D17" s="63">
        <v>18</v>
      </c>
      <c r="E17" s="63">
        <v>14</v>
      </c>
      <c r="F17" s="63">
        <v>4</v>
      </c>
      <c r="G17" s="63">
        <v>160</v>
      </c>
      <c r="H17" s="63">
        <v>160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137</v>
      </c>
      <c r="C18" s="62" t="s">
        <v>138</v>
      </c>
      <c r="D18" s="63">
        <v>25</v>
      </c>
      <c r="E18" s="63">
        <v>21</v>
      </c>
      <c r="F18" s="63">
        <v>4</v>
      </c>
      <c r="G18" s="63">
        <v>168</v>
      </c>
      <c r="H18" s="63">
        <v>168</v>
      </c>
      <c r="I18" s="63">
        <v>13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12</v>
      </c>
      <c r="E19" s="63">
        <v>11</v>
      </c>
      <c r="F19" s="63">
        <v>1</v>
      </c>
      <c r="G19" s="63">
        <v>100</v>
      </c>
      <c r="H19" s="63">
        <v>100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25</v>
      </c>
      <c r="E20" s="63">
        <v>22</v>
      </c>
      <c r="F20" s="63">
        <v>3</v>
      </c>
      <c r="G20" s="63">
        <v>578</v>
      </c>
      <c r="H20" s="63">
        <v>578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144</v>
      </c>
      <c r="C21" s="62" t="s">
        <v>145</v>
      </c>
      <c r="D21" s="63">
        <v>22</v>
      </c>
      <c r="E21" s="63">
        <v>22</v>
      </c>
      <c r="F21" s="63">
        <v>2</v>
      </c>
      <c r="G21" s="63">
        <v>488</v>
      </c>
      <c r="H21" s="63">
        <v>469</v>
      </c>
      <c r="I21" s="63">
        <v>35</v>
      </c>
      <c r="J21" s="63">
        <v>0</v>
      </c>
    </row>
    <row r="22" spans="1:10" s="10" customFormat="1" ht="13.5" customHeight="1">
      <c r="A22" s="60" t="s">
        <v>100</v>
      </c>
      <c r="B22" s="61" t="s">
        <v>146</v>
      </c>
      <c r="C22" s="62" t="s">
        <v>147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148</v>
      </c>
      <c r="C23" s="62" t="s">
        <v>149</v>
      </c>
      <c r="D23" s="63">
        <v>4</v>
      </c>
      <c r="E23" s="63">
        <v>2</v>
      </c>
      <c r="F23" s="63">
        <v>2</v>
      </c>
      <c r="G23" s="63">
        <v>26</v>
      </c>
      <c r="H23" s="63">
        <v>26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150</v>
      </c>
      <c r="C24" s="62" t="s">
        <v>151</v>
      </c>
      <c r="D24" s="63">
        <v>4</v>
      </c>
      <c r="E24" s="63">
        <v>4</v>
      </c>
      <c r="F24" s="63">
        <v>0</v>
      </c>
      <c r="G24" s="63">
        <v>16</v>
      </c>
      <c r="H24" s="63">
        <v>14</v>
      </c>
      <c r="I24" s="63">
        <v>2</v>
      </c>
      <c r="J24" s="63">
        <v>0</v>
      </c>
    </row>
    <row r="25" spans="1:10" s="10" customFormat="1" ht="13.5" customHeight="1">
      <c r="A25" s="60" t="s">
        <v>100</v>
      </c>
      <c r="B25" s="61" t="s">
        <v>152</v>
      </c>
      <c r="C25" s="62" t="s">
        <v>153</v>
      </c>
      <c r="D25" s="63">
        <v>4</v>
      </c>
      <c r="E25" s="63">
        <v>2</v>
      </c>
      <c r="F25" s="63">
        <v>2</v>
      </c>
      <c r="G25" s="63">
        <v>37</v>
      </c>
      <c r="H25" s="63">
        <v>37</v>
      </c>
      <c r="I25" s="63">
        <v>0</v>
      </c>
      <c r="J25" s="63">
        <v>0</v>
      </c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5">
    <sortCondition ref="A8:A25"/>
    <sortCondition ref="B8:B25"/>
    <sortCondition ref="C8:C25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2021-01-12T10:00:53Z</dcterms:modified>
</cp:coreProperties>
</file>