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1佐賀県）\"/>
    </mc:Choice>
  </mc:AlternateContent>
  <bookViews>
    <workbookView xWindow="-120" yWindow="-120" windowWidth="29040" windowHeight="1584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組合状況!$A$6:$CD$27</definedName>
    <definedName name="_xlnm.Print_Area" localSheetId="5">'委託許可件数（市町村）'!$2:$27</definedName>
    <definedName name="_xlnm.Print_Area" localSheetId="6">'委託許可件数（組合）'!$2:$18</definedName>
    <definedName name="_xlnm.Print_Area" localSheetId="3">'収集運搬機材（市町村）'!$2:$27</definedName>
    <definedName name="_xlnm.Print_Area" localSheetId="4">'収集運搬機材（組合）'!$2:$18</definedName>
    <definedName name="_xlnm.Print_Area" localSheetId="7">処理業者と従業員数!$2:$27</definedName>
    <definedName name="_xlnm.Print_Area" localSheetId="0">組合状況!$2:$18</definedName>
    <definedName name="_xlnm.Print_Area" localSheetId="1">'廃棄物処理従事職員数（市町村）'!$2:$27</definedName>
    <definedName name="_xlnm.Print_Area" localSheetId="2">'廃棄物処理従事職員数（組合）'!$2:$18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L8" i="7"/>
  <c r="L9" i="7"/>
  <c r="L10" i="7"/>
  <c r="L11" i="7"/>
  <c r="L12" i="7"/>
  <c r="L13" i="7"/>
  <c r="L14" i="7"/>
  <c r="L15" i="7"/>
  <c r="L16" i="7"/>
  <c r="L17" i="7"/>
  <c r="L18" i="7"/>
  <c r="H8" i="7"/>
  <c r="H9" i="7"/>
  <c r="H10" i="7"/>
  <c r="H11" i="7"/>
  <c r="H12" i="7"/>
  <c r="H13" i="7"/>
  <c r="H14" i="7"/>
  <c r="H15" i="7"/>
  <c r="H16" i="7"/>
  <c r="H17" i="7"/>
  <c r="H18" i="7"/>
  <c r="D8" i="7"/>
  <c r="D9" i="7"/>
  <c r="D10" i="7"/>
  <c r="D11" i="7"/>
  <c r="D12" i="7"/>
  <c r="D13" i="7"/>
  <c r="D14" i="7"/>
  <c r="D15" i="7"/>
  <c r="D16" i="7"/>
  <c r="D17" i="7"/>
  <c r="D18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BU8" i="5"/>
  <c r="BU9" i="5"/>
  <c r="BU10" i="5"/>
  <c r="BU11" i="5"/>
  <c r="BU12" i="5"/>
  <c r="BU13" i="5"/>
  <c r="BU14" i="5"/>
  <c r="BU15" i="5"/>
  <c r="BU16" i="5"/>
  <c r="BU17" i="5"/>
  <c r="BU18" i="5"/>
  <c r="BO8" i="5"/>
  <c r="BO9" i="5"/>
  <c r="BO10" i="5"/>
  <c r="BO11" i="5"/>
  <c r="BO12" i="5"/>
  <c r="BO13" i="5"/>
  <c r="BO14" i="5"/>
  <c r="BO15" i="5"/>
  <c r="BO16" i="5"/>
  <c r="BO17" i="5"/>
  <c r="BO18" i="5"/>
  <c r="BI8" i="5"/>
  <c r="BI9" i="5"/>
  <c r="AV9" i="5" s="1"/>
  <c r="BI10" i="5"/>
  <c r="BI11" i="5"/>
  <c r="BI12" i="5"/>
  <c r="BI13" i="5"/>
  <c r="BI14" i="5"/>
  <c r="BI15" i="5"/>
  <c r="AV15" i="5" s="1"/>
  <c r="BI16" i="5"/>
  <c r="BI17" i="5"/>
  <c r="BI18" i="5"/>
  <c r="BC8" i="5"/>
  <c r="BC9" i="5"/>
  <c r="BC10" i="5"/>
  <c r="AV10" i="5" s="1"/>
  <c r="BC11" i="5"/>
  <c r="BC12" i="5"/>
  <c r="AV12" i="5" s="1"/>
  <c r="BC13" i="5"/>
  <c r="BC14" i="5"/>
  <c r="BC15" i="5"/>
  <c r="BC16" i="5"/>
  <c r="AV16" i="5" s="1"/>
  <c r="BC17" i="5"/>
  <c r="BC18" i="5"/>
  <c r="AV18" i="5" s="1"/>
  <c r="AW8" i="5"/>
  <c r="AW9" i="5"/>
  <c r="AW10" i="5"/>
  <c r="AW11" i="5"/>
  <c r="AV11" i="5" s="1"/>
  <c r="AW12" i="5"/>
  <c r="AW13" i="5"/>
  <c r="AV13" i="5" s="1"/>
  <c r="AW14" i="5"/>
  <c r="AW15" i="5"/>
  <c r="AW16" i="5"/>
  <c r="AW17" i="5"/>
  <c r="AV17" i="5" s="1"/>
  <c r="AW18" i="5"/>
  <c r="AV8" i="5"/>
  <c r="AV14" i="5"/>
  <c r="AP8" i="5"/>
  <c r="AP9" i="5"/>
  <c r="AP10" i="5"/>
  <c r="AP11" i="5"/>
  <c r="AP12" i="5"/>
  <c r="AP13" i="5"/>
  <c r="AC13" i="5" s="1"/>
  <c r="AB13" i="5" s="1"/>
  <c r="AP14" i="5"/>
  <c r="AP15" i="5"/>
  <c r="AP16" i="5"/>
  <c r="AP17" i="5"/>
  <c r="AP18" i="5"/>
  <c r="AJ8" i="5"/>
  <c r="AC8" i="5" s="1"/>
  <c r="AB8" i="5" s="1"/>
  <c r="AJ9" i="5"/>
  <c r="AJ10" i="5"/>
  <c r="AC10" i="5" s="1"/>
  <c r="AJ11" i="5"/>
  <c r="AJ12" i="5"/>
  <c r="AJ13" i="5"/>
  <c r="AJ14" i="5"/>
  <c r="AC14" i="5" s="1"/>
  <c r="AB14" i="5" s="1"/>
  <c r="AJ15" i="5"/>
  <c r="AJ16" i="5"/>
  <c r="AC16" i="5" s="1"/>
  <c r="AJ17" i="5"/>
  <c r="AJ18" i="5"/>
  <c r="AD8" i="5"/>
  <c r="AD9" i="5"/>
  <c r="AC9" i="5" s="1"/>
  <c r="AD10" i="5"/>
  <c r="AD11" i="5"/>
  <c r="AC11" i="5" s="1"/>
  <c r="AD12" i="5"/>
  <c r="AD13" i="5"/>
  <c r="AD14" i="5"/>
  <c r="AD15" i="5"/>
  <c r="AC15" i="5" s="1"/>
  <c r="AD16" i="5"/>
  <c r="AD17" i="5"/>
  <c r="AC17" i="5" s="1"/>
  <c r="AD18" i="5"/>
  <c r="AC12" i="5"/>
  <c r="AC18" i="5"/>
  <c r="AB18" i="5" s="1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I8" i="4"/>
  <c r="BI9" i="4"/>
  <c r="BI10" i="4"/>
  <c r="BI11" i="4"/>
  <c r="BI12" i="4"/>
  <c r="BI13" i="4"/>
  <c r="BI14" i="4"/>
  <c r="BI15" i="4"/>
  <c r="BI16" i="4"/>
  <c r="AV16" i="4" s="1"/>
  <c r="BI17" i="4"/>
  <c r="BI18" i="4"/>
  <c r="BI19" i="4"/>
  <c r="BI20" i="4"/>
  <c r="BI21" i="4"/>
  <c r="BI22" i="4"/>
  <c r="AV22" i="4" s="1"/>
  <c r="BI23" i="4"/>
  <c r="BI24" i="4"/>
  <c r="BI25" i="4"/>
  <c r="BI26" i="4"/>
  <c r="BI27" i="4"/>
  <c r="BC8" i="4"/>
  <c r="AV8" i="4" s="1"/>
  <c r="BC9" i="4"/>
  <c r="BC10" i="4"/>
  <c r="BC11" i="4"/>
  <c r="BC12" i="4"/>
  <c r="BC13" i="4"/>
  <c r="BC14" i="4"/>
  <c r="AV14" i="4" s="1"/>
  <c r="BC15" i="4"/>
  <c r="BC16" i="4"/>
  <c r="BC17" i="4"/>
  <c r="BC18" i="4"/>
  <c r="BC19" i="4"/>
  <c r="BC20" i="4"/>
  <c r="AV20" i="4" s="1"/>
  <c r="BC21" i="4"/>
  <c r="BC22" i="4"/>
  <c r="BC23" i="4"/>
  <c r="BC24" i="4"/>
  <c r="BC25" i="4"/>
  <c r="BC26" i="4"/>
  <c r="AV26" i="4" s="1"/>
  <c r="BC27" i="4"/>
  <c r="AW8" i="4"/>
  <c r="AW9" i="4"/>
  <c r="AV9" i="4" s="1"/>
  <c r="AB9" i="4" s="1"/>
  <c r="AW10" i="4"/>
  <c r="AW11" i="4"/>
  <c r="AW12" i="4"/>
  <c r="AV12" i="4" s="1"/>
  <c r="AW13" i="4"/>
  <c r="AW14" i="4"/>
  <c r="AW15" i="4"/>
  <c r="AV15" i="4" s="1"/>
  <c r="AB15" i="4" s="1"/>
  <c r="AW16" i="4"/>
  <c r="AW17" i="4"/>
  <c r="AW18" i="4"/>
  <c r="AV18" i="4" s="1"/>
  <c r="AW19" i="4"/>
  <c r="AW20" i="4"/>
  <c r="AW21" i="4"/>
  <c r="AV21" i="4" s="1"/>
  <c r="AB21" i="4" s="1"/>
  <c r="AW22" i="4"/>
  <c r="AW23" i="4"/>
  <c r="AW24" i="4"/>
  <c r="AV24" i="4" s="1"/>
  <c r="AW25" i="4"/>
  <c r="AW26" i="4"/>
  <c r="AW27" i="4"/>
  <c r="AV27" i="4" s="1"/>
  <c r="AB27" i="4" s="1"/>
  <c r="AV10" i="4"/>
  <c r="AV11" i="4"/>
  <c r="AV13" i="4"/>
  <c r="AV17" i="4"/>
  <c r="AV19" i="4"/>
  <c r="AV23" i="4"/>
  <c r="AV25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J8" i="4"/>
  <c r="AJ9" i="4"/>
  <c r="AJ10" i="4"/>
  <c r="AJ11" i="4"/>
  <c r="AJ12" i="4"/>
  <c r="AC12" i="4" s="1"/>
  <c r="AJ13" i="4"/>
  <c r="AJ14" i="4"/>
  <c r="AJ15" i="4"/>
  <c r="AJ16" i="4"/>
  <c r="AJ17" i="4"/>
  <c r="AJ18" i="4"/>
  <c r="AC18" i="4" s="1"/>
  <c r="AJ19" i="4"/>
  <c r="AJ20" i="4"/>
  <c r="AJ21" i="4"/>
  <c r="AJ22" i="4"/>
  <c r="AJ23" i="4"/>
  <c r="AJ24" i="4"/>
  <c r="AC24" i="4" s="1"/>
  <c r="AJ25" i="4"/>
  <c r="AJ26" i="4"/>
  <c r="AJ27" i="4"/>
  <c r="AD8" i="4"/>
  <c r="AD9" i="4"/>
  <c r="AD10" i="4"/>
  <c r="AC10" i="4" s="1"/>
  <c r="AB10" i="4" s="1"/>
  <c r="AD11" i="4"/>
  <c r="AD12" i="4"/>
  <c r="AD13" i="4"/>
  <c r="AC13" i="4" s="1"/>
  <c r="AB13" i="4" s="1"/>
  <c r="AD14" i="4"/>
  <c r="AD15" i="4"/>
  <c r="AD16" i="4"/>
  <c r="AC16" i="4" s="1"/>
  <c r="AD17" i="4"/>
  <c r="AD18" i="4"/>
  <c r="AD19" i="4"/>
  <c r="AC19" i="4" s="1"/>
  <c r="AB19" i="4" s="1"/>
  <c r="AD20" i="4"/>
  <c r="AD21" i="4"/>
  <c r="AD22" i="4"/>
  <c r="AC22" i="4" s="1"/>
  <c r="AD23" i="4"/>
  <c r="AD24" i="4"/>
  <c r="AD25" i="4"/>
  <c r="AC25" i="4" s="1"/>
  <c r="AB25" i="4" s="1"/>
  <c r="AD26" i="4"/>
  <c r="AD27" i="4"/>
  <c r="AC8" i="4"/>
  <c r="AC9" i="4"/>
  <c r="AC11" i="4"/>
  <c r="AB11" i="4" s="1"/>
  <c r="AC14" i="4"/>
  <c r="AB14" i="4" s="1"/>
  <c r="AC15" i="4"/>
  <c r="AC17" i="4"/>
  <c r="AB17" i="4" s="1"/>
  <c r="AC20" i="4"/>
  <c r="AC21" i="4"/>
  <c r="AC23" i="4"/>
  <c r="AB23" i="4" s="1"/>
  <c r="AC26" i="4"/>
  <c r="AB26" i="4" s="1"/>
  <c r="AC27" i="4"/>
  <c r="AD8" i="3"/>
  <c r="AD9" i="3"/>
  <c r="AD10" i="3"/>
  <c r="AD11" i="3"/>
  <c r="AD12" i="3"/>
  <c r="AD13" i="3"/>
  <c r="AD14" i="3"/>
  <c r="AD15" i="3"/>
  <c r="AD16" i="3"/>
  <c r="AD17" i="3"/>
  <c r="AD18" i="3"/>
  <c r="AC8" i="3"/>
  <c r="AC9" i="3"/>
  <c r="AC10" i="3"/>
  <c r="AC11" i="3"/>
  <c r="AC12" i="3"/>
  <c r="AC13" i="3"/>
  <c r="AC14" i="3"/>
  <c r="AC15" i="3"/>
  <c r="AC16" i="3"/>
  <c r="AC17" i="3"/>
  <c r="AC18" i="3"/>
  <c r="AB8" i="3"/>
  <c r="AB9" i="3"/>
  <c r="AB10" i="3"/>
  <c r="AB11" i="3"/>
  <c r="AB12" i="3"/>
  <c r="AB13" i="3"/>
  <c r="AB14" i="3"/>
  <c r="AB15" i="3"/>
  <c r="AB16" i="3"/>
  <c r="AB17" i="3"/>
  <c r="AB18" i="3"/>
  <c r="AA8" i="3"/>
  <c r="AA9" i="3"/>
  <c r="AA10" i="3"/>
  <c r="AA11" i="3"/>
  <c r="AA12" i="3"/>
  <c r="AA13" i="3"/>
  <c r="AA14" i="3"/>
  <c r="AA15" i="3"/>
  <c r="AA16" i="3"/>
  <c r="AA17" i="3"/>
  <c r="AA18" i="3"/>
  <c r="Z8" i="3"/>
  <c r="Z12" i="3"/>
  <c r="Z14" i="3"/>
  <c r="Z18" i="3"/>
  <c r="Y8" i="3"/>
  <c r="Y9" i="3"/>
  <c r="Y10" i="3"/>
  <c r="Y11" i="3"/>
  <c r="Y12" i="3"/>
  <c r="Y13" i="3"/>
  <c r="Y14" i="3"/>
  <c r="Y15" i="3"/>
  <c r="Y16" i="3"/>
  <c r="Y17" i="3"/>
  <c r="Y18" i="3"/>
  <c r="X8" i="3"/>
  <c r="X9" i="3"/>
  <c r="X10" i="3"/>
  <c r="X11" i="3"/>
  <c r="X12" i="3"/>
  <c r="X13" i="3"/>
  <c r="X14" i="3"/>
  <c r="X15" i="3"/>
  <c r="X16" i="3"/>
  <c r="X17" i="3"/>
  <c r="X18" i="3"/>
  <c r="Q8" i="3"/>
  <c r="M8" i="3" s="1"/>
  <c r="V8" i="3" s="1"/>
  <c r="Q9" i="3"/>
  <c r="Z9" i="3" s="1"/>
  <c r="Q10" i="3"/>
  <c r="Z10" i="3" s="1"/>
  <c r="Q11" i="3"/>
  <c r="M11" i="3" s="1"/>
  <c r="Q12" i="3"/>
  <c r="Q13" i="3"/>
  <c r="M13" i="3" s="1"/>
  <c r="V13" i="3" s="1"/>
  <c r="Q14" i="3"/>
  <c r="M14" i="3" s="1"/>
  <c r="V14" i="3" s="1"/>
  <c r="Q15" i="3"/>
  <c r="Z15" i="3" s="1"/>
  <c r="Q16" i="3"/>
  <c r="Z16" i="3" s="1"/>
  <c r="Q17" i="3"/>
  <c r="M17" i="3" s="1"/>
  <c r="Q18" i="3"/>
  <c r="N8" i="3"/>
  <c r="W8" i="3" s="1"/>
  <c r="N9" i="3"/>
  <c r="N10" i="3"/>
  <c r="W10" i="3" s="1"/>
  <c r="N11" i="3"/>
  <c r="N12" i="3"/>
  <c r="W12" i="3" s="1"/>
  <c r="N13" i="3"/>
  <c r="N14" i="3"/>
  <c r="W14" i="3" s="1"/>
  <c r="N15" i="3"/>
  <c r="N16" i="3"/>
  <c r="W16" i="3" s="1"/>
  <c r="N17" i="3"/>
  <c r="N18" i="3"/>
  <c r="W18" i="3" s="1"/>
  <c r="M9" i="3"/>
  <c r="V9" i="3" s="1"/>
  <c r="M10" i="3"/>
  <c r="M15" i="3"/>
  <c r="V15" i="3" s="1"/>
  <c r="M16" i="3"/>
  <c r="H8" i="3"/>
  <c r="D8" i="3" s="1"/>
  <c r="H9" i="3"/>
  <c r="H10" i="3"/>
  <c r="D10" i="3" s="1"/>
  <c r="V10" i="3" s="1"/>
  <c r="H11" i="3"/>
  <c r="D11" i="3" s="1"/>
  <c r="H12" i="3"/>
  <c r="H13" i="3"/>
  <c r="H14" i="3"/>
  <c r="D14" i="3" s="1"/>
  <c r="H15" i="3"/>
  <c r="H16" i="3"/>
  <c r="D16" i="3" s="1"/>
  <c r="V16" i="3" s="1"/>
  <c r="H17" i="3"/>
  <c r="D17" i="3" s="1"/>
  <c r="H18" i="3"/>
  <c r="E8" i="3"/>
  <c r="E9" i="3"/>
  <c r="D9" i="3" s="1"/>
  <c r="E10" i="3"/>
  <c r="E11" i="3"/>
  <c r="W11" i="3" s="1"/>
  <c r="E12" i="3"/>
  <c r="E13" i="3"/>
  <c r="W13" i="3" s="1"/>
  <c r="E14" i="3"/>
  <c r="E15" i="3"/>
  <c r="D15" i="3" s="1"/>
  <c r="E16" i="3"/>
  <c r="E17" i="3"/>
  <c r="W17" i="3" s="1"/>
  <c r="E18" i="3"/>
  <c r="D12" i="3"/>
  <c r="D13" i="3"/>
  <c r="D18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Z9" i="2"/>
  <c r="Z11" i="2"/>
  <c r="Z12" i="2"/>
  <c r="Z15" i="2"/>
  <c r="Z17" i="2"/>
  <c r="Z18" i="2"/>
  <c r="Z21" i="2"/>
  <c r="Z23" i="2"/>
  <c r="Z24" i="2"/>
  <c r="Z2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Q8" i="2"/>
  <c r="Z8" i="2" s="1"/>
  <c r="Q9" i="2"/>
  <c r="Q10" i="2"/>
  <c r="Z10" i="2" s="1"/>
  <c r="Q11" i="2"/>
  <c r="M11" i="2" s="1"/>
  <c r="V11" i="2" s="1"/>
  <c r="Q12" i="2"/>
  <c r="Q13" i="2"/>
  <c r="M13" i="2" s="1"/>
  <c r="V13" i="2" s="1"/>
  <c r="Q14" i="2"/>
  <c r="Z14" i="2" s="1"/>
  <c r="Q15" i="2"/>
  <c r="Q16" i="2"/>
  <c r="Z16" i="2" s="1"/>
  <c r="Q17" i="2"/>
  <c r="M17" i="2" s="1"/>
  <c r="V17" i="2" s="1"/>
  <c r="Q18" i="2"/>
  <c r="Q19" i="2"/>
  <c r="Z19" i="2" s="1"/>
  <c r="Q20" i="2"/>
  <c r="Z20" i="2" s="1"/>
  <c r="Q21" i="2"/>
  <c r="Q22" i="2"/>
  <c r="Z22" i="2" s="1"/>
  <c r="Q23" i="2"/>
  <c r="M23" i="2" s="1"/>
  <c r="V23" i="2" s="1"/>
  <c r="Q24" i="2"/>
  <c r="Q25" i="2"/>
  <c r="Z25" i="2" s="1"/>
  <c r="Q26" i="2"/>
  <c r="Z26" i="2" s="1"/>
  <c r="Q27" i="2"/>
  <c r="N8" i="2"/>
  <c r="W8" i="2" s="1"/>
  <c r="N9" i="2"/>
  <c r="W9" i="2" s="1"/>
  <c r="N10" i="2"/>
  <c r="W10" i="2" s="1"/>
  <c r="N11" i="2"/>
  <c r="W11" i="2" s="1"/>
  <c r="N12" i="2"/>
  <c r="W12" i="2" s="1"/>
  <c r="N13" i="2"/>
  <c r="W13" i="2" s="1"/>
  <c r="N14" i="2"/>
  <c r="W14" i="2" s="1"/>
  <c r="N15" i="2"/>
  <c r="W15" i="2" s="1"/>
  <c r="N16" i="2"/>
  <c r="W16" i="2" s="1"/>
  <c r="N17" i="2"/>
  <c r="W17" i="2" s="1"/>
  <c r="N18" i="2"/>
  <c r="W18" i="2" s="1"/>
  <c r="N19" i="2"/>
  <c r="W19" i="2" s="1"/>
  <c r="N20" i="2"/>
  <c r="W20" i="2" s="1"/>
  <c r="N21" i="2"/>
  <c r="W21" i="2" s="1"/>
  <c r="N22" i="2"/>
  <c r="W22" i="2" s="1"/>
  <c r="N23" i="2"/>
  <c r="W23" i="2" s="1"/>
  <c r="N24" i="2"/>
  <c r="W24" i="2" s="1"/>
  <c r="N25" i="2"/>
  <c r="W25" i="2" s="1"/>
  <c r="N26" i="2"/>
  <c r="W26" i="2" s="1"/>
  <c r="N27" i="2"/>
  <c r="W27" i="2" s="1"/>
  <c r="M9" i="2"/>
  <c r="V9" i="2" s="1"/>
  <c r="M10" i="2"/>
  <c r="V10" i="2" s="1"/>
  <c r="M15" i="2"/>
  <c r="V15" i="2" s="1"/>
  <c r="M16" i="2"/>
  <c r="V16" i="2" s="1"/>
  <c r="M21" i="2"/>
  <c r="V21" i="2" s="1"/>
  <c r="M22" i="2"/>
  <c r="V22" i="2" s="1"/>
  <c r="M27" i="2"/>
  <c r="V27" i="2" s="1"/>
  <c r="H8" i="2"/>
  <c r="D8" i="2" s="1"/>
  <c r="H9" i="2"/>
  <c r="H10" i="2"/>
  <c r="H11" i="2"/>
  <c r="D11" i="2" s="1"/>
  <c r="H12" i="2"/>
  <c r="H13" i="2"/>
  <c r="D13" i="2" s="1"/>
  <c r="H14" i="2"/>
  <c r="D14" i="2" s="1"/>
  <c r="H15" i="2"/>
  <c r="H16" i="2"/>
  <c r="H17" i="2"/>
  <c r="D17" i="2" s="1"/>
  <c r="H18" i="2"/>
  <c r="H19" i="2"/>
  <c r="D19" i="2" s="1"/>
  <c r="H20" i="2"/>
  <c r="D20" i="2" s="1"/>
  <c r="H21" i="2"/>
  <c r="H22" i="2"/>
  <c r="H23" i="2"/>
  <c r="D23" i="2" s="1"/>
  <c r="H24" i="2"/>
  <c r="H25" i="2"/>
  <c r="D25" i="2" s="1"/>
  <c r="H26" i="2"/>
  <c r="D26" i="2" s="1"/>
  <c r="H27" i="2"/>
  <c r="E8" i="2"/>
  <c r="E9" i="2"/>
  <c r="E10" i="2"/>
  <c r="E11" i="2"/>
  <c r="E12" i="2"/>
  <c r="D12" i="2" s="1"/>
  <c r="E13" i="2"/>
  <c r="E14" i="2"/>
  <c r="E15" i="2"/>
  <c r="E16" i="2"/>
  <c r="E17" i="2"/>
  <c r="E18" i="2"/>
  <c r="D18" i="2" s="1"/>
  <c r="E19" i="2"/>
  <c r="E20" i="2"/>
  <c r="E21" i="2"/>
  <c r="E22" i="2"/>
  <c r="E23" i="2"/>
  <c r="E24" i="2"/>
  <c r="E25" i="2"/>
  <c r="E26" i="2"/>
  <c r="E27" i="2"/>
  <c r="D9" i="2"/>
  <c r="D10" i="2"/>
  <c r="D15" i="2"/>
  <c r="D16" i="2"/>
  <c r="D21" i="2"/>
  <c r="D22" i="2"/>
  <c r="D24" i="2"/>
  <c r="D27" i="2"/>
  <c r="AB17" i="5" l="1"/>
  <c r="AB11" i="5"/>
  <c r="AB10" i="5"/>
  <c r="AB15" i="5"/>
  <c r="V17" i="3"/>
  <c r="V11" i="3"/>
  <c r="AB20" i="4"/>
  <c r="AB8" i="4"/>
  <c r="AB22" i="4"/>
  <c r="AB16" i="4"/>
  <c r="AB24" i="4"/>
  <c r="AB18" i="4"/>
  <c r="AB12" i="4"/>
  <c r="AB16" i="5"/>
  <c r="AB9" i="5"/>
  <c r="AB12" i="5"/>
  <c r="M26" i="2"/>
  <c r="V26" i="2" s="1"/>
  <c r="M20" i="2"/>
  <c r="V20" i="2" s="1"/>
  <c r="M14" i="2"/>
  <c r="V14" i="2" s="1"/>
  <c r="M8" i="2"/>
  <c r="V8" i="2" s="1"/>
  <c r="Z13" i="3"/>
  <c r="M25" i="2"/>
  <c r="V25" i="2" s="1"/>
  <c r="W15" i="3"/>
  <c r="W9" i="3"/>
  <c r="M19" i="2"/>
  <c r="V19" i="2" s="1"/>
  <c r="M24" i="2"/>
  <c r="V24" i="2" s="1"/>
  <c r="M18" i="2"/>
  <c r="V18" i="2" s="1"/>
  <c r="M12" i="2"/>
  <c r="V12" i="2" s="1"/>
  <c r="M18" i="3"/>
  <c r="V18" i="3" s="1"/>
  <c r="M12" i="3"/>
  <c r="V12" i="3" s="1"/>
  <c r="Z17" i="3"/>
  <c r="Z11" i="3"/>
  <c r="Z13" i="2"/>
  <c r="CA7" i="5"/>
  <c r="CA7" i="4"/>
  <c r="BZ7" i="5" l="1"/>
  <c r="BY7" i="5"/>
  <c r="BX7" i="5"/>
  <c r="BW7" i="5"/>
  <c r="BV7" i="5"/>
  <c r="BT7" i="5"/>
  <c r="BS7" i="5"/>
  <c r="BR7" i="5"/>
  <c r="BQ7" i="5"/>
  <c r="BP7" i="5"/>
  <c r="BN7" i="5"/>
  <c r="BM7" i="5"/>
  <c r="BL7" i="5"/>
  <c r="BK7" i="5"/>
  <c r="BJ7" i="5"/>
  <c r="BH7" i="5"/>
  <c r="BG7" i="5"/>
  <c r="BF7" i="5"/>
  <c r="BE7" i="5"/>
  <c r="BD7" i="5"/>
  <c r="BB7" i="5"/>
  <c r="BA7" i="5"/>
  <c r="AZ7" i="5"/>
  <c r="AY7" i="5"/>
  <c r="AX7" i="5"/>
  <c r="AU7" i="5"/>
  <c r="AT7" i="5"/>
  <c r="AS7" i="5"/>
  <c r="AR7" i="5"/>
  <c r="AQ7" i="5"/>
  <c r="AO7" i="5"/>
  <c r="AN7" i="5"/>
  <c r="AM7" i="5"/>
  <c r="AL7" i="5"/>
  <c r="AK7" i="5"/>
  <c r="AI7" i="5"/>
  <c r="AH7" i="5"/>
  <c r="AG7" i="5"/>
  <c r="AF7" i="5"/>
  <c r="AE7" i="5"/>
  <c r="BZ7" i="4"/>
  <c r="BY7" i="4"/>
  <c r="BX7" i="4"/>
  <c r="BW7" i="4"/>
  <c r="BV7" i="4"/>
  <c r="BT7" i="4"/>
  <c r="BS7" i="4"/>
  <c r="BR7" i="4"/>
  <c r="BQ7" i="4"/>
  <c r="BP7" i="4"/>
  <c r="BN7" i="4"/>
  <c r="BM7" i="4"/>
  <c r="BL7" i="4"/>
  <c r="BK7" i="4"/>
  <c r="BJ7" i="4"/>
  <c r="BH7" i="4"/>
  <c r="BG7" i="4"/>
  <c r="BF7" i="4"/>
  <c r="BE7" i="4"/>
  <c r="BD7" i="4"/>
  <c r="BB7" i="4"/>
  <c r="BA7" i="4"/>
  <c r="AZ7" i="4"/>
  <c r="AY7" i="4"/>
  <c r="AX7" i="4"/>
  <c r="AQ7" i="4"/>
  <c r="AR7" i="4"/>
  <c r="AS7" i="4"/>
  <c r="AT7" i="4"/>
  <c r="AU7" i="4"/>
  <c r="AO7" i="4"/>
  <c r="AN7" i="4"/>
  <c r="AM7" i="4"/>
  <c r="AL7" i="4"/>
  <c r="AK7" i="4"/>
  <c r="AP7" i="5" l="1"/>
  <c r="AD7" i="5"/>
  <c r="AW7" i="5"/>
  <c r="BI7" i="4"/>
  <c r="BI7" i="5"/>
  <c r="BU7" i="4"/>
  <c r="BU7" i="5"/>
  <c r="BC7" i="5"/>
  <c r="AP7" i="4"/>
  <c r="AJ7" i="5"/>
  <c r="BO7" i="4"/>
  <c r="BO7" i="5"/>
  <c r="AJ7" i="4"/>
  <c r="AW7" i="4"/>
  <c r="BC7" i="4"/>
  <c r="AC7" i="5" l="1"/>
  <c r="AV7" i="5"/>
  <c r="AB7" i="5" s="1"/>
  <c r="AV7" i="4"/>
  <c r="AI7" i="4"/>
  <c r="AH7" i="4"/>
  <c r="AG7" i="4"/>
  <c r="AF7" i="4"/>
  <c r="AE7" i="4"/>
  <c r="AD7" i="4" l="1"/>
  <c r="AC7" i="4" s="1"/>
  <c r="AB7" i="4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E7" i="2"/>
  <c r="N7" i="2"/>
  <c r="P7" i="6"/>
  <c r="AC7" i="2"/>
  <c r="AB7" i="2"/>
  <c r="H7" i="6"/>
  <c r="H7" i="2"/>
  <c r="D7" i="2" s="1"/>
  <c r="D7" i="7"/>
  <c r="E7" i="3"/>
  <c r="P7" i="7"/>
  <c r="N7" i="3"/>
  <c r="AD7" i="3"/>
  <c r="H7" i="7"/>
  <c r="L7" i="7"/>
  <c r="Y7" i="3"/>
  <c r="Q7" i="2"/>
  <c r="D7" i="6"/>
  <c r="Q7" i="3"/>
  <c r="L7" i="6"/>
  <c r="H7" i="3"/>
  <c r="W7" i="2"/>
  <c r="AA7" i="2"/>
  <c r="X7" i="3"/>
  <c r="Y7" i="2"/>
  <c r="AA7" i="3"/>
  <c r="D7" i="3" l="1"/>
  <c r="Z7" i="3"/>
  <c r="W7" i="3"/>
  <c r="Z7" i="2"/>
  <c r="M7" i="2"/>
  <c r="V7" i="2" s="1"/>
  <c r="M7" i="3"/>
  <c r="V7" i="3" l="1"/>
</calcChain>
</file>

<file path=xl/sharedStrings.xml><?xml version="1.0" encoding="utf-8"?>
<sst xmlns="http://schemas.openxmlformats.org/spreadsheetml/2006/main" count="1579" uniqueCount="178">
  <si>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</si>
  <si>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</si>
  <si>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</si>
  <si>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</si>
  <si>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</si>
  <si>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</si>
  <si>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</si>
  <si>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</si>
  <si>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</si>
  <si>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</si>
  <si>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</si>
  <si>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</si>
  <si>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</si>
  <si>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</si>
  <si>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</si>
  <si>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</si>
  <si>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</si>
  <si>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</si>
  <si>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</si>
  <si>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</si>
  <si>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</si>
  <si>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</si>
  <si>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</si>
  <si>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</si>
  <si>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</si>
  <si>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</si>
  <si>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</si>
  <si>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</si>
  <si>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</si>
  <si>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</si>
  <si>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</si>
  <si>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</si>
  <si>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</si>
  <si>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</si>
  <si>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</si>
  <si>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</si>
  <si>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</si>
  <si>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</si>
  <si>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</si>
  <si>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</si>
  <si>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</si>
  <si>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</si>
  <si>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</si>
  <si>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</si>
  <si>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</si>
  <si>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</si>
  <si>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</si>
  <si>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</si>
  <si>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</si>
  <si>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</si>
  <si>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</si>
  <si>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</si>
  <si>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</si>
  <si>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</si>
  <si>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</si>
  <si>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</si>
  <si>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</si>
  <si>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</si>
  <si>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</si>
  <si>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</si>
  <si>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</si>
  <si>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</si>
  <si>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</si>
  <si>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</si>
  <si>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</si>
  <si>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</si>
  <si>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</si>
  <si>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</si>
  <si>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</si>
  <si>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</si>
  <si>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</si>
  <si>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</si>
  <si>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</si>
  <si>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</si>
  <si>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</si>
  <si>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</si>
  <si>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</si>
  <si>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</si>
  <si>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</si>
  <si>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</si>
  <si>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収集車</t>
    <rPh sb="0" eb="2">
      <t>シュウシュウシャ</t>
    </rPh>
    <phoneticPr fontId="2"/>
  </si>
  <si>
    <t>2ｔ未満</t>
    <rPh sb="2" eb="4">
      <t>ミマン</t>
    </rPh>
    <phoneticPr fontId="2"/>
  </si>
  <si>
    <t>2～3ｔ</t>
    <phoneticPr fontId="2"/>
  </si>
  <si>
    <t>3～4</t>
    <phoneticPr fontId="2"/>
  </si>
  <si>
    <t>4～10</t>
    <phoneticPr fontId="2"/>
  </si>
  <si>
    <t>10ｔ以上</t>
    <rPh sb="2" eb="4">
      <t>イジョウ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</si>
  <si>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</si>
  <si>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</si>
  <si>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パッカー車（プレス式）</t>
    <rPh sb="4" eb="5">
      <t>シャ</t>
    </rPh>
    <rPh sb="9" eb="10">
      <t>シキ</t>
    </rPh>
    <phoneticPr fontId="2"/>
  </si>
  <si>
    <t>パッカー車（回転式）</t>
    <rPh sb="4" eb="5">
      <t>シャ</t>
    </rPh>
    <rPh sb="6" eb="9">
      <t>カイテンシキ</t>
    </rPh>
    <phoneticPr fontId="2"/>
  </si>
  <si>
    <t>その他</t>
    <rPh sb="2" eb="3">
      <t>タ</t>
    </rPh>
    <phoneticPr fontId="2"/>
  </si>
  <si>
    <t>運搬車</t>
    <rPh sb="0" eb="2">
      <t>ウンパンシャ</t>
    </rPh>
    <phoneticPr fontId="2"/>
  </si>
  <si>
    <t>平ボディ車</t>
    <rPh sb="0" eb="1">
      <t>タイラ</t>
    </rPh>
    <rPh sb="4" eb="5">
      <t>シャ</t>
    </rPh>
    <phoneticPr fontId="2"/>
  </si>
  <si>
    <t>ダンプ車</t>
    <rPh sb="3" eb="4">
      <t>シャ</t>
    </rPh>
    <phoneticPr fontId="2"/>
  </si>
  <si>
    <t>クラム車</t>
    <rPh sb="3" eb="4">
      <t>シャ</t>
    </rPh>
    <phoneticPr fontId="2"/>
  </si>
  <si>
    <t>コンテナ車</t>
    <rPh sb="4" eb="5">
      <t>シャ</t>
    </rPh>
    <phoneticPr fontId="2"/>
  </si>
  <si>
    <t>3～4ｔ</t>
    <phoneticPr fontId="2"/>
  </si>
  <si>
    <t>4～10ｔ</t>
    <phoneticPr fontId="2"/>
  </si>
  <si>
    <t>直営分の車種</t>
    <rPh sb="0" eb="3">
      <t>チョクエイブン</t>
    </rPh>
    <rPh sb="4" eb="6">
      <t>シャシュ</t>
    </rPh>
    <phoneticPr fontId="2"/>
  </si>
  <si>
    <t>直営・委託業者・許可業者の所有重機名及び台数</t>
    <rPh sb="0" eb="2">
      <t>チョクエイ</t>
    </rPh>
    <rPh sb="3" eb="7">
      <t>イタクギョウシャ</t>
    </rPh>
    <rPh sb="8" eb="10">
      <t>キョカ</t>
    </rPh>
    <rPh sb="10" eb="12">
      <t>ギョウシャ</t>
    </rPh>
    <rPh sb="13" eb="15">
      <t>ショユウ</t>
    </rPh>
    <rPh sb="15" eb="18">
      <t>ジュウキメイ</t>
    </rPh>
    <rPh sb="18" eb="19">
      <t>オヨ</t>
    </rPh>
    <rPh sb="20" eb="22">
      <t>ダイスウ</t>
    </rPh>
    <phoneticPr fontId="2"/>
  </si>
  <si>
    <t>佐賀県</t>
  </si>
  <si>
    <t>41000</t>
  </si>
  <si>
    <t>一部事務組合・広域連合の状況（令和1年度実績）</t>
    <phoneticPr fontId="2"/>
  </si>
  <si>
    <t>廃棄物処理従事職員数（市区町村）（令和1年度実績）</t>
    <phoneticPr fontId="2"/>
  </si>
  <si>
    <t>廃棄物処理従事職員数（一部事務組合・広域連合）（令和1年度実績）</t>
    <phoneticPr fontId="2"/>
  </si>
  <si>
    <t>収集運搬機材の状況（市区町村）（令和1年度実績）</t>
    <phoneticPr fontId="2"/>
  </si>
  <si>
    <t>収集運搬機材の状況（一部事務組合・広域連合）（令和1年度実績）</t>
    <phoneticPr fontId="2"/>
  </si>
  <si>
    <t>委託・許可件数（市区町村）（令和1年度実績）</t>
    <phoneticPr fontId="2"/>
  </si>
  <si>
    <t>委託・許可件数（一部事務組合・広域連合）（令和1年度実績）</t>
    <phoneticPr fontId="2"/>
  </si>
  <si>
    <t>処理業者と従業員数（令和1年度実績）</t>
    <phoneticPr fontId="2"/>
  </si>
  <si>
    <t>41201</t>
  </si>
  <si>
    <t>佐賀市</t>
  </si>
  <si>
    <t>フォークリフト57台、ホイルローダー12台、バックホウ21台、ユンボ9台、ユニック車2台、クレーン3台、タイヤショベル4台、パワーショベル10台、ブルドーザー1台</t>
  </si>
  <si>
    <t/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</si>
  <si>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</si>
  <si>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</si>
  <si>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</si>
  <si>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</si>
  <si>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</si>
  <si>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</si>
  <si>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</si>
  <si>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</si>
  <si>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</si>
  <si>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</si>
  <si>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</si>
  <si>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</si>
  <si>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</si>
  <si>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</si>
  <si>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ショベルローダー２台
フォークリフト１台</t>
  </si>
  <si>
    <t>41209</t>
  </si>
  <si>
    <t>嬉野市</t>
  </si>
  <si>
    <t>41210</t>
  </si>
  <si>
    <t>神埼市</t>
  </si>
  <si>
    <t>41327</t>
  </si>
  <si>
    <t>吉野ヶ里町</t>
  </si>
  <si>
    <t>ユンボ1台、フォークリフト43台、クランプリフト4台、バケットﾘﾌﾄ1台、バックフォー27台、油圧ショベル4台、トラクターショベル2台、タイヤショベル6台、パワーショベル1台、ユニッククレーン1台、ホイールローダー2台、ショベルローダー2台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</si>
  <si>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</si>
  <si>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</si>
  <si>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</si>
  <si>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</si>
  <si>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</si>
  <si>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</si>
  <si>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</si>
  <si>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</si>
  <si>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</si>
  <si>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</si>
  <si>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バックホー3台、ホイルローダ1台、フォークリフト1台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</si>
  <si>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</si>
  <si>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</si>
  <si>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</si>
  <si>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</si>
  <si>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</si>
  <si>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</si>
  <si>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</si>
  <si>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</si>
  <si>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41812</t>
  </si>
  <si>
    <t>天山地区共同衛生処理場組合</t>
  </si>
  <si>
    <t>○</t>
  </si>
  <si>
    <t>41813</t>
  </si>
  <si>
    <t>杵東地区衛生処理場組合</t>
  </si>
  <si>
    <t>41814</t>
  </si>
  <si>
    <t>鹿島・藤津地区衛生施設組合</t>
  </si>
  <si>
    <t>41830</t>
  </si>
  <si>
    <t>杵藤地区広域市町村圏組合</t>
  </si>
  <si>
    <t>41840</t>
  </si>
  <si>
    <t>脊振共同塵芥処理組合</t>
  </si>
  <si>
    <t>41851</t>
  </si>
  <si>
    <t>伊万里・有田地区衛生組合</t>
  </si>
  <si>
    <t>41857</t>
  </si>
  <si>
    <t>三神地区環境事務組合</t>
  </si>
  <si>
    <t>41858</t>
  </si>
  <si>
    <t>鳥栖・三養基西部環境施設組合</t>
  </si>
  <si>
    <t>41861</t>
  </si>
  <si>
    <t>佐賀県西部広域環境組合</t>
  </si>
  <si>
    <t>41863</t>
  </si>
  <si>
    <t>天山地区共同環境組合</t>
  </si>
  <si>
    <t>41865</t>
  </si>
  <si>
    <t>佐賀県東部環境施設組合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</si>
</sst>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40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0" fontId="9" fillId="2" borderId="6" xfId="2" quotePrefix="1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vertical="center"/>
    </xf>
    <xf numFmtId="0" fontId="9" fillId="2" borderId="14" xfId="2" applyNumberFormat="1" applyFont="1" applyFill="1" applyBorder="1" applyAlignment="1">
      <alignment vertical="center"/>
    </xf>
    <xf numFmtId="0" fontId="8" fillId="2" borderId="14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/>
    </xf>
    <xf numFmtId="0" fontId="8" fillId="2" borderId="8" xfId="2" quotePrefix="1" applyNumberFormat="1" applyFont="1" applyFill="1" applyBorder="1" applyAlignment="1">
      <alignment vertical="center"/>
    </xf>
    <xf numFmtId="3" fontId="10" fillId="3" borderId="12" xfId="1" applyNumberFormat="1" applyFont="1" applyFill="1" applyBorder="1" applyAlignment="1">
      <alignment vertical="center"/>
    </xf>
    <xf numFmtId="0" fontId="8" fillId="2" borderId="12" xfId="2" applyNumberFormat="1" applyFont="1" applyFill="1" applyBorder="1" applyAlignment="1">
      <alignment horizontal="center" vertical="center" wrapText="1"/>
    </xf>
    <xf numFmtId="0" fontId="9" fillId="2" borderId="2" xfId="2" quotePrefix="1" applyNumberFormat="1" applyFont="1" applyFill="1" applyBorder="1" applyAlignment="1">
      <alignment vertical="center"/>
    </xf>
    <xf numFmtId="0" fontId="8" fillId="2" borderId="2" xfId="2" applyNumberFormat="1" applyFont="1" applyFill="1" applyBorder="1" applyAlignment="1">
      <alignment horizontal="left" vertical="center"/>
    </xf>
    <xf numFmtId="0" fontId="8" fillId="2" borderId="13" xfId="2" applyNumberFormat="1" applyFont="1" applyFill="1" applyBorder="1" applyAlignment="1">
      <alignment horizontal="left" vertical="center"/>
    </xf>
    <xf numFmtId="0" fontId="8" fillId="2" borderId="1" xfId="2" applyNumberFormat="1" applyFont="1" applyFill="1" applyBorder="1" applyAlignment="1">
      <alignment horizontal="left" vertical="center"/>
    </xf>
    <xf numFmtId="0" fontId="8" fillId="2" borderId="1" xfId="2" quotePrefix="1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horizontal="center" vertical="center" wrapText="1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6" xfId="2" applyNumberFormat="1" applyFont="1" applyFill="1" applyBorder="1" applyAlignment="1">
      <alignment vertical="center"/>
    </xf>
    <xf numFmtId="0" fontId="8" fillId="2" borderId="13" xfId="2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9" xfId="2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vertical="center"/>
    </xf>
    <xf numFmtId="3" fontId="5" fillId="0" borderId="9" xfId="0" applyNumberFormat="1" applyFont="1" applyBorder="1" applyAlignment="1">
      <alignment vertical="center" wrapText="1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36"/>
    <col min="84" max="16384" width="9" style="2"/>
  </cols>
  <sheetData>
    <row r="1" spans="1:83" ht="17.25">
      <c r="A1" s="38" t="s">
        <v>102</v>
      </c>
      <c r="B1" s="44"/>
      <c r="C1" s="44"/>
    </row>
    <row r="2" spans="1:83" s="59" customFormat="1" ht="13.5" customHeight="1">
      <c r="A2" s="96" t="s">
        <v>1</v>
      </c>
      <c r="B2" s="103" t="s">
        <v>2</v>
      </c>
      <c r="C2" s="96" t="s">
        <v>3</v>
      </c>
      <c r="D2" s="106" t="s">
        <v>4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96" t="s">
        <v>5</v>
      </c>
      <c r="V2" s="99" t="s">
        <v>6</v>
      </c>
      <c r="W2" s="100"/>
      <c r="X2" s="99" t="s">
        <v>7</v>
      </c>
      <c r="Y2" s="100"/>
      <c r="Z2" s="99" t="s">
        <v>8</v>
      </c>
      <c r="AA2" s="100"/>
      <c r="AB2" s="99" t="s">
        <v>9</v>
      </c>
      <c r="AC2" s="100"/>
      <c r="AD2" s="99" t="s">
        <v>10</v>
      </c>
      <c r="AE2" s="100"/>
      <c r="AF2" s="99" t="s">
        <v>11</v>
      </c>
      <c r="AG2" s="100"/>
      <c r="AH2" s="99" t="s">
        <v>12</v>
      </c>
      <c r="AI2" s="100"/>
      <c r="AJ2" s="99" t="s">
        <v>13</v>
      </c>
      <c r="AK2" s="100"/>
      <c r="AL2" s="99" t="s">
        <v>14</v>
      </c>
      <c r="AM2" s="100"/>
      <c r="AN2" s="99" t="s">
        <v>15</v>
      </c>
      <c r="AO2" s="100"/>
      <c r="AP2" s="99" t="s">
        <v>16</v>
      </c>
      <c r="AQ2" s="100"/>
      <c r="AR2" s="99" t="s">
        <v>17</v>
      </c>
      <c r="AS2" s="100"/>
      <c r="AT2" s="99" t="s">
        <v>18</v>
      </c>
      <c r="AU2" s="100"/>
      <c r="AV2" s="99" t="s">
        <v>19</v>
      </c>
      <c r="AW2" s="100"/>
      <c r="AX2" s="99" t="s">
        <v>20</v>
      </c>
      <c r="AY2" s="100"/>
      <c r="AZ2" s="99" t="s">
        <v>21</v>
      </c>
      <c r="BA2" s="100"/>
      <c r="BB2" s="99" t="s">
        <v>22</v>
      </c>
      <c r="BC2" s="100"/>
      <c r="BD2" s="99" t="s">
        <v>23</v>
      </c>
      <c r="BE2" s="100"/>
      <c r="BF2" s="99" t="s">
        <v>24</v>
      </c>
      <c r="BG2" s="100"/>
      <c r="BH2" s="99" t="s">
        <v>25</v>
      </c>
      <c r="BI2" s="100"/>
      <c r="BJ2" s="99" t="s">
        <v>26</v>
      </c>
      <c r="BK2" s="100"/>
      <c r="BL2" s="99" t="s">
        <v>27</v>
      </c>
      <c r="BM2" s="100"/>
      <c r="BN2" s="99" t="s">
        <v>28</v>
      </c>
      <c r="BO2" s="100"/>
      <c r="BP2" s="99" t="s">
        <v>29</v>
      </c>
      <c r="BQ2" s="100"/>
      <c r="BR2" s="99" t="s">
        <v>30</v>
      </c>
      <c r="BS2" s="100"/>
      <c r="BT2" s="99" t="s">
        <v>31</v>
      </c>
      <c r="BU2" s="100"/>
      <c r="BV2" s="99" t="s">
        <v>32</v>
      </c>
      <c r="BW2" s="100"/>
      <c r="BX2" s="99" t="s">
        <v>33</v>
      </c>
      <c r="BY2" s="100"/>
      <c r="BZ2" s="99" t="s">
        <v>34</v>
      </c>
      <c r="CA2" s="100"/>
      <c r="CB2" s="99" t="s">
        <v>35</v>
      </c>
      <c r="CC2" s="100"/>
      <c r="CD2" s="137"/>
      <c r="CE2" s="137"/>
    </row>
    <row r="3" spans="1:83" s="59" customFormat="1" ht="13.5" customHeight="1">
      <c r="A3" s="97"/>
      <c r="B3" s="104"/>
      <c r="C3" s="97"/>
      <c r="D3" s="106" t="s">
        <v>36</v>
      </c>
      <c r="E3" s="107"/>
      <c r="F3" s="107"/>
      <c r="G3" s="107"/>
      <c r="H3" s="107"/>
      <c r="I3" s="107"/>
      <c r="J3" s="107"/>
      <c r="K3" s="107"/>
      <c r="L3" s="108"/>
      <c r="M3" s="106" t="s">
        <v>37</v>
      </c>
      <c r="N3" s="107"/>
      <c r="O3" s="107"/>
      <c r="P3" s="107"/>
      <c r="Q3" s="107"/>
      <c r="R3" s="107"/>
      <c r="S3" s="107"/>
      <c r="T3" s="108"/>
      <c r="U3" s="97"/>
      <c r="V3" s="101"/>
      <c r="W3" s="102"/>
      <c r="X3" s="101"/>
      <c r="Y3" s="102"/>
      <c r="Z3" s="101"/>
      <c r="AA3" s="102"/>
      <c r="AB3" s="101"/>
      <c r="AC3" s="102"/>
      <c r="AD3" s="101"/>
      <c r="AE3" s="102"/>
      <c r="AF3" s="101"/>
      <c r="AG3" s="102"/>
      <c r="AH3" s="101"/>
      <c r="AI3" s="102"/>
      <c r="AJ3" s="101"/>
      <c r="AK3" s="102"/>
      <c r="AL3" s="101"/>
      <c r="AM3" s="102"/>
      <c r="AN3" s="101"/>
      <c r="AO3" s="102"/>
      <c r="AP3" s="101"/>
      <c r="AQ3" s="102"/>
      <c r="AR3" s="101"/>
      <c r="AS3" s="102"/>
      <c r="AT3" s="101"/>
      <c r="AU3" s="102"/>
      <c r="AV3" s="101"/>
      <c r="AW3" s="102"/>
      <c r="AX3" s="101"/>
      <c r="AY3" s="102"/>
      <c r="AZ3" s="101"/>
      <c r="BA3" s="102"/>
      <c r="BB3" s="101"/>
      <c r="BC3" s="102"/>
      <c r="BD3" s="101"/>
      <c r="BE3" s="102"/>
      <c r="BF3" s="101"/>
      <c r="BG3" s="102"/>
      <c r="BH3" s="101"/>
      <c r="BI3" s="102"/>
      <c r="BJ3" s="101"/>
      <c r="BK3" s="102"/>
      <c r="BL3" s="101"/>
      <c r="BM3" s="102"/>
      <c r="BN3" s="101"/>
      <c r="BO3" s="102"/>
      <c r="BP3" s="101"/>
      <c r="BQ3" s="102"/>
      <c r="BR3" s="101"/>
      <c r="BS3" s="102"/>
      <c r="BT3" s="101"/>
      <c r="BU3" s="102"/>
      <c r="BV3" s="101"/>
      <c r="BW3" s="102"/>
      <c r="BX3" s="101"/>
      <c r="BY3" s="102"/>
      <c r="BZ3" s="101"/>
      <c r="CA3" s="102"/>
      <c r="CB3" s="101"/>
      <c r="CC3" s="102"/>
      <c r="CD3" s="137"/>
      <c r="CE3" s="137"/>
    </row>
    <row r="4" spans="1:83" s="59" customFormat="1" ht="18.75" customHeight="1">
      <c r="A4" s="97"/>
      <c r="B4" s="104"/>
      <c r="C4" s="97"/>
      <c r="D4" s="94" t="s">
        <v>38</v>
      </c>
      <c r="E4" s="94" t="s">
        <v>39</v>
      </c>
      <c r="F4" s="94" t="s">
        <v>40</v>
      </c>
      <c r="G4" s="94" t="s">
        <v>41</v>
      </c>
      <c r="H4" s="94" t="s">
        <v>42</v>
      </c>
      <c r="I4" s="94" t="s">
        <v>79</v>
      </c>
      <c r="J4" s="94" t="s">
        <v>43</v>
      </c>
      <c r="K4" s="94" t="s">
        <v>44</v>
      </c>
      <c r="L4" s="94" t="s">
        <v>45</v>
      </c>
      <c r="M4" s="94" t="s">
        <v>38</v>
      </c>
      <c r="N4" s="94" t="s">
        <v>39</v>
      </c>
      <c r="O4" s="94" t="s">
        <v>40</v>
      </c>
      <c r="P4" s="94" t="s">
        <v>46</v>
      </c>
      <c r="Q4" s="94" t="s">
        <v>42</v>
      </c>
      <c r="R4" s="94" t="s">
        <v>78</v>
      </c>
      <c r="S4" s="94" t="s">
        <v>47</v>
      </c>
      <c r="T4" s="94" t="s">
        <v>45</v>
      </c>
      <c r="U4" s="97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37"/>
      <c r="CE4" s="137"/>
    </row>
    <row r="5" spans="1:83" s="59" customFormat="1" ht="22.5" customHeight="1">
      <c r="A5" s="97"/>
      <c r="B5" s="104"/>
      <c r="C5" s="97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7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37"/>
      <c r="CE5" s="137"/>
    </row>
    <row r="6" spans="1:83" s="59" customFormat="1" ht="13.5" customHeight="1">
      <c r="A6" s="98"/>
      <c r="B6" s="105"/>
      <c r="C6" s="98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8"/>
      <c r="V6" s="95"/>
      <c r="W6" s="93"/>
      <c r="X6" s="95"/>
      <c r="Y6" s="93"/>
      <c r="Z6" s="90"/>
      <c r="AA6" s="93"/>
      <c r="AB6" s="90"/>
      <c r="AC6" s="93"/>
      <c r="AD6" s="90"/>
      <c r="AE6" s="93"/>
      <c r="AF6" s="90"/>
      <c r="AG6" s="93"/>
      <c r="AH6" s="90"/>
      <c r="AI6" s="93"/>
      <c r="AJ6" s="90"/>
      <c r="AK6" s="93"/>
      <c r="AL6" s="90"/>
      <c r="AM6" s="93"/>
      <c r="AN6" s="90"/>
      <c r="AO6" s="93"/>
      <c r="AP6" s="90"/>
      <c r="AQ6" s="93"/>
      <c r="AR6" s="90"/>
      <c r="AS6" s="93"/>
      <c r="AT6" s="90"/>
      <c r="AU6" s="93"/>
      <c r="AV6" s="90"/>
      <c r="AW6" s="93"/>
      <c r="AX6" s="90"/>
      <c r="AY6" s="93"/>
      <c r="AZ6" s="90"/>
      <c r="BA6" s="93"/>
      <c r="BB6" s="90"/>
      <c r="BC6" s="93"/>
      <c r="BD6" s="90"/>
      <c r="BE6" s="93"/>
      <c r="BF6" s="90"/>
      <c r="BG6" s="93"/>
      <c r="BH6" s="90"/>
      <c r="BI6" s="93"/>
      <c r="BJ6" s="90"/>
      <c r="BK6" s="93"/>
      <c r="BL6" s="90"/>
      <c r="BM6" s="93"/>
      <c r="BN6" s="90"/>
      <c r="BO6" s="93"/>
      <c r="BP6" s="90"/>
      <c r="BQ6" s="93"/>
      <c r="BR6" s="90"/>
      <c r="BS6" s="93"/>
      <c r="BT6" s="90"/>
      <c r="BU6" s="93"/>
      <c r="BV6" s="90"/>
      <c r="BW6" s="93"/>
      <c r="BX6" s="90"/>
      <c r="BY6" s="93"/>
      <c r="BZ6" s="90"/>
      <c r="CA6" s="93"/>
      <c r="CB6" s="90"/>
      <c r="CC6" s="93"/>
      <c r="CD6" s="137"/>
      <c r="CE6" s="137"/>
    </row>
    <row r="7" spans="1:83" s="10" customFormat="1" ht="13.5" customHeight="1">
      <c r="A7" s="72" t="s">
        <v>100</v>
      </c>
      <c r="B7" s="87" t="s">
        <v>101</v>
      </c>
      <c r="C7" s="72" t="s">
        <v>0</v>
      </c>
      <c r="D7" s="72">
        <f t="shared" ref="D7:T7" si="0">COUNTIF(D$8:D$57,"○")</f>
        <v>5</v>
      </c>
      <c r="E7" s="72">
        <f t="shared" si="0"/>
        <v>1</v>
      </c>
      <c r="F7" s="72">
        <f t="shared" si="0"/>
        <v>3</v>
      </c>
      <c r="G7" s="72">
        <f t="shared" si="0"/>
        <v>2</v>
      </c>
      <c r="H7" s="72">
        <f t="shared" si="0"/>
        <v>0</v>
      </c>
      <c r="I7" s="72">
        <f t="shared" si="0"/>
        <v>4</v>
      </c>
      <c r="J7" s="72">
        <f t="shared" si="0"/>
        <v>3</v>
      </c>
      <c r="K7" s="72">
        <f t="shared" si="0"/>
        <v>2</v>
      </c>
      <c r="L7" s="72">
        <f t="shared" si="0"/>
        <v>0</v>
      </c>
      <c r="M7" s="72">
        <f t="shared" si="0"/>
        <v>6</v>
      </c>
      <c r="N7" s="72">
        <f t="shared" si="0"/>
        <v>0</v>
      </c>
      <c r="O7" s="72">
        <f t="shared" si="0"/>
        <v>5</v>
      </c>
      <c r="P7" s="72">
        <f t="shared" si="0"/>
        <v>5</v>
      </c>
      <c r="Q7" s="72">
        <f t="shared" si="0"/>
        <v>0</v>
      </c>
      <c r="R7" s="72">
        <f t="shared" si="0"/>
        <v>5</v>
      </c>
      <c r="S7" s="72">
        <f t="shared" si="0"/>
        <v>2</v>
      </c>
      <c r="T7" s="72">
        <f t="shared" si="0"/>
        <v>0</v>
      </c>
      <c r="U7" s="72">
        <f t="shared" ref="U7:AZ7" si="1">COUNTIF(U$8:U$57,"&lt;&gt;")</f>
        <v>11</v>
      </c>
      <c r="V7" s="72">
        <f t="shared" si="1"/>
        <v>11</v>
      </c>
      <c r="W7" s="72">
        <f t="shared" si="1"/>
        <v>11</v>
      </c>
      <c r="X7" s="72">
        <f t="shared" si="1"/>
        <v>11</v>
      </c>
      <c r="Y7" s="72">
        <f t="shared" si="1"/>
        <v>11</v>
      </c>
      <c r="Z7" s="72">
        <f t="shared" si="1"/>
        <v>11</v>
      </c>
      <c r="AA7" s="72">
        <f t="shared" si="1"/>
        <v>9</v>
      </c>
      <c r="AB7" s="72">
        <f t="shared" si="1"/>
        <v>11</v>
      </c>
      <c r="AC7" s="72">
        <f t="shared" si="1"/>
        <v>5</v>
      </c>
      <c r="AD7" s="72">
        <f t="shared" si="1"/>
        <v>11</v>
      </c>
      <c r="AE7" s="72">
        <f t="shared" si="1"/>
        <v>4</v>
      </c>
      <c r="AF7" s="72">
        <f t="shared" si="1"/>
        <v>11</v>
      </c>
      <c r="AG7" s="72">
        <f t="shared" si="1"/>
        <v>3</v>
      </c>
      <c r="AH7" s="72">
        <f t="shared" si="1"/>
        <v>11</v>
      </c>
      <c r="AI7" s="72">
        <f t="shared" si="1"/>
        <v>2</v>
      </c>
      <c r="AJ7" s="72">
        <f t="shared" si="1"/>
        <v>11</v>
      </c>
      <c r="AK7" s="72">
        <f t="shared" si="1"/>
        <v>1</v>
      </c>
      <c r="AL7" s="72">
        <f t="shared" si="1"/>
        <v>11</v>
      </c>
      <c r="AM7" s="72">
        <f t="shared" si="1"/>
        <v>1</v>
      </c>
      <c r="AN7" s="72">
        <f t="shared" si="1"/>
        <v>11</v>
      </c>
      <c r="AO7" s="72">
        <f t="shared" si="1"/>
        <v>0</v>
      </c>
      <c r="AP7" s="72">
        <f t="shared" si="1"/>
        <v>11</v>
      </c>
      <c r="AQ7" s="72">
        <f t="shared" si="1"/>
        <v>0</v>
      </c>
      <c r="AR7" s="72">
        <f t="shared" si="1"/>
        <v>11</v>
      </c>
      <c r="AS7" s="72">
        <f t="shared" si="1"/>
        <v>0</v>
      </c>
      <c r="AT7" s="72">
        <f t="shared" si="1"/>
        <v>11</v>
      </c>
      <c r="AU7" s="72">
        <f t="shared" si="1"/>
        <v>0</v>
      </c>
      <c r="AV7" s="72">
        <f t="shared" si="1"/>
        <v>11</v>
      </c>
      <c r="AW7" s="72">
        <f t="shared" si="1"/>
        <v>0</v>
      </c>
      <c r="AX7" s="72">
        <f t="shared" si="1"/>
        <v>11</v>
      </c>
      <c r="AY7" s="72">
        <f t="shared" si="1"/>
        <v>0</v>
      </c>
      <c r="AZ7" s="72">
        <f t="shared" si="1"/>
        <v>11</v>
      </c>
      <c r="BA7" s="72">
        <f t="shared" ref="BA7:CC7" si="2">COUNTIF(BA$8:BA$57,"&lt;&gt;")</f>
        <v>0</v>
      </c>
      <c r="BB7" s="72">
        <f t="shared" si="2"/>
        <v>11</v>
      </c>
      <c r="BC7" s="72">
        <f t="shared" si="2"/>
        <v>0</v>
      </c>
      <c r="BD7" s="72">
        <f t="shared" si="2"/>
        <v>11</v>
      </c>
      <c r="BE7" s="72">
        <f t="shared" si="2"/>
        <v>0</v>
      </c>
      <c r="BF7" s="72">
        <f t="shared" si="2"/>
        <v>11</v>
      </c>
      <c r="BG7" s="72">
        <f t="shared" si="2"/>
        <v>0</v>
      </c>
      <c r="BH7" s="72">
        <f t="shared" si="2"/>
        <v>11</v>
      </c>
      <c r="BI7" s="72">
        <f t="shared" si="2"/>
        <v>0</v>
      </c>
      <c r="BJ7" s="72">
        <f t="shared" si="2"/>
        <v>11</v>
      </c>
      <c r="BK7" s="72">
        <f t="shared" si="2"/>
        <v>0</v>
      </c>
      <c r="BL7" s="72">
        <f t="shared" si="2"/>
        <v>11</v>
      </c>
      <c r="BM7" s="72">
        <f t="shared" si="2"/>
        <v>0</v>
      </c>
      <c r="BN7" s="72">
        <f t="shared" si="2"/>
        <v>11</v>
      </c>
      <c r="BO7" s="72">
        <f t="shared" si="2"/>
        <v>0</v>
      </c>
      <c r="BP7" s="72">
        <f t="shared" si="2"/>
        <v>11</v>
      </c>
      <c r="BQ7" s="72">
        <f t="shared" si="2"/>
        <v>0</v>
      </c>
      <c r="BR7" s="72">
        <f t="shared" si="2"/>
        <v>11</v>
      </c>
      <c r="BS7" s="72">
        <f t="shared" si="2"/>
        <v>0</v>
      </c>
      <c r="BT7" s="72">
        <f t="shared" si="2"/>
        <v>11</v>
      </c>
      <c r="BU7" s="72">
        <f t="shared" si="2"/>
        <v>0</v>
      </c>
      <c r="BV7" s="72">
        <f t="shared" si="2"/>
        <v>11</v>
      </c>
      <c r="BW7" s="72">
        <f t="shared" si="2"/>
        <v>0</v>
      </c>
      <c r="BX7" s="72">
        <f t="shared" si="2"/>
        <v>11</v>
      </c>
      <c r="BY7" s="72">
        <f t="shared" si="2"/>
        <v>0</v>
      </c>
      <c r="BZ7" s="72">
        <f t="shared" si="2"/>
        <v>11</v>
      </c>
      <c r="CA7" s="72">
        <f t="shared" si="2"/>
        <v>0</v>
      </c>
      <c r="CB7" s="72">
        <f t="shared" si="2"/>
        <v>11</v>
      </c>
      <c r="CC7" s="72">
        <f t="shared" si="2"/>
        <v>0</v>
      </c>
      <c r="CD7" s="138"/>
      <c r="CE7" s="138"/>
    </row>
    <row r="8" spans="1:83" s="10" customFormat="1" ht="13.5" customHeight="1">
      <c r="A8" s="62" t="s">
        <v>100</v>
      </c>
      <c r="B8" s="68" t="s">
        <v>155</v>
      </c>
      <c r="C8" s="62" t="s">
        <v>156</v>
      </c>
      <c r="D8" s="62" t="s">
        <v>157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157</v>
      </c>
      <c r="P8" s="62" t="s">
        <v>157</v>
      </c>
      <c r="Q8" s="62"/>
      <c r="R8" s="62" t="s">
        <v>157</v>
      </c>
      <c r="S8" s="62"/>
      <c r="T8" s="62"/>
      <c r="U8" s="62">
        <v>3</v>
      </c>
      <c r="V8" s="68" t="s">
        <v>126</v>
      </c>
      <c r="W8" s="62" t="s">
        <v>127</v>
      </c>
      <c r="X8" s="68" t="s">
        <v>110</v>
      </c>
      <c r="Y8" s="62" t="s">
        <v>111</v>
      </c>
      <c r="Z8" s="68" t="s">
        <v>118</v>
      </c>
      <c r="AA8" s="62" t="s">
        <v>119</v>
      </c>
      <c r="AB8" s="68" t="s">
        <v>113</v>
      </c>
      <c r="AC8" s="62"/>
      <c r="AD8" s="68" t="s">
        <v>113</v>
      </c>
      <c r="AE8" s="62"/>
      <c r="AF8" s="68" t="s">
        <v>113</v>
      </c>
      <c r="AG8" s="62"/>
      <c r="AH8" s="68" t="s">
        <v>113</v>
      </c>
      <c r="AI8" s="62"/>
      <c r="AJ8" s="68" t="s">
        <v>113</v>
      </c>
      <c r="AK8" s="62"/>
      <c r="AL8" s="68" t="s">
        <v>113</v>
      </c>
      <c r="AM8" s="62"/>
      <c r="AN8" s="68" t="s">
        <v>113</v>
      </c>
      <c r="AO8" s="62"/>
      <c r="AP8" s="68" t="s">
        <v>113</v>
      </c>
      <c r="AQ8" s="62"/>
      <c r="AR8" s="68" t="s">
        <v>113</v>
      </c>
      <c r="AS8" s="62"/>
      <c r="AT8" s="68" t="s">
        <v>113</v>
      </c>
      <c r="AU8" s="62"/>
      <c r="AV8" s="68" t="s">
        <v>113</v>
      </c>
      <c r="AW8" s="62"/>
      <c r="AX8" s="68" t="s">
        <v>113</v>
      </c>
      <c r="AY8" s="62"/>
      <c r="AZ8" s="68" t="s">
        <v>113</v>
      </c>
      <c r="BA8" s="62"/>
      <c r="BB8" s="68" t="s">
        <v>113</v>
      </c>
      <c r="BC8" s="62"/>
      <c r="BD8" s="68" t="s">
        <v>113</v>
      </c>
      <c r="BE8" s="62"/>
      <c r="BF8" s="68" t="s">
        <v>113</v>
      </c>
      <c r="BG8" s="62"/>
      <c r="BH8" s="68" t="s">
        <v>113</v>
      </c>
      <c r="BI8" s="62"/>
      <c r="BJ8" s="68" t="s">
        <v>113</v>
      </c>
      <c r="BK8" s="62"/>
      <c r="BL8" s="68" t="s">
        <v>113</v>
      </c>
      <c r="BM8" s="62"/>
      <c r="BN8" s="68" t="s">
        <v>113</v>
      </c>
      <c r="BO8" s="62"/>
      <c r="BP8" s="68" t="s">
        <v>113</v>
      </c>
      <c r="BQ8" s="62"/>
      <c r="BR8" s="68" t="s">
        <v>113</v>
      </c>
      <c r="BS8" s="62"/>
      <c r="BT8" s="68" t="s">
        <v>113</v>
      </c>
      <c r="BU8" s="62"/>
      <c r="BV8" s="68" t="s">
        <v>113</v>
      </c>
      <c r="BW8" s="62"/>
      <c r="BX8" s="68" t="s">
        <v>113</v>
      </c>
      <c r="BY8" s="62"/>
      <c r="BZ8" s="68" t="s">
        <v>113</v>
      </c>
      <c r="CA8" s="62"/>
      <c r="CB8" s="68" t="s">
        <v>113</v>
      </c>
      <c r="CC8" s="62"/>
      <c r="CD8" s="139" t="s">
        <v>113</v>
      </c>
      <c r="CE8" s="138"/>
    </row>
    <row r="9" spans="1:83" s="10" customFormat="1" ht="13.5" customHeight="1">
      <c r="A9" s="62" t="s">
        <v>100</v>
      </c>
      <c r="B9" s="68" t="s">
        <v>158</v>
      </c>
      <c r="C9" s="62" t="s">
        <v>159</v>
      </c>
      <c r="D9" s="62" t="s">
        <v>157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157</v>
      </c>
      <c r="P9" s="62" t="s">
        <v>157</v>
      </c>
      <c r="Q9" s="62"/>
      <c r="R9" s="62" t="s">
        <v>157</v>
      </c>
      <c r="S9" s="62"/>
      <c r="T9" s="62"/>
      <c r="U9" s="62">
        <v>4</v>
      </c>
      <c r="V9" s="68" t="s">
        <v>122</v>
      </c>
      <c r="W9" s="62" t="s">
        <v>123</v>
      </c>
      <c r="X9" s="68" t="s">
        <v>147</v>
      </c>
      <c r="Y9" s="62" t="s">
        <v>148</v>
      </c>
      <c r="Z9" s="68" t="s">
        <v>149</v>
      </c>
      <c r="AA9" s="62" t="s">
        <v>150</v>
      </c>
      <c r="AB9" s="68" t="s">
        <v>151</v>
      </c>
      <c r="AC9" s="62" t="s">
        <v>152</v>
      </c>
      <c r="AD9" s="68" t="s">
        <v>113</v>
      </c>
      <c r="AE9" s="62"/>
      <c r="AF9" s="68" t="s">
        <v>113</v>
      </c>
      <c r="AG9" s="62"/>
      <c r="AH9" s="68" t="s">
        <v>113</v>
      </c>
      <c r="AI9" s="62"/>
      <c r="AJ9" s="68" t="s">
        <v>113</v>
      </c>
      <c r="AK9" s="62"/>
      <c r="AL9" s="68" t="s">
        <v>113</v>
      </c>
      <c r="AM9" s="62"/>
      <c r="AN9" s="68" t="s">
        <v>113</v>
      </c>
      <c r="AO9" s="62"/>
      <c r="AP9" s="68" t="s">
        <v>113</v>
      </c>
      <c r="AQ9" s="62"/>
      <c r="AR9" s="68" t="s">
        <v>113</v>
      </c>
      <c r="AS9" s="62"/>
      <c r="AT9" s="68" t="s">
        <v>113</v>
      </c>
      <c r="AU9" s="62"/>
      <c r="AV9" s="68" t="s">
        <v>113</v>
      </c>
      <c r="AW9" s="62"/>
      <c r="AX9" s="68" t="s">
        <v>113</v>
      </c>
      <c r="AY9" s="62"/>
      <c r="AZ9" s="68" t="s">
        <v>113</v>
      </c>
      <c r="BA9" s="62"/>
      <c r="BB9" s="68" t="s">
        <v>113</v>
      </c>
      <c r="BC9" s="62"/>
      <c r="BD9" s="68" t="s">
        <v>113</v>
      </c>
      <c r="BE9" s="62"/>
      <c r="BF9" s="68" t="s">
        <v>113</v>
      </c>
      <c r="BG9" s="62"/>
      <c r="BH9" s="68" t="s">
        <v>113</v>
      </c>
      <c r="BI9" s="62"/>
      <c r="BJ9" s="68" t="s">
        <v>113</v>
      </c>
      <c r="BK9" s="62"/>
      <c r="BL9" s="68" t="s">
        <v>113</v>
      </c>
      <c r="BM9" s="62"/>
      <c r="BN9" s="68" t="s">
        <v>113</v>
      </c>
      <c r="BO9" s="62"/>
      <c r="BP9" s="68" t="s">
        <v>113</v>
      </c>
      <c r="BQ9" s="62"/>
      <c r="BR9" s="68" t="s">
        <v>113</v>
      </c>
      <c r="BS9" s="62"/>
      <c r="BT9" s="68" t="s">
        <v>113</v>
      </c>
      <c r="BU9" s="62"/>
      <c r="BV9" s="68" t="s">
        <v>113</v>
      </c>
      <c r="BW9" s="62"/>
      <c r="BX9" s="68" t="s">
        <v>113</v>
      </c>
      <c r="BY9" s="62"/>
      <c r="BZ9" s="68" t="s">
        <v>113</v>
      </c>
      <c r="CA9" s="62"/>
      <c r="CB9" s="68" t="s">
        <v>113</v>
      </c>
      <c r="CC9" s="62"/>
      <c r="CD9" s="139" t="s">
        <v>113</v>
      </c>
      <c r="CE9" s="138"/>
    </row>
    <row r="10" spans="1:83" s="10" customFormat="1" ht="13.5" customHeight="1">
      <c r="A10" s="62" t="s">
        <v>100</v>
      </c>
      <c r="B10" s="68" t="s">
        <v>160</v>
      </c>
      <c r="C10" s="62" t="s">
        <v>161</v>
      </c>
      <c r="D10" s="62" t="s">
        <v>157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157</v>
      </c>
      <c r="P10" s="62" t="s">
        <v>157</v>
      </c>
      <c r="Q10" s="62"/>
      <c r="R10" s="62" t="s">
        <v>157</v>
      </c>
      <c r="S10" s="62" t="s">
        <v>157</v>
      </c>
      <c r="T10" s="62"/>
      <c r="U10" s="62">
        <v>3</v>
      </c>
      <c r="V10" s="68" t="s">
        <v>124</v>
      </c>
      <c r="W10" s="62" t="s">
        <v>125</v>
      </c>
      <c r="X10" s="68" t="s">
        <v>129</v>
      </c>
      <c r="Y10" s="62" t="s">
        <v>130</v>
      </c>
      <c r="Z10" s="68" t="s">
        <v>153</v>
      </c>
      <c r="AA10" s="62" t="s">
        <v>154</v>
      </c>
      <c r="AB10" s="68" t="s">
        <v>113</v>
      </c>
      <c r="AC10" s="62"/>
      <c r="AD10" s="68" t="s">
        <v>113</v>
      </c>
      <c r="AE10" s="62"/>
      <c r="AF10" s="68" t="s">
        <v>113</v>
      </c>
      <c r="AG10" s="62"/>
      <c r="AH10" s="68" t="s">
        <v>113</v>
      </c>
      <c r="AI10" s="62"/>
      <c r="AJ10" s="68" t="s">
        <v>113</v>
      </c>
      <c r="AK10" s="62"/>
      <c r="AL10" s="68" t="s">
        <v>113</v>
      </c>
      <c r="AM10" s="62"/>
      <c r="AN10" s="68" t="s">
        <v>113</v>
      </c>
      <c r="AO10" s="62"/>
      <c r="AP10" s="68" t="s">
        <v>113</v>
      </c>
      <c r="AQ10" s="62"/>
      <c r="AR10" s="68" t="s">
        <v>113</v>
      </c>
      <c r="AS10" s="62"/>
      <c r="AT10" s="68" t="s">
        <v>113</v>
      </c>
      <c r="AU10" s="62"/>
      <c r="AV10" s="68" t="s">
        <v>113</v>
      </c>
      <c r="AW10" s="62"/>
      <c r="AX10" s="68" t="s">
        <v>113</v>
      </c>
      <c r="AY10" s="62"/>
      <c r="AZ10" s="68" t="s">
        <v>113</v>
      </c>
      <c r="BA10" s="62"/>
      <c r="BB10" s="68" t="s">
        <v>113</v>
      </c>
      <c r="BC10" s="62"/>
      <c r="BD10" s="68" t="s">
        <v>113</v>
      </c>
      <c r="BE10" s="62"/>
      <c r="BF10" s="68" t="s">
        <v>113</v>
      </c>
      <c r="BG10" s="62"/>
      <c r="BH10" s="68" t="s">
        <v>113</v>
      </c>
      <c r="BI10" s="62"/>
      <c r="BJ10" s="68" t="s">
        <v>113</v>
      </c>
      <c r="BK10" s="62"/>
      <c r="BL10" s="68" t="s">
        <v>113</v>
      </c>
      <c r="BM10" s="62"/>
      <c r="BN10" s="68" t="s">
        <v>113</v>
      </c>
      <c r="BO10" s="62"/>
      <c r="BP10" s="68" t="s">
        <v>113</v>
      </c>
      <c r="BQ10" s="62"/>
      <c r="BR10" s="68" t="s">
        <v>113</v>
      </c>
      <c r="BS10" s="62"/>
      <c r="BT10" s="68" t="s">
        <v>113</v>
      </c>
      <c r="BU10" s="62"/>
      <c r="BV10" s="68" t="s">
        <v>113</v>
      </c>
      <c r="BW10" s="62"/>
      <c r="BX10" s="68" t="s">
        <v>113</v>
      </c>
      <c r="BY10" s="62"/>
      <c r="BZ10" s="68" t="s">
        <v>113</v>
      </c>
      <c r="CA10" s="62"/>
      <c r="CB10" s="68" t="s">
        <v>113</v>
      </c>
      <c r="CC10" s="62"/>
      <c r="CD10" s="139" t="s">
        <v>113</v>
      </c>
      <c r="CE10" s="138"/>
    </row>
    <row r="11" spans="1:83" s="10" customFormat="1" ht="13.5" customHeight="1">
      <c r="A11" s="62" t="s">
        <v>100</v>
      </c>
      <c r="B11" s="68" t="s">
        <v>162</v>
      </c>
      <c r="C11" s="62" t="s">
        <v>163</v>
      </c>
      <c r="D11" s="62"/>
      <c r="E11" s="62"/>
      <c r="F11" s="62"/>
      <c r="G11" s="62" t="s">
        <v>157</v>
      </c>
      <c r="H11" s="62"/>
      <c r="I11" s="62"/>
      <c r="J11" s="62"/>
      <c r="K11" s="62"/>
      <c r="L11" s="62"/>
      <c r="M11" s="62" t="s">
        <v>157</v>
      </c>
      <c r="N11" s="62"/>
      <c r="O11" s="62"/>
      <c r="P11" s="62"/>
      <c r="Q11" s="62"/>
      <c r="R11" s="62"/>
      <c r="S11" s="62"/>
      <c r="T11" s="62"/>
      <c r="U11" s="62">
        <v>7</v>
      </c>
      <c r="V11" s="68" t="s">
        <v>122</v>
      </c>
      <c r="W11" s="62" t="s">
        <v>123</v>
      </c>
      <c r="X11" s="68" t="s">
        <v>124</v>
      </c>
      <c r="Y11" s="62" t="s">
        <v>125</v>
      </c>
      <c r="Z11" s="68" t="s">
        <v>129</v>
      </c>
      <c r="AA11" s="62" t="s">
        <v>130</v>
      </c>
      <c r="AB11" s="68" t="s">
        <v>147</v>
      </c>
      <c r="AC11" s="62" t="s">
        <v>148</v>
      </c>
      <c r="AD11" s="68" t="s">
        <v>149</v>
      </c>
      <c r="AE11" s="62" t="s">
        <v>150</v>
      </c>
      <c r="AF11" s="68" t="s">
        <v>151</v>
      </c>
      <c r="AG11" s="62" t="s">
        <v>152</v>
      </c>
      <c r="AH11" s="68" t="s">
        <v>153</v>
      </c>
      <c r="AI11" s="62" t="s">
        <v>154</v>
      </c>
      <c r="AJ11" s="68" t="s">
        <v>113</v>
      </c>
      <c r="AK11" s="62"/>
      <c r="AL11" s="68" t="s">
        <v>113</v>
      </c>
      <c r="AM11" s="62"/>
      <c r="AN11" s="68" t="s">
        <v>113</v>
      </c>
      <c r="AO11" s="62"/>
      <c r="AP11" s="68" t="s">
        <v>113</v>
      </c>
      <c r="AQ11" s="62"/>
      <c r="AR11" s="68" t="s">
        <v>113</v>
      </c>
      <c r="AS11" s="62"/>
      <c r="AT11" s="68" t="s">
        <v>113</v>
      </c>
      <c r="AU11" s="62"/>
      <c r="AV11" s="68" t="s">
        <v>113</v>
      </c>
      <c r="AW11" s="62"/>
      <c r="AX11" s="68" t="s">
        <v>113</v>
      </c>
      <c r="AY11" s="62"/>
      <c r="AZ11" s="68" t="s">
        <v>113</v>
      </c>
      <c r="BA11" s="62"/>
      <c r="BB11" s="68" t="s">
        <v>113</v>
      </c>
      <c r="BC11" s="62"/>
      <c r="BD11" s="68" t="s">
        <v>113</v>
      </c>
      <c r="BE11" s="62"/>
      <c r="BF11" s="68" t="s">
        <v>113</v>
      </c>
      <c r="BG11" s="62"/>
      <c r="BH11" s="68" t="s">
        <v>113</v>
      </c>
      <c r="BI11" s="62"/>
      <c r="BJ11" s="68" t="s">
        <v>113</v>
      </c>
      <c r="BK11" s="62"/>
      <c r="BL11" s="68" t="s">
        <v>113</v>
      </c>
      <c r="BM11" s="62"/>
      <c r="BN11" s="68" t="s">
        <v>113</v>
      </c>
      <c r="BO11" s="62"/>
      <c r="BP11" s="68" t="s">
        <v>113</v>
      </c>
      <c r="BQ11" s="62"/>
      <c r="BR11" s="68" t="s">
        <v>113</v>
      </c>
      <c r="BS11" s="62"/>
      <c r="BT11" s="68" t="s">
        <v>113</v>
      </c>
      <c r="BU11" s="62"/>
      <c r="BV11" s="68" t="s">
        <v>113</v>
      </c>
      <c r="BW11" s="62"/>
      <c r="BX11" s="68" t="s">
        <v>113</v>
      </c>
      <c r="BY11" s="62"/>
      <c r="BZ11" s="68" t="s">
        <v>113</v>
      </c>
      <c r="CA11" s="62"/>
      <c r="CB11" s="68" t="s">
        <v>113</v>
      </c>
      <c r="CC11" s="62"/>
      <c r="CD11" s="139" t="s">
        <v>113</v>
      </c>
      <c r="CE11" s="138"/>
    </row>
    <row r="12" spans="1:83" s="10" customFormat="1" ht="13.5" customHeight="1">
      <c r="A12" s="62" t="s">
        <v>100</v>
      </c>
      <c r="B12" s="68" t="s">
        <v>164</v>
      </c>
      <c r="C12" s="62" t="s">
        <v>165</v>
      </c>
      <c r="D12" s="62"/>
      <c r="E12" s="62" t="s">
        <v>157</v>
      </c>
      <c r="F12" s="62" t="s">
        <v>157</v>
      </c>
      <c r="G12" s="62" t="s">
        <v>157</v>
      </c>
      <c r="H12" s="62"/>
      <c r="I12" s="62" t="s">
        <v>157</v>
      </c>
      <c r="J12" s="62" t="s">
        <v>157</v>
      </c>
      <c r="K12" s="62" t="s">
        <v>157</v>
      </c>
      <c r="L12" s="62"/>
      <c r="M12" s="62" t="s">
        <v>157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110</v>
      </c>
      <c r="W12" s="62" t="s">
        <v>111</v>
      </c>
      <c r="X12" s="68" t="s">
        <v>131</v>
      </c>
      <c r="Y12" s="62" t="s">
        <v>132</v>
      </c>
      <c r="Z12" s="68" t="s">
        <v>133</v>
      </c>
      <c r="AA12" s="62" t="s">
        <v>134</v>
      </c>
      <c r="AB12" s="68" t="s">
        <v>113</v>
      </c>
      <c r="AC12" s="62"/>
      <c r="AD12" s="68" t="s">
        <v>113</v>
      </c>
      <c r="AE12" s="62"/>
      <c r="AF12" s="68" t="s">
        <v>113</v>
      </c>
      <c r="AG12" s="62"/>
      <c r="AH12" s="68" t="s">
        <v>113</v>
      </c>
      <c r="AI12" s="62"/>
      <c r="AJ12" s="68" t="s">
        <v>113</v>
      </c>
      <c r="AK12" s="62"/>
      <c r="AL12" s="68" t="s">
        <v>113</v>
      </c>
      <c r="AM12" s="62"/>
      <c r="AN12" s="68" t="s">
        <v>113</v>
      </c>
      <c r="AO12" s="62"/>
      <c r="AP12" s="68" t="s">
        <v>113</v>
      </c>
      <c r="AQ12" s="62"/>
      <c r="AR12" s="68" t="s">
        <v>113</v>
      </c>
      <c r="AS12" s="62"/>
      <c r="AT12" s="68" t="s">
        <v>113</v>
      </c>
      <c r="AU12" s="62"/>
      <c r="AV12" s="68" t="s">
        <v>113</v>
      </c>
      <c r="AW12" s="62"/>
      <c r="AX12" s="68" t="s">
        <v>113</v>
      </c>
      <c r="AY12" s="62"/>
      <c r="AZ12" s="68" t="s">
        <v>113</v>
      </c>
      <c r="BA12" s="62"/>
      <c r="BB12" s="68" t="s">
        <v>113</v>
      </c>
      <c r="BC12" s="62"/>
      <c r="BD12" s="68" t="s">
        <v>113</v>
      </c>
      <c r="BE12" s="62"/>
      <c r="BF12" s="68" t="s">
        <v>113</v>
      </c>
      <c r="BG12" s="62"/>
      <c r="BH12" s="68" t="s">
        <v>113</v>
      </c>
      <c r="BI12" s="62"/>
      <c r="BJ12" s="68" t="s">
        <v>113</v>
      </c>
      <c r="BK12" s="62"/>
      <c r="BL12" s="68" t="s">
        <v>113</v>
      </c>
      <c r="BM12" s="62"/>
      <c r="BN12" s="68" t="s">
        <v>113</v>
      </c>
      <c r="BO12" s="62"/>
      <c r="BP12" s="68" t="s">
        <v>113</v>
      </c>
      <c r="BQ12" s="62"/>
      <c r="BR12" s="68" t="s">
        <v>113</v>
      </c>
      <c r="BS12" s="62"/>
      <c r="BT12" s="68" t="s">
        <v>113</v>
      </c>
      <c r="BU12" s="62"/>
      <c r="BV12" s="68" t="s">
        <v>113</v>
      </c>
      <c r="BW12" s="62"/>
      <c r="BX12" s="68" t="s">
        <v>113</v>
      </c>
      <c r="BY12" s="62"/>
      <c r="BZ12" s="68" t="s">
        <v>113</v>
      </c>
      <c r="CA12" s="62"/>
      <c r="CB12" s="68" t="s">
        <v>113</v>
      </c>
      <c r="CC12" s="62"/>
      <c r="CD12" s="139" t="s">
        <v>113</v>
      </c>
      <c r="CE12" s="138"/>
    </row>
    <row r="13" spans="1:83" s="10" customFormat="1" ht="13.5" customHeight="1">
      <c r="A13" s="62" t="s">
        <v>100</v>
      </c>
      <c r="B13" s="68" t="s">
        <v>166</v>
      </c>
      <c r="C13" s="62" t="s">
        <v>167</v>
      </c>
      <c r="D13" s="62" t="s">
        <v>157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157</v>
      </c>
      <c r="P13" s="62" t="s">
        <v>157</v>
      </c>
      <c r="Q13" s="62"/>
      <c r="R13" s="62" t="s">
        <v>157</v>
      </c>
      <c r="S13" s="62"/>
      <c r="T13" s="62"/>
      <c r="U13" s="62">
        <v>2</v>
      </c>
      <c r="V13" s="68" t="s">
        <v>120</v>
      </c>
      <c r="W13" s="62" t="s">
        <v>121</v>
      </c>
      <c r="X13" s="68" t="s">
        <v>144</v>
      </c>
      <c r="Y13" s="62" t="s">
        <v>145</v>
      </c>
      <c r="Z13" s="68" t="s">
        <v>113</v>
      </c>
      <c r="AA13" s="62"/>
      <c r="AB13" s="68" t="s">
        <v>113</v>
      </c>
      <c r="AC13" s="62"/>
      <c r="AD13" s="68" t="s">
        <v>113</v>
      </c>
      <c r="AE13" s="62"/>
      <c r="AF13" s="68" t="s">
        <v>113</v>
      </c>
      <c r="AG13" s="62"/>
      <c r="AH13" s="68" t="s">
        <v>113</v>
      </c>
      <c r="AI13" s="62"/>
      <c r="AJ13" s="68" t="s">
        <v>113</v>
      </c>
      <c r="AK13" s="62"/>
      <c r="AL13" s="68" t="s">
        <v>113</v>
      </c>
      <c r="AM13" s="62"/>
      <c r="AN13" s="68" t="s">
        <v>113</v>
      </c>
      <c r="AO13" s="62"/>
      <c r="AP13" s="68" t="s">
        <v>113</v>
      </c>
      <c r="AQ13" s="62"/>
      <c r="AR13" s="68" t="s">
        <v>113</v>
      </c>
      <c r="AS13" s="62"/>
      <c r="AT13" s="68" t="s">
        <v>113</v>
      </c>
      <c r="AU13" s="62"/>
      <c r="AV13" s="68" t="s">
        <v>113</v>
      </c>
      <c r="AW13" s="62"/>
      <c r="AX13" s="68" t="s">
        <v>113</v>
      </c>
      <c r="AY13" s="62"/>
      <c r="AZ13" s="68" t="s">
        <v>113</v>
      </c>
      <c r="BA13" s="62"/>
      <c r="BB13" s="68" t="s">
        <v>113</v>
      </c>
      <c r="BC13" s="62"/>
      <c r="BD13" s="68" t="s">
        <v>113</v>
      </c>
      <c r="BE13" s="62"/>
      <c r="BF13" s="68" t="s">
        <v>113</v>
      </c>
      <c r="BG13" s="62"/>
      <c r="BH13" s="68" t="s">
        <v>113</v>
      </c>
      <c r="BI13" s="62"/>
      <c r="BJ13" s="68" t="s">
        <v>113</v>
      </c>
      <c r="BK13" s="62"/>
      <c r="BL13" s="68" t="s">
        <v>113</v>
      </c>
      <c r="BM13" s="62"/>
      <c r="BN13" s="68" t="s">
        <v>113</v>
      </c>
      <c r="BO13" s="62"/>
      <c r="BP13" s="68" t="s">
        <v>113</v>
      </c>
      <c r="BQ13" s="62"/>
      <c r="BR13" s="68" t="s">
        <v>113</v>
      </c>
      <c r="BS13" s="62"/>
      <c r="BT13" s="68" t="s">
        <v>113</v>
      </c>
      <c r="BU13" s="62"/>
      <c r="BV13" s="68" t="s">
        <v>113</v>
      </c>
      <c r="BW13" s="62"/>
      <c r="BX13" s="68" t="s">
        <v>113</v>
      </c>
      <c r="BY13" s="62"/>
      <c r="BZ13" s="68" t="s">
        <v>113</v>
      </c>
      <c r="CA13" s="62"/>
      <c r="CB13" s="68" t="s">
        <v>113</v>
      </c>
      <c r="CC13" s="62"/>
      <c r="CD13" s="139" t="s">
        <v>113</v>
      </c>
      <c r="CE13" s="138"/>
    </row>
    <row r="14" spans="1:83" s="10" customFormat="1" ht="13.5" customHeight="1">
      <c r="A14" s="62" t="s">
        <v>100</v>
      </c>
      <c r="B14" s="68" t="s">
        <v>168</v>
      </c>
      <c r="C14" s="62" t="s">
        <v>169</v>
      </c>
      <c r="D14" s="62" t="s">
        <v>157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157</v>
      </c>
      <c r="P14" s="62" t="s">
        <v>157</v>
      </c>
      <c r="Q14" s="62"/>
      <c r="R14" s="62" t="s">
        <v>157</v>
      </c>
      <c r="S14" s="62" t="s">
        <v>157</v>
      </c>
      <c r="T14" s="62"/>
      <c r="U14" s="62">
        <v>6</v>
      </c>
      <c r="V14" s="68" t="s">
        <v>131</v>
      </c>
      <c r="W14" s="62" t="s">
        <v>132</v>
      </c>
      <c r="X14" s="68" t="s">
        <v>133</v>
      </c>
      <c r="Y14" s="62" t="s">
        <v>134</v>
      </c>
      <c r="Z14" s="68" t="s">
        <v>110</v>
      </c>
      <c r="AA14" s="62" t="s">
        <v>111</v>
      </c>
      <c r="AB14" s="68" t="s">
        <v>136</v>
      </c>
      <c r="AC14" s="62" t="s">
        <v>137</v>
      </c>
      <c r="AD14" s="68" t="s">
        <v>140</v>
      </c>
      <c r="AE14" s="62" t="s">
        <v>141</v>
      </c>
      <c r="AF14" s="68" t="s">
        <v>138</v>
      </c>
      <c r="AG14" s="62" t="s">
        <v>139</v>
      </c>
      <c r="AH14" s="68" t="s">
        <v>113</v>
      </c>
      <c r="AI14" s="62"/>
      <c r="AJ14" s="68" t="s">
        <v>113</v>
      </c>
      <c r="AK14" s="62"/>
      <c r="AL14" s="68" t="s">
        <v>113</v>
      </c>
      <c r="AM14" s="62"/>
      <c r="AN14" s="68" t="s">
        <v>113</v>
      </c>
      <c r="AO14" s="62"/>
      <c r="AP14" s="68" t="s">
        <v>113</v>
      </c>
      <c r="AQ14" s="62"/>
      <c r="AR14" s="68" t="s">
        <v>113</v>
      </c>
      <c r="AS14" s="62"/>
      <c r="AT14" s="68" t="s">
        <v>113</v>
      </c>
      <c r="AU14" s="62"/>
      <c r="AV14" s="68" t="s">
        <v>113</v>
      </c>
      <c r="AW14" s="62"/>
      <c r="AX14" s="68" t="s">
        <v>113</v>
      </c>
      <c r="AY14" s="62"/>
      <c r="AZ14" s="68" t="s">
        <v>113</v>
      </c>
      <c r="BA14" s="62"/>
      <c r="BB14" s="68" t="s">
        <v>113</v>
      </c>
      <c r="BC14" s="62"/>
      <c r="BD14" s="68" t="s">
        <v>113</v>
      </c>
      <c r="BE14" s="62"/>
      <c r="BF14" s="68" t="s">
        <v>113</v>
      </c>
      <c r="BG14" s="62"/>
      <c r="BH14" s="68" t="s">
        <v>113</v>
      </c>
      <c r="BI14" s="62"/>
      <c r="BJ14" s="68" t="s">
        <v>113</v>
      </c>
      <c r="BK14" s="62"/>
      <c r="BL14" s="68" t="s">
        <v>113</v>
      </c>
      <c r="BM14" s="62"/>
      <c r="BN14" s="68" t="s">
        <v>113</v>
      </c>
      <c r="BO14" s="62"/>
      <c r="BP14" s="68" t="s">
        <v>113</v>
      </c>
      <c r="BQ14" s="62"/>
      <c r="BR14" s="68" t="s">
        <v>113</v>
      </c>
      <c r="BS14" s="62"/>
      <c r="BT14" s="68" t="s">
        <v>113</v>
      </c>
      <c r="BU14" s="62"/>
      <c r="BV14" s="68" t="s">
        <v>113</v>
      </c>
      <c r="BW14" s="62"/>
      <c r="BX14" s="68" t="s">
        <v>113</v>
      </c>
      <c r="BY14" s="62"/>
      <c r="BZ14" s="68" t="s">
        <v>113</v>
      </c>
      <c r="CA14" s="62"/>
      <c r="CB14" s="68" t="s">
        <v>113</v>
      </c>
      <c r="CC14" s="62"/>
      <c r="CD14" s="139" t="s">
        <v>113</v>
      </c>
      <c r="CE14" s="138"/>
    </row>
    <row r="15" spans="1:83" s="10" customFormat="1" ht="13.5" customHeight="1">
      <c r="A15" s="62" t="s">
        <v>100</v>
      </c>
      <c r="B15" s="68" t="s">
        <v>170</v>
      </c>
      <c r="C15" s="62" t="s">
        <v>171</v>
      </c>
      <c r="D15" s="62"/>
      <c r="E15" s="62"/>
      <c r="F15" s="62" t="s">
        <v>157</v>
      </c>
      <c r="G15" s="62"/>
      <c r="H15" s="62"/>
      <c r="I15" s="62"/>
      <c r="J15" s="62" t="s">
        <v>157</v>
      </c>
      <c r="K15" s="62" t="s">
        <v>157</v>
      </c>
      <c r="L15" s="62"/>
      <c r="M15" s="62" t="s">
        <v>157</v>
      </c>
      <c r="N15" s="62"/>
      <c r="O15" s="62"/>
      <c r="P15" s="62"/>
      <c r="Q15" s="62"/>
      <c r="R15" s="62"/>
      <c r="S15" s="62"/>
      <c r="T15" s="62"/>
      <c r="U15" s="62">
        <v>3</v>
      </c>
      <c r="V15" s="68" t="s">
        <v>116</v>
      </c>
      <c r="W15" s="62" t="s">
        <v>117</v>
      </c>
      <c r="X15" s="68" t="s">
        <v>138</v>
      </c>
      <c r="Y15" s="62" t="s">
        <v>139</v>
      </c>
      <c r="Z15" s="68" t="s">
        <v>140</v>
      </c>
      <c r="AA15" s="62" t="s">
        <v>141</v>
      </c>
      <c r="AB15" s="68" t="s">
        <v>113</v>
      </c>
      <c r="AC15" s="62"/>
      <c r="AD15" s="68" t="s">
        <v>113</v>
      </c>
      <c r="AE15" s="62"/>
      <c r="AF15" s="68" t="s">
        <v>113</v>
      </c>
      <c r="AG15" s="62"/>
      <c r="AH15" s="68" t="s">
        <v>113</v>
      </c>
      <c r="AI15" s="62"/>
      <c r="AJ15" s="68" t="s">
        <v>113</v>
      </c>
      <c r="AK15" s="62"/>
      <c r="AL15" s="68" t="s">
        <v>113</v>
      </c>
      <c r="AM15" s="62"/>
      <c r="AN15" s="68" t="s">
        <v>113</v>
      </c>
      <c r="AO15" s="62"/>
      <c r="AP15" s="68" t="s">
        <v>113</v>
      </c>
      <c r="AQ15" s="62"/>
      <c r="AR15" s="68" t="s">
        <v>113</v>
      </c>
      <c r="AS15" s="62"/>
      <c r="AT15" s="68" t="s">
        <v>113</v>
      </c>
      <c r="AU15" s="62"/>
      <c r="AV15" s="68" t="s">
        <v>113</v>
      </c>
      <c r="AW15" s="62"/>
      <c r="AX15" s="68" t="s">
        <v>113</v>
      </c>
      <c r="AY15" s="62"/>
      <c r="AZ15" s="68" t="s">
        <v>113</v>
      </c>
      <c r="BA15" s="62"/>
      <c r="BB15" s="68" t="s">
        <v>113</v>
      </c>
      <c r="BC15" s="62"/>
      <c r="BD15" s="68" t="s">
        <v>113</v>
      </c>
      <c r="BE15" s="62"/>
      <c r="BF15" s="68" t="s">
        <v>113</v>
      </c>
      <c r="BG15" s="62"/>
      <c r="BH15" s="68" t="s">
        <v>113</v>
      </c>
      <c r="BI15" s="62"/>
      <c r="BJ15" s="68" t="s">
        <v>113</v>
      </c>
      <c r="BK15" s="62"/>
      <c r="BL15" s="68" t="s">
        <v>113</v>
      </c>
      <c r="BM15" s="62"/>
      <c r="BN15" s="68" t="s">
        <v>113</v>
      </c>
      <c r="BO15" s="62"/>
      <c r="BP15" s="68" t="s">
        <v>113</v>
      </c>
      <c r="BQ15" s="62"/>
      <c r="BR15" s="68" t="s">
        <v>113</v>
      </c>
      <c r="BS15" s="62"/>
      <c r="BT15" s="68" t="s">
        <v>113</v>
      </c>
      <c r="BU15" s="62"/>
      <c r="BV15" s="68" t="s">
        <v>113</v>
      </c>
      <c r="BW15" s="62"/>
      <c r="BX15" s="68" t="s">
        <v>113</v>
      </c>
      <c r="BY15" s="62"/>
      <c r="BZ15" s="68" t="s">
        <v>113</v>
      </c>
      <c r="CA15" s="62"/>
      <c r="CB15" s="68" t="s">
        <v>113</v>
      </c>
      <c r="CC15" s="62"/>
      <c r="CD15" s="139" t="s">
        <v>113</v>
      </c>
      <c r="CE15" s="138"/>
    </row>
    <row r="16" spans="1:83" s="10" customFormat="1" ht="13.5" customHeight="1">
      <c r="A16" s="62" t="s">
        <v>100</v>
      </c>
      <c r="B16" s="68" t="s">
        <v>172</v>
      </c>
      <c r="C16" s="62" t="s">
        <v>173</v>
      </c>
      <c r="D16" s="62"/>
      <c r="E16" s="62"/>
      <c r="F16" s="62" t="s">
        <v>157</v>
      </c>
      <c r="G16" s="62"/>
      <c r="H16" s="62"/>
      <c r="I16" s="62" t="s">
        <v>157</v>
      </c>
      <c r="J16" s="62" t="s">
        <v>157</v>
      </c>
      <c r="K16" s="62"/>
      <c r="L16" s="62"/>
      <c r="M16" s="62" t="s">
        <v>157</v>
      </c>
      <c r="N16" s="62"/>
      <c r="O16" s="62"/>
      <c r="P16" s="62"/>
      <c r="Q16" s="62"/>
      <c r="R16" s="62"/>
      <c r="S16" s="62"/>
      <c r="T16" s="62"/>
      <c r="U16" s="62">
        <v>9</v>
      </c>
      <c r="V16" s="68" t="s">
        <v>120</v>
      </c>
      <c r="W16" s="62" t="s">
        <v>121</v>
      </c>
      <c r="X16" s="68" t="s">
        <v>122</v>
      </c>
      <c r="Y16" s="62" t="s">
        <v>123</v>
      </c>
      <c r="Z16" s="68" t="s">
        <v>124</v>
      </c>
      <c r="AA16" s="62" t="s">
        <v>125</v>
      </c>
      <c r="AB16" s="68" t="s">
        <v>129</v>
      </c>
      <c r="AC16" s="62" t="s">
        <v>130</v>
      </c>
      <c r="AD16" s="68" t="s">
        <v>144</v>
      </c>
      <c r="AE16" s="62" t="s">
        <v>145</v>
      </c>
      <c r="AF16" s="68" t="s">
        <v>147</v>
      </c>
      <c r="AG16" s="62" t="s">
        <v>148</v>
      </c>
      <c r="AH16" s="68" t="s">
        <v>149</v>
      </c>
      <c r="AI16" s="62" t="s">
        <v>150</v>
      </c>
      <c r="AJ16" s="68" t="s">
        <v>151</v>
      </c>
      <c r="AK16" s="62" t="s">
        <v>152</v>
      </c>
      <c r="AL16" s="68" t="s">
        <v>153</v>
      </c>
      <c r="AM16" s="62" t="s">
        <v>154</v>
      </c>
      <c r="AN16" s="68" t="s">
        <v>113</v>
      </c>
      <c r="AO16" s="62"/>
      <c r="AP16" s="68" t="s">
        <v>113</v>
      </c>
      <c r="AQ16" s="62"/>
      <c r="AR16" s="68" t="s">
        <v>113</v>
      </c>
      <c r="AS16" s="62"/>
      <c r="AT16" s="68" t="s">
        <v>113</v>
      </c>
      <c r="AU16" s="62"/>
      <c r="AV16" s="68" t="s">
        <v>113</v>
      </c>
      <c r="AW16" s="62"/>
      <c r="AX16" s="68" t="s">
        <v>113</v>
      </c>
      <c r="AY16" s="62"/>
      <c r="AZ16" s="68" t="s">
        <v>113</v>
      </c>
      <c r="BA16" s="62"/>
      <c r="BB16" s="68" t="s">
        <v>113</v>
      </c>
      <c r="BC16" s="62"/>
      <c r="BD16" s="68" t="s">
        <v>113</v>
      </c>
      <c r="BE16" s="62"/>
      <c r="BF16" s="68" t="s">
        <v>113</v>
      </c>
      <c r="BG16" s="62"/>
      <c r="BH16" s="68" t="s">
        <v>113</v>
      </c>
      <c r="BI16" s="62"/>
      <c r="BJ16" s="68" t="s">
        <v>113</v>
      </c>
      <c r="BK16" s="62"/>
      <c r="BL16" s="68" t="s">
        <v>113</v>
      </c>
      <c r="BM16" s="62"/>
      <c r="BN16" s="68" t="s">
        <v>113</v>
      </c>
      <c r="BO16" s="62"/>
      <c r="BP16" s="68" t="s">
        <v>113</v>
      </c>
      <c r="BQ16" s="62"/>
      <c r="BR16" s="68" t="s">
        <v>113</v>
      </c>
      <c r="BS16" s="62"/>
      <c r="BT16" s="68" t="s">
        <v>113</v>
      </c>
      <c r="BU16" s="62"/>
      <c r="BV16" s="68" t="s">
        <v>113</v>
      </c>
      <c r="BW16" s="62"/>
      <c r="BX16" s="68" t="s">
        <v>113</v>
      </c>
      <c r="BY16" s="62"/>
      <c r="BZ16" s="68" t="s">
        <v>113</v>
      </c>
      <c r="CA16" s="62"/>
      <c r="CB16" s="68" t="s">
        <v>113</v>
      </c>
      <c r="CC16" s="62"/>
      <c r="CD16" s="139" t="s">
        <v>113</v>
      </c>
      <c r="CE16" s="138"/>
    </row>
    <row r="17" spans="1:83" s="10" customFormat="1" ht="13.5" customHeight="1">
      <c r="A17" s="62" t="s">
        <v>100</v>
      </c>
      <c r="B17" s="68" t="s">
        <v>174</v>
      </c>
      <c r="C17" s="62" t="s">
        <v>175</v>
      </c>
      <c r="D17" s="62"/>
      <c r="E17" s="62"/>
      <c r="F17" s="62"/>
      <c r="G17" s="62"/>
      <c r="H17" s="62"/>
      <c r="I17" s="62" t="s">
        <v>157</v>
      </c>
      <c r="J17" s="62"/>
      <c r="K17" s="62"/>
      <c r="L17" s="62"/>
      <c r="M17" s="62" t="s">
        <v>157</v>
      </c>
      <c r="N17" s="62"/>
      <c r="O17" s="62"/>
      <c r="P17" s="62"/>
      <c r="Q17" s="62"/>
      <c r="R17" s="62"/>
      <c r="S17" s="62"/>
      <c r="T17" s="62"/>
      <c r="U17" s="62">
        <v>2</v>
      </c>
      <c r="V17" s="68" t="s">
        <v>118</v>
      </c>
      <c r="W17" s="62" t="s">
        <v>119</v>
      </c>
      <c r="X17" s="68" t="s">
        <v>126</v>
      </c>
      <c r="Y17" s="62" t="s">
        <v>127</v>
      </c>
      <c r="Z17" s="68" t="s">
        <v>113</v>
      </c>
      <c r="AA17" s="62"/>
      <c r="AB17" s="68" t="s">
        <v>113</v>
      </c>
      <c r="AC17" s="62"/>
      <c r="AD17" s="68" t="s">
        <v>113</v>
      </c>
      <c r="AE17" s="62"/>
      <c r="AF17" s="68" t="s">
        <v>113</v>
      </c>
      <c r="AG17" s="62"/>
      <c r="AH17" s="68" t="s">
        <v>113</v>
      </c>
      <c r="AI17" s="62"/>
      <c r="AJ17" s="68" t="s">
        <v>113</v>
      </c>
      <c r="AK17" s="62"/>
      <c r="AL17" s="68" t="s">
        <v>113</v>
      </c>
      <c r="AM17" s="62"/>
      <c r="AN17" s="68" t="s">
        <v>113</v>
      </c>
      <c r="AO17" s="62"/>
      <c r="AP17" s="68" t="s">
        <v>113</v>
      </c>
      <c r="AQ17" s="62"/>
      <c r="AR17" s="68" t="s">
        <v>113</v>
      </c>
      <c r="AS17" s="62"/>
      <c r="AT17" s="68" t="s">
        <v>113</v>
      </c>
      <c r="AU17" s="62"/>
      <c r="AV17" s="68" t="s">
        <v>113</v>
      </c>
      <c r="AW17" s="62"/>
      <c r="AX17" s="68" t="s">
        <v>113</v>
      </c>
      <c r="AY17" s="62"/>
      <c r="AZ17" s="68" t="s">
        <v>113</v>
      </c>
      <c r="BA17" s="62"/>
      <c r="BB17" s="68" t="s">
        <v>113</v>
      </c>
      <c r="BC17" s="62"/>
      <c r="BD17" s="68" t="s">
        <v>113</v>
      </c>
      <c r="BE17" s="62"/>
      <c r="BF17" s="68" t="s">
        <v>113</v>
      </c>
      <c r="BG17" s="62"/>
      <c r="BH17" s="68" t="s">
        <v>113</v>
      </c>
      <c r="BI17" s="62"/>
      <c r="BJ17" s="68" t="s">
        <v>113</v>
      </c>
      <c r="BK17" s="62"/>
      <c r="BL17" s="68" t="s">
        <v>113</v>
      </c>
      <c r="BM17" s="62"/>
      <c r="BN17" s="68" t="s">
        <v>113</v>
      </c>
      <c r="BO17" s="62"/>
      <c r="BP17" s="68" t="s">
        <v>113</v>
      </c>
      <c r="BQ17" s="62"/>
      <c r="BR17" s="68" t="s">
        <v>113</v>
      </c>
      <c r="BS17" s="62"/>
      <c r="BT17" s="68" t="s">
        <v>113</v>
      </c>
      <c r="BU17" s="62"/>
      <c r="BV17" s="68" t="s">
        <v>113</v>
      </c>
      <c r="BW17" s="62"/>
      <c r="BX17" s="68" t="s">
        <v>113</v>
      </c>
      <c r="BY17" s="62"/>
      <c r="BZ17" s="68" t="s">
        <v>113</v>
      </c>
      <c r="CA17" s="62"/>
      <c r="CB17" s="68" t="s">
        <v>113</v>
      </c>
      <c r="CC17" s="62"/>
      <c r="CD17" s="139" t="s">
        <v>113</v>
      </c>
      <c r="CE17" s="138"/>
    </row>
    <row r="18" spans="1:83" s="10" customFormat="1" ht="13.5" customHeight="1">
      <c r="A18" s="62" t="s">
        <v>100</v>
      </c>
      <c r="B18" s="68" t="s">
        <v>176</v>
      </c>
      <c r="C18" s="62" t="s">
        <v>177</v>
      </c>
      <c r="D18" s="62"/>
      <c r="E18" s="62"/>
      <c r="F18" s="62"/>
      <c r="G18" s="62"/>
      <c r="H18" s="62"/>
      <c r="I18" s="62" t="s">
        <v>157</v>
      </c>
      <c r="J18" s="62"/>
      <c r="K18" s="62"/>
      <c r="L18" s="62"/>
      <c r="M18" s="62" t="s">
        <v>157</v>
      </c>
      <c r="N18" s="62"/>
      <c r="O18" s="62"/>
      <c r="P18" s="62"/>
      <c r="Q18" s="62"/>
      <c r="R18" s="62"/>
      <c r="S18" s="62"/>
      <c r="T18" s="62"/>
      <c r="U18" s="62">
        <v>5</v>
      </c>
      <c r="V18" s="68" t="s">
        <v>116</v>
      </c>
      <c r="W18" s="62" t="s">
        <v>117</v>
      </c>
      <c r="X18" s="68" t="s">
        <v>131</v>
      </c>
      <c r="Y18" s="62" t="s">
        <v>132</v>
      </c>
      <c r="Z18" s="68" t="s">
        <v>133</v>
      </c>
      <c r="AA18" s="62" t="s">
        <v>134</v>
      </c>
      <c r="AB18" s="68" t="s">
        <v>138</v>
      </c>
      <c r="AC18" s="62" t="s">
        <v>139</v>
      </c>
      <c r="AD18" s="68" t="s">
        <v>140</v>
      </c>
      <c r="AE18" s="62" t="s">
        <v>141</v>
      </c>
      <c r="AF18" s="68" t="s">
        <v>113</v>
      </c>
      <c r="AG18" s="62"/>
      <c r="AH18" s="68" t="s">
        <v>113</v>
      </c>
      <c r="AI18" s="62"/>
      <c r="AJ18" s="68" t="s">
        <v>113</v>
      </c>
      <c r="AK18" s="62"/>
      <c r="AL18" s="68" t="s">
        <v>113</v>
      </c>
      <c r="AM18" s="62"/>
      <c r="AN18" s="68" t="s">
        <v>113</v>
      </c>
      <c r="AO18" s="62"/>
      <c r="AP18" s="68" t="s">
        <v>113</v>
      </c>
      <c r="AQ18" s="62"/>
      <c r="AR18" s="68" t="s">
        <v>113</v>
      </c>
      <c r="AS18" s="62"/>
      <c r="AT18" s="68" t="s">
        <v>113</v>
      </c>
      <c r="AU18" s="62"/>
      <c r="AV18" s="68" t="s">
        <v>113</v>
      </c>
      <c r="AW18" s="62"/>
      <c r="AX18" s="68" t="s">
        <v>113</v>
      </c>
      <c r="AY18" s="62"/>
      <c r="AZ18" s="68" t="s">
        <v>113</v>
      </c>
      <c r="BA18" s="62"/>
      <c r="BB18" s="68" t="s">
        <v>113</v>
      </c>
      <c r="BC18" s="62"/>
      <c r="BD18" s="68" t="s">
        <v>113</v>
      </c>
      <c r="BE18" s="62"/>
      <c r="BF18" s="68" t="s">
        <v>113</v>
      </c>
      <c r="BG18" s="62"/>
      <c r="BH18" s="68" t="s">
        <v>113</v>
      </c>
      <c r="BI18" s="62"/>
      <c r="BJ18" s="68" t="s">
        <v>113</v>
      </c>
      <c r="BK18" s="62"/>
      <c r="BL18" s="68" t="s">
        <v>113</v>
      </c>
      <c r="BM18" s="62"/>
      <c r="BN18" s="68" t="s">
        <v>113</v>
      </c>
      <c r="BO18" s="62"/>
      <c r="BP18" s="68" t="s">
        <v>113</v>
      </c>
      <c r="BQ18" s="62"/>
      <c r="BR18" s="68" t="s">
        <v>113</v>
      </c>
      <c r="BS18" s="62"/>
      <c r="BT18" s="68" t="s">
        <v>113</v>
      </c>
      <c r="BU18" s="62"/>
      <c r="BV18" s="68" t="s">
        <v>113</v>
      </c>
      <c r="BW18" s="62"/>
      <c r="BX18" s="68" t="s">
        <v>113</v>
      </c>
      <c r="BY18" s="62"/>
      <c r="BZ18" s="68" t="s">
        <v>113</v>
      </c>
      <c r="CA18" s="62"/>
      <c r="CB18" s="68" t="s">
        <v>113</v>
      </c>
      <c r="CC18" s="62"/>
      <c r="CD18" s="139" t="s">
        <v>113</v>
      </c>
      <c r="CE18" s="138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39" t="s">
        <v>113</v>
      </c>
      <c r="CE19" s="138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39" t="s">
        <v>113</v>
      </c>
      <c r="CE20" s="138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39" t="s">
        <v>113</v>
      </c>
      <c r="CE21" s="138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39" t="s">
        <v>113</v>
      </c>
      <c r="CE22" s="138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39" t="s">
        <v>113</v>
      </c>
      <c r="CE23" s="138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39" t="s">
        <v>113</v>
      </c>
      <c r="CE24" s="138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39" t="s">
        <v>113</v>
      </c>
      <c r="CE25" s="138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39" t="s">
        <v>113</v>
      </c>
      <c r="CE26" s="138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39" t="s">
        <v>113</v>
      </c>
      <c r="CE27" s="138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38"/>
      <c r="CE28" s="138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38"/>
      <c r="CE29" s="138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38"/>
      <c r="CE30" s="138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38"/>
      <c r="CE31" s="138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38"/>
      <c r="CE32" s="138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38"/>
      <c r="CE33" s="138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38"/>
      <c r="CE34" s="138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38"/>
      <c r="CE35" s="138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38"/>
      <c r="CE36" s="138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38"/>
      <c r="CE37" s="138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38"/>
      <c r="CE38" s="138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38"/>
      <c r="CE39" s="138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38"/>
      <c r="CE40" s="138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38"/>
      <c r="CE41" s="138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38"/>
      <c r="CE42" s="138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38"/>
      <c r="CE43" s="138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38"/>
      <c r="CE44" s="138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38"/>
      <c r="CE45" s="138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38"/>
      <c r="CE46" s="138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38"/>
      <c r="CE47" s="138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38"/>
      <c r="CE48" s="138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38"/>
      <c r="CE49" s="138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38"/>
      <c r="CE50" s="138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38"/>
      <c r="CE51" s="138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38"/>
      <c r="CE52" s="138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38"/>
      <c r="CE53" s="138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38"/>
      <c r="CE54" s="138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38"/>
      <c r="CE55" s="138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38"/>
      <c r="CE56" s="138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38"/>
      <c r="CE57" s="138"/>
    </row>
  </sheetData>
  <sortState ref="A8:CD18">
    <sortCondition ref="A8:A18"/>
    <sortCondition ref="B8:B18"/>
    <sortCondition ref="C8:C18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&amp;L一部事務組合・広域連合の状況（令和1年度実績）</oddHeader>
  </headerFooter>
  <colBreaks count="5" manualBreakCount="5">
    <brk id="31" min="1" max="17" man="1"/>
    <brk id="41" min="1" max="17" man="1"/>
    <brk id="51" min="1" max="17" man="1"/>
    <brk id="61" min="1" max="17" man="1"/>
    <brk id="71" min="1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103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112" t="s">
        <v>1</v>
      </c>
      <c r="B2" s="112" t="s">
        <v>2</v>
      </c>
      <c r="C2" s="114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11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45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佐賀県</v>
      </c>
      <c r="B7" s="70" t="str">
        <f>組合状況!B7</f>
        <v>41000</v>
      </c>
      <c r="C7" s="69" t="s">
        <v>52</v>
      </c>
      <c r="D7" s="71">
        <f>SUM(E7,+H7)</f>
        <v>241</v>
      </c>
      <c r="E7" s="71">
        <f>SUM(F7:G7)</f>
        <v>138</v>
      </c>
      <c r="F7" s="71">
        <f>SUM(F$8:F$207)</f>
        <v>129</v>
      </c>
      <c r="G7" s="71">
        <f>SUM(G$8:G$207)</f>
        <v>9</v>
      </c>
      <c r="H7" s="71">
        <f>SUM(I7:L7)</f>
        <v>103</v>
      </c>
      <c r="I7" s="71">
        <f>SUM(I$8:I$207)</f>
        <v>76</v>
      </c>
      <c r="J7" s="71">
        <f>SUM(J$8:J$207)</f>
        <v>27</v>
      </c>
      <c r="K7" s="71">
        <f>SUM(K$8:K$207)</f>
        <v>0</v>
      </c>
      <c r="L7" s="71">
        <f>SUM(L$8:L$207)</f>
        <v>0</v>
      </c>
      <c r="M7" s="71">
        <f>SUM(N7,+Q7)</f>
        <v>47</v>
      </c>
      <c r="N7" s="71">
        <f>SUM(O7:P7)</f>
        <v>38</v>
      </c>
      <c r="O7" s="71">
        <f>SUM(O$8:O$207)</f>
        <v>35</v>
      </c>
      <c r="P7" s="71">
        <f>SUM(P$8:P$207)</f>
        <v>3</v>
      </c>
      <c r="Q7" s="71">
        <f>SUM(R7:U7)</f>
        <v>9</v>
      </c>
      <c r="R7" s="71">
        <f>SUM(R$8:R$207)</f>
        <v>0</v>
      </c>
      <c r="S7" s="71">
        <f>SUM(S$8:S$207)</f>
        <v>9</v>
      </c>
      <c r="T7" s="71">
        <f>SUM(T$8:T$207)</f>
        <v>0</v>
      </c>
      <c r="U7" s="71">
        <f>SUM(U$8:U$207)</f>
        <v>0</v>
      </c>
      <c r="V7" s="71">
        <f t="shared" ref="V7:AD7" si="0">SUM(D7,+M7)</f>
        <v>288</v>
      </c>
      <c r="W7" s="71">
        <f t="shared" si="0"/>
        <v>176</v>
      </c>
      <c r="X7" s="71">
        <f t="shared" si="0"/>
        <v>164</v>
      </c>
      <c r="Y7" s="71">
        <f t="shared" si="0"/>
        <v>12</v>
      </c>
      <c r="Z7" s="71">
        <f t="shared" si="0"/>
        <v>112</v>
      </c>
      <c r="AA7" s="71">
        <f t="shared" si="0"/>
        <v>76</v>
      </c>
      <c r="AB7" s="71">
        <f t="shared" si="0"/>
        <v>36</v>
      </c>
      <c r="AC7" s="71">
        <f t="shared" si="0"/>
        <v>0</v>
      </c>
      <c r="AD7" s="71">
        <f t="shared" si="0"/>
        <v>0</v>
      </c>
    </row>
    <row r="8" spans="1:30" s="10" customFormat="1" ht="13.5" customHeight="1">
      <c r="A8" s="60" t="s">
        <v>100</v>
      </c>
      <c r="B8" s="61" t="s">
        <v>110</v>
      </c>
      <c r="C8" s="62" t="s">
        <v>111</v>
      </c>
      <c r="D8" s="63">
        <f>SUM(E8,+H8)</f>
        <v>141</v>
      </c>
      <c r="E8" s="63">
        <f>SUM(F8:G8)</f>
        <v>55</v>
      </c>
      <c r="F8" s="63">
        <v>46</v>
      </c>
      <c r="G8" s="63">
        <v>9</v>
      </c>
      <c r="H8" s="63">
        <f>SUM(I8:L8)</f>
        <v>86</v>
      </c>
      <c r="I8" s="63">
        <v>59</v>
      </c>
      <c r="J8" s="63">
        <v>27</v>
      </c>
      <c r="K8" s="63">
        <v>0</v>
      </c>
      <c r="L8" s="63">
        <v>0</v>
      </c>
      <c r="M8" s="63">
        <f>SUM(N8,+Q8)</f>
        <v>13</v>
      </c>
      <c r="N8" s="63">
        <f>SUM(O8:P8)</f>
        <v>6</v>
      </c>
      <c r="O8" s="63">
        <v>5</v>
      </c>
      <c r="P8" s="63">
        <v>1</v>
      </c>
      <c r="Q8" s="63">
        <f>SUM(R8:U8)</f>
        <v>7</v>
      </c>
      <c r="R8" s="63">
        <v>0</v>
      </c>
      <c r="S8" s="63">
        <v>7</v>
      </c>
      <c r="T8" s="63">
        <v>0</v>
      </c>
      <c r="U8" s="63">
        <v>0</v>
      </c>
      <c r="V8" s="63">
        <f>SUM(D8,+M8)</f>
        <v>154</v>
      </c>
      <c r="W8" s="63">
        <f>SUM(E8,+N8)</f>
        <v>61</v>
      </c>
      <c r="X8" s="63">
        <f>SUM(F8,+O8)</f>
        <v>51</v>
      </c>
      <c r="Y8" s="63">
        <f>SUM(G8,+P8)</f>
        <v>10</v>
      </c>
      <c r="Z8" s="63">
        <f>SUM(H8,+Q8)</f>
        <v>93</v>
      </c>
      <c r="AA8" s="63">
        <f>SUM(I8,+R8)</f>
        <v>59</v>
      </c>
      <c r="AB8" s="63">
        <f>SUM(J8,+S8)</f>
        <v>34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100</v>
      </c>
      <c r="B9" s="61" t="s">
        <v>114</v>
      </c>
      <c r="C9" s="62" t="s">
        <v>115</v>
      </c>
      <c r="D9" s="63">
        <f>SUM(E9,+H9)</f>
        <v>34</v>
      </c>
      <c r="E9" s="63">
        <f>SUM(F9:G9)</f>
        <v>18</v>
      </c>
      <c r="F9" s="63">
        <v>18</v>
      </c>
      <c r="G9" s="63">
        <v>0</v>
      </c>
      <c r="H9" s="63">
        <f>SUM(I9:L9)</f>
        <v>16</v>
      </c>
      <c r="I9" s="63">
        <v>16</v>
      </c>
      <c r="J9" s="63">
        <v>0</v>
      </c>
      <c r="K9" s="63">
        <v>0</v>
      </c>
      <c r="L9" s="63">
        <v>0</v>
      </c>
      <c r="M9" s="63">
        <f>SUM(N9,+Q9)</f>
        <v>10</v>
      </c>
      <c r="N9" s="63">
        <f>SUM(O9:P9)</f>
        <v>10</v>
      </c>
      <c r="O9" s="63">
        <v>10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44</v>
      </c>
      <c r="W9" s="63">
        <f>SUM(E9,+N9)</f>
        <v>28</v>
      </c>
      <c r="X9" s="63">
        <f>SUM(F9,+O9)</f>
        <v>28</v>
      </c>
      <c r="Y9" s="63">
        <f>SUM(G9,+P9)</f>
        <v>0</v>
      </c>
      <c r="Z9" s="63">
        <f>SUM(H9,+Q9)</f>
        <v>16</v>
      </c>
      <c r="AA9" s="63">
        <f>SUM(I9,+R9)</f>
        <v>16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100</v>
      </c>
      <c r="B10" s="61" t="s">
        <v>116</v>
      </c>
      <c r="C10" s="62" t="s">
        <v>117</v>
      </c>
      <c r="D10" s="63">
        <f>SUM(E10,+H10)</f>
        <v>13</v>
      </c>
      <c r="E10" s="63">
        <f>SUM(F10:G10)</f>
        <v>13</v>
      </c>
      <c r="F10" s="63">
        <v>13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4</v>
      </c>
      <c r="N10" s="63">
        <f>SUM(O10:P10)</f>
        <v>2</v>
      </c>
      <c r="O10" s="63">
        <v>1</v>
      </c>
      <c r="P10" s="63">
        <v>1</v>
      </c>
      <c r="Q10" s="63">
        <f>SUM(R10:U10)</f>
        <v>2</v>
      </c>
      <c r="R10" s="63">
        <v>0</v>
      </c>
      <c r="S10" s="63">
        <v>2</v>
      </c>
      <c r="T10" s="63">
        <v>0</v>
      </c>
      <c r="U10" s="63">
        <v>0</v>
      </c>
      <c r="V10" s="63">
        <f>SUM(D10,+M10)</f>
        <v>17</v>
      </c>
      <c r="W10" s="63">
        <f>SUM(E10,+N10)</f>
        <v>15</v>
      </c>
      <c r="X10" s="63">
        <f>SUM(F10,+O10)</f>
        <v>14</v>
      </c>
      <c r="Y10" s="63">
        <f>SUM(G10,+P10)</f>
        <v>1</v>
      </c>
      <c r="Z10" s="63">
        <f>SUM(H10,+Q10)</f>
        <v>2</v>
      </c>
      <c r="AA10" s="63">
        <f>SUM(I10,+R10)</f>
        <v>0</v>
      </c>
      <c r="AB10" s="63">
        <f>SUM(J10,+S10)</f>
        <v>2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100</v>
      </c>
      <c r="B11" s="61" t="s">
        <v>118</v>
      </c>
      <c r="C11" s="62" t="s">
        <v>119</v>
      </c>
      <c r="D11" s="63">
        <f>SUM(E11,+H11)</f>
        <v>3</v>
      </c>
      <c r="E11" s="63">
        <f>SUM(F11:G11)</f>
        <v>3</v>
      </c>
      <c r="F11" s="63">
        <v>3</v>
      </c>
      <c r="G11" s="63">
        <v>0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0</v>
      </c>
      <c r="N11" s="63">
        <f>SUM(O11:P11)</f>
        <v>0</v>
      </c>
      <c r="O11" s="63">
        <v>0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3</v>
      </c>
      <c r="W11" s="63">
        <f>SUM(E11,+N11)</f>
        <v>3</v>
      </c>
      <c r="X11" s="63">
        <f>SUM(F11,+O11)</f>
        <v>3</v>
      </c>
      <c r="Y11" s="63">
        <f>SUM(G11,+P11)</f>
        <v>0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100</v>
      </c>
      <c r="B12" s="61" t="s">
        <v>120</v>
      </c>
      <c r="C12" s="62" t="s">
        <v>121</v>
      </c>
      <c r="D12" s="63">
        <f>SUM(E12,+H12)</f>
        <v>9</v>
      </c>
      <c r="E12" s="63">
        <f>SUM(F12:G12)</f>
        <v>8</v>
      </c>
      <c r="F12" s="63">
        <v>8</v>
      </c>
      <c r="G12" s="63">
        <v>0</v>
      </c>
      <c r="H12" s="63">
        <f>SUM(I12:L12)</f>
        <v>1</v>
      </c>
      <c r="I12" s="63">
        <v>1</v>
      </c>
      <c r="J12" s="63">
        <v>0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9</v>
      </c>
      <c r="W12" s="63">
        <f>SUM(E12,+N12)</f>
        <v>8</v>
      </c>
      <c r="X12" s="63">
        <f>SUM(F12,+O12)</f>
        <v>8</v>
      </c>
      <c r="Y12" s="63">
        <f>SUM(G12,+P12)</f>
        <v>0</v>
      </c>
      <c r="Z12" s="63">
        <f>SUM(H12,+Q12)</f>
        <v>1</v>
      </c>
      <c r="AA12" s="63">
        <f>SUM(I12,+R12)</f>
        <v>1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100</v>
      </c>
      <c r="B13" s="61" t="s">
        <v>122</v>
      </c>
      <c r="C13" s="62" t="s">
        <v>123</v>
      </c>
      <c r="D13" s="63">
        <f>SUM(E13,+H13)</f>
        <v>6</v>
      </c>
      <c r="E13" s="63">
        <f>SUM(F13:G13)</f>
        <v>6</v>
      </c>
      <c r="F13" s="63">
        <v>6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3</v>
      </c>
      <c r="N13" s="63">
        <f>SUM(O13:P13)</f>
        <v>3</v>
      </c>
      <c r="O13" s="63">
        <v>2</v>
      </c>
      <c r="P13" s="63">
        <v>1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9</v>
      </c>
      <c r="W13" s="63">
        <f>SUM(E13,+N13)</f>
        <v>9</v>
      </c>
      <c r="X13" s="63">
        <f>SUM(F13,+O13)</f>
        <v>8</v>
      </c>
      <c r="Y13" s="63">
        <f>SUM(G13,+P13)</f>
        <v>1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100</v>
      </c>
      <c r="B14" s="61" t="s">
        <v>124</v>
      </c>
      <c r="C14" s="62" t="s">
        <v>125</v>
      </c>
      <c r="D14" s="63">
        <f>SUM(E14,+H14)</f>
        <v>3</v>
      </c>
      <c r="E14" s="63">
        <f>SUM(F14:G14)</f>
        <v>3</v>
      </c>
      <c r="F14" s="63">
        <v>3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2</v>
      </c>
      <c r="N14" s="63">
        <f>SUM(O14:P14)</f>
        <v>2</v>
      </c>
      <c r="O14" s="63">
        <v>2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5</v>
      </c>
      <c r="W14" s="63">
        <f>SUM(E14,+N14)</f>
        <v>5</v>
      </c>
      <c r="X14" s="63">
        <f>SUM(F14,+O14)</f>
        <v>5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100</v>
      </c>
      <c r="B15" s="61" t="s">
        <v>126</v>
      </c>
      <c r="C15" s="62" t="s">
        <v>127</v>
      </c>
      <c r="D15" s="63">
        <f>SUM(E15,+H15)</f>
        <v>8</v>
      </c>
      <c r="E15" s="63">
        <f>SUM(F15:G15)</f>
        <v>8</v>
      </c>
      <c r="F15" s="63">
        <v>8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1</v>
      </c>
      <c r="N15" s="63">
        <f>SUM(O15:P15)</f>
        <v>1</v>
      </c>
      <c r="O15" s="63">
        <v>1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9</v>
      </c>
      <c r="W15" s="63">
        <f>SUM(E15,+N15)</f>
        <v>9</v>
      </c>
      <c r="X15" s="63">
        <f>SUM(F15,+O15)</f>
        <v>9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100</v>
      </c>
      <c r="B16" s="61" t="s">
        <v>129</v>
      </c>
      <c r="C16" s="62" t="s">
        <v>130</v>
      </c>
      <c r="D16" s="63">
        <f>SUM(E16,+H16)</f>
        <v>1</v>
      </c>
      <c r="E16" s="63">
        <f>SUM(F16:G16)</f>
        <v>1</v>
      </c>
      <c r="F16" s="63">
        <v>1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1</v>
      </c>
      <c r="N16" s="63">
        <f>SUM(O16:P16)</f>
        <v>1</v>
      </c>
      <c r="O16" s="63">
        <v>1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2</v>
      </c>
      <c r="W16" s="63">
        <f>SUM(E16,+N16)</f>
        <v>2</v>
      </c>
      <c r="X16" s="63">
        <f>SUM(F16,+O16)</f>
        <v>2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100</v>
      </c>
      <c r="B17" s="61" t="s">
        <v>131</v>
      </c>
      <c r="C17" s="62" t="s">
        <v>132</v>
      </c>
      <c r="D17" s="63">
        <f>SUM(E17,+H17)</f>
        <v>2</v>
      </c>
      <c r="E17" s="63">
        <f>SUM(F17:G17)</f>
        <v>2</v>
      </c>
      <c r="F17" s="63">
        <v>2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1</v>
      </c>
      <c r="N17" s="63">
        <f>SUM(O17:P17)</f>
        <v>1</v>
      </c>
      <c r="O17" s="63">
        <v>1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3</v>
      </c>
      <c r="W17" s="63">
        <f>SUM(E17,+N17)</f>
        <v>3</v>
      </c>
      <c r="X17" s="63">
        <f>SUM(F17,+O17)</f>
        <v>3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100</v>
      </c>
      <c r="B18" s="61" t="s">
        <v>133</v>
      </c>
      <c r="C18" s="62" t="s">
        <v>134</v>
      </c>
      <c r="D18" s="63">
        <f>SUM(E18,+H18)</f>
        <v>1</v>
      </c>
      <c r="E18" s="63">
        <f>SUM(F18:G18)</f>
        <v>1</v>
      </c>
      <c r="F18" s="63">
        <v>1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2</v>
      </c>
      <c r="W18" s="63">
        <f>SUM(E18,+N18)</f>
        <v>2</v>
      </c>
      <c r="X18" s="63">
        <f>SUM(F18,+O18)</f>
        <v>2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100</v>
      </c>
      <c r="B19" s="61" t="s">
        <v>136</v>
      </c>
      <c r="C19" s="62" t="s">
        <v>137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2</v>
      </c>
      <c r="W19" s="63">
        <f>SUM(E19,+N19)</f>
        <v>2</v>
      </c>
      <c r="X19" s="63">
        <f>SUM(F19,+O19)</f>
        <v>2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100</v>
      </c>
      <c r="B20" s="61" t="s">
        <v>138</v>
      </c>
      <c r="C20" s="62" t="s">
        <v>139</v>
      </c>
      <c r="D20" s="63">
        <f>SUM(E20,+H20)</f>
        <v>3</v>
      </c>
      <c r="E20" s="63">
        <f>SUM(F20:G20)</f>
        <v>3</v>
      </c>
      <c r="F20" s="63">
        <v>3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1</v>
      </c>
      <c r="N20" s="63">
        <f>SUM(O20:P20)</f>
        <v>1</v>
      </c>
      <c r="O20" s="63">
        <v>1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4</v>
      </c>
      <c r="W20" s="63">
        <f>SUM(E20,+N20)</f>
        <v>4</v>
      </c>
      <c r="X20" s="63">
        <f>SUM(F20,+O20)</f>
        <v>4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100</v>
      </c>
      <c r="B21" s="61" t="s">
        <v>140</v>
      </c>
      <c r="C21" s="62" t="s">
        <v>141</v>
      </c>
      <c r="D21" s="63">
        <f>SUM(E21,+H21)</f>
        <v>5</v>
      </c>
      <c r="E21" s="63">
        <f>SUM(F21:G21)</f>
        <v>5</v>
      </c>
      <c r="F21" s="63">
        <v>5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5</v>
      </c>
      <c r="N21" s="63">
        <f>SUM(O21:P21)</f>
        <v>5</v>
      </c>
      <c r="O21" s="63">
        <v>5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10</v>
      </c>
      <c r="W21" s="63">
        <f>SUM(E21,+N21)</f>
        <v>10</v>
      </c>
      <c r="X21" s="63">
        <f>SUM(F21,+O21)</f>
        <v>10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100</v>
      </c>
      <c r="B22" s="61" t="s">
        <v>142</v>
      </c>
      <c r="C22" s="62" t="s">
        <v>143</v>
      </c>
      <c r="D22" s="63">
        <f>SUM(E22,+H22)</f>
        <v>2</v>
      </c>
      <c r="E22" s="63">
        <f>SUM(F22:G22)</f>
        <v>2</v>
      </c>
      <c r="F22" s="63">
        <v>2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100</v>
      </c>
      <c r="B23" s="61" t="s">
        <v>144</v>
      </c>
      <c r="C23" s="62" t="s">
        <v>145</v>
      </c>
      <c r="D23" s="63">
        <f>SUM(E23,+H23)</f>
        <v>4</v>
      </c>
      <c r="E23" s="63">
        <f>SUM(F23:G23)</f>
        <v>4</v>
      </c>
      <c r="F23" s="63">
        <v>4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1</v>
      </c>
      <c r="N23" s="63">
        <f>SUM(O23:P23)</f>
        <v>1</v>
      </c>
      <c r="O23" s="63">
        <v>1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5</v>
      </c>
      <c r="W23" s="63">
        <f>SUM(E23,+N23)</f>
        <v>5</v>
      </c>
      <c r="X23" s="63">
        <f>SUM(F23,+O23)</f>
        <v>5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100</v>
      </c>
      <c r="B24" s="61" t="s">
        <v>147</v>
      </c>
      <c r="C24" s="62" t="s">
        <v>148</v>
      </c>
      <c r="D24" s="63">
        <f>SUM(E24,+H24)</f>
        <v>2</v>
      </c>
      <c r="E24" s="63">
        <f>SUM(F24:G24)</f>
        <v>2</v>
      </c>
      <c r="F24" s="63">
        <v>2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100</v>
      </c>
      <c r="B25" s="61" t="s">
        <v>149</v>
      </c>
      <c r="C25" s="62" t="s">
        <v>150</v>
      </c>
      <c r="D25" s="63">
        <f>SUM(E25,+H25)</f>
        <v>2</v>
      </c>
      <c r="E25" s="63">
        <f>SUM(F25:G25)</f>
        <v>2</v>
      </c>
      <c r="F25" s="63">
        <v>2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2</v>
      </c>
      <c r="N25" s="63">
        <f>SUM(O25:P25)</f>
        <v>2</v>
      </c>
      <c r="O25" s="63">
        <v>2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4</v>
      </c>
      <c r="W25" s="63">
        <f>SUM(E25,+N25)</f>
        <v>4</v>
      </c>
      <c r="X25" s="63">
        <f>SUM(F25,+O25)</f>
        <v>4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100</v>
      </c>
      <c r="B26" s="61" t="s">
        <v>151</v>
      </c>
      <c r="C26" s="62" t="s">
        <v>152</v>
      </c>
      <c r="D26" s="63">
        <f>SUM(E26,+H26)</f>
        <v>0</v>
      </c>
      <c r="E26" s="63">
        <f>SUM(F26:G26)</f>
        <v>0</v>
      </c>
      <c r="F26" s="63">
        <v>0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0</v>
      </c>
      <c r="W26" s="63">
        <f>SUM(E26,+N26)</f>
        <v>0</v>
      </c>
      <c r="X26" s="63">
        <f>SUM(F26,+O26)</f>
        <v>0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100</v>
      </c>
      <c r="B27" s="61" t="s">
        <v>153</v>
      </c>
      <c r="C27" s="62" t="s">
        <v>154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2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27">
    <sortCondition ref="A8:A27"/>
    <sortCondition ref="B8:B27"/>
    <sortCondition ref="C8:C27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&amp;L廃棄物処理従事職員数（市区町村）（令和1年度実績）</oddHeader>
  </headerFooter>
  <colBreaks count="2" manualBreakCount="2">
    <brk id="12" min="1" max="26" man="1"/>
    <brk id="21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104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112" t="s">
        <v>1</v>
      </c>
      <c r="B2" s="112" t="s">
        <v>2</v>
      </c>
      <c r="C2" s="114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3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9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佐賀県</v>
      </c>
      <c r="B7" s="70" t="str">
        <f>組合状況!B7</f>
        <v>41000</v>
      </c>
      <c r="C7" s="69" t="s">
        <v>52</v>
      </c>
      <c r="D7" s="71">
        <f>SUM(E7,+H7)</f>
        <v>52</v>
      </c>
      <c r="E7" s="71">
        <f>SUM(F7:G7)</f>
        <v>32</v>
      </c>
      <c r="F7" s="71">
        <f>SUM(F$8:F$57)</f>
        <v>29</v>
      </c>
      <c r="G7" s="71">
        <f>SUM(G$8:G$57)</f>
        <v>3</v>
      </c>
      <c r="H7" s="71">
        <f>SUM(I7:L7)</f>
        <v>20</v>
      </c>
      <c r="I7" s="71">
        <f>SUM(I$8:I$57)</f>
        <v>0</v>
      </c>
      <c r="J7" s="71">
        <f>SUM(J$8:J$57)</f>
        <v>12</v>
      </c>
      <c r="K7" s="71">
        <f>SUM(K$8:K$57)</f>
        <v>2</v>
      </c>
      <c r="L7" s="71">
        <f>SUM(L$8:L$57)</f>
        <v>6</v>
      </c>
      <c r="M7" s="71">
        <f>SUM(N7,+Q7)</f>
        <v>29</v>
      </c>
      <c r="N7" s="71">
        <f>SUM(O7:P7)</f>
        <v>29</v>
      </c>
      <c r="O7" s="71">
        <f>SUM(O$8:O$57)</f>
        <v>13</v>
      </c>
      <c r="P7" s="71">
        <f>SUM(P$8:P$57)</f>
        <v>16</v>
      </c>
      <c r="Q7" s="71">
        <f>SUM(R7:U7)</f>
        <v>0</v>
      </c>
      <c r="R7" s="71">
        <f>SUM(R$8:R$57)</f>
        <v>0</v>
      </c>
      <c r="S7" s="71">
        <f>SUM(S$8:S$57)</f>
        <v>0</v>
      </c>
      <c r="T7" s="71">
        <f>SUM(T$8:T$57)</f>
        <v>0</v>
      </c>
      <c r="U7" s="71">
        <f>SUM(U$8:U$57)</f>
        <v>0</v>
      </c>
      <c r="V7" s="71">
        <f t="shared" ref="V7:AD7" si="0">SUM(D7,+M7)</f>
        <v>81</v>
      </c>
      <c r="W7" s="71">
        <f t="shared" si="0"/>
        <v>61</v>
      </c>
      <c r="X7" s="71">
        <f t="shared" si="0"/>
        <v>42</v>
      </c>
      <c r="Y7" s="71">
        <f t="shared" si="0"/>
        <v>19</v>
      </c>
      <c r="Z7" s="71">
        <f t="shared" si="0"/>
        <v>20</v>
      </c>
      <c r="AA7" s="71">
        <f t="shared" si="0"/>
        <v>0</v>
      </c>
      <c r="AB7" s="71">
        <f t="shared" si="0"/>
        <v>12</v>
      </c>
      <c r="AC7" s="71">
        <f t="shared" si="0"/>
        <v>2</v>
      </c>
      <c r="AD7" s="71">
        <f t="shared" si="0"/>
        <v>6</v>
      </c>
    </row>
    <row r="8" spans="1:30" s="53" customFormat="1" ht="13.5" customHeight="1">
      <c r="A8" s="65" t="s">
        <v>100</v>
      </c>
      <c r="B8" s="66" t="s">
        <v>155</v>
      </c>
      <c r="C8" s="64" t="s">
        <v>156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8</v>
      </c>
      <c r="N8" s="67">
        <f>SUM(O8:P8)</f>
        <v>8</v>
      </c>
      <c r="O8" s="67">
        <v>3</v>
      </c>
      <c r="P8" s="67">
        <v>5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8</v>
      </c>
      <c r="W8" s="67">
        <f>SUM(E8,+N8)</f>
        <v>8</v>
      </c>
      <c r="X8" s="67">
        <f>SUM(F8,+O8)</f>
        <v>3</v>
      </c>
      <c r="Y8" s="67">
        <f>SUM(G8,+P8)</f>
        <v>5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100</v>
      </c>
      <c r="B9" s="66" t="s">
        <v>158</v>
      </c>
      <c r="C9" s="64" t="s">
        <v>159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8</v>
      </c>
      <c r="N9" s="67">
        <f>SUM(O9:P9)</f>
        <v>8</v>
      </c>
      <c r="O9" s="67">
        <v>3</v>
      </c>
      <c r="P9" s="67">
        <v>5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8</v>
      </c>
      <c r="W9" s="67">
        <f>SUM(E9,+N9)</f>
        <v>8</v>
      </c>
      <c r="X9" s="67">
        <f>SUM(F9,+O9)</f>
        <v>3</v>
      </c>
      <c r="Y9" s="67">
        <f>SUM(G9,+P9)</f>
        <v>5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100</v>
      </c>
      <c r="B10" s="66" t="s">
        <v>160</v>
      </c>
      <c r="C10" s="64" t="s">
        <v>161</v>
      </c>
      <c r="D10" s="67">
        <f>SUM(E10,+H10)</f>
        <v>0</v>
      </c>
      <c r="E10" s="67">
        <f>SUM(F10:G10)</f>
        <v>0</v>
      </c>
      <c r="F10" s="67">
        <v>0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8</v>
      </c>
      <c r="N10" s="67">
        <f>SUM(O10:P10)</f>
        <v>8</v>
      </c>
      <c r="O10" s="67">
        <v>2</v>
      </c>
      <c r="P10" s="67">
        <v>6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8</v>
      </c>
      <c r="W10" s="67">
        <f>SUM(E10,+N10)</f>
        <v>8</v>
      </c>
      <c r="X10" s="67">
        <f>SUM(F10,+O10)</f>
        <v>2</v>
      </c>
      <c r="Y10" s="67">
        <f>SUM(G10,+P10)</f>
        <v>6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100</v>
      </c>
      <c r="B11" s="66" t="s">
        <v>162</v>
      </c>
      <c r="C11" s="64" t="s">
        <v>163</v>
      </c>
      <c r="D11" s="67">
        <f>SUM(E11,+H11)</f>
        <v>4</v>
      </c>
      <c r="E11" s="67">
        <f>SUM(F11:G11)</f>
        <v>3</v>
      </c>
      <c r="F11" s="67">
        <v>2</v>
      </c>
      <c r="G11" s="67">
        <v>1</v>
      </c>
      <c r="H11" s="67">
        <f>SUM(I11:L11)</f>
        <v>1</v>
      </c>
      <c r="I11" s="67">
        <v>0</v>
      </c>
      <c r="J11" s="67">
        <v>0</v>
      </c>
      <c r="K11" s="67">
        <v>1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4</v>
      </c>
      <c r="W11" s="67">
        <f>SUM(E11,+N11)</f>
        <v>3</v>
      </c>
      <c r="X11" s="67">
        <f>SUM(F11,+O11)</f>
        <v>2</v>
      </c>
      <c r="Y11" s="67">
        <f>SUM(G11,+P11)</f>
        <v>1</v>
      </c>
      <c r="Z11" s="67">
        <f>SUM(H11,+Q11)</f>
        <v>1</v>
      </c>
      <c r="AA11" s="67">
        <f>SUM(I11,+R11)</f>
        <v>0</v>
      </c>
      <c r="AB11" s="67">
        <f>SUM(J11,+S11)</f>
        <v>0</v>
      </c>
      <c r="AC11" s="67">
        <f>SUM(K11,+T11)</f>
        <v>1</v>
      </c>
      <c r="AD11" s="67">
        <f>SUM(L11,+U11)</f>
        <v>0</v>
      </c>
    </row>
    <row r="12" spans="1:30" s="53" customFormat="1" ht="13.5" customHeight="1">
      <c r="A12" s="65" t="s">
        <v>100</v>
      </c>
      <c r="B12" s="66" t="s">
        <v>164</v>
      </c>
      <c r="C12" s="64" t="s">
        <v>165</v>
      </c>
      <c r="D12" s="67">
        <f>SUM(E12,+H12)</f>
        <v>22</v>
      </c>
      <c r="E12" s="67">
        <f>SUM(F12:G12)</f>
        <v>3</v>
      </c>
      <c r="F12" s="67">
        <v>3</v>
      </c>
      <c r="G12" s="67">
        <v>0</v>
      </c>
      <c r="H12" s="67">
        <f>SUM(I12:L12)</f>
        <v>19</v>
      </c>
      <c r="I12" s="67">
        <v>0</v>
      </c>
      <c r="J12" s="67">
        <v>12</v>
      </c>
      <c r="K12" s="67">
        <v>1</v>
      </c>
      <c r="L12" s="67">
        <v>6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22</v>
      </c>
      <c r="W12" s="67">
        <f>SUM(E12,+N12)</f>
        <v>3</v>
      </c>
      <c r="X12" s="67">
        <f>SUM(F12,+O12)</f>
        <v>3</v>
      </c>
      <c r="Y12" s="67">
        <f>SUM(G12,+P12)</f>
        <v>0</v>
      </c>
      <c r="Z12" s="67">
        <f>SUM(H12,+Q12)</f>
        <v>19</v>
      </c>
      <c r="AA12" s="67">
        <f>SUM(I12,+R12)</f>
        <v>0</v>
      </c>
      <c r="AB12" s="67">
        <f>SUM(J12,+S12)</f>
        <v>12</v>
      </c>
      <c r="AC12" s="67">
        <f>SUM(K12,+T12)</f>
        <v>1</v>
      </c>
      <c r="AD12" s="67">
        <f>SUM(L12,+U12)</f>
        <v>6</v>
      </c>
    </row>
    <row r="13" spans="1:30" s="53" customFormat="1" ht="13.5" customHeight="1">
      <c r="A13" s="65" t="s">
        <v>100</v>
      </c>
      <c r="B13" s="66" t="s">
        <v>166</v>
      </c>
      <c r="C13" s="64" t="s">
        <v>167</v>
      </c>
      <c r="D13" s="67">
        <f>SUM(E13,+H13)</f>
        <v>0</v>
      </c>
      <c r="E13" s="67">
        <f>SUM(F13:G13)</f>
        <v>0</v>
      </c>
      <c r="F13" s="67">
        <v>0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5</v>
      </c>
      <c r="N13" s="67">
        <f>SUM(O13:P13)</f>
        <v>5</v>
      </c>
      <c r="O13" s="67">
        <v>5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5</v>
      </c>
      <c r="W13" s="67">
        <f>SUM(E13,+N13)</f>
        <v>5</v>
      </c>
      <c r="X13" s="67">
        <f>SUM(F13,+O13)</f>
        <v>5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100</v>
      </c>
      <c r="B14" s="66" t="s">
        <v>168</v>
      </c>
      <c r="C14" s="64" t="s">
        <v>169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0</v>
      </c>
      <c r="W14" s="67">
        <f>SUM(E14,+N14)</f>
        <v>0</v>
      </c>
      <c r="X14" s="67">
        <f>SUM(F14,+O14)</f>
        <v>0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100</v>
      </c>
      <c r="B15" s="66" t="s">
        <v>170</v>
      </c>
      <c r="C15" s="64" t="s">
        <v>171</v>
      </c>
      <c r="D15" s="67">
        <f>SUM(E15,+H15)</f>
        <v>11</v>
      </c>
      <c r="E15" s="67">
        <f>SUM(F15:G15)</f>
        <v>11</v>
      </c>
      <c r="F15" s="67">
        <v>9</v>
      </c>
      <c r="G15" s="67">
        <v>2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11</v>
      </c>
      <c r="W15" s="67">
        <f>SUM(E15,+N15)</f>
        <v>11</v>
      </c>
      <c r="X15" s="67">
        <f>SUM(F15,+O15)</f>
        <v>9</v>
      </c>
      <c r="Y15" s="67">
        <f>SUM(G15,+P15)</f>
        <v>2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100</v>
      </c>
      <c r="B16" s="66" t="s">
        <v>172</v>
      </c>
      <c r="C16" s="64" t="s">
        <v>173</v>
      </c>
      <c r="D16" s="67">
        <f>SUM(E16,+H16)</f>
        <v>5</v>
      </c>
      <c r="E16" s="67">
        <f>SUM(F16:G16)</f>
        <v>5</v>
      </c>
      <c r="F16" s="67">
        <v>5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5</v>
      </c>
      <c r="W16" s="67">
        <f>SUM(E16,+N16)</f>
        <v>5</v>
      </c>
      <c r="X16" s="67">
        <f>SUM(F16,+O16)</f>
        <v>5</v>
      </c>
      <c r="Y16" s="67">
        <f>SUM(G16,+P16)</f>
        <v>0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100</v>
      </c>
      <c r="B17" s="66" t="s">
        <v>174</v>
      </c>
      <c r="C17" s="64" t="s">
        <v>175</v>
      </c>
      <c r="D17" s="67">
        <f>SUM(E17,+H17)</f>
        <v>4</v>
      </c>
      <c r="E17" s="67">
        <f>SUM(F17:G17)</f>
        <v>4</v>
      </c>
      <c r="F17" s="67">
        <v>4</v>
      </c>
      <c r="G17" s="67">
        <v>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4</v>
      </c>
      <c r="W17" s="67">
        <f>SUM(E17,+N17)</f>
        <v>4</v>
      </c>
      <c r="X17" s="67">
        <f>SUM(F17,+O17)</f>
        <v>4</v>
      </c>
      <c r="Y17" s="67">
        <f>SUM(G17,+P17)</f>
        <v>0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100</v>
      </c>
      <c r="B18" s="66" t="s">
        <v>176</v>
      </c>
      <c r="C18" s="64" t="s">
        <v>177</v>
      </c>
      <c r="D18" s="67">
        <f>SUM(E18,+H18)</f>
        <v>6</v>
      </c>
      <c r="E18" s="67">
        <f>SUM(F18:G18)</f>
        <v>6</v>
      </c>
      <c r="F18" s="67">
        <v>6</v>
      </c>
      <c r="G18" s="67">
        <v>0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0</v>
      </c>
      <c r="N18" s="67">
        <f>SUM(O18:P18)</f>
        <v>0</v>
      </c>
      <c r="O18" s="67">
        <v>0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6</v>
      </c>
      <c r="W18" s="67">
        <f>SUM(E18,+N18)</f>
        <v>6</v>
      </c>
      <c r="X18" s="67">
        <f>SUM(F18,+O18)</f>
        <v>6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8">
    <sortCondition ref="A8:A18"/>
    <sortCondition ref="B8:B18"/>
    <sortCondition ref="C8:C18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&amp;L廃棄物処理従事職員数（一部事務組合・広域連合）（令和1年度実績）</oddHeader>
  </headerFooter>
  <colBreaks count="2" manualBreakCount="2">
    <brk id="12" min="1" max="17" man="1"/>
    <brk id="21" min="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5" customFormat="1" ht="13.5" customHeight="1">
      <c r="A2" s="115" t="s">
        <v>1</v>
      </c>
      <c r="B2" s="112" t="s">
        <v>2</v>
      </c>
      <c r="C2" s="117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6" customFormat="1" ht="13.5" customHeight="1">
      <c r="A3" s="116"/>
      <c r="B3" s="113"/>
      <c r="C3" s="118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2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5" customFormat="1" ht="18.75" customHeight="1">
      <c r="A4" s="116"/>
      <c r="B4" s="113"/>
      <c r="C4" s="118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7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5" customFormat="1" ht="22.5" customHeight="1">
      <c r="A5" s="116"/>
      <c r="B5" s="113"/>
      <c r="C5" s="118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8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85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7" customFormat="1" ht="13.5" customHeight="1">
      <c r="A6" s="116"/>
      <c r="B6" s="113"/>
      <c r="C6" s="118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6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佐賀県</v>
      </c>
      <c r="B7" s="70" t="str">
        <f>組合状況!B7</f>
        <v>41000</v>
      </c>
      <c r="C7" s="69" t="s">
        <v>52</v>
      </c>
      <c r="D7" s="71">
        <f t="shared" ref="D7:CY7" si="0">SUM(D$8:D$207)</f>
        <v>34</v>
      </c>
      <c r="E7" s="71">
        <f t="shared" si="0"/>
        <v>119</v>
      </c>
      <c r="F7" s="71">
        <f t="shared" si="0"/>
        <v>9</v>
      </c>
      <c r="G7" s="71">
        <f t="shared" si="0"/>
        <v>14</v>
      </c>
      <c r="H7" s="71">
        <f t="shared" si="0"/>
        <v>1</v>
      </c>
      <c r="I7" s="71">
        <f t="shared" si="0"/>
        <v>7</v>
      </c>
      <c r="J7" s="71">
        <f t="shared" si="0"/>
        <v>0</v>
      </c>
      <c r="K7" s="71">
        <f t="shared" si="0"/>
        <v>0</v>
      </c>
      <c r="L7" s="71">
        <f t="shared" si="0"/>
        <v>435</v>
      </c>
      <c r="M7" s="71">
        <f t="shared" si="0"/>
        <v>1134</v>
      </c>
      <c r="N7" s="71">
        <f t="shared" si="0"/>
        <v>28</v>
      </c>
      <c r="O7" s="71">
        <f t="shared" si="0"/>
        <v>196</v>
      </c>
      <c r="P7" s="71">
        <f t="shared" si="0"/>
        <v>34</v>
      </c>
      <c r="Q7" s="71">
        <f t="shared" si="0"/>
        <v>426</v>
      </c>
      <c r="R7" s="71">
        <f t="shared" si="0"/>
        <v>3</v>
      </c>
      <c r="S7" s="71">
        <f t="shared" si="0"/>
        <v>25</v>
      </c>
      <c r="T7" s="71">
        <f t="shared" si="0"/>
        <v>1175</v>
      </c>
      <c r="U7" s="71">
        <f t="shared" si="0"/>
        <v>3452</v>
      </c>
      <c r="V7" s="71">
        <f t="shared" si="0"/>
        <v>3</v>
      </c>
      <c r="W7" s="71">
        <f t="shared" si="0"/>
        <v>1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9">
        <f>AC7+AV7</f>
        <v>44</v>
      </c>
      <c r="AC7" s="79">
        <f>AD7+AJ7+AP7</f>
        <v>34</v>
      </c>
      <c r="AD7" s="79">
        <f>SUM(AE7:AI7)</f>
        <v>9</v>
      </c>
      <c r="AE7" s="79">
        <f t="shared" si="0"/>
        <v>0</v>
      </c>
      <c r="AF7" s="79">
        <f t="shared" si="0"/>
        <v>2</v>
      </c>
      <c r="AG7" s="79">
        <f t="shared" si="0"/>
        <v>0</v>
      </c>
      <c r="AH7" s="79">
        <f t="shared" si="0"/>
        <v>7</v>
      </c>
      <c r="AI7" s="79">
        <f t="shared" si="0"/>
        <v>0</v>
      </c>
      <c r="AJ7" s="79">
        <f>SUM(AK7:AO7)</f>
        <v>24</v>
      </c>
      <c r="AK7" s="79">
        <f t="shared" si="0"/>
        <v>3</v>
      </c>
      <c r="AL7" s="79">
        <f t="shared" si="0"/>
        <v>13</v>
      </c>
      <c r="AM7" s="79">
        <f t="shared" si="0"/>
        <v>8</v>
      </c>
      <c r="AN7" s="79">
        <f t="shared" si="0"/>
        <v>0</v>
      </c>
      <c r="AO7" s="79">
        <f t="shared" si="0"/>
        <v>0</v>
      </c>
      <c r="AP7" s="79">
        <f>SUM(AQ7:AU7)</f>
        <v>1</v>
      </c>
      <c r="AQ7" s="79">
        <f t="shared" si="0"/>
        <v>1</v>
      </c>
      <c r="AR7" s="79">
        <f t="shared" si="0"/>
        <v>0</v>
      </c>
      <c r="AS7" s="79">
        <f t="shared" si="0"/>
        <v>0</v>
      </c>
      <c r="AT7" s="79">
        <f t="shared" si="0"/>
        <v>0</v>
      </c>
      <c r="AU7" s="79">
        <f t="shared" si="0"/>
        <v>0</v>
      </c>
      <c r="AV7" s="79">
        <f>AW7+BC7+BI7+BO7+BU7</f>
        <v>10</v>
      </c>
      <c r="AW7" s="79">
        <f>SUM(AX7:BB7)</f>
        <v>2</v>
      </c>
      <c r="AX7" s="79">
        <f t="shared" si="0"/>
        <v>0</v>
      </c>
      <c r="AY7" s="79">
        <f t="shared" si="0"/>
        <v>2</v>
      </c>
      <c r="AZ7" s="79">
        <f t="shared" si="0"/>
        <v>0</v>
      </c>
      <c r="BA7" s="79">
        <f t="shared" si="0"/>
        <v>0</v>
      </c>
      <c r="BB7" s="79">
        <f t="shared" si="0"/>
        <v>0</v>
      </c>
      <c r="BC7" s="79">
        <f>SUM(BD7:BH7)</f>
        <v>5</v>
      </c>
      <c r="BD7" s="79">
        <f t="shared" si="0"/>
        <v>2</v>
      </c>
      <c r="BE7" s="79">
        <f t="shared" si="0"/>
        <v>3</v>
      </c>
      <c r="BF7" s="79">
        <f t="shared" si="0"/>
        <v>0</v>
      </c>
      <c r="BG7" s="79">
        <f t="shared" si="0"/>
        <v>0</v>
      </c>
      <c r="BH7" s="79">
        <f t="shared" si="0"/>
        <v>0</v>
      </c>
      <c r="BI7" s="79">
        <f>SUM(BJ7:BN7)</f>
        <v>0</v>
      </c>
      <c r="BJ7" s="79">
        <f t="shared" si="0"/>
        <v>0</v>
      </c>
      <c r="BK7" s="79">
        <f t="shared" si="0"/>
        <v>0</v>
      </c>
      <c r="BL7" s="79">
        <f t="shared" si="0"/>
        <v>0</v>
      </c>
      <c r="BM7" s="79">
        <f t="shared" si="0"/>
        <v>0</v>
      </c>
      <c r="BN7" s="79">
        <f t="shared" si="0"/>
        <v>0</v>
      </c>
      <c r="BO7" s="79">
        <f>SUM(BP7:BT7)</f>
        <v>1</v>
      </c>
      <c r="BP7" s="79">
        <f t="shared" si="0"/>
        <v>0</v>
      </c>
      <c r="BQ7" s="79">
        <f t="shared" si="0"/>
        <v>0</v>
      </c>
      <c r="BR7" s="79">
        <f t="shared" si="0"/>
        <v>0</v>
      </c>
      <c r="BS7" s="79">
        <f t="shared" si="0"/>
        <v>1</v>
      </c>
      <c r="BT7" s="79">
        <f t="shared" si="0"/>
        <v>0</v>
      </c>
      <c r="BU7" s="79">
        <f>SUM(BV7:BZ7)</f>
        <v>2</v>
      </c>
      <c r="BV7" s="79">
        <f t="shared" si="0"/>
        <v>2</v>
      </c>
      <c r="BW7" s="79">
        <f t="shared" si="0"/>
        <v>0</v>
      </c>
      <c r="BX7" s="79">
        <f t="shared" si="0"/>
        <v>0</v>
      </c>
      <c r="BY7" s="79">
        <f t="shared" si="0"/>
        <v>0</v>
      </c>
      <c r="BZ7" s="79">
        <f t="shared" si="0"/>
        <v>0</v>
      </c>
      <c r="CA7" s="79">
        <f>COUNTIF(CA$8:CA$207,"&lt;&gt;")</f>
        <v>4</v>
      </c>
      <c r="CB7" s="71">
        <f t="shared" si="0"/>
        <v>0</v>
      </c>
      <c r="CC7" s="71">
        <f t="shared" si="0"/>
        <v>0</v>
      </c>
      <c r="CD7" s="71">
        <f t="shared" si="0"/>
        <v>0</v>
      </c>
      <c r="CE7" s="71">
        <f t="shared" si="0"/>
        <v>0</v>
      </c>
      <c r="CF7" s="71">
        <f t="shared" si="0"/>
        <v>0</v>
      </c>
      <c r="CG7" s="71">
        <f t="shared" si="0"/>
        <v>0</v>
      </c>
      <c r="CH7" s="71">
        <f t="shared" si="0"/>
        <v>0</v>
      </c>
      <c r="CI7" s="71">
        <f t="shared" si="0"/>
        <v>0</v>
      </c>
      <c r="CJ7" s="71">
        <f t="shared" si="0"/>
        <v>20</v>
      </c>
      <c r="CK7" s="71">
        <f t="shared" si="0"/>
        <v>65</v>
      </c>
      <c r="CL7" s="71">
        <f t="shared" si="0"/>
        <v>1</v>
      </c>
      <c r="CM7" s="71">
        <f t="shared" si="0"/>
        <v>4</v>
      </c>
      <c r="CN7" s="71">
        <f t="shared" si="0"/>
        <v>29</v>
      </c>
      <c r="CO7" s="71">
        <f t="shared" si="0"/>
        <v>218</v>
      </c>
      <c r="CP7" s="71">
        <f t="shared" si="0"/>
        <v>2</v>
      </c>
      <c r="CQ7" s="71">
        <f t="shared" si="0"/>
        <v>48</v>
      </c>
      <c r="CR7" s="71">
        <f t="shared" si="0"/>
        <v>337</v>
      </c>
      <c r="CS7" s="71">
        <f t="shared" si="0"/>
        <v>1174</v>
      </c>
      <c r="CT7" s="71">
        <f t="shared" si="0"/>
        <v>13</v>
      </c>
      <c r="CU7" s="71">
        <f t="shared" si="0"/>
        <v>69</v>
      </c>
      <c r="CV7" s="71">
        <f t="shared" si="0"/>
        <v>30</v>
      </c>
      <c r="CW7" s="71">
        <f t="shared" si="0"/>
        <v>216</v>
      </c>
      <c r="CX7" s="71">
        <f t="shared" si="0"/>
        <v>0</v>
      </c>
      <c r="CY7" s="71">
        <f t="shared" si="0"/>
        <v>0</v>
      </c>
    </row>
    <row r="8" spans="1:103" s="53" customFormat="1" ht="13.5" customHeight="1">
      <c r="A8" s="60" t="s">
        <v>100</v>
      </c>
      <c r="B8" s="61" t="s">
        <v>110</v>
      </c>
      <c r="C8" s="62" t="s">
        <v>111</v>
      </c>
      <c r="D8" s="63">
        <v>17</v>
      </c>
      <c r="E8" s="63">
        <v>49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162</v>
      </c>
      <c r="M8" s="63">
        <v>392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211</v>
      </c>
      <c r="U8" s="63">
        <v>536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17</v>
      </c>
      <c r="AC8" s="63">
        <f>AD8+AJ8+AP8</f>
        <v>17</v>
      </c>
      <c r="AD8" s="63">
        <f>SUM(AE8:AI8)</f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f>SUM(AK8:AO8)</f>
        <v>17</v>
      </c>
      <c r="AK8" s="63">
        <v>0</v>
      </c>
      <c r="AL8" s="63">
        <v>9</v>
      </c>
      <c r="AM8" s="63">
        <v>8</v>
      </c>
      <c r="AN8" s="63">
        <v>0</v>
      </c>
      <c r="AO8" s="63">
        <v>0</v>
      </c>
      <c r="AP8" s="63">
        <f>SUM(AQ8:AU8)</f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f>AW8+BC8+BI8+BO8+BU8</f>
        <v>0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 t="s">
        <v>112</v>
      </c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8</v>
      </c>
      <c r="CK8" s="63">
        <v>28</v>
      </c>
      <c r="CL8" s="63">
        <v>0</v>
      </c>
      <c r="CM8" s="63">
        <v>0</v>
      </c>
      <c r="CN8" s="63">
        <v>8</v>
      </c>
      <c r="CO8" s="63">
        <v>26</v>
      </c>
      <c r="CP8" s="63">
        <v>0</v>
      </c>
      <c r="CQ8" s="63">
        <v>0</v>
      </c>
      <c r="CR8" s="63">
        <v>47</v>
      </c>
      <c r="CS8" s="63">
        <v>143</v>
      </c>
      <c r="CT8" s="63">
        <v>0</v>
      </c>
      <c r="CU8" s="63">
        <v>0</v>
      </c>
      <c r="CV8" s="63">
        <v>9</v>
      </c>
      <c r="CW8" s="63">
        <v>73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114</v>
      </c>
      <c r="C9" s="62" t="s">
        <v>115</v>
      </c>
      <c r="D9" s="63">
        <v>3</v>
      </c>
      <c r="E9" s="63">
        <v>6</v>
      </c>
      <c r="F9" s="63">
        <v>2</v>
      </c>
      <c r="G9" s="63">
        <v>4</v>
      </c>
      <c r="H9" s="63">
        <v>0</v>
      </c>
      <c r="I9" s="63">
        <v>0</v>
      </c>
      <c r="J9" s="63">
        <v>0</v>
      </c>
      <c r="K9" s="63">
        <v>0</v>
      </c>
      <c r="L9" s="63">
        <v>49</v>
      </c>
      <c r="M9" s="63">
        <v>128</v>
      </c>
      <c r="N9" s="63">
        <v>6</v>
      </c>
      <c r="O9" s="63">
        <v>74</v>
      </c>
      <c r="P9" s="63">
        <v>0</v>
      </c>
      <c r="Q9" s="63">
        <v>0</v>
      </c>
      <c r="R9" s="63">
        <v>3</v>
      </c>
      <c r="S9" s="63">
        <v>25</v>
      </c>
      <c r="T9" s="63">
        <v>90</v>
      </c>
      <c r="U9" s="63">
        <v>198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5</v>
      </c>
      <c r="AC9" s="63">
        <f>AD9+AJ9+AP9</f>
        <v>3</v>
      </c>
      <c r="AD9" s="63">
        <f>SUM(AE9:AI9)</f>
        <v>0</v>
      </c>
      <c r="AE9" s="63">
        <v>0</v>
      </c>
      <c r="AF9" s="63">
        <v>0</v>
      </c>
      <c r="AG9" s="63">
        <v>0</v>
      </c>
      <c r="AH9" s="53">
        <v>0</v>
      </c>
      <c r="AI9" s="63">
        <v>0</v>
      </c>
      <c r="AJ9" s="63">
        <f>SUM(AK9:AO9)</f>
        <v>3</v>
      </c>
      <c r="AK9" s="63">
        <v>3</v>
      </c>
      <c r="AL9" s="63"/>
      <c r="AM9" s="63">
        <v>0</v>
      </c>
      <c r="AN9" s="63">
        <v>0</v>
      </c>
      <c r="AO9" s="63">
        <v>0</v>
      </c>
      <c r="AP9" s="63">
        <f>SUM(AQ9:AU9)</f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f>AW9+BC9+BI9+BO9+BU9</f>
        <v>2</v>
      </c>
      <c r="AW9" s="63">
        <f>SUM(AX9:BB9)</f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f>SUM(BD9:BH9)</f>
        <v>2</v>
      </c>
      <c r="BD9" s="63">
        <v>2</v>
      </c>
      <c r="BE9" s="63"/>
      <c r="BF9" s="63">
        <v>0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/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7</v>
      </c>
      <c r="CO9" s="63">
        <v>64</v>
      </c>
      <c r="CP9" s="63">
        <v>2</v>
      </c>
      <c r="CQ9" s="63">
        <v>48</v>
      </c>
      <c r="CR9" s="63">
        <v>47</v>
      </c>
      <c r="CS9" s="63">
        <v>163</v>
      </c>
      <c r="CT9" s="63">
        <v>0</v>
      </c>
      <c r="CU9" s="63">
        <v>0</v>
      </c>
      <c r="CV9" s="63">
        <v>0</v>
      </c>
      <c r="CW9" s="63">
        <v>0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116</v>
      </c>
      <c r="C10" s="62" t="s">
        <v>117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40</v>
      </c>
      <c r="M10" s="63">
        <v>114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58</v>
      </c>
      <c r="U10" s="63">
        <v>151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0</v>
      </c>
      <c r="AC10" s="63">
        <f>AD10+AJ10+AP10</f>
        <v>0</v>
      </c>
      <c r="AD10" s="63">
        <f>SUM(AE10:AI10)</f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f>SUM(AK10:AO10)</f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f>SUM(AQ10:AU10)</f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f>AW10+BC10+BI10+BO10+BU10</f>
        <v>0</v>
      </c>
      <c r="AW10" s="63">
        <f>SUM(AX10:BB10)</f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/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2</v>
      </c>
      <c r="CS10" s="63">
        <v>7</v>
      </c>
      <c r="CT10" s="63">
        <v>3</v>
      </c>
      <c r="CU10" s="63">
        <v>12</v>
      </c>
      <c r="CV10" s="63">
        <v>11</v>
      </c>
      <c r="CW10" s="63">
        <v>48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118</v>
      </c>
      <c r="C11" s="62" t="s">
        <v>119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11</v>
      </c>
      <c r="M11" s="63">
        <v>32</v>
      </c>
      <c r="N11" s="63">
        <v>5</v>
      </c>
      <c r="O11" s="63">
        <v>51</v>
      </c>
      <c r="P11" s="63">
        <v>30</v>
      </c>
      <c r="Q11" s="63">
        <v>417</v>
      </c>
      <c r="R11" s="63">
        <v>0</v>
      </c>
      <c r="S11" s="63">
        <v>0</v>
      </c>
      <c r="T11" s="63">
        <v>23</v>
      </c>
      <c r="U11" s="63">
        <v>58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f>AC11+AV11</f>
        <v>0</v>
      </c>
      <c r="AC11" s="63">
        <f>AD11+AJ11+AP11</f>
        <v>0</v>
      </c>
      <c r="AD11" s="63">
        <f>SUM(AE11:AI11)</f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f>SUM(AK11:AO11)</f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f>SUM(AQ11:AU11)</f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f>AW11+BC11+BI11+BO11+BU11</f>
        <v>0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/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1</v>
      </c>
      <c r="CM11" s="63">
        <v>4</v>
      </c>
      <c r="CN11" s="63">
        <v>0</v>
      </c>
      <c r="CO11" s="63">
        <v>0</v>
      </c>
      <c r="CP11" s="63">
        <v>0</v>
      </c>
      <c r="CQ11" s="63">
        <v>0</v>
      </c>
      <c r="CR11" s="63">
        <v>8</v>
      </c>
      <c r="CS11" s="63">
        <v>25</v>
      </c>
      <c r="CT11" s="63">
        <v>0</v>
      </c>
      <c r="CU11" s="63">
        <v>0</v>
      </c>
      <c r="CV11" s="63">
        <v>1</v>
      </c>
      <c r="CW11" s="63">
        <v>10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120</v>
      </c>
      <c r="C12" s="62" t="s">
        <v>121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15</v>
      </c>
      <c r="M12" s="63">
        <v>39</v>
      </c>
      <c r="N12" s="63">
        <v>3</v>
      </c>
      <c r="O12" s="63">
        <v>18</v>
      </c>
      <c r="P12" s="63">
        <v>0</v>
      </c>
      <c r="Q12" s="63">
        <v>0</v>
      </c>
      <c r="R12" s="63">
        <v>0</v>
      </c>
      <c r="S12" s="63">
        <v>0</v>
      </c>
      <c r="T12" s="63">
        <v>77</v>
      </c>
      <c r="U12" s="63">
        <v>438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0</v>
      </c>
      <c r="AC12" s="63">
        <f>AD12+AJ12+AP12</f>
        <v>0</v>
      </c>
      <c r="AD12" s="63">
        <f>SUM(AE12:AI12)</f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f>SUM(AK12:AO12)</f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f>SUM(AQ12:AU12)</f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f>AW12+BC12+BI12+BO12+BU12</f>
        <v>0</v>
      </c>
      <c r="AW12" s="63">
        <f>SUM(AX12:BB12)</f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f>SUM(BD12:BH12)</f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/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15</v>
      </c>
      <c r="CS12" s="63">
        <v>37</v>
      </c>
      <c r="CT12" s="63">
        <v>0</v>
      </c>
      <c r="CU12" s="63">
        <v>0</v>
      </c>
      <c r="CV12" s="63">
        <v>2</v>
      </c>
      <c r="CW12" s="63">
        <v>20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122</v>
      </c>
      <c r="C13" s="62" t="s">
        <v>123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22</v>
      </c>
      <c r="M13" s="63">
        <v>52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72</v>
      </c>
      <c r="U13" s="63">
        <v>202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0</v>
      </c>
      <c r="AC13" s="63">
        <f>AD13+AJ13+AP13</f>
        <v>0</v>
      </c>
      <c r="AD13" s="63">
        <f>SUM(AE13:AI13)</f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f>SUM(AK13:AO13)</f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f>SUM(AQ13:AU13)</f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f>AW13+BC13+BI13+BO13+BU13</f>
        <v>0</v>
      </c>
      <c r="AW13" s="63">
        <f>SUM(AX13:BB13)</f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f>SUM(BD13:BH13)</f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f>SUM(BV13:BZ13)</f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/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0</v>
      </c>
      <c r="CN13" s="63">
        <v>9</v>
      </c>
      <c r="CO13" s="63">
        <v>80</v>
      </c>
      <c r="CP13" s="63">
        <v>0</v>
      </c>
      <c r="CQ13" s="63">
        <v>0</v>
      </c>
      <c r="CR13" s="63">
        <v>28</v>
      </c>
      <c r="CS13" s="63">
        <v>88</v>
      </c>
      <c r="CT13" s="63">
        <v>0</v>
      </c>
      <c r="CU13" s="63">
        <v>0</v>
      </c>
      <c r="CV13" s="63">
        <v>1</v>
      </c>
      <c r="CW13" s="63">
        <v>10</v>
      </c>
      <c r="CX13" s="63">
        <v>0</v>
      </c>
      <c r="CY13" s="63">
        <v>0</v>
      </c>
    </row>
    <row r="14" spans="1:103" s="53" customFormat="1" ht="13.5" customHeight="1">
      <c r="A14" s="60" t="s">
        <v>100</v>
      </c>
      <c r="B14" s="61" t="s">
        <v>124</v>
      </c>
      <c r="C14" s="62" t="s">
        <v>125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13</v>
      </c>
      <c r="M14" s="63">
        <v>56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22</v>
      </c>
      <c r="U14" s="63">
        <v>90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f>AC14+AV14</f>
        <v>0</v>
      </c>
      <c r="AC14" s="63">
        <f>AD14+AJ14+AP14</f>
        <v>0</v>
      </c>
      <c r="AD14" s="63">
        <f>SUM(AE14:AI14)</f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f>SUM(AK14:AO14)</f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f>SUM(AQ14:AU14)</f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f>AW14+BC14+BI14+BO14+BU14</f>
        <v>0</v>
      </c>
      <c r="AW14" s="63">
        <f>SUM(AX14:BB14)</f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f>SUM(BD14:BH14)</f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f>SUM(BJ14:BN14)</f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f>SUM(BP14:BT14)</f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f>SUM(BV14:BZ14)</f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/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17</v>
      </c>
      <c r="CS14" s="63">
        <v>51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</row>
    <row r="15" spans="1:103" s="53" customFormat="1" ht="13.5" customHeight="1">
      <c r="A15" s="60" t="s">
        <v>100</v>
      </c>
      <c r="B15" s="61" t="s">
        <v>126</v>
      </c>
      <c r="C15" s="62" t="s">
        <v>127</v>
      </c>
      <c r="D15" s="63">
        <v>13</v>
      </c>
      <c r="E15" s="63">
        <v>63</v>
      </c>
      <c r="F15" s="63">
        <v>7</v>
      </c>
      <c r="G15" s="63">
        <v>10</v>
      </c>
      <c r="H15" s="63">
        <v>0</v>
      </c>
      <c r="I15" s="63">
        <v>0</v>
      </c>
      <c r="J15" s="63">
        <v>0</v>
      </c>
      <c r="K15" s="63">
        <v>0</v>
      </c>
      <c r="L15" s="63">
        <v>20</v>
      </c>
      <c r="M15" s="63">
        <v>52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156</v>
      </c>
      <c r="U15" s="63">
        <v>443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f>AC15+AV15</f>
        <v>20</v>
      </c>
      <c r="AC15" s="63">
        <f>AD15+AJ15+AP15</f>
        <v>13</v>
      </c>
      <c r="AD15" s="63">
        <f>SUM(AE15:AI15)</f>
        <v>9</v>
      </c>
      <c r="AE15" s="63">
        <v>0</v>
      </c>
      <c r="AF15" s="63">
        <v>2</v>
      </c>
      <c r="AG15" s="63">
        <v>0</v>
      </c>
      <c r="AH15" s="63">
        <v>7</v>
      </c>
      <c r="AI15" s="63">
        <v>0</v>
      </c>
      <c r="AJ15" s="63">
        <f>SUM(AK15:AO15)</f>
        <v>4</v>
      </c>
      <c r="AK15" s="63">
        <v>0</v>
      </c>
      <c r="AL15" s="63">
        <v>4</v>
      </c>
      <c r="AM15" s="63">
        <v>0</v>
      </c>
      <c r="AN15" s="63">
        <v>0</v>
      </c>
      <c r="AO15" s="63">
        <v>0</v>
      </c>
      <c r="AP15" s="63">
        <f>SUM(AQ15:AU15)</f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f>AW15+BC15+BI15+BO15+BU15</f>
        <v>7</v>
      </c>
      <c r="AW15" s="63">
        <f>SUM(AX15:BB15)</f>
        <v>2</v>
      </c>
      <c r="AX15" s="63">
        <v>0</v>
      </c>
      <c r="AY15" s="63">
        <v>2</v>
      </c>
      <c r="AZ15" s="63">
        <v>0</v>
      </c>
      <c r="BA15" s="63">
        <v>0</v>
      </c>
      <c r="BB15" s="63">
        <v>0</v>
      </c>
      <c r="BC15" s="63">
        <f>SUM(BD15:BH15)</f>
        <v>3</v>
      </c>
      <c r="BD15" s="63">
        <v>0</v>
      </c>
      <c r="BE15" s="63">
        <v>3</v>
      </c>
      <c r="BF15" s="63">
        <v>0</v>
      </c>
      <c r="BG15" s="63">
        <v>0</v>
      </c>
      <c r="BH15" s="63">
        <v>0</v>
      </c>
      <c r="BI15" s="63">
        <f>SUM(BJ15:BN15)</f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f>SUM(BP15:BT15)</f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f>SUM(BV15:BZ15)</f>
        <v>2</v>
      </c>
      <c r="BV15" s="63">
        <v>2</v>
      </c>
      <c r="BW15" s="63">
        <v>0</v>
      </c>
      <c r="BX15" s="63">
        <v>0</v>
      </c>
      <c r="BY15" s="63">
        <v>0</v>
      </c>
      <c r="BZ15" s="63">
        <v>0</v>
      </c>
      <c r="CA15" s="135" t="s">
        <v>128</v>
      </c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31</v>
      </c>
      <c r="CS15" s="63">
        <v>98</v>
      </c>
      <c r="CT15" s="63">
        <v>0</v>
      </c>
      <c r="CU15" s="63">
        <v>0</v>
      </c>
      <c r="CV15" s="63">
        <v>2</v>
      </c>
      <c r="CW15" s="63">
        <v>13</v>
      </c>
      <c r="CX15" s="63">
        <v>0</v>
      </c>
      <c r="CY15" s="63">
        <v>0</v>
      </c>
    </row>
    <row r="16" spans="1:103" s="53" customFormat="1" ht="13.5" customHeight="1">
      <c r="A16" s="60" t="s">
        <v>100</v>
      </c>
      <c r="B16" s="61" t="s">
        <v>129</v>
      </c>
      <c r="C16" s="62" t="s">
        <v>130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13</v>
      </c>
      <c r="M16" s="63">
        <v>30</v>
      </c>
      <c r="N16" s="63">
        <v>2</v>
      </c>
      <c r="O16" s="63">
        <v>20</v>
      </c>
      <c r="P16" s="63">
        <v>0</v>
      </c>
      <c r="Q16" s="63">
        <v>0</v>
      </c>
      <c r="R16" s="63">
        <v>0</v>
      </c>
      <c r="S16" s="63">
        <v>0</v>
      </c>
      <c r="T16" s="63">
        <v>20</v>
      </c>
      <c r="U16" s="63">
        <v>50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f>AC16+AV16</f>
        <v>0</v>
      </c>
      <c r="AC16" s="63">
        <f>AD16+AJ16+AP16</f>
        <v>0</v>
      </c>
      <c r="AD16" s="63">
        <f>SUM(AE16:AI16)</f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f>SUM(AK16:AO16)</f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f>SUM(AQ16:AU16)</f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f>AW16+BC16+BI16+BO16+BU16</f>
        <v>0</v>
      </c>
      <c r="AW16" s="63">
        <f>SUM(AX16:BB16)</f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f>SUM(BD16:BH16)</f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f>SUM(BJ16:BN16)</f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f>SUM(BP16:BT16)</f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f>SUM(BV16:BZ16)</f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/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12</v>
      </c>
      <c r="CK16" s="63">
        <v>37</v>
      </c>
      <c r="CL16" s="63">
        <v>0</v>
      </c>
      <c r="CM16" s="63">
        <v>0</v>
      </c>
      <c r="CN16" s="63">
        <v>2</v>
      </c>
      <c r="CO16" s="63">
        <v>20</v>
      </c>
      <c r="CP16" s="63">
        <v>0</v>
      </c>
      <c r="CQ16" s="63">
        <v>0</v>
      </c>
      <c r="CR16" s="63">
        <v>12</v>
      </c>
      <c r="CS16" s="63">
        <v>37</v>
      </c>
      <c r="CT16" s="63">
        <v>0</v>
      </c>
      <c r="CU16" s="63">
        <v>0</v>
      </c>
      <c r="CV16" s="63">
        <v>2</v>
      </c>
      <c r="CW16" s="63">
        <v>20</v>
      </c>
      <c r="CX16" s="63">
        <v>0</v>
      </c>
      <c r="CY16" s="63">
        <v>0</v>
      </c>
    </row>
    <row r="17" spans="1:103" s="53" customFormat="1" ht="13.5" customHeight="1">
      <c r="A17" s="60" t="s">
        <v>100</v>
      </c>
      <c r="B17" s="61" t="s">
        <v>131</v>
      </c>
      <c r="C17" s="62" t="s">
        <v>132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152</v>
      </c>
      <c r="U17" s="63">
        <v>385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f>AC17+AV17</f>
        <v>0</v>
      </c>
      <c r="AC17" s="63">
        <f>AD17+AJ17+AP17</f>
        <v>0</v>
      </c>
      <c r="AD17" s="63">
        <f>SUM(AE17:AI17)</f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f>SUM(AK17:AO17)</f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f>SUM(AQ17:AU17)</f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f>AW17+BC17+BI17+BO17+BU17</f>
        <v>0</v>
      </c>
      <c r="AW17" s="63">
        <f>SUM(AX17:BB17)</f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f>SUM(BD17:BH17)</f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f>SUM(BJ17:BN17)</f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f>SUM(BP17:BT17)</f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f>SUM(BV17:BZ17)</f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/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21</v>
      </c>
      <c r="CS17" s="63">
        <v>104</v>
      </c>
      <c r="CT17" s="63">
        <v>5</v>
      </c>
      <c r="CU17" s="63">
        <v>5</v>
      </c>
      <c r="CV17" s="63">
        <v>0</v>
      </c>
      <c r="CW17" s="63">
        <v>0</v>
      </c>
      <c r="CX17" s="63">
        <v>0</v>
      </c>
      <c r="CY17" s="63">
        <v>0</v>
      </c>
    </row>
    <row r="18" spans="1:103" s="53" customFormat="1" ht="13.5" customHeight="1">
      <c r="A18" s="60" t="s">
        <v>100</v>
      </c>
      <c r="B18" s="61" t="s">
        <v>133</v>
      </c>
      <c r="C18" s="62" t="s">
        <v>134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96</v>
      </c>
      <c r="U18" s="63">
        <v>237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f>AC18+AV18</f>
        <v>0</v>
      </c>
      <c r="AC18" s="63">
        <f>AD18+AJ18+AP18</f>
        <v>0</v>
      </c>
      <c r="AD18" s="63">
        <f>SUM(AE18:AI18)</f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f>SUM(AK18:AO18)</f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f>SUM(AQ18:AU18)</f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f>AW18+BC18+BI18+BO18+BU18</f>
        <v>0</v>
      </c>
      <c r="AW18" s="63">
        <f>SUM(AX18:BB18)</f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f>SUM(BD18:BH18)</f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f>SUM(BJ18:BN18)</f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f>SUM(BP18:BT18)</f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f>SUM(BV18:BZ18)</f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 t="s">
        <v>135</v>
      </c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63">
        <v>14</v>
      </c>
      <c r="CS18" s="63">
        <v>68</v>
      </c>
      <c r="CT18" s="63">
        <v>0</v>
      </c>
      <c r="CU18" s="63">
        <v>0</v>
      </c>
      <c r="CV18" s="63">
        <v>0</v>
      </c>
      <c r="CW18" s="63">
        <v>0</v>
      </c>
      <c r="CX18" s="63">
        <v>0</v>
      </c>
      <c r="CY18" s="63">
        <v>0</v>
      </c>
    </row>
    <row r="19" spans="1:103" s="53" customFormat="1" ht="13.5" customHeight="1">
      <c r="A19" s="60" t="s">
        <v>100</v>
      </c>
      <c r="B19" s="61" t="s">
        <v>136</v>
      </c>
      <c r="C19" s="62" t="s">
        <v>137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10</v>
      </c>
      <c r="M19" s="63">
        <v>24</v>
      </c>
      <c r="N19" s="63">
        <v>1</v>
      </c>
      <c r="O19" s="63">
        <v>3</v>
      </c>
      <c r="P19" s="63">
        <v>0</v>
      </c>
      <c r="Q19" s="63">
        <v>0</v>
      </c>
      <c r="R19" s="63">
        <v>0</v>
      </c>
      <c r="S19" s="63">
        <v>0</v>
      </c>
      <c r="T19" s="63">
        <v>28</v>
      </c>
      <c r="U19" s="63">
        <v>68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f>AC19+AV19</f>
        <v>0</v>
      </c>
      <c r="AC19" s="63">
        <f>AD19+AJ19+AP19</f>
        <v>0</v>
      </c>
      <c r="AD19" s="63">
        <f>SUM(AE19:AI19)</f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f>SUM(AK19:AO19)</f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f>SUM(AQ19:AU19)</f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f>AW19+BC19+BI19+BO19+BU19</f>
        <v>0</v>
      </c>
      <c r="AW19" s="63">
        <f>SUM(AX19:BB19)</f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f>SUM(BD19:BH19)</f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f>SUM(BJ19:BN19)</f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f>SUM(BP19:BT19)</f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f>SUM(BV19:BZ19)</f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/>
      <c r="CB19" s="63">
        <v>0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0</v>
      </c>
      <c r="CJ19" s="63">
        <v>0</v>
      </c>
      <c r="CK19" s="63">
        <v>0</v>
      </c>
      <c r="CL19" s="63">
        <v>0</v>
      </c>
      <c r="CM19" s="63">
        <v>0</v>
      </c>
      <c r="CN19" s="63">
        <v>2</v>
      </c>
      <c r="CO19" s="63">
        <v>22</v>
      </c>
      <c r="CP19" s="63">
        <v>0</v>
      </c>
      <c r="CQ19" s="63">
        <v>0</v>
      </c>
      <c r="CR19" s="63">
        <v>7</v>
      </c>
      <c r="CS19" s="63">
        <v>24</v>
      </c>
      <c r="CT19" s="63">
        <v>0</v>
      </c>
      <c r="CU19" s="63">
        <v>0</v>
      </c>
      <c r="CV19" s="63">
        <v>0</v>
      </c>
      <c r="CW19" s="63">
        <v>0</v>
      </c>
      <c r="CX19" s="63">
        <v>0</v>
      </c>
      <c r="CY19" s="63">
        <v>0</v>
      </c>
    </row>
    <row r="20" spans="1:103" s="53" customFormat="1" ht="13.5" customHeight="1">
      <c r="A20" s="60" t="s">
        <v>100</v>
      </c>
      <c r="B20" s="61" t="s">
        <v>138</v>
      </c>
      <c r="C20" s="62" t="s">
        <v>139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8</v>
      </c>
      <c r="M20" s="63">
        <v>26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14</v>
      </c>
      <c r="U20" s="63">
        <v>33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f>AC20+AV20</f>
        <v>0</v>
      </c>
      <c r="AC20" s="63">
        <f>AD20+AJ20+AP20</f>
        <v>0</v>
      </c>
      <c r="AD20" s="63">
        <f>SUM(AE20:AI20)</f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f>SUM(AK20:AO20)</f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f>SUM(AQ20:AU20)</f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f>AW20+BC20+BI20+BO20+BU20</f>
        <v>0</v>
      </c>
      <c r="AW20" s="63">
        <f>SUM(AX20:BB20)</f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f>SUM(BD20:BH20)</f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f>SUM(BJ20:BN20)</f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f>SUM(BP20:BT20)</f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f>SUM(BV20:BZ20)</f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/>
      <c r="CB20" s="63">
        <v>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0</v>
      </c>
      <c r="CP20" s="63">
        <v>0</v>
      </c>
      <c r="CQ20" s="63">
        <v>0</v>
      </c>
      <c r="CR20" s="63">
        <v>19</v>
      </c>
      <c r="CS20" s="63">
        <v>88</v>
      </c>
      <c r="CT20" s="63">
        <v>0</v>
      </c>
      <c r="CU20" s="63">
        <v>0</v>
      </c>
      <c r="CV20" s="63">
        <v>0</v>
      </c>
      <c r="CW20" s="63">
        <v>0</v>
      </c>
      <c r="CX20" s="63">
        <v>0</v>
      </c>
      <c r="CY20" s="63">
        <v>0</v>
      </c>
    </row>
    <row r="21" spans="1:103" s="53" customFormat="1" ht="13.5" customHeight="1">
      <c r="A21" s="60" t="s">
        <v>100</v>
      </c>
      <c r="B21" s="61" t="s">
        <v>140</v>
      </c>
      <c r="C21" s="62" t="s">
        <v>141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21</v>
      </c>
      <c r="M21" s="63">
        <v>56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35</v>
      </c>
      <c r="U21" s="63">
        <v>85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f>AC21+AV21</f>
        <v>0</v>
      </c>
      <c r="AC21" s="63">
        <f>AD21+AJ21+AP21</f>
        <v>0</v>
      </c>
      <c r="AD21" s="63">
        <f>SUM(AE21:AI21)</f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f>SUM(AK21:AO21)</f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f>SUM(AQ21:AU21)</f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f>AW21+BC21+BI21+BO21+BU21</f>
        <v>0</v>
      </c>
      <c r="AW21" s="63">
        <f>SUM(AX21:BB21)</f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f>SUM(BD21:BH21)</f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f>SUM(BJ21:BN21)</f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f>SUM(BP21:BT21)</f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f>SUM(BV21:BZ21)</f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/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0</v>
      </c>
      <c r="CI21" s="63">
        <v>0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63">
        <v>15</v>
      </c>
      <c r="CS21" s="63">
        <v>75</v>
      </c>
      <c r="CT21" s="63">
        <v>4</v>
      </c>
      <c r="CU21" s="63">
        <v>12</v>
      </c>
      <c r="CV21" s="63">
        <v>0</v>
      </c>
      <c r="CW21" s="63">
        <v>0</v>
      </c>
      <c r="CX21" s="63">
        <v>0</v>
      </c>
      <c r="CY21" s="63">
        <v>0</v>
      </c>
    </row>
    <row r="22" spans="1:103" s="53" customFormat="1" ht="13.5" customHeight="1">
      <c r="A22" s="60" t="s">
        <v>100</v>
      </c>
      <c r="B22" s="61" t="s">
        <v>142</v>
      </c>
      <c r="C22" s="62" t="s">
        <v>143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5</v>
      </c>
      <c r="M22" s="63">
        <v>15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4</v>
      </c>
      <c r="U22" s="63">
        <v>9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f>AC22+AV22</f>
        <v>0</v>
      </c>
      <c r="AC22" s="63">
        <f>AD22+AJ22+AP22</f>
        <v>0</v>
      </c>
      <c r="AD22" s="63">
        <f>SUM(AE22:AI22)</f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f>SUM(AK22:AO22)</f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f>SUM(AQ22:AU22)</f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f>AW22+BC22+BI22+BO22+BU22</f>
        <v>0</v>
      </c>
      <c r="AW22" s="63">
        <f>SUM(AX22:BB22)</f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f>SUM(BD22:BH22)</f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f>SUM(BJ22:BN22)</f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0</v>
      </c>
      <c r="BO22" s="63">
        <f>SUM(BP22:BT22)</f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f>SUM(BV22:BZ22)</f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0</v>
      </c>
      <c r="CA22" s="63"/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0</v>
      </c>
      <c r="CI22" s="63">
        <v>0</v>
      </c>
      <c r="CJ22" s="63">
        <v>0</v>
      </c>
      <c r="CK22" s="63">
        <v>0</v>
      </c>
      <c r="CL22" s="63">
        <v>0</v>
      </c>
      <c r="CM22" s="63">
        <v>0</v>
      </c>
      <c r="CN22" s="63">
        <v>0</v>
      </c>
      <c r="CO22" s="63">
        <v>0</v>
      </c>
      <c r="CP22" s="63">
        <v>0</v>
      </c>
      <c r="CQ22" s="63">
        <v>0</v>
      </c>
      <c r="CR22" s="63">
        <v>9</v>
      </c>
      <c r="CS22" s="63">
        <v>29</v>
      </c>
      <c r="CT22" s="63">
        <v>0</v>
      </c>
      <c r="CU22" s="63">
        <v>0</v>
      </c>
      <c r="CV22" s="63">
        <v>0</v>
      </c>
      <c r="CW22" s="63">
        <v>0</v>
      </c>
      <c r="CX22" s="63">
        <v>0</v>
      </c>
      <c r="CY22" s="63">
        <v>0</v>
      </c>
    </row>
    <row r="23" spans="1:103" s="53" customFormat="1" ht="13.5" customHeight="1">
      <c r="A23" s="60" t="s">
        <v>100</v>
      </c>
      <c r="B23" s="61" t="s">
        <v>144</v>
      </c>
      <c r="C23" s="62" t="s">
        <v>145</v>
      </c>
      <c r="D23" s="63">
        <v>0</v>
      </c>
      <c r="E23" s="63">
        <v>0</v>
      </c>
      <c r="F23" s="63">
        <v>0</v>
      </c>
      <c r="G23" s="63">
        <v>0</v>
      </c>
      <c r="H23" s="63">
        <v>1</v>
      </c>
      <c r="I23" s="63">
        <v>7</v>
      </c>
      <c r="J23" s="63">
        <v>0</v>
      </c>
      <c r="K23" s="63">
        <v>0</v>
      </c>
      <c r="L23" s="63">
        <v>20</v>
      </c>
      <c r="M23" s="63">
        <v>45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43</v>
      </c>
      <c r="U23" s="63">
        <v>110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f>AC23+AV23</f>
        <v>1</v>
      </c>
      <c r="AC23" s="63">
        <f>AD23+AJ23+AP23</f>
        <v>0</v>
      </c>
      <c r="AD23" s="63">
        <f>SUM(AE23:AI23)</f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f>SUM(AK23:AO23)</f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f>SUM(AQ23:AU23)</f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f>AW23+BC23+BI23+BO23+BU23</f>
        <v>1</v>
      </c>
      <c r="AW23" s="63">
        <f>SUM(AX23:BB23)</f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f>SUM(BD23:BH23)</f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f>SUM(BJ23:BN23)</f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f>SUM(BP23:BT23)</f>
        <v>1</v>
      </c>
      <c r="BP23" s="63">
        <v>0</v>
      </c>
      <c r="BQ23" s="63">
        <v>0</v>
      </c>
      <c r="BR23" s="63">
        <v>0</v>
      </c>
      <c r="BS23" s="63">
        <v>1</v>
      </c>
      <c r="BT23" s="63">
        <v>0</v>
      </c>
      <c r="BU23" s="63">
        <f>SUM(BV23:BZ23)</f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 t="s">
        <v>146</v>
      </c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1</v>
      </c>
      <c r="CO23" s="63">
        <v>6</v>
      </c>
      <c r="CP23" s="63">
        <v>0</v>
      </c>
      <c r="CQ23" s="63">
        <v>0</v>
      </c>
      <c r="CR23" s="63">
        <v>9</v>
      </c>
      <c r="CS23" s="63">
        <v>27</v>
      </c>
      <c r="CT23" s="63">
        <v>1</v>
      </c>
      <c r="CU23" s="63">
        <v>40</v>
      </c>
      <c r="CV23" s="63">
        <v>2</v>
      </c>
      <c r="CW23" s="63">
        <v>22</v>
      </c>
      <c r="CX23" s="63">
        <v>0</v>
      </c>
      <c r="CY23" s="63">
        <v>0</v>
      </c>
    </row>
    <row r="24" spans="1:103" s="53" customFormat="1" ht="13.5" customHeight="1">
      <c r="A24" s="60" t="s">
        <v>100</v>
      </c>
      <c r="B24" s="61" t="s">
        <v>147</v>
      </c>
      <c r="C24" s="62" t="s">
        <v>148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4</v>
      </c>
      <c r="M24" s="63">
        <v>10</v>
      </c>
      <c r="N24" s="63">
        <v>2</v>
      </c>
      <c r="O24" s="63">
        <v>7</v>
      </c>
      <c r="P24" s="63">
        <v>0</v>
      </c>
      <c r="Q24" s="63">
        <v>0</v>
      </c>
      <c r="R24" s="63">
        <v>0</v>
      </c>
      <c r="S24" s="63">
        <v>0</v>
      </c>
      <c r="T24" s="63">
        <v>14</v>
      </c>
      <c r="U24" s="63">
        <v>58</v>
      </c>
      <c r="V24" s="63">
        <v>3</v>
      </c>
      <c r="W24" s="63">
        <v>1</v>
      </c>
      <c r="X24" s="63">
        <v>0</v>
      </c>
      <c r="Y24" s="63">
        <v>0</v>
      </c>
      <c r="Z24" s="63">
        <v>0</v>
      </c>
      <c r="AA24" s="63">
        <v>0</v>
      </c>
      <c r="AB24" s="63">
        <f>AC24+AV24</f>
        <v>0</v>
      </c>
      <c r="AC24" s="63">
        <f>AD24+AJ24+AP24</f>
        <v>0</v>
      </c>
      <c r="AD24" s="63">
        <f>SUM(AE24:AI24)</f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f>SUM(AK24:AO24)</f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f>SUM(AQ24:AU24)</f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f>AW24+BC24+BI24+BO24+BU24</f>
        <v>0</v>
      </c>
      <c r="AW24" s="63">
        <f>SUM(AX24:BB24)</f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f>SUM(BD24:BH24)</f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f>SUM(BJ24:BN24)</f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f>SUM(BP24:BT24)</f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f>SUM(BV24:BZ24)</f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/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63">
        <v>6</v>
      </c>
      <c r="CS24" s="63">
        <v>16</v>
      </c>
      <c r="CT24" s="63">
        <v>0</v>
      </c>
      <c r="CU24" s="63">
        <v>0</v>
      </c>
      <c r="CV24" s="63">
        <v>0</v>
      </c>
      <c r="CW24" s="63">
        <v>0</v>
      </c>
      <c r="CX24" s="63">
        <v>0</v>
      </c>
      <c r="CY24" s="63">
        <v>0</v>
      </c>
    </row>
    <row r="25" spans="1:103" s="53" customFormat="1" ht="13.5" customHeight="1">
      <c r="A25" s="60" t="s">
        <v>100</v>
      </c>
      <c r="B25" s="61" t="s">
        <v>149</v>
      </c>
      <c r="C25" s="62" t="s">
        <v>150</v>
      </c>
      <c r="D25" s="63">
        <v>1</v>
      </c>
      <c r="E25" s="63">
        <v>1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6</v>
      </c>
      <c r="M25" s="63">
        <v>19</v>
      </c>
      <c r="N25" s="63">
        <v>5</v>
      </c>
      <c r="O25" s="63">
        <v>11</v>
      </c>
      <c r="P25" s="63">
        <v>0</v>
      </c>
      <c r="Q25" s="63">
        <v>0</v>
      </c>
      <c r="R25" s="63">
        <v>0</v>
      </c>
      <c r="S25" s="63">
        <v>0</v>
      </c>
      <c r="T25" s="63">
        <v>10</v>
      </c>
      <c r="U25" s="63">
        <v>44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f>AC25+AV25</f>
        <v>1</v>
      </c>
      <c r="AC25" s="63">
        <f>AD25+AJ25+AP25</f>
        <v>1</v>
      </c>
      <c r="AD25" s="63">
        <f>SUM(AE25:AI25)</f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f>SUM(AK25:AO25)</f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f>SUM(AQ25:AU25)</f>
        <v>1</v>
      </c>
      <c r="AQ25" s="63">
        <v>1</v>
      </c>
      <c r="AR25" s="63">
        <v>0</v>
      </c>
      <c r="AS25" s="63">
        <v>0</v>
      </c>
      <c r="AT25" s="63">
        <v>0</v>
      </c>
      <c r="AU25" s="63">
        <v>0</v>
      </c>
      <c r="AV25" s="63">
        <f>AW25+BC25+BI25+BO25+BU25</f>
        <v>0</v>
      </c>
      <c r="AW25" s="63">
        <f>SUM(AX25:BB25)</f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f>SUM(BD25:BH25)</f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f>SUM(BJ25:BN25)</f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f>SUM(BP25:BT25)</f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f>SUM(BV25:BZ25)</f>
        <v>0</v>
      </c>
      <c r="BV25" s="63">
        <v>0</v>
      </c>
      <c r="BW25" s="63">
        <v>0</v>
      </c>
      <c r="BX25" s="63">
        <v>0</v>
      </c>
      <c r="BY25" s="63">
        <v>0</v>
      </c>
      <c r="BZ25" s="63">
        <v>0</v>
      </c>
      <c r="CA25" s="63"/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63">
        <v>0</v>
      </c>
      <c r="CK25" s="63">
        <v>0</v>
      </c>
      <c r="CL25" s="63">
        <v>0</v>
      </c>
      <c r="CM25" s="63">
        <v>0</v>
      </c>
      <c r="CN25" s="63">
        <v>0</v>
      </c>
      <c r="CO25" s="63">
        <v>0</v>
      </c>
      <c r="CP25" s="63">
        <v>0</v>
      </c>
      <c r="CQ25" s="63">
        <v>0</v>
      </c>
      <c r="CR25" s="63">
        <v>4</v>
      </c>
      <c r="CS25" s="63">
        <v>13</v>
      </c>
      <c r="CT25" s="63">
        <v>0</v>
      </c>
      <c r="CU25" s="63">
        <v>0</v>
      </c>
      <c r="CV25" s="63">
        <v>0</v>
      </c>
      <c r="CW25" s="63">
        <v>0</v>
      </c>
      <c r="CX25" s="63">
        <v>0</v>
      </c>
      <c r="CY25" s="63">
        <v>0</v>
      </c>
    </row>
    <row r="26" spans="1:103" s="53" customFormat="1" ht="13.5" customHeight="1">
      <c r="A26" s="60" t="s">
        <v>100</v>
      </c>
      <c r="B26" s="61" t="s">
        <v>151</v>
      </c>
      <c r="C26" s="62" t="s">
        <v>152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13</v>
      </c>
      <c r="M26" s="63">
        <v>33</v>
      </c>
      <c r="N26" s="63">
        <v>0</v>
      </c>
      <c r="O26" s="63">
        <v>0</v>
      </c>
      <c r="P26" s="63">
        <v>4</v>
      </c>
      <c r="Q26" s="63">
        <v>9</v>
      </c>
      <c r="R26" s="63">
        <v>0</v>
      </c>
      <c r="S26" s="63">
        <v>0</v>
      </c>
      <c r="T26" s="63">
        <v>50</v>
      </c>
      <c r="U26" s="63">
        <v>257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f>AC26+AV26</f>
        <v>0</v>
      </c>
      <c r="AC26" s="63">
        <f>AD26+AJ26+AP26</f>
        <v>0</v>
      </c>
      <c r="AD26" s="63">
        <f>SUM(AE26:AI26)</f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f>SUM(AK26:AO26)</f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f>SUM(AQ26:AU26)</f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f>AW26+BC26+BI26+BO26+BU26</f>
        <v>0</v>
      </c>
      <c r="AW26" s="63">
        <f>SUM(AX26:BB26)</f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f>SUM(BD26:BH26)</f>
        <v>0</v>
      </c>
      <c r="BD26" s="63">
        <v>0</v>
      </c>
      <c r="BE26" s="63">
        <v>0</v>
      </c>
      <c r="BF26" s="63">
        <v>0</v>
      </c>
      <c r="BG26" s="63">
        <v>0</v>
      </c>
      <c r="BH26" s="63">
        <v>0</v>
      </c>
      <c r="BI26" s="63">
        <f>SUM(BJ26:BN26)</f>
        <v>0</v>
      </c>
      <c r="BJ26" s="63">
        <v>0</v>
      </c>
      <c r="BK26" s="63">
        <v>0</v>
      </c>
      <c r="BL26" s="63">
        <v>0</v>
      </c>
      <c r="BM26" s="63">
        <v>0</v>
      </c>
      <c r="BN26" s="63">
        <v>0</v>
      </c>
      <c r="BO26" s="63">
        <f>SUM(BP26:BT26)</f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f>SUM(BV26:BZ26)</f>
        <v>0</v>
      </c>
      <c r="BV26" s="63">
        <v>0</v>
      </c>
      <c r="BW26" s="63">
        <v>0</v>
      </c>
      <c r="BX26" s="63">
        <v>0</v>
      </c>
      <c r="BY26" s="63">
        <v>0</v>
      </c>
      <c r="BZ26" s="63">
        <v>0</v>
      </c>
      <c r="CA26" s="63"/>
      <c r="CB26" s="63">
        <v>0</v>
      </c>
      <c r="CC26" s="63">
        <v>0</v>
      </c>
      <c r="CD26" s="63">
        <v>0</v>
      </c>
      <c r="CE26" s="63">
        <v>0</v>
      </c>
      <c r="CF26" s="63">
        <v>0</v>
      </c>
      <c r="CG26" s="63">
        <v>0</v>
      </c>
      <c r="CH26" s="63">
        <v>0</v>
      </c>
      <c r="CI26" s="63">
        <v>0</v>
      </c>
      <c r="CJ26" s="63">
        <v>0</v>
      </c>
      <c r="CK26" s="63">
        <v>0</v>
      </c>
      <c r="CL26" s="63">
        <v>0</v>
      </c>
      <c r="CM26" s="63">
        <v>0</v>
      </c>
      <c r="CN26" s="63">
        <v>0</v>
      </c>
      <c r="CO26" s="63">
        <v>0</v>
      </c>
      <c r="CP26" s="63">
        <v>0</v>
      </c>
      <c r="CQ26" s="63">
        <v>0</v>
      </c>
      <c r="CR26" s="63">
        <v>18</v>
      </c>
      <c r="CS26" s="63">
        <v>59</v>
      </c>
      <c r="CT26" s="63">
        <v>0</v>
      </c>
      <c r="CU26" s="63">
        <v>0</v>
      </c>
      <c r="CV26" s="63">
        <v>0</v>
      </c>
      <c r="CW26" s="63">
        <v>0</v>
      </c>
      <c r="CX26" s="63">
        <v>0</v>
      </c>
      <c r="CY26" s="63">
        <v>0</v>
      </c>
    </row>
    <row r="27" spans="1:103" s="53" customFormat="1" ht="13.5" customHeight="1">
      <c r="A27" s="60" t="s">
        <v>100</v>
      </c>
      <c r="B27" s="61" t="s">
        <v>153</v>
      </c>
      <c r="C27" s="62" t="s">
        <v>154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3</v>
      </c>
      <c r="M27" s="63">
        <v>11</v>
      </c>
      <c r="N27" s="63">
        <v>4</v>
      </c>
      <c r="O27" s="63">
        <v>12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f>AC27+AV27</f>
        <v>0</v>
      </c>
      <c r="AC27" s="63">
        <f>AD27+AJ27+AP27</f>
        <v>0</v>
      </c>
      <c r="AD27" s="63">
        <f>SUM(AE27:AI27)</f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f>SUM(AK27:AO27)</f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f>SUM(AQ27:AU27)</f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f>AW27+BC27+BI27+BO27+BU27</f>
        <v>0</v>
      </c>
      <c r="AW27" s="63">
        <f>SUM(AX27:BB27)</f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f>SUM(BD27:BH27)</f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0</v>
      </c>
      <c r="BI27" s="63">
        <f>SUM(BJ27:BN27)</f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f>SUM(BP27:BT27)</f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f>SUM(BV27:BZ27)</f>
        <v>0</v>
      </c>
      <c r="BV27" s="63">
        <v>0</v>
      </c>
      <c r="BW27" s="63">
        <v>0</v>
      </c>
      <c r="BX27" s="63">
        <v>0</v>
      </c>
      <c r="BY27" s="63">
        <v>0</v>
      </c>
      <c r="BZ27" s="63">
        <v>0</v>
      </c>
      <c r="CA27" s="63"/>
      <c r="CB27" s="63">
        <v>0</v>
      </c>
      <c r="CC27" s="63">
        <v>0</v>
      </c>
      <c r="CD27" s="63">
        <v>0</v>
      </c>
      <c r="CE27" s="63">
        <v>0</v>
      </c>
      <c r="CF27" s="63">
        <v>0</v>
      </c>
      <c r="CG27" s="63">
        <v>0</v>
      </c>
      <c r="CH27" s="63">
        <v>0</v>
      </c>
      <c r="CI27" s="63">
        <v>0</v>
      </c>
      <c r="CJ27" s="63">
        <v>0</v>
      </c>
      <c r="CK27" s="63">
        <v>0</v>
      </c>
      <c r="CL27" s="63">
        <v>0</v>
      </c>
      <c r="CM27" s="63">
        <v>0</v>
      </c>
      <c r="CN27" s="63">
        <v>0</v>
      </c>
      <c r="CO27" s="63">
        <v>0</v>
      </c>
      <c r="CP27" s="63">
        <v>0</v>
      </c>
      <c r="CQ27" s="63">
        <v>0</v>
      </c>
      <c r="CR27" s="63">
        <v>8</v>
      </c>
      <c r="CS27" s="63">
        <v>22</v>
      </c>
      <c r="CT27" s="63">
        <v>0</v>
      </c>
      <c r="CU27" s="63">
        <v>0</v>
      </c>
      <c r="CV27" s="63">
        <v>0</v>
      </c>
      <c r="CW27" s="63">
        <v>0</v>
      </c>
      <c r="CX27" s="63">
        <v>0</v>
      </c>
      <c r="CY27" s="63">
        <v>0</v>
      </c>
    </row>
    <row r="28" spans="1:103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</row>
    <row r="29" spans="1:103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</row>
    <row r="30" spans="1:103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</row>
    <row r="31" spans="1:103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</row>
    <row r="32" spans="1:103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</row>
    <row r="33" spans="1:103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</row>
    <row r="34" spans="1:103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</row>
    <row r="35" spans="1:103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</row>
    <row r="36" spans="1:103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</row>
    <row r="37" spans="1:103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</row>
    <row r="38" spans="1:103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</row>
    <row r="39" spans="1:103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</row>
    <row r="40" spans="1:103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</row>
    <row r="41" spans="1:103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</row>
    <row r="42" spans="1:103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</row>
    <row r="43" spans="1:103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</row>
    <row r="44" spans="1:103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</row>
    <row r="45" spans="1:103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</row>
    <row r="46" spans="1:103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</row>
    <row r="47" spans="1:103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</row>
    <row r="48" spans="1:103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</row>
    <row r="49" spans="1:103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</row>
    <row r="50" spans="1:103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</row>
    <row r="51" spans="1:103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</row>
    <row r="52" spans="1:103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</row>
    <row r="59" spans="1:103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</row>
    <row r="60" spans="1:103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</row>
    <row r="61" spans="1:103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</row>
    <row r="62" spans="1:103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</row>
    <row r="63" spans="1:103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</row>
    <row r="64" spans="1:103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</row>
    <row r="65" spans="1:103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</row>
    <row r="66" spans="1:103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</row>
    <row r="67" spans="1:103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</row>
    <row r="68" spans="1:103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</row>
    <row r="69" spans="1:103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</row>
    <row r="70" spans="1:103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</row>
    <row r="71" spans="1:103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</row>
    <row r="72" spans="1:103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</row>
    <row r="73" spans="1:103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</row>
    <row r="74" spans="1:103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</row>
    <row r="75" spans="1:103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</row>
    <row r="76" spans="1:103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</row>
    <row r="77" spans="1:103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</row>
    <row r="78" spans="1:103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</row>
    <row r="79" spans="1:103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</row>
    <row r="80" spans="1:103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</row>
    <row r="81" spans="1:103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</row>
    <row r="82" spans="1:103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</row>
    <row r="83" spans="1:103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</row>
    <row r="84" spans="1:103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</row>
    <row r="85" spans="1:103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</row>
    <row r="86" spans="1:103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</row>
    <row r="87" spans="1:103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</row>
    <row r="88" spans="1:103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</row>
    <row r="89" spans="1:103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</row>
    <row r="90" spans="1:103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</row>
    <row r="91" spans="1:103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</row>
    <row r="92" spans="1:103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</row>
    <row r="93" spans="1:103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</row>
    <row r="94" spans="1:103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</row>
    <row r="95" spans="1:103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</row>
    <row r="96" spans="1:103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</row>
    <row r="97" spans="1:103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</row>
    <row r="98" spans="1:103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</row>
    <row r="99" spans="1:103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</row>
    <row r="100" spans="1:103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</row>
    <row r="101" spans="1:103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</row>
    <row r="102" spans="1:103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</row>
    <row r="103" spans="1:103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</row>
    <row r="104" spans="1:103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</row>
    <row r="105" spans="1:103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</row>
    <row r="106" spans="1:103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</row>
    <row r="107" spans="1:103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</row>
    <row r="108" spans="1:103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</row>
    <row r="109" spans="1:103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</row>
    <row r="110" spans="1:103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</row>
    <row r="111" spans="1:103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</row>
    <row r="112" spans="1:103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</row>
    <row r="113" spans="1:103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</row>
    <row r="114" spans="1:103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</row>
    <row r="115" spans="1:103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</row>
    <row r="116" spans="1:103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</row>
    <row r="117" spans="1:103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</row>
    <row r="118" spans="1:103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</row>
    <row r="119" spans="1:103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</row>
    <row r="120" spans="1:103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</row>
    <row r="121" spans="1:103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</row>
    <row r="122" spans="1:103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</row>
    <row r="123" spans="1:103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</row>
    <row r="124" spans="1:103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</row>
    <row r="125" spans="1:103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</row>
    <row r="126" spans="1:103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</row>
    <row r="127" spans="1:103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</row>
    <row r="128" spans="1:103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</row>
    <row r="129" spans="1:103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</row>
    <row r="130" spans="1:103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</row>
    <row r="131" spans="1:103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</row>
    <row r="132" spans="1:103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</row>
    <row r="133" spans="1:103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</row>
    <row r="134" spans="1:103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</row>
    <row r="135" spans="1:103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</row>
    <row r="136" spans="1:103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</row>
    <row r="137" spans="1:103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</row>
    <row r="138" spans="1:103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</row>
    <row r="139" spans="1:103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</row>
    <row r="140" spans="1:103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</row>
    <row r="141" spans="1:103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</row>
    <row r="142" spans="1:103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</row>
    <row r="143" spans="1:103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</row>
    <row r="144" spans="1:103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</row>
    <row r="145" spans="1:103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</row>
    <row r="146" spans="1:103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</row>
    <row r="147" spans="1:103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</row>
    <row r="148" spans="1:103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</row>
    <row r="149" spans="1:103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</row>
    <row r="150" spans="1:103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</row>
    <row r="151" spans="1:103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</row>
    <row r="152" spans="1:103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</row>
    <row r="153" spans="1:103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</row>
    <row r="154" spans="1:103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</row>
    <row r="155" spans="1:103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</row>
    <row r="156" spans="1:103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</row>
    <row r="157" spans="1:103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</row>
    <row r="158" spans="1:103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</row>
    <row r="159" spans="1:103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</row>
    <row r="160" spans="1:103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</row>
    <row r="161" spans="1:103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</row>
    <row r="162" spans="1:103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</row>
    <row r="163" spans="1:103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</row>
    <row r="164" spans="1:103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</row>
    <row r="165" spans="1:103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</row>
    <row r="166" spans="1:103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</row>
    <row r="167" spans="1:103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</row>
    <row r="168" spans="1:103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</row>
    <row r="169" spans="1:103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</row>
    <row r="170" spans="1:103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</row>
    <row r="171" spans="1:103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</row>
    <row r="172" spans="1:103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</row>
    <row r="173" spans="1:103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</row>
    <row r="174" spans="1:103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</row>
    <row r="175" spans="1:103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</row>
    <row r="176" spans="1:103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</row>
    <row r="177" spans="1:103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</row>
    <row r="178" spans="1:103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</row>
    <row r="179" spans="1:103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</row>
    <row r="180" spans="1:103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</row>
    <row r="181" spans="1:103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</row>
    <row r="182" spans="1:103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</row>
    <row r="183" spans="1:103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</row>
    <row r="184" spans="1:103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</row>
    <row r="185" spans="1:103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</row>
    <row r="186" spans="1:103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</row>
    <row r="187" spans="1:103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</row>
    <row r="188" spans="1:103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</row>
    <row r="189" spans="1:103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</row>
    <row r="190" spans="1:103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</row>
    <row r="191" spans="1:103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</row>
    <row r="192" spans="1:103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</row>
    <row r="193" spans="1:103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</row>
    <row r="194" spans="1:103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</row>
    <row r="195" spans="1:103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</row>
    <row r="196" spans="1:103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</row>
    <row r="197" spans="1:103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</row>
    <row r="198" spans="1:103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</row>
    <row r="199" spans="1:103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</row>
    <row r="200" spans="1:103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</row>
    <row r="201" spans="1:103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</row>
    <row r="202" spans="1:103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</row>
    <row r="203" spans="1:103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</row>
    <row r="204" spans="1:103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</row>
    <row r="205" spans="1:103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</row>
    <row r="206" spans="1:103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</row>
    <row r="207" spans="1:103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</row>
  </sheetData>
  <sortState ref="A8:CY27">
    <sortCondition ref="A8:A27"/>
    <sortCondition ref="B8:B27"/>
    <sortCondition ref="C8:C27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&amp;L収集運搬機材の状況（市区町村）（令和1年度実績）</oddHeader>
  </headerFooter>
  <colBreaks count="2" manualBreakCount="2">
    <brk id="19" min="1" max="26" man="1"/>
    <brk id="87" min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3" customFormat="1" ht="13.5" customHeight="1">
      <c r="A2" s="112" t="s">
        <v>1</v>
      </c>
      <c r="B2" s="112" t="s">
        <v>2</v>
      </c>
      <c r="C2" s="109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8" customFormat="1" ht="13.5" customHeight="1">
      <c r="A3" s="113"/>
      <c r="B3" s="113"/>
      <c r="C3" s="110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3" customFormat="1" ht="18.75" customHeight="1">
      <c r="A4" s="113"/>
      <c r="B4" s="113"/>
      <c r="C4" s="110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0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3" customFormat="1" ht="22.5" customHeight="1">
      <c r="A5" s="113"/>
      <c r="B5" s="113"/>
      <c r="C5" s="110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2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78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9" customFormat="1" ht="13.5" customHeight="1">
      <c r="A6" s="113"/>
      <c r="B6" s="113"/>
      <c r="C6" s="110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0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佐賀県</v>
      </c>
      <c r="B7" s="70" t="str">
        <f>組合状況!B7</f>
        <v>41000</v>
      </c>
      <c r="C7" s="69" t="s">
        <v>52</v>
      </c>
      <c r="D7" s="71">
        <f t="shared" ref="D7:CY7" si="0">SUM(D$8:D$57)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1</v>
      </c>
      <c r="I7" s="71">
        <f t="shared" si="0"/>
        <v>2</v>
      </c>
      <c r="J7" s="71">
        <f t="shared" si="0"/>
        <v>0</v>
      </c>
      <c r="K7" s="71">
        <f t="shared" si="0"/>
        <v>0</v>
      </c>
      <c r="L7" s="71">
        <f t="shared" si="0"/>
        <v>22</v>
      </c>
      <c r="M7" s="71">
        <f t="shared" si="0"/>
        <v>68</v>
      </c>
      <c r="N7" s="71">
        <f t="shared" si="0"/>
        <v>40</v>
      </c>
      <c r="O7" s="71">
        <f t="shared" si="0"/>
        <v>193</v>
      </c>
      <c r="P7" s="71">
        <f t="shared" si="0"/>
        <v>6</v>
      </c>
      <c r="Q7" s="71">
        <f t="shared" si="0"/>
        <v>61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9">
        <f>AC7+AV7</f>
        <v>1</v>
      </c>
      <c r="AC7" s="79">
        <f>AD7+AJ7+AP7</f>
        <v>0</v>
      </c>
      <c r="AD7" s="79">
        <f>SUM(AE7:AI7)</f>
        <v>0</v>
      </c>
      <c r="AE7" s="79">
        <f t="shared" ref="AE7:BZ7" si="1">SUM(AE$8:AE$207)</f>
        <v>0</v>
      </c>
      <c r="AF7" s="79">
        <f t="shared" si="1"/>
        <v>0</v>
      </c>
      <c r="AG7" s="79">
        <f t="shared" si="1"/>
        <v>0</v>
      </c>
      <c r="AH7" s="79">
        <f t="shared" si="1"/>
        <v>0</v>
      </c>
      <c r="AI7" s="79">
        <f t="shared" si="1"/>
        <v>0</v>
      </c>
      <c r="AJ7" s="79">
        <f>SUM(AK7:AO7)</f>
        <v>0</v>
      </c>
      <c r="AK7" s="79">
        <f t="shared" si="1"/>
        <v>0</v>
      </c>
      <c r="AL7" s="79">
        <f t="shared" si="1"/>
        <v>0</v>
      </c>
      <c r="AM7" s="79">
        <f t="shared" si="1"/>
        <v>0</v>
      </c>
      <c r="AN7" s="79">
        <f t="shared" si="1"/>
        <v>0</v>
      </c>
      <c r="AO7" s="79">
        <f t="shared" si="1"/>
        <v>0</v>
      </c>
      <c r="AP7" s="79">
        <f>SUM(AQ7:AU7)</f>
        <v>0</v>
      </c>
      <c r="AQ7" s="79">
        <f t="shared" si="1"/>
        <v>0</v>
      </c>
      <c r="AR7" s="79">
        <f t="shared" si="1"/>
        <v>0</v>
      </c>
      <c r="AS7" s="79">
        <f t="shared" si="1"/>
        <v>0</v>
      </c>
      <c r="AT7" s="79">
        <f t="shared" si="1"/>
        <v>0</v>
      </c>
      <c r="AU7" s="79">
        <f t="shared" si="1"/>
        <v>0</v>
      </c>
      <c r="AV7" s="79">
        <f>AW7+BC7+BI7+BO7+BU7</f>
        <v>1</v>
      </c>
      <c r="AW7" s="79">
        <f>SUM(AX7:BB7)</f>
        <v>0</v>
      </c>
      <c r="AX7" s="79">
        <f t="shared" si="1"/>
        <v>0</v>
      </c>
      <c r="AY7" s="79">
        <f t="shared" si="1"/>
        <v>0</v>
      </c>
      <c r="AZ7" s="79">
        <f t="shared" si="1"/>
        <v>0</v>
      </c>
      <c r="BA7" s="79">
        <f t="shared" si="1"/>
        <v>0</v>
      </c>
      <c r="BB7" s="79">
        <f t="shared" si="1"/>
        <v>0</v>
      </c>
      <c r="BC7" s="79">
        <f>SUM(BD7:BH7)</f>
        <v>1</v>
      </c>
      <c r="BD7" s="79">
        <f t="shared" si="1"/>
        <v>0</v>
      </c>
      <c r="BE7" s="79">
        <f t="shared" si="1"/>
        <v>1</v>
      </c>
      <c r="BF7" s="79">
        <f t="shared" si="1"/>
        <v>0</v>
      </c>
      <c r="BG7" s="79">
        <f t="shared" si="1"/>
        <v>0</v>
      </c>
      <c r="BH7" s="79">
        <f t="shared" si="1"/>
        <v>0</v>
      </c>
      <c r="BI7" s="79">
        <f>SUM(BJ7:BN7)</f>
        <v>0</v>
      </c>
      <c r="BJ7" s="79">
        <f t="shared" si="1"/>
        <v>0</v>
      </c>
      <c r="BK7" s="79">
        <f t="shared" si="1"/>
        <v>0</v>
      </c>
      <c r="BL7" s="79">
        <f t="shared" si="1"/>
        <v>0</v>
      </c>
      <c r="BM7" s="79">
        <f t="shared" si="1"/>
        <v>0</v>
      </c>
      <c r="BN7" s="79">
        <f t="shared" si="1"/>
        <v>0</v>
      </c>
      <c r="BO7" s="79">
        <f>SUM(BP7:BT7)</f>
        <v>0</v>
      </c>
      <c r="BP7" s="79">
        <f t="shared" si="1"/>
        <v>0</v>
      </c>
      <c r="BQ7" s="79">
        <f t="shared" si="1"/>
        <v>0</v>
      </c>
      <c r="BR7" s="79">
        <f t="shared" si="1"/>
        <v>0</v>
      </c>
      <c r="BS7" s="79">
        <f t="shared" si="1"/>
        <v>0</v>
      </c>
      <c r="BT7" s="79">
        <f t="shared" si="1"/>
        <v>0</v>
      </c>
      <c r="BU7" s="79">
        <f>SUM(BV7:BZ7)</f>
        <v>0</v>
      </c>
      <c r="BV7" s="79">
        <f t="shared" si="1"/>
        <v>0</v>
      </c>
      <c r="BW7" s="79">
        <f t="shared" si="1"/>
        <v>0</v>
      </c>
      <c r="BX7" s="79">
        <f t="shared" si="1"/>
        <v>0</v>
      </c>
      <c r="BY7" s="79">
        <f t="shared" si="1"/>
        <v>0</v>
      </c>
      <c r="BZ7" s="79">
        <f t="shared" si="1"/>
        <v>0</v>
      </c>
      <c r="CA7" s="79">
        <f>COUNTIF(CA$8:CA$207,"&lt;&gt;")</f>
        <v>0</v>
      </c>
      <c r="CB7" s="71">
        <f t="shared" si="0"/>
        <v>0</v>
      </c>
      <c r="CC7" s="71">
        <f t="shared" si="0"/>
        <v>0</v>
      </c>
      <c r="CD7" s="71">
        <f t="shared" si="0"/>
        <v>0</v>
      </c>
      <c r="CE7" s="71">
        <f t="shared" si="0"/>
        <v>0</v>
      </c>
      <c r="CF7" s="71">
        <f t="shared" si="0"/>
        <v>0</v>
      </c>
      <c r="CG7" s="71">
        <f t="shared" si="0"/>
        <v>0</v>
      </c>
      <c r="CH7" s="71">
        <f t="shared" si="0"/>
        <v>0</v>
      </c>
      <c r="CI7" s="71">
        <f t="shared" si="0"/>
        <v>0</v>
      </c>
      <c r="CJ7" s="71">
        <f t="shared" si="0"/>
        <v>0</v>
      </c>
      <c r="CK7" s="71">
        <f t="shared" si="0"/>
        <v>0</v>
      </c>
      <c r="CL7" s="71">
        <f t="shared" si="0"/>
        <v>0</v>
      </c>
      <c r="CM7" s="71">
        <f t="shared" si="0"/>
        <v>0</v>
      </c>
      <c r="CN7" s="71">
        <f t="shared" si="0"/>
        <v>43</v>
      </c>
      <c r="CO7" s="71">
        <f t="shared" si="0"/>
        <v>359</v>
      </c>
      <c r="CP7" s="71">
        <f t="shared" si="0"/>
        <v>0</v>
      </c>
      <c r="CQ7" s="71">
        <f t="shared" si="0"/>
        <v>0</v>
      </c>
      <c r="CR7" s="71">
        <f t="shared" si="0"/>
        <v>0</v>
      </c>
      <c r="CS7" s="71">
        <f t="shared" si="0"/>
        <v>0</v>
      </c>
      <c r="CT7" s="71">
        <f t="shared" si="0"/>
        <v>0</v>
      </c>
      <c r="CU7" s="71">
        <f t="shared" si="0"/>
        <v>0</v>
      </c>
      <c r="CV7" s="71">
        <f t="shared" si="0"/>
        <v>0</v>
      </c>
      <c r="CW7" s="71">
        <f t="shared" si="0"/>
        <v>0</v>
      </c>
      <c r="CX7" s="71">
        <f t="shared" si="0"/>
        <v>0</v>
      </c>
      <c r="CY7" s="71">
        <f t="shared" si="0"/>
        <v>0</v>
      </c>
    </row>
    <row r="8" spans="1:103" s="53" customFormat="1" ht="13.5" customHeight="1">
      <c r="A8" s="60" t="s">
        <v>100</v>
      </c>
      <c r="B8" s="61" t="s">
        <v>155</v>
      </c>
      <c r="C8" s="62" t="s">
        <v>156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0</v>
      </c>
      <c r="AC8" s="63">
        <f>AD8+AJ8+AP8</f>
        <v>0</v>
      </c>
      <c r="AD8" s="63">
        <f>SUM(AE8:AI8)</f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f>SUM(AK8:AO8)</f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f>SUM(AQ8:AU8)</f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f>AW8+BC8+BI8+BO8+BU8</f>
        <v>0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/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4</v>
      </c>
      <c r="CO8" s="63">
        <v>40</v>
      </c>
      <c r="CP8" s="63">
        <v>0</v>
      </c>
      <c r="CQ8" s="63">
        <v>0</v>
      </c>
      <c r="CR8" s="63">
        <v>0</v>
      </c>
      <c r="CS8" s="63">
        <v>0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158</v>
      </c>
      <c r="C9" s="62" t="s">
        <v>159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0</v>
      </c>
      <c r="AC9" s="63">
        <f>AD9+AJ9+AP9</f>
        <v>0</v>
      </c>
      <c r="AD9" s="63">
        <f>SUM(AE9:AI9)</f>
        <v>0</v>
      </c>
      <c r="AE9" s="63">
        <v>0</v>
      </c>
      <c r="AF9" s="63">
        <v>0</v>
      </c>
      <c r="AG9" s="63">
        <v>0</v>
      </c>
      <c r="AH9" s="53">
        <v>0</v>
      </c>
      <c r="AI9" s="63">
        <v>0</v>
      </c>
      <c r="AJ9" s="63">
        <f>SUM(AK9:AO9)</f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f>SUM(AQ9:AU9)</f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f>AW9+BC9+BI9+BO9+BU9</f>
        <v>0</v>
      </c>
      <c r="AW9" s="63">
        <f>SUM(AX9:BB9)</f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f>SUM(BD9:BH9)</f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/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9</v>
      </c>
      <c r="CO9" s="63">
        <v>70</v>
      </c>
      <c r="CP9" s="63">
        <v>0</v>
      </c>
      <c r="CQ9" s="63">
        <v>0</v>
      </c>
      <c r="CR9" s="63">
        <v>0</v>
      </c>
      <c r="CS9" s="63">
        <v>0</v>
      </c>
      <c r="CT9" s="63">
        <v>0</v>
      </c>
      <c r="CU9" s="63">
        <v>0</v>
      </c>
      <c r="CV9" s="63">
        <v>0</v>
      </c>
      <c r="CW9" s="63">
        <v>0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160</v>
      </c>
      <c r="C10" s="62" t="s">
        <v>161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0</v>
      </c>
      <c r="AC10" s="63">
        <f>AD10+AJ10+AP10</f>
        <v>0</v>
      </c>
      <c r="AD10" s="63">
        <f>SUM(AE10:AI10)</f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f>SUM(AK10:AO10)</f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f>SUM(AQ10:AU10)</f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f>AW10+BC10+BI10+BO10+BU10</f>
        <v>0</v>
      </c>
      <c r="AW10" s="63">
        <f>SUM(AX10:BB10)</f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/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13</v>
      </c>
      <c r="CO10" s="63">
        <v>116</v>
      </c>
      <c r="CP10" s="63">
        <v>0</v>
      </c>
      <c r="CQ10" s="63">
        <v>0</v>
      </c>
      <c r="CR10" s="63">
        <v>0</v>
      </c>
      <c r="CS10" s="63">
        <v>0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162</v>
      </c>
      <c r="C11" s="62" t="s">
        <v>163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f>AC11+AV11</f>
        <v>0</v>
      </c>
      <c r="AC11" s="63">
        <f>AD11+AJ11+AP11</f>
        <v>0</v>
      </c>
      <c r="AD11" s="63">
        <f>SUM(AE11:AI11)</f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f>SUM(AK11:AO11)</f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f>SUM(AQ11:AU11)</f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f>AW11+BC11+BI11+BO11+BU11</f>
        <v>0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/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0</v>
      </c>
      <c r="CS11" s="63">
        <v>0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164</v>
      </c>
      <c r="C12" s="62" t="s">
        <v>165</v>
      </c>
      <c r="D12" s="63">
        <v>0</v>
      </c>
      <c r="E12" s="63">
        <v>0</v>
      </c>
      <c r="F12" s="63">
        <v>0</v>
      </c>
      <c r="G12" s="63">
        <v>0</v>
      </c>
      <c r="H12" s="63">
        <v>1</v>
      </c>
      <c r="I12" s="63">
        <v>2</v>
      </c>
      <c r="J12" s="63">
        <v>0</v>
      </c>
      <c r="K12" s="63">
        <v>0</v>
      </c>
      <c r="L12" s="63">
        <v>22</v>
      </c>
      <c r="M12" s="63">
        <v>68</v>
      </c>
      <c r="N12" s="63">
        <v>34</v>
      </c>
      <c r="O12" s="63">
        <v>133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1</v>
      </c>
      <c r="AC12" s="63">
        <f>AD12+AJ12+AP12</f>
        <v>0</v>
      </c>
      <c r="AD12" s="63">
        <f>SUM(AE12:AI12)</f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f>SUM(AK12:AO12)</f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f>SUM(AQ12:AU12)</f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f>AW12+BC12+BI12+BO12+BU12</f>
        <v>1</v>
      </c>
      <c r="AW12" s="63">
        <f>SUM(AX12:BB12)</f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f>SUM(BD12:BH12)</f>
        <v>1</v>
      </c>
      <c r="BD12" s="63">
        <v>0</v>
      </c>
      <c r="BE12" s="63">
        <v>1</v>
      </c>
      <c r="BF12" s="63">
        <v>0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/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0</v>
      </c>
      <c r="CS12" s="63">
        <v>0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166</v>
      </c>
      <c r="C13" s="62" t="s">
        <v>167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0</v>
      </c>
      <c r="AC13" s="63">
        <f>AD13+AJ13+AP13</f>
        <v>0</v>
      </c>
      <c r="AD13" s="63">
        <f>SUM(AE13:AI13)</f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f>SUM(AK13:AO13)</f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f>SUM(AQ13:AU13)</f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f>AW13+BC13+BI13+BO13+BU13</f>
        <v>0</v>
      </c>
      <c r="AW13" s="63">
        <f>SUM(AX13:BB13)</f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f>SUM(BD13:BH13)</f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f>SUM(BV13:BZ13)</f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/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0</v>
      </c>
      <c r="CN13" s="63">
        <v>9</v>
      </c>
      <c r="CO13" s="63">
        <v>71</v>
      </c>
      <c r="CP13" s="63">
        <v>0</v>
      </c>
      <c r="CQ13" s="63">
        <v>0</v>
      </c>
      <c r="CR13" s="63">
        <v>0</v>
      </c>
      <c r="CS13" s="63">
        <v>0</v>
      </c>
      <c r="CT13" s="63">
        <v>0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</row>
    <row r="14" spans="1:103" s="53" customFormat="1" ht="13.5" customHeight="1">
      <c r="A14" s="60" t="s">
        <v>100</v>
      </c>
      <c r="B14" s="61" t="s">
        <v>168</v>
      </c>
      <c r="C14" s="62" t="s">
        <v>169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f>AC14+AV14</f>
        <v>0</v>
      </c>
      <c r="AC14" s="63">
        <f>AD14+AJ14+AP14</f>
        <v>0</v>
      </c>
      <c r="AD14" s="63">
        <f>SUM(AE14:AI14)</f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f>SUM(AK14:AO14)</f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f>SUM(AQ14:AU14)</f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f>AW14+BC14+BI14+BO14+BU14</f>
        <v>0</v>
      </c>
      <c r="AW14" s="63">
        <f>SUM(AX14:BB14)</f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f>SUM(BD14:BH14)</f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f>SUM(BJ14:BN14)</f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f>SUM(BP14:BT14)</f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f>SUM(BV14:BZ14)</f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/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8</v>
      </c>
      <c r="CO14" s="63">
        <v>62</v>
      </c>
      <c r="CP14" s="63">
        <v>0</v>
      </c>
      <c r="CQ14" s="63">
        <v>0</v>
      </c>
      <c r="CR14" s="63">
        <v>0</v>
      </c>
      <c r="CS14" s="63">
        <v>0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</row>
    <row r="15" spans="1:103" s="53" customFormat="1" ht="13.5" customHeight="1">
      <c r="A15" s="60" t="s">
        <v>100</v>
      </c>
      <c r="B15" s="61" t="s">
        <v>170</v>
      </c>
      <c r="C15" s="62" t="s">
        <v>171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6</v>
      </c>
      <c r="O15" s="63">
        <v>60</v>
      </c>
      <c r="P15" s="63">
        <v>3</v>
      </c>
      <c r="Q15" s="63">
        <v>32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f>AC15+AV15</f>
        <v>0</v>
      </c>
      <c r="AC15" s="63">
        <f>AD15+AJ15+AP15</f>
        <v>0</v>
      </c>
      <c r="AD15" s="63">
        <f>SUM(AE15:AI15)</f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f>SUM(AK15:AO15)</f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f>SUM(AQ15:AU15)</f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f>AW15+BC15+BI15+BO15+BU15</f>
        <v>0</v>
      </c>
      <c r="AW15" s="63">
        <f>SUM(AX15:BB15)</f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f>SUM(BD15:BH15)</f>
        <v>0</v>
      </c>
      <c r="BD15" s="63">
        <v>0</v>
      </c>
      <c r="BE15" s="63">
        <v>0</v>
      </c>
      <c r="BF15" s="63">
        <v>0</v>
      </c>
      <c r="BG15" s="63">
        <v>0</v>
      </c>
      <c r="BH15" s="63">
        <v>0</v>
      </c>
      <c r="BI15" s="63">
        <f>SUM(BJ15:BN15)</f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f>SUM(BP15:BT15)</f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f>SUM(BV15:BZ15)</f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/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0</v>
      </c>
      <c r="CS15" s="63">
        <v>0</v>
      </c>
      <c r="CT15" s="63">
        <v>0</v>
      </c>
      <c r="CU15" s="63">
        <v>0</v>
      </c>
      <c r="CV15" s="63">
        <v>0</v>
      </c>
      <c r="CW15" s="63">
        <v>0</v>
      </c>
      <c r="CX15" s="63">
        <v>0</v>
      </c>
      <c r="CY15" s="63">
        <v>0</v>
      </c>
    </row>
    <row r="16" spans="1:103" s="53" customFormat="1" ht="13.5" customHeight="1">
      <c r="A16" s="60" t="s">
        <v>100</v>
      </c>
      <c r="B16" s="61" t="s">
        <v>172</v>
      </c>
      <c r="C16" s="62" t="s">
        <v>173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f>AC16+AV16</f>
        <v>0</v>
      </c>
      <c r="AC16" s="63">
        <f>AD16+AJ16+AP16</f>
        <v>0</v>
      </c>
      <c r="AD16" s="63">
        <f>SUM(AE16:AI16)</f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f>SUM(AK16:AO16)</f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f>SUM(AQ16:AU16)</f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f>AW16+BC16+BI16+BO16+BU16</f>
        <v>0</v>
      </c>
      <c r="AW16" s="63">
        <f>SUM(AX16:BB16)</f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f>SUM(BD16:BH16)</f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f>SUM(BJ16:BN16)</f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f>SUM(BP16:BT16)</f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f>SUM(BV16:BZ16)</f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/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0</v>
      </c>
      <c r="CS16" s="63">
        <v>0</v>
      </c>
      <c r="CT16" s="63">
        <v>0</v>
      </c>
      <c r="CU16" s="63">
        <v>0</v>
      </c>
      <c r="CV16" s="63">
        <v>0</v>
      </c>
      <c r="CW16" s="63">
        <v>0</v>
      </c>
      <c r="CX16" s="63">
        <v>0</v>
      </c>
      <c r="CY16" s="63">
        <v>0</v>
      </c>
    </row>
    <row r="17" spans="1:103" s="53" customFormat="1" ht="13.5" customHeight="1">
      <c r="A17" s="60" t="s">
        <v>100</v>
      </c>
      <c r="B17" s="61" t="s">
        <v>174</v>
      </c>
      <c r="C17" s="62" t="s">
        <v>175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3</v>
      </c>
      <c r="Q17" s="63">
        <v>29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f>AC17+AV17</f>
        <v>0</v>
      </c>
      <c r="AC17" s="63">
        <f>AD17+AJ17+AP17</f>
        <v>0</v>
      </c>
      <c r="AD17" s="63">
        <f>SUM(AE17:AI17)</f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f>SUM(AK17:AO17)</f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f>SUM(AQ17:AU17)</f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f>AW17+BC17+BI17+BO17+BU17</f>
        <v>0</v>
      </c>
      <c r="AW17" s="63">
        <f>SUM(AX17:BB17)</f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f>SUM(BD17:BH17)</f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f>SUM(BJ17:BN17)</f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f>SUM(BP17:BT17)</f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f>SUM(BV17:BZ17)</f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/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0</v>
      </c>
      <c r="CS17" s="63">
        <v>0</v>
      </c>
      <c r="CT17" s="63">
        <v>0</v>
      </c>
      <c r="CU17" s="63">
        <v>0</v>
      </c>
      <c r="CV17" s="63">
        <v>0</v>
      </c>
      <c r="CW17" s="63">
        <v>0</v>
      </c>
      <c r="CX17" s="63">
        <v>0</v>
      </c>
      <c r="CY17" s="63">
        <v>0</v>
      </c>
    </row>
    <row r="18" spans="1:103" s="53" customFormat="1" ht="13.5" customHeight="1">
      <c r="A18" s="60" t="s">
        <v>100</v>
      </c>
      <c r="B18" s="61" t="s">
        <v>176</v>
      </c>
      <c r="C18" s="62" t="s">
        <v>177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f>AC18+AV18</f>
        <v>0</v>
      </c>
      <c r="AC18" s="63">
        <f>AD18+AJ18+AP18</f>
        <v>0</v>
      </c>
      <c r="AD18" s="63">
        <f>SUM(AE18:AI18)</f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f>SUM(AK18:AO18)</f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f>SUM(AQ18:AU18)</f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f>AW18+BC18+BI18+BO18+BU18</f>
        <v>0</v>
      </c>
      <c r="AW18" s="63">
        <f>SUM(AX18:BB18)</f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f>SUM(BD18:BH18)</f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f>SUM(BJ18:BN18)</f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f>SUM(BP18:BT18)</f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f>SUM(BV18:BZ18)</f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/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63">
        <v>0</v>
      </c>
      <c r="CS18" s="63">
        <v>0</v>
      </c>
      <c r="CT18" s="63">
        <v>0</v>
      </c>
      <c r="CU18" s="63">
        <v>0</v>
      </c>
      <c r="CV18" s="63">
        <v>0</v>
      </c>
      <c r="CW18" s="63">
        <v>0</v>
      </c>
      <c r="CX18" s="63">
        <v>0</v>
      </c>
      <c r="CY18" s="63">
        <v>0</v>
      </c>
    </row>
    <row r="19" spans="1:103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</row>
    <row r="20" spans="1:103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</row>
    <row r="21" spans="1:103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</row>
    <row r="22" spans="1:103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</row>
    <row r="23" spans="1:103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</row>
    <row r="24" spans="1:103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</row>
    <row r="25" spans="1:103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</row>
    <row r="26" spans="1:103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</row>
    <row r="27" spans="1:103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</row>
    <row r="28" spans="1:103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</row>
    <row r="29" spans="1:103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</row>
    <row r="30" spans="1:103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</row>
    <row r="31" spans="1:103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</row>
    <row r="32" spans="1:103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</row>
    <row r="33" spans="1:103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</row>
    <row r="34" spans="1:103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</row>
    <row r="35" spans="1:103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</row>
    <row r="36" spans="1:103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</row>
    <row r="37" spans="1:103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</row>
    <row r="38" spans="1:103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</row>
    <row r="39" spans="1:103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</row>
    <row r="40" spans="1:103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</row>
    <row r="41" spans="1:103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</row>
    <row r="42" spans="1:103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</row>
    <row r="43" spans="1:103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</row>
    <row r="44" spans="1:103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</row>
    <row r="45" spans="1:103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</row>
    <row r="46" spans="1:103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</row>
    <row r="47" spans="1:103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</row>
    <row r="48" spans="1:103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</row>
    <row r="49" spans="1:103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</row>
    <row r="50" spans="1:103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</row>
    <row r="51" spans="1:103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</row>
    <row r="52" spans="1:103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ht="13.5" customHeight="1"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</row>
    <row r="59" spans="1:103" ht="13.5" customHeight="1"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</row>
    <row r="60" spans="1:103" ht="13.5" customHeight="1"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</row>
    <row r="61" spans="1:103" ht="13.5" customHeight="1"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</row>
    <row r="62" spans="1:103" ht="13.5" customHeight="1"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</row>
    <row r="63" spans="1:103" ht="13.5" customHeight="1"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</row>
    <row r="64" spans="1:103" ht="13.5" customHeight="1"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</row>
    <row r="65" spans="28:79" ht="13.5" customHeight="1"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</row>
    <row r="66" spans="28:79" ht="13.5" customHeight="1"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</row>
    <row r="67" spans="28:79" ht="13.5" customHeight="1"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</row>
    <row r="68" spans="28:79" ht="13.5" customHeight="1"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</row>
    <row r="69" spans="28:79" ht="13.5" customHeight="1"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</row>
    <row r="70" spans="28:79" ht="13.5" customHeight="1"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</row>
    <row r="71" spans="28:79" ht="13.5" customHeight="1"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</row>
    <row r="72" spans="28:79" ht="13.5" customHeight="1"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</row>
    <row r="73" spans="28:79" ht="13.5" customHeight="1"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</row>
    <row r="74" spans="28:79" ht="13.5" customHeight="1"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</row>
    <row r="75" spans="28:79" ht="13.5" customHeight="1"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</row>
    <row r="76" spans="28:79" ht="13.5" customHeight="1"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</row>
    <row r="77" spans="28:79" ht="13.5" customHeight="1"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</row>
    <row r="78" spans="28:79" ht="13.5" customHeight="1"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</row>
    <row r="79" spans="28:79" ht="13.5" customHeight="1"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</row>
    <row r="80" spans="28:79" ht="13.5" customHeight="1"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</row>
    <row r="81" spans="28:79" ht="13.5" customHeight="1"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</row>
    <row r="82" spans="28:79" ht="13.5" customHeight="1"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</row>
    <row r="83" spans="28:79" ht="13.5" customHeight="1"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</row>
    <row r="84" spans="28:79" ht="13.5" customHeight="1"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</row>
    <row r="85" spans="28:79" ht="13.5" customHeight="1"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</row>
    <row r="86" spans="28:79" ht="13.5" customHeight="1"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</row>
    <row r="87" spans="28:79" ht="13.5" customHeight="1"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</row>
    <row r="88" spans="28:79" ht="13.5" customHeight="1"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</row>
    <row r="89" spans="28:79" ht="13.5" customHeight="1"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</row>
    <row r="90" spans="28:79" ht="13.5" customHeight="1"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</row>
    <row r="91" spans="28:79" ht="13.5" customHeight="1"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</row>
    <row r="92" spans="28:79" ht="13.5" customHeight="1"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</row>
    <row r="93" spans="28:79" ht="13.5" customHeight="1"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</row>
    <row r="94" spans="28:79" ht="13.5" customHeight="1"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</row>
    <row r="95" spans="28:79" ht="13.5" customHeight="1"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</row>
    <row r="96" spans="28:79" ht="13.5" customHeight="1"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</row>
    <row r="97" spans="28:79" ht="13.5" customHeight="1"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</row>
    <row r="98" spans="28:79" ht="13.5" customHeight="1"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</row>
    <row r="99" spans="28:79" ht="13.5" customHeight="1"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</row>
    <row r="100" spans="28:79" ht="13.5" customHeight="1"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</row>
    <row r="101" spans="28:79" ht="13.5" customHeight="1"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</row>
    <row r="102" spans="28:79" ht="13.5" customHeight="1"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</row>
    <row r="103" spans="28:79" ht="13.5" customHeight="1"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</row>
    <row r="104" spans="28:79" ht="13.5" customHeight="1"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</row>
    <row r="105" spans="28:79" ht="13.5" customHeight="1"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</row>
    <row r="106" spans="28:79" ht="13.5" customHeight="1"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</row>
    <row r="107" spans="28:79" ht="13.5" customHeight="1"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</row>
    <row r="108" spans="28:79" ht="13.5" customHeight="1"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</row>
    <row r="109" spans="28:79" ht="13.5" customHeight="1"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</row>
    <row r="110" spans="28:79" ht="13.5" customHeight="1"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</row>
    <row r="111" spans="28:79" ht="13.5" customHeight="1"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</row>
    <row r="112" spans="28:79" ht="13.5" customHeight="1"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</row>
    <row r="113" spans="28:79" ht="13.5" customHeight="1"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</row>
    <row r="114" spans="28:79" ht="13.5" customHeight="1"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</row>
    <row r="115" spans="28:79" ht="13.5" customHeight="1"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</row>
    <row r="116" spans="28:79" ht="13.5" customHeight="1"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</row>
    <row r="117" spans="28:79" ht="13.5" customHeight="1"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</row>
    <row r="118" spans="28:79" ht="13.5" customHeight="1"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</row>
    <row r="119" spans="28:79" ht="13.5" customHeight="1"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</row>
    <row r="120" spans="28:79" ht="13.5" customHeight="1"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</row>
    <row r="121" spans="28:79" ht="13.5" customHeight="1"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</row>
    <row r="122" spans="28:79" ht="13.5" customHeight="1"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</row>
    <row r="123" spans="28:79" ht="13.5" customHeight="1"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</row>
    <row r="124" spans="28:79" ht="13.5" customHeight="1"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</row>
    <row r="125" spans="28:79" ht="13.5" customHeight="1"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</row>
    <row r="126" spans="28:79" ht="13.5" customHeight="1"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</row>
    <row r="127" spans="28:79" ht="13.5" customHeight="1"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</row>
    <row r="128" spans="28:79" ht="13.5" customHeight="1"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</row>
    <row r="129" spans="28:79" ht="13.5" customHeight="1"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</row>
    <row r="130" spans="28:79" ht="13.5" customHeight="1"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</row>
    <row r="131" spans="28:79" ht="13.5" customHeight="1"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</row>
    <row r="132" spans="28:79" ht="13.5" customHeight="1"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</row>
    <row r="133" spans="28:79" ht="13.5" customHeight="1"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</row>
    <row r="134" spans="28:79" ht="13.5" customHeight="1"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</row>
    <row r="135" spans="28:79" ht="13.5" customHeight="1"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</row>
    <row r="136" spans="28:79" ht="13.5" customHeight="1"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</row>
    <row r="137" spans="28:79" ht="13.5" customHeight="1"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</row>
    <row r="138" spans="28:79" ht="13.5" customHeight="1"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</row>
    <row r="139" spans="28:79" ht="13.5" customHeight="1"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</row>
    <row r="140" spans="28:79" ht="13.5" customHeight="1"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</row>
    <row r="141" spans="28:79" ht="13.5" customHeight="1"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</row>
    <row r="142" spans="28:79" ht="13.5" customHeight="1"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</row>
    <row r="143" spans="28:79" ht="13.5" customHeight="1"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</row>
    <row r="144" spans="28:79" ht="13.5" customHeight="1"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</row>
    <row r="145" spans="28:79" ht="13.5" customHeight="1"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</row>
    <row r="146" spans="28:79" ht="13.5" customHeight="1"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</row>
    <row r="147" spans="28:79" ht="13.5" customHeight="1"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</row>
    <row r="148" spans="28:79" ht="13.5" customHeight="1"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</row>
    <row r="149" spans="28:79" ht="13.5" customHeight="1"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</row>
    <row r="150" spans="28:79" ht="13.5" customHeight="1"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</row>
    <row r="151" spans="28:79" ht="13.5" customHeight="1"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</row>
    <row r="152" spans="28:79" ht="13.5" customHeight="1"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</row>
    <row r="153" spans="28:79" ht="13.5" customHeight="1"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</row>
    <row r="154" spans="28:79" ht="13.5" customHeight="1"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</row>
    <row r="155" spans="28:79" ht="13.5" customHeight="1"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</row>
    <row r="156" spans="28:79" ht="13.5" customHeight="1"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</row>
    <row r="157" spans="28:79" ht="13.5" customHeight="1"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</row>
    <row r="158" spans="28:79" ht="13.5" customHeight="1"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</row>
    <row r="159" spans="28:79" ht="13.5" customHeight="1"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</row>
    <row r="160" spans="28:79" ht="13.5" customHeight="1"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</row>
    <row r="161" spans="28:79" ht="13.5" customHeight="1"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</row>
    <row r="162" spans="28:79" ht="13.5" customHeight="1"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</row>
    <row r="163" spans="28:79" ht="13.5" customHeight="1"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</row>
    <row r="164" spans="28:79" ht="13.5" customHeight="1"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</row>
    <row r="165" spans="28:79" ht="13.5" customHeight="1"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</row>
    <row r="166" spans="28:79" ht="13.5" customHeight="1"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</row>
    <row r="167" spans="28:79" ht="13.5" customHeight="1"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</row>
    <row r="168" spans="28:79" ht="13.5" customHeight="1"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</row>
    <row r="169" spans="28:79" ht="13.5" customHeight="1"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</row>
    <row r="170" spans="28:79" ht="13.5" customHeight="1"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</row>
    <row r="171" spans="28:79" ht="13.5" customHeight="1"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</row>
    <row r="172" spans="28:79" ht="13.5" customHeight="1"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</row>
    <row r="173" spans="28:79" ht="13.5" customHeight="1"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</row>
    <row r="174" spans="28:79" ht="13.5" customHeight="1"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</row>
    <row r="175" spans="28:79" ht="13.5" customHeight="1"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</row>
    <row r="176" spans="28:79" ht="13.5" customHeight="1"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</row>
    <row r="177" spans="28:79" ht="13.5" customHeight="1"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</row>
    <row r="178" spans="28:79" ht="13.5" customHeight="1"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</row>
    <row r="179" spans="28:79" ht="13.5" customHeight="1"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</row>
    <row r="180" spans="28:79" ht="13.5" customHeight="1"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</row>
    <row r="181" spans="28:79" ht="13.5" customHeight="1"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</row>
    <row r="182" spans="28:79" ht="13.5" customHeight="1"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</row>
    <row r="183" spans="28:79" ht="13.5" customHeight="1"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</row>
    <row r="184" spans="28:79" ht="13.5" customHeight="1"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</row>
    <row r="185" spans="28:79" ht="13.5" customHeight="1"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</row>
    <row r="186" spans="28:79" ht="13.5" customHeight="1"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</row>
    <row r="187" spans="28:79" ht="13.5" customHeight="1"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</row>
    <row r="188" spans="28:79" ht="13.5" customHeight="1"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</row>
    <row r="189" spans="28:79" ht="13.5" customHeight="1"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</row>
    <row r="190" spans="28:79" ht="13.5" customHeight="1"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</row>
    <row r="191" spans="28:79" ht="13.5" customHeight="1"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</row>
    <row r="192" spans="28:79" ht="13.5" customHeight="1"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</row>
    <row r="193" spans="28:79" ht="13.5" customHeight="1"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</row>
    <row r="194" spans="28:79" ht="13.5" customHeight="1"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</row>
    <row r="195" spans="28:79" ht="13.5" customHeight="1"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</row>
    <row r="196" spans="28:79" ht="13.5" customHeight="1"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</row>
    <row r="197" spans="28:79" ht="13.5" customHeight="1"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</row>
    <row r="198" spans="28:79" ht="13.5" customHeight="1"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</row>
    <row r="199" spans="28:79" ht="13.5" customHeight="1"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</row>
    <row r="200" spans="28:79" ht="13.5" customHeight="1"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</row>
    <row r="201" spans="28:79" ht="13.5" customHeight="1"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</row>
    <row r="202" spans="28:79" ht="13.5" customHeight="1"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</row>
    <row r="203" spans="28:79" ht="13.5" customHeight="1"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</row>
    <row r="204" spans="28:79" ht="13.5" customHeight="1"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</row>
    <row r="205" spans="28:79" ht="13.5" customHeight="1"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</row>
    <row r="206" spans="28:79" ht="13.5" customHeight="1"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</row>
    <row r="207" spans="28:79" ht="13.5" customHeight="1"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</row>
  </sheetData>
  <sortState ref="A8:CY18">
    <sortCondition ref="A8:A18"/>
    <sortCondition ref="B8:B18"/>
    <sortCondition ref="C8:C18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&amp;L収集運搬機材の状況（一部事務組合・広域連合）（令和1年度実績）</oddHeader>
  </headerFooter>
  <colBreaks count="1" manualBreakCount="1">
    <brk id="87" min="1" max="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107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11" customFormat="1" ht="13.5" customHeight="1">
      <c r="A6" s="113"/>
      <c r="B6" s="113"/>
      <c r="C6" s="111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佐賀県</v>
      </c>
      <c r="B7" s="70" t="str">
        <f>組合状況!B7</f>
        <v>41000</v>
      </c>
      <c r="C7" s="69" t="s">
        <v>52</v>
      </c>
      <c r="D7" s="71">
        <f>SUM(E7:G7)</f>
        <v>229</v>
      </c>
      <c r="E7" s="71">
        <f>SUM(E$8:E$207)</f>
        <v>160</v>
      </c>
      <c r="F7" s="71">
        <f>SUM(F$8:F$207)</f>
        <v>55</v>
      </c>
      <c r="G7" s="71">
        <f>SUM(G$8:G$207)</f>
        <v>14</v>
      </c>
      <c r="H7" s="71">
        <f>SUM(I7:K7)</f>
        <v>339</v>
      </c>
      <c r="I7" s="71">
        <f>SUM(I$8:I$207)</f>
        <v>310</v>
      </c>
      <c r="J7" s="71">
        <f>SUM(J$8:J$207)</f>
        <v>27</v>
      </c>
      <c r="K7" s="71">
        <f>SUM(K$8:K$207)</f>
        <v>2</v>
      </c>
      <c r="L7" s="71">
        <f>SUM(M7:O7)</f>
        <v>95</v>
      </c>
      <c r="M7" s="71">
        <f>SUM(M$8:M$207)</f>
        <v>75</v>
      </c>
      <c r="N7" s="71">
        <f>SUM(N$8:N$207)</f>
        <v>20</v>
      </c>
      <c r="O7" s="71">
        <f>SUM(O$8:O$207)</f>
        <v>0</v>
      </c>
      <c r="P7" s="71">
        <f>SUM(Q7:S7)</f>
        <v>62</v>
      </c>
      <c r="Q7" s="71">
        <f>SUM(Q$8:Q$207)</f>
        <v>60</v>
      </c>
      <c r="R7" s="71">
        <f>SUM(R$8:R$207)</f>
        <v>2</v>
      </c>
      <c r="S7" s="71">
        <f>SUM(S$8:S$207)</f>
        <v>0</v>
      </c>
    </row>
    <row r="8" spans="1:19" s="10" customFormat="1" ht="13.5" customHeight="1">
      <c r="A8" s="60" t="s">
        <v>100</v>
      </c>
      <c r="B8" s="61" t="s">
        <v>110</v>
      </c>
      <c r="C8" s="62" t="s">
        <v>111</v>
      </c>
      <c r="D8" s="63">
        <f>SUM(E8:G8)</f>
        <v>67</v>
      </c>
      <c r="E8" s="63">
        <v>65</v>
      </c>
      <c r="F8" s="63">
        <v>2</v>
      </c>
      <c r="G8" s="63">
        <v>0</v>
      </c>
      <c r="H8" s="63">
        <f>SUM(I8:K8)</f>
        <v>45</v>
      </c>
      <c r="I8" s="63">
        <v>42</v>
      </c>
      <c r="J8" s="63">
        <v>3</v>
      </c>
      <c r="K8" s="63">
        <v>0</v>
      </c>
      <c r="L8" s="63">
        <f>SUM(M8:O8)</f>
        <v>16</v>
      </c>
      <c r="M8" s="63">
        <v>14</v>
      </c>
      <c r="N8" s="63">
        <v>2</v>
      </c>
      <c r="O8" s="63">
        <v>0</v>
      </c>
      <c r="P8" s="63">
        <f>SUM(Q8:S8)</f>
        <v>9</v>
      </c>
      <c r="Q8" s="63">
        <v>9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114</v>
      </c>
      <c r="C9" s="62" t="s">
        <v>115</v>
      </c>
      <c r="D9" s="63">
        <f>SUM(E9:G9)</f>
        <v>33</v>
      </c>
      <c r="E9" s="63">
        <v>23</v>
      </c>
      <c r="F9" s="63">
        <v>5</v>
      </c>
      <c r="G9" s="63">
        <v>5</v>
      </c>
      <c r="H9" s="63">
        <f>SUM(I9:K9)</f>
        <v>34</v>
      </c>
      <c r="I9" s="63">
        <v>28</v>
      </c>
      <c r="J9" s="63">
        <v>6</v>
      </c>
      <c r="K9" s="63">
        <v>0</v>
      </c>
      <c r="L9" s="63">
        <f>SUM(M9:O9)</f>
        <v>58</v>
      </c>
      <c r="M9" s="63">
        <v>50</v>
      </c>
      <c r="N9" s="63">
        <v>8</v>
      </c>
      <c r="O9" s="63">
        <v>0</v>
      </c>
      <c r="P9" s="63">
        <f>SUM(Q9:S9)</f>
        <v>9</v>
      </c>
      <c r="Q9" s="63">
        <v>9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116</v>
      </c>
      <c r="C10" s="62" t="s">
        <v>117</v>
      </c>
      <c r="D10" s="63">
        <f>SUM(E10:G10)</f>
        <v>5</v>
      </c>
      <c r="E10" s="63">
        <v>5</v>
      </c>
      <c r="F10" s="63">
        <v>0</v>
      </c>
      <c r="G10" s="63">
        <v>0</v>
      </c>
      <c r="H10" s="63">
        <f>SUM(I10:K10)</f>
        <v>41</v>
      </c>
      <c r="I10" s="63">
        <v>30</v>
      </c>
      <c r="J10" s="63">
        <v>10</v>
      </c>
      <c r="K10" s="63">
        <v>1</v>
      </c>
      <c r="L10" s="63">
        <f>SUM(M10:O10)</f>
        <v>3</v>
      </c>
      <c r="M10" s="63">
        <v>0</v>
      </c>
      <c r="N10" s="63">
        <v>3</v>
      </c>
      <c r="O10" s="63">
        <v>0</v>
      </c>
      <c r="P10" s="63">
        <f>SUM(Q10:S10)</f>
        <v>1</v>
      </c>
      <c r="Q10" s="63">
        <v>1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118</v>
      </c>
      <c r="C11" s="62" t="s">
        <v>119</v>
      </c>
      <c r="D11" s="63">
        <f>SUM(E11:G11)</f>
        <v>20</v>
      </c>
      <c r="E11" s="63">
        <v>10</v>
      </c>
      <c r="F11" s="63">
        <v>5</v>
      </c>
      <c r="G11" s="63">
        <v>5</v>
      </c>
      <c r="H11" s="63">
        <f>SUM(I11:K11)</f>
        <v>4</v>
      </c>
      <c r="I11" s="63">
        <v>4</v>
      </c>
      <c r="J11" s="63">
        <v>0</v>
      </c>
      <c r="K11" s="63">
        <v>0</v>
      </c>
      <c r="L11" s="63">
        <f>SUM(M11:O11)</f>
        <v>3</v>
      </c>
      <c r="M11" s="63">
        <v>2</v>
      </c>
      <c r="N11" s="63">
        <v>1</v>
      </c>
      <c r="O11" s="63">
        <v>0</v>
      </c>
      <c r="P11" s="63">
        <f>SUM(Q11:S11)</f>
        <v>1</v>
      </c>
      <c r="Q11" s="63">
        <v>1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120</v>
      </c>
      <c r="C12" s="62" t="s">
        <v>121</v>
      </c>
      <c r="D12" s="63">
        <f>SUM(E12:G12)</f>
        <v>8</v>
      </c>
      <c r="E12" s="63">
        <v>5</v>
      </c>
      <c r="F12" s="63">
        <v>3</v>
      </c>
      <c r="G12" s="63">
        <v>0</v>
      </c>
      <c r="H12" s="63">
        <f>SUM(I12:K12)</f>
        <v>41</v>
      </c>
      <c r="I12" s="63">
        <v>41</v>
      </c>
      <c r="J12" s="63">
        <v>0</v>
      </c>
      <c r="K12" s="63">
        <v>0</v>
      </c>
      <c r="L12" s="63">
        <f>SUM(M12:O12)</f>
        <v>2</v>
      </c>
      <c r="M12" s="63">
        <v>1</v>
      </c>
      <c r="N12" s="63">
        <v>1</v>
      </c>
      <c r="O12" s="63">
        <v>0</v>
      </c>
      <c r="P12" s="63">
        <f>SUM(Q12:S12)</f>
        <v>4</v>
      </c>
      <c r="Q12" s="63">
        <v>4</v>
      </c>
      <c r="R12" s="63">
        <v>0</v>
      </c>
      <c r="S12" s="63">
        <v>0</v>
      </c>
    </row>
    <row r="13" spans="1:19" s="10" customFormat="1" ht="13.5" customHeight="1">
      <c r="A13" s="60" t="s">
        <v>100</v>
      </c>
      <c r="B13" s="61" t="s">
        <v>122</v>
      </c>
      <c r="C13" s="62" t="s">
        <v>123</v>
      </c>
      <c r="D13" s="63">
        <f>SUM(E13:G13)</f>
        <v>10</v>
      </c>
      <c r="E13" s="63">
        <v>7</v>
      </c>
      <c r="F13" s="63">
        <v>3</v>
      </c>
      <c r="G13" s="63">
        <v>0</v>
      </c>
      <c r="H13" s="63">
        <f>SUM(I13:K13)</f>
        <v>13</v>
      </c>
      <c r="I13" s="63">
        <v>11</v>
      </c>
      <c r="J13" s="63">
        <v>2</v>
      </c>
      <c r="K13" s="63">
        <v>0</v>
      </c>
      <c r="L13" s="63">
        <f>SUM(M13:O13)</f>
        <v>4</v>
      </c>
      <c r="M13" s="63">
        <v>2</v>
      </c>
      <c r="N13" s="63">
        <v>2</v>
      </c>
      <c r="O13" s="63">
        <v>0</v>
      </c>
      <c r="P13" s="63">
        <f>SUM(Q13:S13)</f>
        <v>4</v>
      </c>
      <c r="Q13" s="63">
        <v>4</v>
      </c>
      <c r="R13" s="63">
        <v>0</v>
      </c>
      <c r="S13" s="63">
        <v>0</v>
      </c>
    </row>
    <row r="14" spans="1:19" s="10" customFormat="1" ht="13.5" customHeight="1">
      <c r="A14" s="60" t="s">
        <v>100</v>
      </c>
      <c r="B14" s="61" t="s">
        <v>124</v>
      </c>
      <c r="C14" s="62" t="s">
        <v>125</v>
      </c>
      <c r="D14" s="63">
        <f>SUM(E14:G14)</f>
        <v>1</v>
      </c>
      <c r="E14" s="63">
        <v>1</v>
      </c>
      <c r="F14" s="63">
        <v>0</v>
      </c>
      <c r="G14" s="63">
        <v>0</v>
      </c>
      <c r="H14" s="63">
        <f>SUM(I14:K14)</f>
        <v>5</v>
      </c>
      <c r="I14" s="63">
        <v>5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3</v>
      </c>
      <c r="Q14" s="63">
        <v>3</v>
      </c>
      <c r="R14" s="63">
        <v>0</v>
      </c>
      <c r="S14" s="63">
        <v>0</v>
      </c>
    </row>
    <row r="15" spans="1:19" s="10" customFormat="1" ht="13.5" customHeight="1">
      <c r="A15" s="60" t="s">
        <v>100</v>
      </c>
      <c r="B15" s="61" t="s">
        <v>126</v>
      </c>
      <c r="C15" s="62" t="s">
        <v>127</v>
      </c>
      <c r="D15" s="63">
        <f>SUM(E15:G15)</f>
        <v>25</v>
      </c>
      <c r="E15" s="63">
        <v>17</v>
      </c>
      <c r="F15" s="63">
        <v>7</v>
      </c>
      <c r="G15" s="63">
        <v>1</v>
      </c>
      <c r="H15" s="63">
        <f>SUM(I15:K15)</f>
        <v>21</v>
      </c>
      <c r="I15" s="63">
        <v>21</v>
      </c>
      <c r="J15" s="63">
        <v>0</v>
      </c>
      <c r="K15" s="63">
        <v>0</v>
      </c>
      <c r="L15" s="63">
        <f>SUM(M15:O15)</f>
        <v>1</v>
      </c>
      <c r="M15" s="63">
        <v>0</v>
      </c>
      <c r="N15" s="63">
        <v>1</v>
      </c>
      <c r="O15" s="63">
        <v>0</v>
      </c>
      <c r="P15" s="63">
        <f>SUM(Q15:S15)</f>
        <v>3</v>
      </c>
      <c r="Q15" s="63">
        <v>3</v>
      </c>
      <c r="R15" s="63">
        <v>0</v>
      </c>
      <c r="S15" s="63">
        <v>0</v>
      </c>
    </row>
    <row r="16" spans="1:19" s="10" customFormat="1" ht="13.5" customHeight="1">
      <c r="A16" s="60" t="s">
        <v>100</v>
      </c>
      <c r="B16" s="61" t="s">
        <v>129</v>
      </c>
      <c r="C16" s="62" t="s">
        <v>130</v>
      </c>
      <c r="D16" s="63">
        <f>SUM(E16:G16)</f>
        <v>6</v>
      </c>
      <c r="E16" s="63">
        <v>2</v>
      </c>
      <c r="F16" s="63">
        <v>4</v>
      </c>
      <c r="G16" s="63">
        <v>0</v>
      </c>
      <c r="H16" s="63">
        <f>SUM(I16:K16)</f>
        <v>9</v>
      </c>
      <c r="I16" s="63">
        <v>7</v>
      </c>
      <c r="J16" s="63">
        <v>2</v>
      </c>
      <c r="K16" s="63">
        <v>0</v>
      </c>
      <c r="L16" s="63">
        <f>SUM(M16:O16)</f>
        <v>3</v>
      </c>
      <c r="M16" s="63">
        <v>3</v>
      </c>
      <c r="N16" s="63">
        <v>0</v>
      </c>
      <c r="O16" s="63">
        <v>0</v>
      </c>
      <c r="P16" s="63">
        <f>SUM(Q16:S16)</f>
        <v>3</v>
      </c>
      <c r="Q16" s="63">
        <v>3</v>
      </c>
      <c r="R16" s="63">
        <v>0</v>
      </c>
      <c r="S16" s="63">
        <v>0</v>
      </c>
    </row>
    <row r="17" spans="1:19" s="10" customFormat="1" ht="13.5" customHeight="1">
      <c r="A17" s="60" t="s">
        <v>100</v>
      </c>
      <c r="B17" s="61" t="s">
        <v>131</v>
      </c>
      <c r="C17" s="62" t="s">
        <v>132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37</v>
      </c>
      <c r="I17" s="63">
        <v>35</v>
      </c>
      <c r="J17" s="63">
        <v>1</v>
      </c>
      <c r="K17" s="63">
        <v>1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3</v>
      </c>
      <c r="Q17" s="63">
        <v>3</v>
      </c>
      <c r="R17" s="63">
        <v>0</v>
      </c>
      <c r="S17" s="63">
        <v>0</v>
      </c>
    </row>
    <row r="18" spans="1:19" s="10" customFormat="1" ht="13.5" customHeight="1">
      <c r="A18" s="60" t="s">
        <v>100</v>
      </c>
      <c r="B18" s="61" t="s">
        <v>133</v>
      </c>
      <c r="C18" s="62" t="s">
        <v>134</v>
      </c>
      <c r="D18" s="63">
        <f>SUM(E18:G18)</f>
        <v>6</v>
      </c>
      <c r="E18" s="63">
        <v>0</v>
      </c>
      <c r="F18" s="63">
        <v>3</v>
      </c>
      <c r="G18" s="63">
        <v>3</v>
      </c>
      <c r="H18" s="63">
        <f>SUM(I18:K18)</f>
        <v>28</v>
      </c>
      <c r="I18" s="63">
        <v>27</v>
      </c>
      <c r="J18" s="63">
        <v>1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2</v>
      </c>
      <c r="Q18" s="63">
        <v>2</v>
      </c>
      <c r="R18" s="63">
        <v>0</v>
      </c>
      <c r="S18" s="63">
        <v>0</v>
      </c>
    </row>
    <row r="19" spans="1:19" s="10" customFormat="1" ht="13.5" customHeight="1">
      <c r="A19" s="60" t="s">
        <v>100</v>
      </c>
      <c r="B19" s="61" t="s">
        <v>136</v>
      </c>
      <c r="C19" s="62" t="s">
        <v>137</v>
      </c>
      <c r="D19" s="63">
        <f>SUM(E19:G19)</f>
        <v>4</v>
      </c>
      <c r="E19" s="63">
        <v>3</v>
      </c>
      <c r="F19" s="63">
        <v>1</v>
      </c>
      <c r="G19" s="63">
        <v>0</v>
      </c>
      <c r="H19" s="63">
        <f>SUM(I19:K19)</f>
        <v>8</v>
      </c>
      <c r="I19" s="63">
        <v>8</v>
      </c>
      <c r="J19" s="63">
        <v>0</v>
      </c>
      <c r="K19" s="63">
        <v>0</v>
      </c>
      <c r="L19" s="63">
        <f>SUM(M19:O19)</f>
        <v>1</v>
      </c>
      <c r="M19" s="63">
        <v>1</v>
      </c>
      <c r="N19" s="63">
        <v>0</v>
      </c>
      <c r="O19" s="63">
        <v>0</v>
      </c>
      <c r="P19" s="63">
        <f>SUM(Q19:S19)</f>
        <v>1</v>
      </c>
      <c r="Q19" s="63">
        <v>1</v>
      </c>
      <c r="R19" s="63">
        <v>0</v>
      </c>
      <c r="S19" s="63">
        <v>0</v>
      </c>
    </row>
    <row r="20" spans="1:19" s="10" customFormat="1" ht="13.5" customHeight="1">
      <c r="A20" s="60" t="s">
        <v>100</v>
      </c>
      <c r="B20" s="61" t="s">
        <v>138</v>
      </c>
      <c r="C20" s="62" t="s">
        <v>139</v>
      </c>
      <c r="D20" s="63">
        <f>SUM(E20:G20)</f>
        <v>2</v>
      </c>
      <c r="E20" s="63">
        <v>1</v>
      </c>
      <c r="F20" s="63">
        <v>1</v>
      </c>
      <c r="G20" s="63">
        <v>0</v>
      </c>
      <c r="H20" s="63">
        <f>SUM(I20:K20)</f>
        <v>7</v>
      </c>
      <c r="I20" s="63">
        <v>7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1</v>
      </c>
      <c r="Q20" s="63">
        <v>1</v>
      </c>
      <c r="R20" s="63">
        <v>0</v>
      </c>
      <c r="S20" s="63">
        <v>0</v>
      </c>
    </row>
    <row r="21" spans="1:19" s="10" customFormat="1" ht="13.5" customHeight="1">
      <c r="A21" s="60" t="s">
        <v>100</v>
      </c>
      <c r="B21" s="61" t="s">
        <v>140</v>
      </c>
      <c r="C21" s="62" t="s">
        <v>141</v>
      </c>
      <c r="D21" s="63">
        <f>SUM(E21:G21)</f>
        <v>3</v>
      </c>
      <c r="E21" s="63">
        <v>3</v>
      </c>
      <c r="F21" s="63">
        <v>0</v>
      </c>
      <c r="G21" s="63">
        <v>0</v>
      </c>
      <c r="H21" s="63">
        <f>SUM(I21:K21)</f>
        <v>17</v>
      </c>
      <c r="I21" s="63">
        <v>17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1</v>
      </c>
      <c r="Q21" s="63">
        <v>1</v>
      </c>
      <c r="R21" s="63">
        <v>0</v>
      </c>
      <c r="S21" s="63">
        <v>0</v>
      </c>
    </row>
    <row r="22" spans="1:19" s="10" customFormat="1" ht="13.5" customHeight="1">
      <c r="A22" s="60" t="s">
        <v>100</v>
      </c>
      <c r="B22" s="61" t="s">
        <v>142</v>
      </c>
      <c r="C22" s="62" t="s">
        <v>143</v>
      </c>
      <c r="D22" s="63">
        <f>SUM(E22:G22)</f>
        <v>4</v>
      </c>
      <c r="E22" s="63">
        <v>2</v>
      </c>
      <c r="F22" s="63">
        <v>2</v>
      </c>
      <c r="G22" s="63">
        <v>0</v>
      </c>
      <c r="H22" s="63">
        <f>SUM(I22:K22)</f>
        <v>4</v>
      </c>
      <c r="I22" s="63">
        <v>4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 t="s">
        <v>100</v>
      </c>
      <c r="B23" s="61" t="s">
        <v>144</v>
      </c>
      <c r="C23" s="62" t="s">
        <v>145</v>
      </c>
      <c r="D23" s="63">
        <f>SUM(E23:G23)</f>
        <v>5</v>
      </c>
      <c r="E23" s="63">
        <v>3</v>
      </c>
      <c r="F23" s="63">
        <v>2</v>
      </c>
      <c r="G23" s="63">
        <v>0</v>
      </c>
      <c r="H23" s="63">
        <f>SUM(I23:K23)</f>
        <v>8</v>
      </c>
      <c r="I23" s="63">
        <v>8</v>
      </c>
      <c r="J23" s="63">
        <v>0</v>
      </c>
      <c r="K23" s="63">
        <v>0</v>
      </c>
      <c r="L23" s="63">
        <f>SUM(M23:O23)</f>
        <v>3</v>
      </c>
      <c r="M23" s="63">
        <v>1</v>
      </c>
      <c r="N23" s="63">
        <v>2</v>
      </c>
      <c r="O23" s="63">
        <v>0</v>
      </c>
      <c r="P23" s="63">
        <f>SUM(Q23:S23)</f>
        <v>4</v>
      </c>
      <c r="Q23" s="63">
        <v>2</v>
      </c>
      <c r="R23" s="63">
        <v>2</v>
      </c>
      <c r="S23" s="63">
        <v>0</v>
      </c>
    </row>
    <row r="24" spans="1:19" s="10" customFormat="1" ht="13.5" customHeight="1">
      <c r="A24" s="60" t="s">
        <v>100</v>
      </c>
      <c r="B24" s="61" t="s">
        <v>147</v>
      </c>
      <c r="C24" s="62" t="s">
        <v>148</v>
      </c>
      <c r="D24" s="63">
        <f>SUM(E24:G24)</f>
        <v>7</v>
      </c>
      <c r="E24" s="63">
        <v>3</v>
      </c>
      <c r="F24" s="63">
        <v>4</v>
      </c>
      <c r="G24" s="63">
        <v>0</v>
      </c>
      <c r="H24" s="63">
        <f>SUM(I24:K24)</f>
        <v>3</v>
      </c>
      <c r="I24" s="63">
        <v>3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4</v>
      </c>
      <c r="Q24" s="63">
        <v>4</v>
      </c>
      <c r="R24" s="63">
        <v>0</v>
      </c>
      <c r="S24" s="63">
        <v>0</v>
      </c>
    </row>
    <row r="25" spans="1:19" s="10" customFormat="1" ht="13.5" customHeight="1">
      <c r="A25" s="60" t="s">
        <v>100</v>
      </c>
      <c r="B25" s="61" t="s">
        <v>149</v>
      </c>
      <c r="C25" s="62" t="s">
        <v>150</v>
      </c>
      <c r="D25" s="63">
        <f>SUM(E25:G25)</f>
        <v>7</v>
      </c>
      <c r="E25" s="63">
        <v>2</v>
      </c>
      <c r="F25" s="63">
        <v>5</v>
      </c>
      <c r="G25" s="63">
        <v>0</v>
      </c>
      <c r="H25" s="63">
        <f>SUM(I25:K25)</f>
        <v>4</v>
      </c>
      <c r="I25" s="63">
        <v>3</v>
      </c>
      <c r="J25" s="63">
        <v>1</v>
      </c>
      <c r="K25" s="63">
        <v>0</v>
      </c>
      <c r="L25" s="63">
        <f>SUM(M25:O25)</f>
        <v>1</v>
      </c>
      <c r="M25" s="63">
        <v>1</v>
      </c>
      <c r="N25" s="63">
        <v>0</v>
      </c>
      <c r="O25" s="63">
        <v>0</v>
      </c>
      <c r="P25" s="63">
        <f>SUM(Q25:S25)</f>
        <v>2</v>
      </c>
      <c r="Q25" s="63">
        <v>2</v>
      </c>
      <c r="R25" s="63">
        <v>0</v>
      </c>
      <c r="S25" s="63">
        <v>0</v>
      </c>
    </row>
    <row r="26" spans="1:19" s="10" customFormat="1" ht="13.5" customHeight="1">
      <c r="A26" s="60" t="s">
        <v>100</v>
      </c>
      <c r="B26" s="61" t="s">
        <v>151</v>
      </c>
      <c r="C26" s="62" t="s">
        <v>152</v>
      </c>
      <c r="D26" s="63">
        <f>SUM(E26:G26)</f>
        <v>13</v>
      </c>
      <c r="E26" s="63">
        <v>7</v>
      </c>
      <c r="F26" s="63">
        <v>6</v>
      </c>
      <c r="G26" s="63">
        <v>0</v>
      </c>
      <c r="H26" s="63">
        <f>SUM(I26:K26)</f>
        <v>9</v>
      </c>
      <c r="I26" s="63">
        <v>8</v>
      </c>
      <c r="J26" s="63">
        <v>1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3</v>
      </c>
      <c r="Q26" s="63">
        <v>3</v>
      </c>
      <c r="R26" s="63">
        <v>0</v>
      </c>
      <c r="S26" s="63">
        <v>0</v>
      </c>
    </row>
    <row r="27" spans="1:19" s="10" customFormat="1" ht="13.5" customHeight="1">
      <c r="A27" s="60" t="s">
        <v>100</v>
      </c>
      <c r="B27" s="61" t="s">
        <v>153</v>
      </c>
      <c r="C27" s="62" t="s">
        <v>154</v>
      </c>
      <c r="D27" s="63">
        <f>SUM(E27:G27)</f>
        <v>3</v>
      </c>
      <c r="E27" s="63">
        <v>1</v>
      </c>
      <c r="F27" s="63">
        <v>2</v>
      </c>
      <c r="G27" s="63">
        <v>0</v>
      </c>
      <c r="H27" s="63">
        <f>SUM(I27:K27)</f>
        <v>1</v>
      </c>
      <c r="I27" s="63">
        <v>1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3</v>
      </c>
      <c r="Q27" s="63">
        <v>3</v>
      </c>
      <c r="R27" s="63">
        <v>0</v>
      </c>
      <c r="S27" s="63">
        <v>0</v>
      </c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27">
    <sortCondition ref="A8:A27"/>
    <sortCondition ref="B8:B27"/>
    <sortCondition ref="C8:C27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108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45" customFormat="1" ht="13.5" customHeight="1">
      <c r="A6" s="113"/>
      <c r="B6" s="113"/>
      <c r="C6" s="111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佐賀県</v>
      </c>
      <c r="B7" s="70" t="str">
        <f>組合状況!B7</f>
        <v>41000</v>
      </c>
      <c r="C7" s="69" t="s">
        <v>52</v>
      </c>
      <c r="D7" s="71">
        <f>SUM(E7:G7)</f>
        <v>26</v>
      </c>
      <c r="E7" s="71">
        <f>SUM(E$8:E$57)</f>
        <v>15</v>
      </c>
      <c r="F7" s="71">
        <f>SUM(F$8:F$57)</f>
        <v>9</v>
      </c>
      <c r="G7" s="71">
        <f>SUM(G$8:G$57)</f>
        <v>2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20</v>
      </c>
      <c r="M7" s="71">
        <f>SUM(M$8:M$57)</f>
        <v>7</v>
      </c>
      <c r="N7" s="71">
        <f>SUM(N$8:N$57)</f>
        <v>12</v>
      </c>
      <c r="O7" s="71">
        <f>SUM(O$8:O$57)</f>
        <v>1</v>
      </c>
      <c r="P7" s="71">
        <f>SUM(Q7:S7)</f>
        <v>0</v>
      </c>
      <c r="Q7" s="71">
        <f>SUM(Q$8:Q$57)</f>
        <v>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100</v>
      </c>
      <c r="B8" s="61" t="s">
        <v>155</v>
      </c>
      <c r="C8" s="62" t="s">
        <v>156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3</v>
      </c>
      <c r="M8" s="63">
        <v>1</v>
      </c>
      <c r="N8" s="63">
        <v>2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158</v>
      </c>
      <c r="C9" s="62" t="s">
        <v>159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3</v>
      </c>
      <c r="M9" s="63">
        <v>2</v>
      </c>
      <c r="N9" s="63">
        <v>1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160</v>
      </c>
      <c r="C10" s="62" t="s">
        <v>161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5</v>
      </c>
      <c r="M10" s="63">
        <v>0</v>
      </c>
      <c r="N10" s="63">
        <v>5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162</v>
      </c>
      <c r="C11" s="62" t="s">
        <v>163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164</v>
      </c>
      <c r="C12" s="62" t="s">
        <v>165</v>
      </c>
      <c r="D12" s="63">
        <f>SUM(E12:G12)</f>
        <v>11</v>
      </c>
      <c r="E12" s="63">
        <v>8</v>
      </c>
      <c r="F12" s="63">
        <v>3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100</v>
      </c>
      <c r="B13" s="61" t="s">
        <v>166</v>
      </c>
      <c r="C13" s="62" t="s">
        <v>167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4</v>
      </c>
      <c r="M13" s="63">
        <v>2</v>
      </c>
      <c r="N13" s="63">
        <v>2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100</v>
      </c>
      <c r="B14" s="61" t="s">
        <v>168</v>
      </c>
      <c r="C14" s="62" t="s">
        <v>169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5</v>
      </c>
      <c r="M14" s="63">
        <v>2</v>
      </c>
      <c r="N14" s="63">
        <v>2</v>
      </c>
      <c r="O14" s="63">
        <v>1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100</v>
      </c>
      <c r="B15" s="61" t="s">
        <v>170</v>
      </c>
      <c r="C15" s="62" t="s">
        <v>171</v>
      </c>
      <c r="D15" s="63">
        <f>SUM(E15:G15)</f>
        <v>10</v>
      </c>
      <c r="E15" s="63">
        <v>5</v>
      </c>
      <c r="F15" s="63">
        <v>5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100</v>
      </c>
      <c r="B16" s="61" t="s">
        <v>172</v>
      </c>
      <c r="C16" s="62" t="s">
        <v>173</v>
      </c>
      <c r="D16" s="63">
        <f>SUM(E16:G16)</f>
        <v>1</v>
      </c>
      <c r="E16" s="63">
        <v>0</v>
      </c>
      <c r="F16" s="63">
        <v>0</v>
      </c>
      <c r="G16" s="63">
        <v>1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100</v>
      </c>
      <c r="B17" s="61" t="s">
        <v>174</v>
      </c>
      <c r="C17" s="62" t="s">
        <v>175</v>
      </c>
      <c r="D17" s="63">
        <f>SUM(E17:G17)</f>
        <v>4</v>
      </c>
      <c r="E17" s="63">
        <v>2</v>
      </c>
      <c r="F17" s="63">
        <v>1</v>
      </c>
      <c r="G17" s="63">
        <v>1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100</v>
      </c>
      <c r="B18" s="61" t="s">
        <v>176</v>
      </c>
      <c r="C18" s="62" t="s">
        <v>177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8">
    <sortCondition ref="A8:A18"/>
    <sortCondition ref="B8:B18"/>
    <sortCondition ref="C8:C18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&amp;L委託・許可件数（一部事務組合・広域連合）（令和1年度実績）</oddHeader>
  </headerFooter>
  <colBreaks count="1" manualBreakCount="1">
    <brk id="11" min="1" max="1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109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112" t="s">
        <v>1</v>
      </c>
      <c r="B2" s="112" t="s">
        <v>2</v>
      </c>
      <c r="C2" s="114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113"/>
      <c r="B3" s="113"/>
      <c r="C3" s="111"/>
      <c r="D3" s="111" t="s">
        <v>52</v>
      </c>
      <c r="E3" s="134" t="s">
        <v>36</v>
      </c>
      <c r="F3" s="134" t="s">
        <v>37</v>
      </c>
      <c r="G3" s="111" t="s">
        <v>52</v>
      </c>
      <c r="H3" s="112" t="s">
        <v>39</v>
      </c>
      <c r="I3" s="112" t="s">
        <v>40</v>
      </c>
      <c r="J3" s="112" t="s">
        <v>41</v>
      </c>
    </row>
    <row r="4" spans="1:10" s="11" customFormat="1" ht="18.75" customHeight="1">
      <c r="A4" s="113"/>
      <c r="B4" s="113"/>
      <c r="C4" s="111"/>
      <c r="D4" s="111"/>
      <c r="E4" s="111"/>
      <c r="F4" s="111"/>
      <c r="G4" s="111"/>
      <c r="H4" s="110"/>
      <c r="I4" s="110"/>
      <c r="J4" s="110"/>
    </row>
    <row r="5" spans="1:10" s="11" customFormat="1" ht="22.5" customHeight="1">
      <c r="A5" s="113"/>
      <c r="B5" s="113"/>
      <c r="C5" s="111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113"/>
      <c r="B6" s="113"/>
      <c r="C6" s="111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佐賀県</v>
      </c>
      <c r="B7" s="70" t="str">
        <f>組合状況!B7</f>
        <v>41000</v>
      </c>
      <c r="C7" s="69" t="s">
        <v>52</v>
      </c>
      <c r="D7" s="71">
        <f t="shared" ref="D7:J7" si="0">SUM(D$8:D$207)</f>
        <v>177</v>
      </c>
      <c r="E7" s="71">
        <f t="shared" si="0"/>
        <v>140</v>
      </c>
      <c r="F7" s="71">
        <f t="shared" si="0"/>
        <v>51</v>
      </c>
      <c r="G7" s="71">
        <f t="shared" si="0"/>
        <v>2292</v>
      </c>
      <c r="H7" s="71">
        <f t="shared" si="0"/>
        <v>2009</v>
      </c>
      <c r="I7" s="71">
        <f t="shared" si="0"/>
        <v>361</v>
      </c>
      <c r="J7" s="71">
        <f t="shared" si="0"/>
        <v>16</v>
      </c>
    </row>
    <row r="8" spans="1:10" s="10" customFormat="1" ht="13.5" customHeight="1">
      <c r="A8" s="60" t="s">
        <v>100</v>
      </c>
      <c r="B8" s="61" t="s">
        <v>110</v>
      </c>
      <c r="C8" s="62" t="s">
        <v>111</v>
      </c>
      <c r="D8" s="63">
        <v>45</v>
      </c>
      <c r="E8" s="63">
        <v>38</v>
      </c>
      <c r="F8" s="63">
        <v>7</v>
      </c>
      <c r="G8" s="63">
        <v>636</v>
      </c>
      <c r="H8" s="63">
        <v>511</v>
      </c>
      <c r="I8" s="63">
        <v>169</v>
      </c>
      <c r="J8" s="63">
        <v>0</v>
      </c>
    </row>
    <row r="9" spans="1:10" s="10" customFormat="1" ht="13.5" customHeight="1">
      <c r="A9" s="60" t="s">
        <v>100</v>
      </c>
      <c r="B9" s="61" t="s">
        <v>114</v>
      </c>
      <c r="C9" s="62" t="s">
        <v>115</v>
      </c>
      <c r="D9" s="63">
        <v>32</v>
      </c>
      <c r="E9" s="63">
        <v>26</v>
      </c>
      <c r="F9" s="63">
        <v>11</v>
      </c>
      <c r="G9" s="63">
        <v>319</v>
      </c>
      <c r="H9" s="63">
        <v>293</v>
      </c>
      <c r="I9" s="63">
        <v>27</v>
      </c>
      <c r="J9" s="63">
        <v>13</v>
      </c>
    </row>
    <row r="10" spans="1:10" s="10" customFormat="1" ht="13.5" customHeight="1">
      <c r="A10" s="60" t="s">
        <v>100</v>
      </c>
      <c r="B10" s="61" t="s">
        <v>116</v>
      </c>
      <c r="C10" s="62" t="s">
        <v>117</v>
      </c>
      <c r="D10" s="63">
        <v>6</v>
      </c>
      <c r="E10" s="63">
        <v>6</v>
      </c>
      <c r="F10" s="63">
        <v>1</v>
      </c>
      <c r="G10" s="63">
        <v>93</v>
      </c>
      <c r="H10" s="63">
        <v>60</v>
      </c>
      <c r="I10" s="63">
        <v>32</v>
      </c>
      <c r="J10" s="63">
        <v>3</v>
      </c>
    </row>
    <row r="11" spans="1:10" s="10" customFormat="1" ht="13.5" customHeight="1">
      <c r="A11" s="60" t="s">
        <v>100</v>
      </c>
      <c r="B11" s="61" t="s">
        <v>118</v>
      </c>
      <c r="C11" s="62" t="s">
        <v>119</v>
      </c>
      <c r="D11" s="63">
        <v>4</v>
      </c>
      <c r="E11" s="63">
        <v>3</v>
      </c>
      <c r="F11" s="63">
        <v>1</v>
      </c>
      <c r="G11" s="63">
        <v>84</v>
      </c>
      <c r="H11" s="63">
        <v>62</v>
      </c>
      <c r="I11" s="63">
        <v>22</v>
      </c>
      <c r="J11" s="63">
        <v>0</v>
      </c>
    </row>
    <row r="12" spans="1:10" s="10" customFormat="1" ht="13.5" customHeight="1">
      <c r="A12" s="60" t="s">
        <v>100</v>
      </c>
      <c r="B12" s="61" t="s">
        <v>120</v>
      </c>
      <c r="C12" s="62" t="s">
        <v>121</v>
      </c>
      <c r="D12" s="63">
        <v>10</v>
      </c>
      <c r="E12" s="63">
        <v>8</v>
      </c>
      <c r="F12" s="63">
        <v>2</v>
      </c>
      <c r="G12" s="63">
        <v>103</v>
      </c>
      <c r="H12" s="63">
        <v>103</v>
      </c>
      <c r="I12" s="63">
        <v>0</v>
      </c>
      <c r="J12" s="63">
        <v>0</v>
      </c>
    </row>
    <row r="13" spans="1:10" s="10" customFormat="1" ht="13.5" customHeight="1">
      <c r="A13" s="60" t="s">
        <v>100</v>
      </c>
      <c r="B13" s="61" t="s">
        <v>122</v>
      </c>
      <c r="C13" s="62" t="s">
        <v>123</v>
      </c>
      <c r="D13" s="63">
        <v>15</v>
      </c>
      <c r="E13" s="63">
        <v>11</v>
      </c>
      <c r="F13" s="63">
        <v>4</v>
      </c>
      <c r="G13" s="63">
        <v>194</v>
      </c>
      <c r="H13" s="63">
        <v>194</v>
      </c>
      <c r="I13" s="63">
        <v>0</v>
      </c>
      <c r="J13" s="63">
        <v>0</v>
      </c>
    </row>
    <row r="14" spans="1:10" s="10" customFormat="1" ht="13.5" customHeight="1">
      <c r="A14" s="60" t="s">
        <v>100</v>
      </c>
      <c r="B14" s="61" t="s">
        <v>124</v>
      </c>
      <c r="C14" s="62" t="s">
        <v>125</v>
      </c>
      <c r="D14" s="63">
        <v>9</v>
      </c>
      <c r="E14" s="63">
        <v>6</v>
      </c>
      <c r="F14" s="63">
        <v>3</v>
      </c>
      <c r="G14" s="63">
        <v>99</v>
      </c>
      <c r="H14" s="63">
        <v>99</v>
      </c>
      <c r="I14" s="63">
        <v>26</v>
      </c>
      <c r="J14" s="63">
        <v>0</v>
      </c>
    </row>
    <row r="15" spans="1:10" s="10" customFormat="1" ht="13.5" customHeight="1">
      <c r="A15" s="60" t="s">
        <v>100</v>
      </c>
      <c r="B15" s="61" t="s">
        <v>126</v>
      </c>
      <c r="C15" s="62" t="s">
        <v>127</v>
      </c>
      <c r="D15" s="63">
        <v>7</v>
      </c>
      <c r="E15" s="63">
        <v>7</v>
      </c>
      <c r="F15" s="63">
        <v>2</v>
      </c>
      <c r="G15" s="63">
        <v>172</v>
      </c>
      <c r="H15" s="63">
        <v>172</v>
      </c>
      <c r="I15" s="63">
        <v>0</v>
      </c>
      <c r="J15" s="63">
        <v>0</v>
      </c>
    </row>
    <row r="16" spans="1:10" s="10" customFormat="1" ht="13.5" customHeight="1">
      <c r="A16" s="60" t="s">
        <v>100</v>
      </c>
      <c r="B16" s="61" t="s">
        <v>129</v>
      </c>
      <c r="C16" s="62" t="s">
        <v>130</v>
      </c>
      <c r="D16" s="63">
        <v>7</v>
      </c>
      <c r="E16" s="63">
        <v>5</v>
      </c>
      <c r="F16" s="63">
        <v>3</v>
      </c>
      <c r="G16" s="63">
        <v>87</v>
      </c>
      <c r="H16" s="63">
        <v>87</v>
      </c>
      <c r="I16" s="63">
        <v>0</v>
      </c>
      <c r="J16" s="63">
        <v>0</v>
      </c>
    </row>
    <row r="17" spans="1:10" s="10" customFormat="1" ht="13.5" customHeight="1">
      <c r="A17" s="60" t="s">
        <v>100</v>
      </c>
      <c r="B17" s="61" t="s">
        <v>131</v>
      </c>
      <c r="C17" s="62" t="s">
        <v>132</v>
      </c>
      <c r="D17" s="63">
        <v>6</v>
      </c>
      <c r="E17" s="63">
        <v>4</v>
      </c>
      <c r="F17" s="63">
        <v>3</v>
      </c>
      <c r="G17" s="63">
        <v>129</v>
      </c>
      <c r="H17" s="63">
        <v>118</v>
      </c>
      <c r="I17" s="63">
        <v>11</v>
      </c>
      <c r="J17" s="63">
        <v>0</v>
      </c>
    </row>
    <row r="18" spans="1:10" s="10" customFormat="1" ht="13.5" customHeight="1">
      <c r="A18" s="60" t="s">
        <v>100</v>
      </c>
      <c r="B18" s="61" t="s">
        <v>133</v>
      </c>
      <c r="C18" s="62" t="s">
        <v>134</v>
      </c>
      <c r="D18" s="63">
        <v>1</v>
      </c>
      <c r="E18" s="63">
        <v>1</v>
      </c>
      <c r="F18" s="63">
        <v>0</v>
      </c>
      <c r="G18" s="63">
        <v>92</v>
      </c>
      <c r="H18" s="63">
        <v>46</v>
      </c>
      <c r="I18" s="63">
        <v>46</v>
      </c>
      <c r="J18" s="63">
        <v>0</v>
      </c>
    </row>
    <row r="19" spans="1:10" s="10" customFormat="1" ht="13.5" customHeight="1">
      <c r="A19" s="60" t="s">
        <v>100</v>
      </c>
      <c r="B19" s="61" t="s">
        <v>136</v>
      </c>
      <c r="C19" s="62" t="s">
        <v>137</v>
      </c>
      <c r="D19" s="63">
        <v>2</v>
      </c>
      <c r="E19" s="63">
        <v>2</v>
      </c>
      <c r="F19" s="63">
        <v>1</v>
      </c>
      <c r="G19" s="63">
        <v>27</v>
      </c>
      <c r="H19" s="63">
        <v>27</v>
      </c>
      <c r="I19" s="63">
        <v>0</v>
      </c>
      <c r="J19" s="63">
        <v>0</v>
      </c>
    </row>
    <row r="20" spans="1:10" s="10" customFormat="1" ht="13.5" customHeight="1">
      <c r="A20" s="60" t="s">
        <v>100</v>
      </c>
      <c r="B20" s="61" t="s">
        <v>138</v>
      </c>
      <c r="C20" s="62" t="s">
        <v>139</v>
      </c>
      <c r="D20" s="63">
        <v>1</v>
      </c>
      <c r="E20" s="63">
        <v>1</v>
      </c>
      <c r="F20" s="63">
        <v>0</v>
      </c>
      <c r="G20" s="63">
        <v>2</v>
      </c>
      <c r="H20" s="63">
        <v>2</v>
      </c>
      <c r="I20" s="63">
        <v>0</v>
      </c>
      <c r="J20" s="63">
        <v>0</v>
      </c>
    </row>
    <row r="21" spans="1:10" s="10" customFormat="1" ht="13.5" customHeight="1">
      <c r="A21" s="60" t="s">
        <v>100</v>
      </c>
      <c r="B21" s="61" t="s">
        <v>140</v>
      </c>
      <c r="C21" s="62" t="s">
        <v>141</v>
      </c>
      <c r="D21" s="63">
        <v>6</v>
      </c>
      <c r="E21" s="63">
        <v>5</v>
      </c>
      <c r="F21" s="63">
        <v>1</v>
      </c>
      <c r="G21" s="63">
        <v>22</v>
      </c>
      <c r="H21" s="63">
        <v>22</v>
      </c>
      <c r="I21" s="63">
        <v>0</v>
      </c>
      <c r="J21" s="63">
        <v>0</v>
      </c>
    </row>
    <row r="22" spans="1:10" s="10" customFormat="1" ht="13.5" customHeight="1">
      <c r="A22" s="60" t="s">
        <v>100</v>
      </c>
      <c r="B22" s="61" t="s">
        <v>142</v>
      </c>
      <c r="C22" s="62" t="s">
        <v>143</v>
      </c>
      <c r="D22" s="63">
        <v>2</v>
      </c>
      <c r="E22" s="63">
        <v>2</v>
      </c>
      <c r="F22" s="63">
        <v>1</v>
      </c>
      <c r="G22" s="63">
        <v>26</v>
      </c>
      <c r="H22" s="63">
        <v>26</v>
      </c>
      <c r="I22" s="63">
        <v>0</v>
      </c>
      <c r="J22" s="63">
        <v>0</v>
      </c>
    </row>
    <row r="23" spans="1:10" s="10" customFormat="1" ht="13.5" customHeight="1">
      <c r="A23" s="60" t="s">
        <v>100</v>
      </c>
      <c r="B23" s="61" t="s">
        <v>144</v>
      </c>
      <c r="C23" s="62" t="s">
        <v>145</v>
      </c>
      <c r="D23" s="63">
        <v>8</v>
      </c>
      <c r="E23" s="63">
        <v>6</v>
      </c>
      <c r="F23" s="63">
        <v>4</v>
      </c>
      <c r="G23" s="63">
        <v>89</v>
      </c>
      <c r="H23" s="63">
        <v>79</v>
      </c>
      <c r="I23" s="63">
        <v>10</v>
      </c>
      <c r="J23" s="63">
        <v>0</v>
      </c>
    </row>
    <row r="24" spans="1:10" s="10" customFormat="1" ht="13.5" customHeight="1">
      <c r="A24" s="60" t="s">
        <v>100</v>
      </c>
      <c r="B24" s="61" t="s">
        <v>147</v>
      </c>
      <c r="C24" s="62" t="s">
        <v>148</v>
      </c>
      <c r="D24" s="63">
        <v>2</v>
      </c>
      <c r="E24" s="63">
        <v>1</v>
      </c>
      <c r="F24" s="63">
        <v>1</v>
      </c>
      <c r="G24" s="63">
        <v>19</v>
      </c>
      <c r="H24" s="63">
        <v>19</v>
      </c>
      <c r="I24" s="63">
        <v>0</v>
      </c>
      <c r="J24" s="63">
        <v>0</v>
      </c>
    </row>
    <row r="25" spans="1:10" s="10" customFormat="1" ht="13.5" customHeight="1">
      <c r="A25" s="60" t="s">
        <v>100</v>
      </c>
      <c r="B25" s="61" t="s">
        <v>149</v>
      </c>
      <c r="C25" s="62" t="s">
        <v>150</v>
      </c>
      <c r="D25" s="63">
        <v>4</v>
      </c>
      <c r="E25" s="63">
        <v>2</v>
      </c>
      <c r="F25" s="63">
        <v>2</v>
      </c>
      <c r="G25" s="63">
        <v>19</v>
      </c>
      <c r="H25" s="63">
        <v>17</v>
      </c>
      <c r="I25" s="63">
        <v>2</v>
      </c>
      <c r="J25" s="63">
        <v>0</v>
      </c>
    </row>
    <row r="26" spans="1:10" s="10" customFormat="1" ht="13.5" customHeight="1">
      <c r="A26" s="60" t="s">
        <v>100</v>
      </c>
      <c r="B26" s="61" t="s">
        <v>151</v>
      </c>
      <c r="C26" s="62" t="s">
        <v>152</v>
      </c>
      <c r="D26" s="63">
        <v>7</v>
      </c>
      <c r="E26" s="63">
        <v>5</v>
      </c>
      <c r="F26" s="63">
        <v>2</v>
      </c>
      <c r="G26" s="63">
        <v>52</v>
      </c>
      <c r="H26" s="63">
        <v>44</v>
      </c>
      <c r="I26" s="63">
        <v>16</v>
      </c>
      <c r="J26" s="63">
        <v>0</v>
      </c>
    </row>
    <row r="27" spans="1:10" s="10" customFormat="1" ht="13.5" customHeight="1">
      <c r="A27" s="60" t="s">
        <v>100</v>
      </c>
      <c r="B27" s="61" t="s">
        <v>153</v>
      </c>
      <c r="C27" s="62" t="s">
        <v>154</v>
      </c>
      <c r="D27" s="63">
        <v>3</v>
      </c>
      <c r="E27" s="63">
        <v>1</v>
      </c>
      <c r="F27" s="63">
        <v>2</v>
      </c>
      <c r="G27" s="63">
        <v>28</v>
      </c>
      <c r="H27" s="63">
        <v>28</v>
      </c>
      <c r="I27" s="63">
        <v>0</v>
      </c>
      <c r="J27" s="63">
        <v>0</v>
      </c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27">
    <sortCondition ref="A8:A27"/>
    <sortCondition ref="B8:B27"/>
    <sortCondition ref="C8:C27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Win10pro</dc:creator>
  <cp:lastModifiedBy>エントリー スタッフ２</cp:lastModifiedBy>
  <cp:lastPrinted>2016-10-26T02:57:45Z</cp:lastPrinted>
  <dcterms:created xsi:type="dcterms:W3CDTF">2008-01-06T09:25:24Z</dcterms:created>
  <dcterms:modified xsi:type="dcterms:W3CDTF">2021-01-21T09:09:55Z</dcterms:modified>
</cp:coreProperties>
</file>