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5山口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BW25" i="4"/>
  <c r="BV25" i="4"/>
  <c r="BJ25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BW24" i="4"/>
  <c r="BV24" i="4"/>
  <c r="BJ2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23" i="4"/>
  <c r="BY23" i="4"/>
  <c r="BS23" i="4"/>
  <c r="BL23" i="4"/>
  <c r="CG23" i="4"/>
  <c r="BZ23" i="4"/>
  <c r="BU23" i="4"/>
  <c r="BT23" i="4"/>
  <c r="BN23" i="4"/>
  <c r="BM23" i="4"/>
  <c r="CD23" i="4"/>
  <c r="CC23" i="4"/>
  <c r="CA23" i="4"/>
  <c r="BX23" i="4"/>
  <c r="BV23" i="4"/>
  <c r="BK23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2" i="4"/>
  <c r="BY22" i="4"/>
  <c r="BS22" i="4"/>
  <c r="BL22" i="4"/>
  <c r="CG22" i="4"/>
  <c r="BZ22" i="4"/>
  <c r="BU22" i="4"/>
  <c r="BT22" i="4"/>
  <c r="BN22" i="4"/>
  <c r="BM22" i="4"/>
  <c r="CD22" i="4"/>
  <c r="CC22" i="4"/>
  <c r="BX22" i="4"/>
  <c r="BV22" i="4"/>
  <c r="BK22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J21" i="3" s="1"/>
  <c r="CE21" i="4"/>
  <c r="BZ21" i="4"/>
  <c r="BY21" i="4"/>
  <c r="BS21" i="4"/>
  <c r="BM21" i="4"/>
  <c r="BL21" i="4"/>
  <c r="CG21" i="4"/>
  <c r="BU21" i="4"/>
  <c r="BT21" i="4"/>
  <c r="BN21" i="4"/>
  <c r="CD21" i="4"/>
  <c r="CC21" i="4"/>
  <c r="CA21" i="4"/>
  <c r="BX21" i="4"/>
  <c r="BV21" i="4"/>
  <c r="BR21" i="4"/>
  <c r="BK21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H20" i="1"/>
  <c r="DA20" i="1"/>
  <c r="CV20" i="1"/>
  <c r="CU20" i="1"/>
  <c r="CO20" i="1"/>
  <c r="DF20" i="1"/>
  <c r="BZ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AF20" i="1"/>
  <c r="AE20" i="1" s="1"/>
  <c r="E20" i="1"/>
  <c r="BE19" i="5"/>
  <c r="BB19" i="5"/>
  <c r="AW19" i="5"/>
  <c r="AT19" i="5"/>
  <c r="AO19" i="5"/>
  <c r="AL19" i="5"/>
  <c r="AG19" i="5"/>
  <c r="Q19" i="5"/>
  <c r="H19" i="5"/>
  <c r="G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H19" i="1"/>
  <c r="DA19" i="1"/>
  <c r="CV19" i="1"/>
  <c r="CU19" i="1"/>
  <c r="CO19" i="1"/>
  <c r="DF19" i="1"/>
  <c r="BZ19" i="1"/>
  <c r="CZ19" i="1"/>
  <c r="CY19" i="1"/>
  <c r="CT19" i="1"/>
  <c r="BP19" i="1"/>
  <c r="CN19" i="1"/>
  <c r="BH19" i="1"/>
  <c r="DI19" i="1"/>
  <c r="DD19" i="1"/>
  <c r="DC19" i="1"/>
  <c r="CX19" i="1"/>
  <c r="AS19" i="1"/>
  <c r="AN19" i="1"/>
  <c r="CL19" i="1"/>
  <c r="CK19" i="1"/>
  <c r="E19" i="1"/>
  <c r="BE18" i="5"/>
  <c r="BB18" i="5"/>
  <c r="AW18" i="5"/>
  <c r="AT18" i="5"/>
  <c r="AO18" i="5"/>
  <c r="AL18" i="5"/>
  <c r="AG18" i="5"/>
  <c r="Q18" i="5"/>
  <c r="G18" i="5"/>
  <c r="N18" i="5"/>
  <c r="D18" i="5"/>
  <c r="H18" i="5"/>
  <c r="CE18" i="1" s="1"/>
  <c r="E18" i="5"/>
  <c r="BC18" i="1" s="1"/>
  <c r="CE18" i="4"/>
  <c r="BZ18" i="4"/>
  <c r="BT18" i="4"/>
  <c r="BS18" i="4"/>
  <c r="BN18" i="4"/>
  <c r="BM18" i="4"/>
  <c r="BY18" i="4"/>
  <c r="CH18" i="4"/>
  <c r="CG18" i="4"/>
  <c r="CD18" i="4"/>
  <c r="CC18" i="4"/>
  <c r="CA18" i="4"/>
  <c r="BX18" i="4"/>
  <c r="BW18" i="4"/>
  <c r="BV18" i="4"/>
  <c r="BU18" i="4"/>
  <c r="BR18" i="4"/>
  <c r="BL18" i="4"/>
  <c r="BK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AN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AB13" i="4"/>
  <c r="CE13" i="4"/>
  <c r="CD13" i="4"/>
  <c r="CC13" i="4"/>
  <c r="BY13" i="4"/>
  <c r="BX13" i="4"/>
  <c r="BW13" i="4"/>
  <c r="BS13" i="4"/>
  <c r="BR13" i="4"/>
  <c r="BM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Q11" i="4"/>
  <c r="BM11" i="4"/>
  <c r="BL11" i="4"/>
  <c r="BK11" i="4"/>
  <c r="DD11" i="1"/>
  <c r="DA11" i="1"/>
  <c r="CX11" i="1"/>
  <c r="CU11" i="1"/>
  <c r="CO11" i="1"/>
  <c r="CL11" i="1"/>
  <c r="DI11" i="1"/>
  <c r="DH11" i="1"/>
  <c r="DF11" i="1"/>
  <c r="DE11" i="1"/>
  <c r="DC11" i="1"/>
  <c r="BZ11" i="1"/>
  <c r="CZ11" i="1"/>
  <c r="CY11" i="1"/>
  <c r="CV11" i="1"/>
  <c r="CT11" i="1"/>
  <c r="BP11" i="1"/>
  <c r="CN11" i="1"/>
  <c r="CM11" i="1"/>
  <c r="CK11" i="1"/>
  <c r="BH11" i="1"/>
  <c r="BG11" i="1" s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I9" i="1"/>
  <c r="DH9" i="1"/>
  <c r="DC9" i="1"/>
  <c r="CV9" i="1"/>
  <c r="CK9" i="1"/>
  <c r="DF9" i="1"/>
  <c r="DD9" i="1"/>
  <c r="BZ9" i="1"/>
  <c r="DA9" i="1"/>
  <c r="CZ9" i="1"/>
  <c r="CX9" i="1"/>
  <c r="CU9" i="1"/>
  <c r="CT9" i="1"/>
  <c r="CO9" i="1"/>
  <c r="CN9" i="1"/>
  <c r="CL9" i="1"/>
  <c r="BH9" i="1"/>
  <c r="DE9" i="1"/>
  <c r="AX9" i="1"/>
  <c r="CY9" i="1"/>
  <c r="AS9" i="1"/>
  <c r="CS9" i="1"/>
  <c r="AN9" i="1"/>
  <c r="CM9" i="1"/>
  <c r="AF9" i="1"/>
  <c r="AE9" i="1" s="1"/>
  <c r="N9" i="1"/>
  <c r="E9" i="1"/>
  <c r="BE8" i="5"/>
  <c r="BB8" i="5"/>
  <c r="AW8" i="5"/>
  <c r="AT8" i="5"/>
  <c r="AO8" i="5"/>
  <c r="AL8" i="5"/>
  <c r="AG8" i="5"/>
  <c r="Q8" i="5"/>
  <c r="G8" i="5"/>
  <c r="N8" i="5"/>
  <c r="H8" i="5"/>
  <c r="BD8" i="4" s="1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J25" i="3" l="1"/>
  <c r="J12" i="2"/>
  <c r="S12" i="2"/>
  <c r="S25" i="3"/>
  <c r="BQ25" i="4"/>
  <c r="BP25" i="4"/>
  <c r="CA25" i="4"/>
  <c r="BH25" i="4"/>
  <c r="BT25" i="4"/>
  <c r="BI25" i="4"/>
  <c r="CB25" i="4"/>
  <c r="M25" i="3"/>
  <c r="D25" i="3"/>
  <c r="CI12" i="2"/>
  <c r="CJ12" i="2"/>
  <c r="CW12" i="2"/>
  <c r="M12" i="2"/>
  <c r="AM12" i="2"/>
  <c r="BF12" i="2" s="1"/>
  <c r="BO12" i="2"/>
  <c r="CR12" i="2"/>
  <c r="D12" i="2"/>
  <c r="DB12" i="2"/>
  <c r="CU12" i="2"/>
  <c r="J24" i="3"/>
  <c r="J11" i="2"/>
  <c r="S24" i="3"/>
  <c r="S11" i="2"/>
  <c r="BP24" i="4"/>
  <c r="CA24" i="4"/>
  <c r="BH24" i="4"/>
  <c r="BQ24" i="4"/>
  <c r="CI24" i="4"/>
  <c r="BT24" i="4"/>
  <c r="BI24" i="4"/>
  <c r="CB24" i="4"/>
  <c r="M24" i="3"/>
  <c r="CI11" i="2"/>
  <c r="CJ11" i="2"/>
  <c r="CW11" i="2"/>
  <c r="M11" i="2"/>
  <c r="AM11" i="2"/>
  <c r="BF11" i="2" s="1"/>
  <c r="BO11" i="2"/>
  <c r="CR11" i="2"/>
  <c r="D11" i="2"/>
  <c r="DB11" i="2"/>
  <c r="CU11" i="2"/>
  <c r="J23" i="3"/>
  <c r="J10" i="2"/>
  <c r="S10" i="2"/>
  <c r="S23" i="3"/>
  <c r="BI23" i="4"/>
  <c r="BP23" i="4"/>
  <c r="BQ23" i="4"/>
  <c r="CH23" i="4"/>
  <c r="CB23" i="4"/>
  <c r="BJ23" i="4"/>
  <c r="BW23" i="4"/>
  <c r="BR23" i="4"/>
  <c r="M23" i="3"/>
  <c r="CI10" i="2"/>
  <c r="CJ10" i="2"/>
  <c r="CW10" i="2"/>
  <c r="M10" i="2"/>
  <c r="AM10" i="2"/>
  <c r="BF10" i="2" s="1"/>
  <c r="BO10" i="2"/>
  <c r="CR10" i="2"/>
  <c r="DB10" i="2"/>
  <c r="D10" i="2"/>
  <c r="CU10" i="2"/>
  <c r="J22" i="3"/>
  <c r="J9" i="2"/>
  <c r="S9" i="2"/>
  <c r="S22" i="3"/>
  <c r="BP22" i="4"/>
  <c r="BQ22" i="4"/>
  <c r="BI22" i="4"/>
  <c r="CA22" i="4"/>
  <c r="CH22" i="4"/>
  <c r="CB22" i="4"/>
  <c r="BJ22" i="4"/>
  <c r="BW22" i="4"/>
  <c r="BR22" i="4"/>
  <c r="M22" i="3"/>
  <c r="CI9" i="2"/>
  <c r="CJ9" i="2"/>
  <c r="CW9" i="2"/>
  <c r="M9" i="2"/>
  <c r="AM9" i="2"/>
  <c r="BF9" i="2" s="1"/>
  <c r="BO9" i="2"/>
  <c r="CR9" i="2"/>
  <c r="D9" i="2"/>
  <c r="DB9" i="2"/>
  <c r="CU9" i="2"/>
  <c r="S8" i="2"/>
  <c r="S21" i="3"/>
  <c r="J8" i="2"/>
  <c r="BI21" i="4"/>
  <c r="CH21" i="4"/>
  <c r="CB21" i="4"/>
  <c r="BJ21" i="4"/>
  <c r="BW21" i="4"/>
  <c r="M21" i="3"/>
  <c r="CI8" i="2"/>
  <c r="CJ8" i="2"/>
  <c r="CW8" i="2"/>
  <c r="M8" i="2"/>
  <c r="AM8" i="2"/>
  <c r="BF8" i="2" s="1"/>
  <c r="BO8" i="2"/>
  <c r="CR8" i="2"/>
  <c r="DB8" i="2"/>
  <c r="CU8" i="2"/>
  <c r="E8" i="2"/>
  <c r="BD20" i="4"/>
  <c r="CF20" i="4" s="1"/>
  <c r="CE20" i="1"/>
  <c r="F20" i="5"/>
  <c r="AL20" i="1"/>
  <c r="K20" i="4"/>
  <c r="BC20" i="1"/>
  <c r="G20" i="5"/>
  <c r="BH20" i="4"/>
  <c r="BI20" i="4"/>
  <c r="M20" i="3"/>
  <c r="AM20" i="1"/>
  <c r="BF20" i="1" s="1"/>
  <c r="CR20" i="1"/>
  <c r="D20" i="1"/>
  <c r="DB20" i="1"/>
  <c r="N20" i="1"/>
  <c r="M20" i="1" s="1"/>
  <c r="CK20" i="1"/>
  <c r="DC20" i="1"/>
  <c r="BH20" i="1"/>
  <c r="CJ20" i="1" s="1"/>
  <c r="BU20" i="1"/>
  <c r="CW20" i="1" s="1"/>
  <c r="CS20" i="1"/>
  <c r="DE20" i="1"/>
  <c r="BD19" i="4"/>
  <c r="CE19" i="1"/>
  <c r="DG19" i="1" s="1"/>
  <c r="K19" i="4"/>
  <c r="F19" i="5"/>
  <c r="AL19" i="1"/>
  <c r="BN19" i="1"/>
  <c r="I19" i="5"/>
  <c r="AM19" i="4"/>
  <c r="AB19" i="4"/>
  <c r="BH19" i="4"/>
  <c r="BI19" i="4"/>
  <c r="M19" i="3"/>
  <c r="D19" i="1"/>
  <c r="CR19" i="1"/>
  <c r="BG19" i="1"/>
  <c r="BU19" i="1"/>
  <c r="CW19" i="1" s="1"/>
  <c r="CM19" i="1"/>
  <c r="CS19" i="1"/>
  <c r="DE19" i="1"/>
  <c r="N19" i="1"/>
  <c r="M19" i="1" s="1"/>
  <c r="AF19" i="1"/>
  <c r="AE19" i="1" s="1"/>
  <c r="AX19" i="1"/>
  <c r="AM19" i="1" s="1"/>
  <c r="BD18" i="4"/>
  <c r="DG18" i="1"/>
  <c r="AM18" i="4"/>
  <c r="BN18" i="1"/>
  <c r="I18" i="5"/>
  <c r="F18" i="5"/>
  <c r="K18" i="4"/>
  <c r="AL18" i="1"/>
  <c r="AB18" i="4"/>
  <c r="BI18" i="4"/>
  <c r="BJ18" i="4"/>
  <c r="CB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AM15" i="1"/>
  <c r="CW15" i="1"/>
  <c r="D15" i="1"/>
  <c r="BF15" i="1"/>
  <c r="N15" i="1"/>
  <c r="M15" i="1" s="1"/>
  <c r="CV15" i="1"/>
  <c r="CK15" i="1"/>
  <c r="BH15" i="1"/>
  <c r="BZ15" i="1"/>
  <c r="DB15" i="1" s="1"/>
  <c r="CR15" i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K13" i="4"/>
  <c r="AL13" i="1"/>
  <c r="F13" i="5"/>
  <c r="BD13" i="4"/>
  <c r="CF13" i="4" s="1"/>
  <c r="CE13" i="1"/>
  <c r="DG13" i="1" s="1"/>
  <c r="G13" i="5"/>
  <c r="BP13" i="4"/>
  <c r="CA13" i="4"/>
  <c r="BV13" i="4"/>
  <c r="BI13" i="4"/>
  <c r="BQ13" i="4"/>
  <c r="BJ13" i="4"/>
  <c r="CB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AB11" i="4"/>
  <c r="BD11" i="4"/>
  <c r="CE11" i="1"/>
  <c r="DG11" i="1" s="1"/>
  <c r="AL11" i="1"/>
  <c r="F11" i="5"/>
  <c r="K11" i="4"/>
  <c r="G11" i="5"/>
  <c r="BI11" i="4"/>
  <c r="CA11" i="4"/>
  <c r="BP11" i="4"/>
  <c r="BJ11" i="4"/>
  <c r="CB11" i="4"/>
  <c r="D11" i="3"/>
  <c r="M11" i="3"/>
  <c r="CI11" i="1"/>
  <c r="CR11" i="1"/>
  <c r="DB11" i="1"/>
  <c r="AM11" i="1"/>
  <c r="BF11" i="1" s="1"/>
  <c r="BU11" i="1"/>
  <c r="CW11" i="1" s="1"/>
  <c r="CS11" i="1"/>
  <c r="E11" i="1"/>
  <c r="CJ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N9" i="1"/>
  <c r="K9" i="4"/>
  <c r="F9" i="5"/>
  <c r="AL9" i="1"/>
  <c r="AB9" i="4"/>
  <c r="BC9" i="1"/>
  <c r="BC7" i="1" s="1"/>
  <c r="CE9" i="1"/>
  <c r="DG9" i="1" s="1"/>
  <c r="BD9" i="4"/>
  <c r="BD7" i="4" s="1"/>
  <c r="N9" i="5"/>
  <c r="CA9" i="4"/>
  <c r="BI9" i="4"/>
  <c r="BQ9" i="4"/>
  <c r="BP9" i="4"/>
  <c r="BJ9" i="4"/>
  <c r="CB9" i="4"/>
  <c r="D9" i="3"/>
  <c r="M9" i="3"/>
  <c r="M9" i="1"/>
  <c r="DB9" i="1"/>
  <c r="D9" i="1"/>
  <c r="BG9" i="1"/>
  <c r="CI9" i="1" s="1"/>
  <c r="CJ9" i="1"/>
  <c r="AM9" i="1"/>
  <c r="BF9" i="1" s="1"/>
  <c r="BU9" i="1"/>
  <c r="CW9" i="1" s="1"/>
  <c r="BP9" i="1"/>
  <c r="AB8" i="4"/>
  <c r="I8" i="5"/>
  <c r="AM8" i="4"/>
  <c r="BN8" i="1"/>
  <c r="D8" i="5"/>
  <c r="CE8" i="1"/>
  <c r="BQ8" i="4"/>
  <c r="BR8" i="4"/>
  <c r="CA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AB21" i="3"/>
  <c r="S7" i="3"/>
  <c r="S7" i="2"/>
  <c r="J7" i="3"/>
  <c r="CF8" i="4"/>
  <c r="AB7" i="4"/>
  <c r="DG8" i="1"/>
  <c r="CE7" i="1"/>
  <c r="CF19" i="4"/>
  <c r="BO19" i="4"/>
  <c r="CP9" i="1"/>
  <c r="CF11" i="4"/>
  <c r="CF18" i="4"/>
  <c r="BO18" i="4"/>
  <c r="BO9" i="4"/>
  <c r="AB8" i="2"/>
  <c r="AB7" i="2" s="1"/>
  <c r="BG20" i="1"/>
  <c r="CI20" i="1" s="1"/>
  <c r="AB12" i="2"/>
  <c r="AB25" i="3"/>
  <c r="CI25" i="4"/>
  <c r="CQ12" i="2"/>
  <c r="CH12" i="2"/>
  <c r="DJ12" i="2" s="1"/>
  <c r="AB11" i="2"/>
  <c r="AB24" i="3"/>
  <c r="D24" i="3"/>
  <c r="CQ11" i="2"/>
  <c r="CH11" i="2"/>
  <c r="DJ11" i="2" s="1"/>
  <c r="AB23" i="3"/>
  <c r="AB10" i="2"/>
  <c r="CI23" i="4"/>
  <c r="BH23" i="4"/>
  <c r="D23" i="3"/>
  <c r="CQ10" i="2"/>
  <c r="CH10" i="2"/>
  <c r="DJ10" i="2" s="1"/>
  <c r="AB9" i="2"/>
  <c r="AB22" i="3"/>
  <c r="CI22" i="4"/>
  <c r="BH22" i="4"/>
  <c r="D22" i="3"/>
  <c r="CQ9" i="2"/>
  <c r="CH9" i="2"/>
  <c r="DJ9" i="2" s="1"/>
  <c r="BQ21" i="4"/>
  <c r="CI21" i="4"/>
  <c r="BH21" i="4"/>
  <c r="BP21" i="4"/>
  <c r="D21" i="3"/>
  <c r="D8" i="2"/>
  <c r="CQ8" i="2"/>
  <c r="CH8" i="2"/>
  <c r="DJ8" i="2" s="1"/>
  <c r="AM20" i="4"/>
  <c r="BO20" i="4" s="1"/>
  <c r="BN20" i="1"/>
  <c r="CP20" i="1" s="1"/>
  <c r="I20" i="5"/>
  <c r="DG20" i="1"/>
  <c r="BQ20" i="4"/>
  <c r="BO20" i="1"/>
  <c r="CP19" i="1"/>
  <c r="BQ19" i="4"/>
  <c r="BF19" i="1"/>
  <c r="CJ19" i="1"/>
  <c r="CI19" i="1"/>
  <c r="DB19" i="1"/>
  <c r="BO19" i="1"/>
  <c r="CP18" i="1"/>
  <c r="BP18" i="4"/>
  <c r="BQ18" i="4"/>
  <c r="BH18" i="4"/>
  <c r="CI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CR17" i="1"/>
  <c r="BG17" i="1"/>
  <c r="CI17" i="1" s="1"/>
  <c r="CJ17" i="1"/>
  <c r="BO17" i="1"/>
  <c r="CF16" i="4"/>
  <c r="AM16" i="4"/>
  <c r="BO16" i="4" s="1"/>
  <c r="I16" i="5"/>
  <c r="BN16" i="1"/>
  <c r="CP16" i="1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Q15" i="4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I13" i="5"/>
  <c r="AM13" i="4"/>
  <c r="BO13" i="4" s="1"/>
  <c r="BN13" i="1"/>
  <c r="CP13" i="1" s="1"/>
  <c r="BH13" i="4"/>
  <c r="CI13" i="4"/>
  <c r="CR13" i="1"/>
  <c r="BG13" i="1"/>
  <c r="CI13" i="1" s="1"/>
  <c r="CJ13" i="1"/>
  <c r="CQ13" i="1"/>
  <c r="CF12" i="4"/>
  <c r="I12" i="5"/>
  <c r="BN12" i="1"/>
  <c r="CP12" i="1" s="1"/>
  <c r="AM12" i="4"/>
  <c r="BO12" i="4" s="1"/>
  <c r="BQ12" i="4"/>
  <c r="CR12" i="1"/>
  <c r="BG12" i="1"/>
  <c r="CI12" i="1" s="1"/>
  <c r="CJ12" i="1"/>
  <c r="CQ12" i="1"/>
  <c r="I11" i="5"/>
  <c r="AM11" i="4"/>
  <c r="BO11" i="4" s="1"/>
  <c r="BN11" i="1"/>
  <c r="CP11" i="1" s="1"/>
  <c r="CI11" i="4"/>
  <c r="BH11" i="4"/>
  <c r="BO11" i="1"/>
  <c r="CH11" i="1" s="1"/>
  <c r="DJ11" i="1" s="1"/>
  <c r="CQ11" i="1"/>
  <c r="D11" i="1"/>
  <c r="I10" i="5"/>
  <c r="BN10" i="1"/>
  <c r="CP10" i="1" s="1"/>
  <c r="AM10" i="4"/>
  <c r="AM7" i="4" s="1"/>
  <c r="CF10" i="4"/>
  <c r="BQ10" i="4"/>
  <c r="CR10" i="1"/>
  <c r="BO10" i="1"/>
  <c r="BG10" i="1"/>
  <c r="CI10" i="1" s="1"/>
  <c r="CJ10" i="1"/>
  <c r="CF9" i="4"/>
  <c r="CI9" i="4"/>
  <c r="BH9" i="4"/>
  <c r="CR9" i="1"/>
  <c r="BO9" i="1"/>
  <c r="K8" i="4"/>
  <c r="AL8" i="1"/>
  <c r="F8" i="5"/>
  <c r="BI8" i="4"/>
  <c r="BP8" i="4"/>
  <c r="CR8" i="1"/>
  <c r="BG8" i="1"/>
  <c r="CI8" i="1" s="1"/>
  <c r="CJ8" i="1"/>
  <c r="BO8" i="1"/>
  <c r="AB7" i="3" l="1"/>
  <c r="CF7" i="4"/>
  <c r="CP8" i="1"/>
  <c r="CP7" i="1" s="1"/>
  <c r="AL7" i="1"/>
  <c r="BO8" i="4"/>
  <c r="BO7" i="4" s="1"/>
  <c r="K7" i="4"/>
  <c r="BO10" i="4"/>
  <c r="BN7" i="1"/>
  <c r="DG7" i="1"/>
  <c r="CH13" i="1"/>
  <c r="DJ13" i="1" s="1"/>
  <c r="CH12" i="1"/>
  <c r="DJ12" i="1" s="1"/>
  <c r="BP20" i="4"/>
  <c r="CI20" i="4"/>
  <c r="CH20" i="1"/>
  <c r="DJ20" i="1" s="1"/>
  <c r="CQ20" i="1"/>
  <c r="BP19" i="4"/>
  <c r="CI19" i="4"/>
  <c r="CQ19" i="1"/>
  <c r="CH19" i="1"/>
  <c r="DJ19" i="1" s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2" i="4"/>
  <c r="CI12" i="4"/>
  <c r="BP10" i="4"/>
  <c r="CI10" i="4"/>
  <c r="CQ10" i="1"/>
  <c r="CH10" i="1"/>
  <c r="DJ10" i="1" s="1"/>
  <c r="CQ9" i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<sst xmlns="http://schemas.openxmlformats.org/spreadsheetml/2006/main" count="1872" uniqueCount="290">
  <si>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</si>
  <si>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</si>
  <si>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</si>
  <si>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</si>
  <si>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</si>
  <si>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</si>
  <si>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</si>
  <si>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</si>
  <si>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</si>
  <si>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</si>
  <si>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</si>
  <si>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</si>
  <si>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</si>
  <si>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</si>
  <si>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</si>
  <si>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</si>
  <si>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</si>
  <si>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</si>
  <si>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</si>
  <si>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</si>
  <si>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</si>
  <si>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</si>
  <si>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</si>
  <si>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</si>
  <si>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</si>
  <si>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</si>
  <si>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</si>
  <si>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</si>
  <si>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</si>
  <si>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</si>
  <si>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</si>
  <si>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</si>
  <si>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</si>
  <si>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</si>
  <si>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</si>
  <si>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</si>
  <si>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</si>
  <si>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</si>
  <si>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</si>
  <si>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</si>
  <si>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</si>
  <si>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</si>
  <si>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</si>
  <si>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</si>
  <si>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</si>
  <si>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</si>
  <si>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</si>
  <si>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</si>
  <si>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</si>
  <si>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</si>
  <si>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</si>
  <si>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</si>
  <si>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</si>
  <si>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</si>
  <si>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</si>
  <si>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</si>
  <si>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</si>
  <si>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</si>
  <si>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</si>
  <si>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</si>
  <si>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</si>
  <si>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</si>
  <si>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</si>
  <si>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</si>
  <si>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</si>
  <si>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</si>
  <si>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</si>
  <si>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</si>
  <si>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</si>
  <si>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</si>
  <si>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</si>
  <si>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</si>
  <si>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</si>
  <si>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</si>
  <si>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</si>
  <si>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</si>
  <si>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</si>
  <si>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</si>
  <si>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</si>
  <si>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</si>
  <si>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</si>
  <si>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</si>
  <si>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</si>
  <si>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</si>
  <si>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</si>
  <si>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</si>
  <si>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</si>
  <si>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</si>
  <si>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</si>
  <si>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</si>
  <si>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</si>
  <si>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</si>
  <si>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</si>
  <si>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</si>
  <si>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</si>
  <si>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</si>
  <si>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</si>
  <si>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</si>
  <si>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</si>
  <si>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</si>
  <si>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</si>
  <si>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</si>
  <si>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</si>
  <si>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</si>
  <si>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</si>
  <si>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</si>
  <si>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</si>
  <si>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</si>
  <si>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</si>
  <si>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</si>
  <si>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</si>
  <si>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</si>
  <si>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</si>
  <si>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</si>
  <si>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</si>
  <si>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</si>
  <si>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</si>
  <si>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</si>
  <si>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</si>
  <si>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</si>
  <si>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</si>
  <si>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</si>
  <si>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</si>
  <si>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</si>
  <si>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</si>
  <si>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</si>
  <si>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</si>
  <si>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</si>
  <si>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</si>
  <si>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</si>
  <si>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</si>
  <si>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</si>
  <si>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</si>
  <si>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</si>
  <si>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</si>
  <si>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</si>
  <si>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</si>
  <si>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</si>
  <si>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</si>
  <si>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</si>
  <si>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</si>
  <si>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</si>
  <si>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</si>
  <si>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</si>
  <si>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</si>
  <si>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</si>
  <si>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</si>
  <si>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</si>
  <si>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</si>
  <si>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</si>
  <si>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</si>
  <si>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</si>
  <si>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</si>
  <si>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</si>
  <si>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</si>
  <si>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</si>
  <si>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</si>
  <si>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</si>
  <si>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</si>
  <si>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</si>
  <si>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</si>
  <si>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</si>
  <si>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</si>
  <si>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</si>
  <si>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</si>
  <si>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</si>
  <si>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</si>
  <si>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</si>
  <si>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</si>
  <si>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</si>
  <si>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</si>
  <si>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</si>
  <si>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</si>
  <si>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</si>
  <si>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</si>
  <si>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</si>
  <si>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</si>
  <si>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</si>
  <si>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</si>
  <si>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</si>
  <si>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</si>
  <si>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</si>
  <si>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</si>
  <si>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</si>
  <si>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</si>
  <si>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</si>
  <si>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</si>
  <si>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</si>
  <si>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</si>
  <si>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</si>
  <si>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</si>
  <si>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</si>
  <si>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</si>
  <si>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</si>
  <si>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</si>
  <si>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</si>
  <si>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</si>
  <si>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</si>
  <si>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</si>
  <si>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</si>
  <si>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山口県</t>
    <phoneticPr fontId="3"/>
  </si>
  <si>
    <t>35202</t>
    <phoneticPr fontId="3"/>
  </si>
  <si>
    <t>宇部市</t>
    <phoneticPr fontId="3"/>
  </si>
  <si>
    <t/>
  </si>
  <si>
    <t>宇部市</t>
    <phoneticPr fontId="3"/>
  </si>
  <si>
    <t>宇部市</t>
    <phoneticPr fontId="3"/>
  </si>
  <si>
    <t>35202</t>
    <phoneticPr fontId="3"/>
  </si>
  <si>
    <t>山口県</t>
    <phoneticPr fontId="3"/>
  </si>
  <si>
    <t>35202</t>
    <phoneticPr fontId="3"/>
  </si>
  <si>
    <t>宇部市</t>
    <phoneticPr fontId="3"/>
  </si>
  <si>
    <t>山口県</t>
    <phoneticPr fontId="3"/>
  </si>
  <si>
    <t>35204</t>
    <phoneticPr fontId="3"/>
  </si>
  <si>
    <t>萩市</t>
    <phoneticPr fontId="3"/>
  </si>
  <si>
    <t>35204</t>
    <phoneticPr fontId="3"/>
  </si>
  <si>
    <t>萩市</t>
    <phoneticPr fontId="3"/>
  </si>
  <si>
    <t>35206</t>
    <phoneticPr fontId="3"/>
  </si>
  <si>
    <t>防府市</t>
    <phoneticPr fontId="3"/>
  </si>
  <si>
    <t>防府市</t>
    <phoneticPr fontId="3"/>
  </si>
  <si>
    <t>防府市</t>
    <phoneticPr fontId="3"/>
  </si>
  <si>
    <t>35206</t>
    <phoneticPr fontId="3"/>
  </si>
  <si>
    <t>35208</t>
  </si>
  <si>
    <t>35208</t>
    <phoneticPr fontId="3"/>
  </si>
  <si>
    <t>岩国市</t>
  </si>
  <si>
    <t>岩国市</t>
    <phoneticPr fontId="3"/>
  </si>
  <si>
    <t>岩国市</t>
    <phoneticPr fontId="3"/>
  </si>
  <si>
    <t>35208</t>
    <phoneticPr fontId="3"/>
  </si>
  <si>
    <t>35210</t>
    <phoneticPr fontId="3"/>
  </si>
  <si>
    <t>光市</t>
    <phoneticPr fontId="3"/>
  </si>
  <si>
    <t>35210</t>
    <phoneticPr fontId="3"/>
  </si>
  <si>
    <t>光市</t>
    <phoneticPr fontId="3"/>
  </si>
  <si>
    <t>35211</t>
    <phoneticPr fontId="3"/>
  </si>
  <si>
    <t>長門市</t>
    <phoneticPr fontId="3"/>
  </si>
  <si>
    <t>長門市</t>
    <phoneticPr fontId="3"/>
  </si>
  <si>
    <t>35211</t>
    <phoneticPr fontId="3"/>
  </si>
  <si>
    <t>35211</t>
    <phoneticPr fontId="3"/>
  </si>
  <si>
    <t>35213</t>
    <phoneticPr fontId="3"/>
  </si>
  <si>
    <t>美祢市</t>
    <phoneticPr fontId="3"/>
  </si>
  <si>
    <t>35213</t>
    <phoneticPr fontId="3"/>
  </si>
  <si>
    <t>美祢市</t>
    <phoneticPr fontId="3"/>
  </si>
  <si>
    <t>35215</t>
  </si>
  <si>
    <t>35215</t>
    <phoneticPr fontId="3"/>
  </si>
  <si>
    <t>周南市</t>
  </si>
  <si>
    <t>周南市</t>
    <phoneticPr fontId="3"/>
  </si>
  <si>
    <t>周南市</t>
    <phoneticPr fontId="3"/>
  </si>
  <si>
    <t>35215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</si>
  <si>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</si>
  <si>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</si>
  <si>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</si>
  <si>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</si>
  <si>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</si>
  <si>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</si>
  <si>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</si>
  <si>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</si>
  <si>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</si>
  <si>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</si>
  <si>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35341</t>
    <phoneticPr fontId="3"/>
  </si>
  <si>
    <t>上関町</t>
    <phoneticPr fontId="3"/>
  </si>
  <si>
    <t>35341</t>
    <phoneticPr fontId="3"/>
  </si>
  <si>
    <t>上関町</t>
    <phoneticPr fontId="3"/>
  </si>
  <si>
    <t>35343</t>
    <phoneticPr fontId="3"/>
  </si>
  <si>
    <t>田布施町</t>
    <phoneticPr fontId="3"/>
  </si>
  <si>
    <t>田布施町</t>
    <phoneticPr fontId="3"/>
  </si>
  <si>
    <t>35343</t>
    <phoneticPr fontId="3"/>
  </si>
  <si>
    <t>35344</t>
    <phoneticPr fontId="3"/>
  </si>
  <si>
    <t>平生町</t>
    <phoneticPr fontId="3"/>
  </si>
  <si>
    <t>35344</t>
    <phoneticPr fontId="3"/>
  </si>
  <si>
    <t>平生町</t>
    <phoneticPr fontId="3"/>
  </si>
  <si>
    <t>35344</t>
    <phoneticPr fontId="3"/>
  </si>
  <si>
    <t>35828</t>
    <phoneticPr fontId="3"/>
  </si>
  <si>
    <t>玖西環境衛生組合</t>
    <phoneticPr fontId="3"/>
  </si>
  <si>
    <t>35828</t>
    <phoneticPr fontId="3"/>
  </si>
  <si>
    <t>玖西環境衛生組合</t>
    <phoneticPr fontId="3"/>
  </si>
  <si>
    <t>35830</t>
    <phoneticPr fontId="3"/>
  </si>
  <si>
    <t>周東環境衛生組合</t>
    <phoneticPr fontId="3"/>
  </si>
  <si>
    <t>周東環境衛生組合</t>
    <phoneticPr fontId="3"/>
  </si>
  <si>
    <t>35830</t>
    <phoneticPr fontId="3"/>
  </si>
  <si>
    <t>35834</t>
    <phoneticPr fontId="3"/>
  </si>
  <si>
    <t>熊南総合事務組合</t>
    <phoneticPr fontId="3"/>
  </si>
  <si>
    <t>35834</t>
    <phoneticPr fontId="3"/>
  </si>
  <si>
    <t>山口県</t>
    <phoneticPr fontId="3"/>
  </si>
  <si>
    <t>熊南総合事務組合</t>
    <phoneticPr fontId="3"/>
  </si>
  <si>
    <t>35851</t>
    <phoneticPr fontId="3"/>
  </si>
  <si>
    <t>周陽環境整備組合</t>
    <phoneticPr fontId="3"/>
  </si>
  <si>
    <t>周陽環境整備組合</t>
    <phoneticPr fontId="3"/>
  </si>
  <si>
    <t>35851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</si>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</sst>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289</v>
      </c>
      <c r="C7" s="78" t="s">
        <v>192</v>
      </c>
      <c r="D7" s="79">
        <f>SUM($D$8:$D$20)</f>
        <v>72098</v>
      </c>
      <c r="E7" s="79">
        <f>SUM($E$8:$E$20)</f>
        <v>32389</v>
      </c>
      <c r="F7" s="79">
        <f>SUM($F$8:$F$20)</f>
        <v>32369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193</v>
      </c>
      <c r="K7" s="79">
        <f>SUM($K$8:$K$20)</f>
        <v>20</v>
      </c>
      <c r="L7" s="79">
        <f>SUM($L$8:$L$20)</f>
        <v>39709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193</v>
      </c>
      <c r="T7" s="79">
        <f>SUM($T$8:$T$20)</f>
        <v>0</v>
      </c>
      <c r="U7" s="79">
        <f>SUM($U$8:$U$20)</f>
        <v>0</v>
      </c>
      <c r="V7" s="79">
        <f>SUM($V$8:$V$20)</f>
        <v>72098</v>
      </c>
      <c r="W7" s="79">
        <f>SUM($W$8:$W$20)</f>
        <v>32389</v>
      </c>
      <c r="X7" s="79">
        <f>SUM($X$8:$X$20)</f>
        <v>32369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193</v>
      </c>
      <c r="AC7" s="79">
        <f>SUM($AC$8:$AC$20)</f>
        <v>20</v>
      </c>
      <c r="AD7" s="79">
        <f>SUM($AD$8:$AD$20)</f>
        <v>39709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72098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20</v>
      </c>
      <c r="AT7" s="79">
        <f>SUM($AT$8:$AT$20)</f>
        <v>4</v>
      </c>
      <c r="AU7" s="79">
        <f>SUM($AU$8:$AU$20)</f>
        <v>9</v>
      </c>
      <c r="AV7" s="79">
        <f>SUM($AV$8:$AV$20)</f>
        <v>7</v>
      </c>
      <c r="AW7" s="79">
        <f>SUM($AW$8:$AW$20)</f>
        <v>0</v>
      </c>
      <c r="AX7" s="79">
        <f>SUM($AX$8:$AX$20)</f>
        <v>72078</v>
      </c>
      <c r="AY7" s="79">
        <f>SUM($AY$8:$AY$20)</f>
        <v>6742</v>
      </c>
      <c r="AZ7" s="79">
        <f>SUM($AZ$8:$AZ$20)</f>
        <v>21467</v>
      </c>
      <c r="BA7" s="79">
        <f>SUM($BA$8:$BA$20)</f>
        <v>0</v>
      </c>
      <c r="BB7" s="79">
        <f>SUM($BB$8:$BB$20)</f>
        <v>43869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72098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72098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20</v>
      </c>
      <c r="CX7" s="79">
        <f>SUM($CX$8:$CX$20)</f>
        <v>4</v>
      </c>
      <c r="CY7" s="79">
        <f>SUM($CY$8:$CY$20)</f>
        <v>9</v>
      </c>
      <c r="CZ7" s="79">
        <f>SUM($CZ$8:$CZ$20)</f>
        <v>7</v>
      </c>
      <c r="DA7" s="79">
        <f>SUM($DA$8:$DA$20)</f>
        <v>0</v>
      </c>
      <c r="DB7" s="79">
        <f>SUM($DB$8:$DB$20)</f>
        <v>72078</v>
      </c>
      <c r="DC7" s="79">
        <f>SUM($DC$8:$DC$20)</f>
        <v>6742</v>
      </c>
      <c r="DD7" s="79">
        <f>SUM($DD$8:$DD$20)</f>
        <v>21467</v>
      </c>
      <c r="DE7" s="79">
        <f>SUM($DE$8:$DE$20)</f>
        <v>0</v>
      </c>
      <c r="DF7" s="79">
        <f>SUM($DF$8:$DF$20)</f>
        <v>43869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72098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6742</v>
      </c>
      <c r="E8" s="84">
        <f>SUM(F8:I8)+K8</f>
        <v>3370</v>
      </c>
      <c r="F8" s="84">
        <v>3370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3372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6742</v>
      </c>
      <c r="W8" s="84">
        <v>3370</v>
      </c>
      <c r="X8" s="84">
        <v>3370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3372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6742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6742</v>
      </c>
      <c r="AY8" s="84">
        <v>6742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6742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6742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6742</v>
      </c>
      <c r="DC8" s="84">
        <f t="shared" ref="DC8:DC20" si="20">SUM(AY8,+CA8)</f>
        <v>6742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6742</v>
      </c>
    </row>
    <row r="9" spans="1:114" s="8" customFormat="1" ht="12" customHeight="1">
      <c r="A9" s="80" t="s">
        <v>210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207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221</v>
      </c>
      <c r="C11" s="80" t="s">
        <v>223</v>
      </c>
      <c r="D11" s="84">
        <f>SUM(E11,+L11)</f>
        <v>41217</v>
      </c>
      <c r="E11" s="84">
        <f>SUM(F11:I11)+K11</f>
        <v>16765</v>
      </c>
      <c r="F11" s="84">
        <v>16765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24452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41217</v>
      </c>
      <c r="W11" s="84">
        <v>16765</v>
      </c>
      <c r="X11" s="84">
        <v>16765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24452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41217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41217</v>
      </c>
      <c r="AY11" s="84">
        <v>0</v>
      </c>
      <c r="AZ11" s="84">
        <v>0</v>
      </c>
      <c r="BA11" s="84">
        <v>0</v>
      </c>
      <c r="BB11" s="84">
        <v>41217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41217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41217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41217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41217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41217</v>
      </c>
    </row>
    <row r="12" spans="1:114" s="8" customFormat="1" ht="12" customHeight="1">
      <c r="A12" s="80" t="s">
        <v>207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207</v>
      </c>
      <c r="B13" s="83" t="s">
        <v>230</v>
      </c>
      <c r="C13" s="80" t="s">
        <v>231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235</v>
      </c>
      <c r="C14" s="80" t="s">
        <v>236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240</v>
      </c>
      <c r="C15" s="80" t="s">
        <v>242</v>
      </c>
      <c r="D15" s="84">
        <f>SUM(E15,+L15)</f>
        <v>21467</v>
      </c>
      <c r="E15" s="84">
        <f>SUM(F15:I15)+K15</f>
        <v>10733</v>
      </c>
      <c r="F15" s="84">
        <v>10733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10734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21467</v>
      </c>
      <c r="W15" s="84">
        <v>10733</v>
      </c>
      <c r="X15" s="84">
        <v>10733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10734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21467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21467</v>
      </c>
      <c r="AY15" s="84">
        <v>0</v>
      </c>
      <c r="AZ15" s="84">
        <v>21467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21467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21467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21467</v>
      </c>
      <c r="DC15" s="84">
        <f t="shared" si="20"/>
        <v>0</v>
      </c>
      <c r="DD15" s="84">
        <f t="shared" si="21"/>
        <v>21467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21467</v>
      </c>
    </row>
    <row r="16" spans="1:114" s="8" customFormat="1" ht="12" customHeight="1">
      <c r="A16" s="80" t="s">
        <v>200</v>
      </c>
      <c r="B16" s="83" t="s">
        <v>245</v>
      </c>
      <c r="C16" s="80" t="s">
        <v>246</v>
      </c>
      <c r="D16" s="84">
        <f>SUM(E16,+L16)</f>
        <v>2672</v>
      </c>
      <c r="E16" s="84">
        <f>SUM(F16:I16)+K16</f>
        <v>1521</v>
      </c>
      <c r="F16" s="84">
        <v>1501</v>
      </c>
      <c r="G16" s="84">
        <v>0</v>
      </c>
      <c r="H16" s="84">
        <v>0</v>
      </c>
      <c r="I16" s="84">
        <v>0</v>
      </c>
      <c r="J16" s="94" t="s">
        <v>193</v>
      </c>
      <c r="K16" s="84">
        <v>20</v>
      </c>
      <c r="L16" s="84">
        <v>1151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2672</v>
      </c>
      <c r="W16" s="84">
        <v>1521</v>
      </c>
      <c r="X16" s="84">
        <v>1501</v>
      </c>
      <c r="Y16" s="84">
        <v>0</v>
      </c>
      <c r="Z16" s="84">
        <v>0</v>
      </c>
      <c r="AA16" s="84">
        <v>0</v>
      </c>
      <c r="AB16" s="94" t="s">
        <v>193</v>
      </c>
      <c r="AC16" s="84">
        <v>20</v>
      </c>
      <c r="AD16" s="84">
        <v>1151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2672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20</v>
      </c>
      <c r="AT16" s="84">
        <v>4</v>
      </c>
      <c r="AU16" s="84">
        <v>9</v>
      </c>
      <c r="AV16" s="84">
        <v>7</v>
      </c>
      <c r="AW16" s="84">
        <v>0</v>
      </c>
      <c r="AX16" s="84">
        <f>SUM(AY16:BB16)</f>
        <v>2652</v>
      </c>
      <c r="AY16" s="84">
        <v>0</v>
      </c>
      <c r="AZ16" s="84">
        <v>0</v>
      </c>
      <c r="BA16" s="84">
        <v>0</v>
      </c>
      <c r="BB16" s="84">
        <v>2652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2672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2672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20</v>
      </c>
      <c r="CX16" s="84">
        <f t="shared" si="15"/>
        <v>4</v>
      </c>
      <c r="CY16" s="84">
        <f t="shared" si="16"/>
        <v>9</v>
      </c>
      <c r="CZ16" s="84">
        <f t="shared" si="17"/>
        <v>7</v>
      </c>
      <c r="DA16" s="84">
        <f t="shared" si="18"/>
        <v>0</v>
      </c>
      <c r="DB16" s="84">
        <f t="shared" si="19"/>
        <v>2652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2652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2672</v>
      </c>
    </row>
    <row r="17" spans="1:114" s="8" customFormat="1" ht="12" customHeight="1">
      <c r="A17" s="80" t="s">
        <v>207</v>
      </c>
      <c r="B17" s="83" t="s">
        <v>251</v>
      </c>
      <c r="C17" s="80" t="s">
        <v>252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255</v>
      </c>
      <c r="C18" s="80" t="s">
        <v>256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207</v>
      </c>
      <c r="B19" s="83" t="s">
        <v>259</v>
      </c>
      <c r="C19" s="80" t="s">
        <v>260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263</v>
      </c>
      <c r="C20" s="80" t="s">
        <v>264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35" priority="22" stopIfTrue="1">
      <formula>$A26&lt;&gt;""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20" stopIfTrue="1">
      <formula>$A8&lt;&gt;""</formula>
    </cfRule>
  </conditionalFormatting>
  <conditionalFormatting sqref="A9:DJ9">
    <cfRule type="expression" dxfId="332" priority="19" stopIfTrue="1">
      <formula>$A9&lt;&gt;""</formula>
    </cfRule>
  </conditionalFormatting>
  <conditionalFormatting sqref="A10:DJ10">
    <cfRule type="expression" dxfId="331" priority="18" stopIfTrue="1">
      <formula>$A10&lt;&gt;""</formula>
    </cfRule>
  </conditionalFormatting>
  <conditionalFormatting sqref="A11:DJ11">
    <cfRule type="expression" dxfId="330" priority="17" stopIfTrue="1">
      <formula>$A11&lt;&gt;""</formula>
    </cfRule>
  </conditionalFormatting>
  <conditionalFormatting sqref="A12:DJ12">
    <cfRule type="expression" dxfId="329" priority="16" stopIfTrue="1">
      <formula>$A12&lt;&gt;""</formula>
    </cfRule>
  </conditionalFormatting>
  <conditionalFormatting sqref="A13:DJ13">
    <cfRule type="expression" dxfId="328" priority="15" stopIfTrue="1">
      <formula>$A13&lt;&gt;""</formula>
    </cfRule>
  </conditionalFormatting>
  <conditionalFormatting sqref="A14:DJ14">
    <cfRule type="expression" dxfId="327" priority="14" stopIfTrue="1">
      <formula>$A14&lt;&gt;""</formula>
    </cfRule>
  </conditionalFormatting>
  <conditionalFormatting sqref="A15:DJ15">
    <cfRule type="expression" dxfId="326" priority="13" stopIfTrue="1">
      <formula>$A15&lt;&gt;""</formula>
    </cfRule>
  </conditionalFormatting>
  <conditionalFormatting sqref="A16:DJ16">
    <cfRule type="expression" dxfId="325" priority="12" stopIfTrue="1">
      <formula>$A16&lt;&gt;""</formula>
    </cfRule>
  </conditionalFormatting>
  <conditionalFormatting sqref="A17:DJ17">
    <cfRule type="expression" dxfId="324" priority="11" stopIfTrue="1">
      <formula>$A17&lt;&gt;""</formula>
    </cfRule>
  </conditionalFormatting>
  <conditionalFormatting sqref="A18:DJ18">
    <cfRule type="expression" dxfId="323" priority="10" stopIfTrue="1">
      <formula>$A18&lt;&gt;""</formula>
    </cfRule>
  </conditionalFormatting>
  <conditionalFormatting sqref="A19:DJ19">
    <cfRule type="expression" dxfId="322" priority="9" stopIfTrue="1">
      <formula>$A19&lt;&gt;""</formula>
    </cfRule>
  </conditionalFormatting>
  <conditionalFormatting sqref="A20:DJ20">
    <cfRule type="expression" dxfId="321" priority="8" stopIfTrue="1">
      <formula>$A20&lt;&gt;""</formula>
    </cfRule>
  </conditionalFormatting>
  <conditionalFormatting sqref="A21:DJ21">
    <cfRule type="expression" dxfId="319" priority="6" stopIfTrue="1">
      <formula>$A21&lt;&gt;""</formula>
    </cfRule>
  </conditionalFormatting>
  <conditionalFormatting sqref="A22:DJ22">
    <cfRule type="expression" dxfId="318" priority="5" stopIfTrue="1">
      <formula>$A22&lt;&gt;""</formula>
    </cfRule>
  </conditionalFormatting>
  <conditionalFormatting sqref="A23:DJ23">
    <cfRule type="expression" dxfId="317" priority="4" stopIfTrue="1">
      <formula>$A23&lt;&gt;""</formula>
    </cfRule>
  </conditionalFormatting>
  <conditionalFormatting sqref="A24:DJ24">
    <cfRule type="expression" dxfId="316" priority="3" stopIfTrue="1">
      <formula>$A24&lt;&gt;""</formula>
    </cfRule>
  </conditionalFormatting>
  <conditionalFormatting sqref="A25:DJ25">
    <cfRule type="expression" dxfId="315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289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207</v>
      </c>
      <c r="B8" s="83" t="s">
        <v>270</v>
      </c>
      <c r="C8" s="80" t="s">
        <v>271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272</v>
      </c>
      <c r="C9" s="80" t="s">
        <v>273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276</v>
      </c>
      <c r="C10" s="80" t="s">
        <v>277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281</v>
      </c>
      <c r="C11" s="80" t="s">
        <v>282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285</v>
      </c>
      <c r="C12" s="80" t="s">
        <v>286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2">
    <cfRule type="expression" dxfId="313" priority="22" stopIfTrue="1">
      <formula>$A13&lt;&gt;""</formula>
    </cfRule>
  </conditionalFormatting>
  <conditionalFormatting sqref="A12:DJ12">
    <cfRule type="expression" dxfId="312" priority="2" stopIfTrue="1">
      <formula>$A12&lt;&gt;""</formula>
    </cfRule>
  </conditionalFormatting>
  <conditionalFormatting sqref="A7:DJ7">
    <cfRule type="expression" dxfId="298" priority="1" stopIfTrue="1">
      <formula>$A7&lt;&gt;""</formula>
    </cfRule>
  </conditionalFormatting>
  <conditionalFormatting sqref="A8:DJ8">
    <cfRule type="expression" dxfId="297" priority="6" stopIfTrue="1">
      <formula>$A8&lt;&gt;""</formula>
    </cfRule>
  </conditionalFormatting>
  <conditionalFormatting sqref="A9:DJ9">
    <cfRule type="expression" dxfId="296" priority="5" stopIfTrue="1">
      <formula>$A9&lt;&gt;""</formula>
    </cfRule>
  </conditionalFormatting>
  <conditionalFormatting sqref="A10:DJ10">
    <cfRule type="expression" dxfId="295" priority="4" stopIfTrue="1">
      <formula>$A10&lt;&gt;""</formula>
    </cfRule>
  </conditionalFormatting>
  <conditionalFormatting sqref="A11:DJ11">
    <cfRule type="expression" dxfId="29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289</v>
      </c>
      <c r="C7" s="78" t="s">
        <v>192</v>
      </c>
      <c r="D7" s="79">
        <f>SUM($D$8:$D$25)</f>
        <v>72098</v>
      </c>
      <c r="E7" s="79">
        <f>SUM($E$8:$E$25)</f>
        <v>32389</v>
      </c>
      <c r="F7" s="79">
        <f>SUM($F$8:$F$25)</f>
        <v>32369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20</v>
      </c>
      <c r="L7" s="79">
        <f>SUM($L$8:$L$25)</f>
        <v>39709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72098</v>
      </c>
      <c r="W7" s="79">
        <f>SUM($W$8:$W$25)</f>
        <v>32389</v>
      </c>
      <c r="X7" s="79">
        <f>SUM($X$8:$X$25)</f>
        <v>32369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20</v>
      </c>
      <c r="AD7" s="79">
        <f>SUM($AD$8:$AD$25)</f>
        <v>39709</v>
      </c>
    </row>
    <row r="8" spans="1:30" s="8" customFormat="1" ht="12" customHeight="1">
      <c r="A8" s="80" t="s">
        <v>200</v>
      </c>
      <c r="B8" s="83" t="s">
        <v>201</v>
      </c>
      <c r="C8" s="80" t="s">
        <v>205</v>
      </c>
      <c r="D8" s="84">
        <f>SUM(E8,+L8)</f>
        <v>6742</v>
      </c>
      <c r="E8" s="84">
        <v>3370</v>
      </c>
      <c r="F8" s="84">
        <v>3370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3372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6742</v>
      </c>
      <c r="W8" s="84">
        <v>3370</v>
      </c>
      <c r="X8" s="84">
        <v>3370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3372</v>
      </c>
    </row>
    <row r="9" spans="1:30" s="8" customFormat="1" ht="12" customHeight="1">
      <c r="A9" s="80" t="s">
        <v>207</v>
      </c>
      <c r="B9" s="83" t="s">
        <v>213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221</v>
      </c>
      <c r="C11" s="80" t="s">
        <v>223</v>
      </c>
      <c r="D11" s="84">
        <f>SUM(E11,+L11)</f>
        <v>41217</v>
      </c>
      <c r="E11" s="84">
        <v>16765</v>
      </c>
      <c r="F11" s="84">
        <v>16765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24452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41217</v>
      </c>
      <c r="W11" s="84">
        <v>16765</v>
      </c>
      <c r="X11" s="84">
        <v>16765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24452</v>
      </c>
    </row>
    <row r="12" spans="1:30" s="8" customFormat="1" ht="12" customHeight="1">
      <c r="A12" s="80" t="s">
        <v>200</v>
      </c>
      <c r="B12" s="83" t="s">
        <v>228</v>
      </c>
      <c r="C12" s="80" t="s">
        <v>227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230</v>
      </c>
      <c r="C13" s="80" t="s">
        <v>232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237</v>
      </c>
      <c r="C14" s="80" t="s">
        <v>236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240</v>
      </c>
      <c r="C15" s="80" t="s">
        <v>242</v>
      </c>
      <c r="D15" s="84">
        <f>SUM(E15,+L15)</f>
        <v>21467</v>
      </c>
      <c r="E15" s="84">
        <v>10733</v>
      </c>
      <c r="F15" s="84">
        <v>10733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10734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21467</v>
      </c>
      <c r="W15" s="84">
        <v>10733</v>
      </c>
      <c r="X15" s="84">
        <v>10733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10734</v>
      </c>
    </row>
    <row r="16" spans="1:30" s="8" customFormat="1" ht="12" customHeight="1">
      <c r="A16" s="80" t="s">
        <v>200</v>
      </c>
      <c r="B16" s="83" t="s">
        <v>247</v>
      </c>
      <c r="C16" s="80" t="s">
        <v>248</v>
      </c>
      <c r="D16" s="84">
        <f>SUM(E16,+L16)</f>
        <v>2672</v>
      </c>
      <c r="E16" s="84">
        <v>1521</v>
      </c>
      <c r="F16" s="84">
        <v>1501</v>
      </c>
      <c r="G16" s="84">
        <v>0</v>
      </c>
      <c r="H16" s="84">
        <v>0</v>
      </c>
      <c r="I16" s="84">
        <v>0</v>
      </c>
      <c r="J16" s="94">
        <v>0</v>
      </c>
      <c r="K16" s="84">
        <v>20</v>
      </c>
      <c r="L16" s="84">
        <v>1151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2672</v>
      </c>
      <c r="W16" s="84">
        <v>1521</v>
      </c>
      <c r="X16" s="84">
        <v>1501</v>
      </c>
      <c r="Y16" s="84">
        <v>0</v>
      </c>
      <c r="Z16" s="84">
        <v>0</v>
      </c>
      <c r="AA16" s="84">
        <v>0</v>
      </c>
      <c r="AB16" s="94">
        <v>0</v>
      </c>
      <c r="AC16" s="84">
        <v>20</v>
      </c>
      <c r="AD16" s="84">
        <v>1151</v>
      </c>
    </row>
    <row r="17" spans="1:30" s="8" customFormat="1" ht="12" customHeight="1">
      <c r="A17" s="80" t="s">
        <v>200</v>
      </c>
      <c r="B17" s="83" t="s">
        <v>251</v>
      </c>
      <c r="C17" s="80" t="s">
        <v>252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255</v>
      </c>
      <c r="C18" s="80" t="s">
        <v>256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259</v>
      </c>
      <c r="C19" s="80" t="s">
        <v>261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265</v>
      </c>
      <c r="C20" s="80" t="s">
        <v>264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268</v>
      </c>
      <c r="C21" s="80" t="s">
        <v>269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市町村分担金内訳!D8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市町村分担金内訳!E8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272</v>
      </c>
      <c r="C22" s="80" t="s">
        <v>273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市町村分担金内訳!D9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市町村分担金内訳!E9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278</v>
      </c>
      <c r="C23" s="80" t="s">
        <v>277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市町村分担金内訳!D10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市町村分担金内訳!E10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281</v>
      </c>
      <c r="C24" s="80" t="s">
        <v>283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市町村分担金内訳!D11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市町村分担金内訳!E11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285</v>
      </c>
      <c r="C25" s="80" t="s">
        <v>286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市町村分担金内訳!D12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市町村分担金内訳!E12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6:AD995">
    <cfRule type="expression" dxfId="291" priority="22" stopIfTrue="1">
      <formula>$A26&lt;&gt;""</formula>
    </cfRule>
  </conditionalFormatting>
  <conditionalFormatting sqref="A25:AD25">
    <cfRule type="expression" dxfId="290" priority="2" stopIfTrue="1">
      <formula>$A25&lt;&gt;""</formula>
    </cfRule>
  </conditionalFormatting>
  <conditionalFormatting sqref="A8:AD8">
    <cfRule type="expression" dxfId="289" priority="20" stopIfTrue="1">
      <formula>$A8&lt;&gt;""</formula>
    </cfRule>
  </conditionalFormatting>
  <conditionalFormatting sqref="A9:AD9">
    <cfRule type="expression" dxfId="288" priority="19" stopIfTrue="1">
      <formula>$A9&lt;&gt;""</formula>
    </cfRule>
  </conditionalFormatting>
  <conditionalFormatting sqref="A10:AD10">
    <cfRule type="expression" dxfId="287" priority="18" stopIfTrue="1">
      <formula>$A10&lt;&gt;""</formula>
    </cfRule>
  </conditionalFormatting>
  <conditionalFormatting sqref="A11:AD11">
    <cfRule type="expression" dxfId="286" priority="17" stopIfTrue="1">
      <formula>$A11&lt;&gt;""</formula>
    </cfRule>
  </conditionalFormatting>
  <conditionalFormatting sqref="A12:AD12">
    <cfRule type="expression" dxfId="285" priority="16" stopIfTrue="1">
      <formula>$A12&lt;&gt;""</formula>
    </cfRule>
  </conditionalFormatting>
  <conditionalFormatting sqref="A13:AD13">
    <cfRule type="expression" dxfId="284" priority="15" stopIfTrue="1">
      <formula>$A13&lt;&gt;""</formula>
    </cfRule>
  </conditionalFormatting>
  <conditionalFormatting sqref="A14:AD14">
    <cfRule type="expression" dxfId="283" priority="14" stopIfTrue="1">
      <formula>$A14&lt;&gt;""</formula>
    </cfRule>
  </conditionalFormatting>
  <conditionalFormatting sqref="A15:AD15">
    <cfRule type="expression" dxfId="282" priority="13" stopIfTrue="1">
      <formula>$A15&lt;&gt;""</formula>
    </cfRule>
  </conditionalFormatting>
  <conditionalFormatting sqref="A16:AD16">
    <cfRule type="expression" dxfId="281" priority="12" stopIfTrue="1">
      <formula>$A16&lt;&gt;""</formula>
    </cfRule>
  </conditionalFormatting>
  <conditionalFormatting sqref="A17:AD17">
    <cfRule type="expression" dxfId="280" priority="11" stopIfTrue="1">
      <formula>$A17&lt;&gt;""</formula>
    </cfRule>
  </conditionalFormatting>
  <conditionalFormatting sqref="A18:AD18">
    <cfRule type="expression" dxfId="279" priority="10" stopIfTrue="1">
      <formula>$A18&lt;&gt;""</formula>
    </cfRule>
  </conditionalFormatting>
  <conditionalFormatting sqref="A19:AD19">
    <cfRule type="expression" dxfId="278" priority="9" stopIfTrue="1">
      <formula>$A19&lt;&gt;""</formula>
    </cfRule>
  </conditionalFormatting>
  <conditionalFormatting sqref="A20:AD20">
    <cfRule type="expression" dxfId="277" priority="8" stopIfTrue="1">
      <formula>$A20&lt;&gt;""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21:AD21">
    <cfRule type="expression" dxfId="275" priority="6" stopIfTrue="1">
      <formula>$A21&lt;&gt;""</formula>
    </cfRule>
  </conditionalFormatting>
  <conditionalFormatting sqref="A22:AD22">
    <cfRule type="expression" dxfId="274" priority="5" stopIfTrue="1">
      <formula>$A22&lt;&gt;""</formula>
    </cfRule>
  </conditionalFormatting>
  <conditionalFormatting sqref="A23:AD23">
    <cfRule type="expression" dxfId="273" priority="4" stopIfTrue="1">
      <formula>$A23&lt;&gt;""</formula>
    </cfRule>
  </conditionalFormatting>
  <conditionalFormatting sqref="A24:AD24">
    <cfRule type="expression" dxfId="272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289</v>
      </c>
      <c r="C7" s="78" t="s">
        <v>192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72098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20</v>
      </c>
      <c r="S7" s="79">
        <f>SUM($S$8:$S$25)</f>
        <v>4</v>
      </c>
      <c r="T7" s="79">
        <f>SUM($T$8:$T$25)</f>
        <v>9</v>
      </c>
      <c r="U7" s="79">
        <f>SUM($U$8:$U$25)</f>
        <v>7</v>
      </c>
      <c r="V7" s="79">
        <f>SUM($V$8:$V$25)</f>
        <v>0</v>
      </c>
      <c r="W7" s="79">
        <f>SUM($W$8:$W$25)</f>
        <v>72078</v>
      </c>
      <c r="X7" s="79">
        <f>SUM($X$8:$X$25)</f>
        <v>6742</v>
      </c>
      <c r="Y7" s="79">
        <f>SUM($Y$8:$Y$25)</f>
        <v>21467</v>
      </c>
      <c r="Z7" s="79">
        <f>SUM($Z$8:$Z$25)</f>
        <v>0</v>
      </c>
      <c r="AA7" s="79">
        <f>SUM($AA$8:$AA$25)</f>
        <v>43869</v>
      </c>
      <c r="AB7" s="79">
        <f>SUM($AB$8:$AB$25)</f>
        <v>0</v>
      </c>
      <c r="AC7" s="79">
        <f>SUM($AC$8:$AC$25)</f>
        <v>0</v>
      </c>
      <c r="AD7" s="79">
        <f>SUM($AD$8:$AD$25)</f>
        <v>0</v>
      </c>
      <c r="AE7" s="79">
        <f>SUM($AE$8:$AE$25)</f>
        <v>72098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72098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20</v>
      </c>
      <c r="BW7" s="79">
        <f>SUM($BW$8:$BW$25)</f>
        <v>4</v>
      </c>
      <c r="BX7" s="79">
        <f>SUM($BX$8:$BX$25)</f>
        <v>9</v>
      </c>
      <c r="BY7" s="79">
        <f>SUM($BY$8:$BY$25)</f>
        <v>7</v>
      </c>
      <c r="BZ7" s="79">
        <f>SUM($BZ$8:$BZ$25)</f>
        <v>0</v>
      </c>
      <c r="CA7" s="79">
        <f>SUM($CA$8:$CA$25)</f>
        <v>72078</v>
      </c>
      <c r="CB7" s="79">
        <f>SUM($CB$8:$CB$25)</f>
        <v>6742</v>
      </c>
      <c r="CC7" s="79">
        <f>SUM($CC$8:$CC$25)</f>
        <v>21467</v>
      </c>
      <c r="CD7" s="79">
        <f>SUM($CD$8:$CD$25)</f>
        <v>0</v>
      </c>
      <c r="CE7" s="79">
        <f>SUM($CE$8:$CE$25)</f>
        <v>43869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72098</v>
      </c>
    </row>
    <row r="8" spans="1:87" s="8" customFormat="1" ht="12" customHeight="1">
      <c r="A8" s="80" t="s">
        <v>200</v>
      </c>
      <c r="B8" s="83" t="s">
        <v>206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6742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6742</v>
      </c>
      <c r="X8" s="84">
        <v>6742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6742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5" si="0">SUM(D8,AF8)</f>
        <v>0</v>
      </c>
      <c r="BI8" s="84">
        <f t="shared" ref="BI8:BI25" si="1">SUM(E8,AG8)</f>
        <v>0</v>
      </c>
      <c r="BJ8" s="84">
        <f t="shared" ref="BJ8:BJ25" si="2">SUM(F8,AH8)</f>
        <v>0</v>
      </c>
      <c r="BK8" s="84">
        <f t="shared" ref="BK8:BK25" si="3">SUM(G8,AI8)</f>
        <v>0</v>
      </c>
      <c r="BL8" s="84">
        <f t="shared" ref="BL8:BL25" si="4">SUM(H8,AJ8)</f>
        <v>0</v>
      </c>
      <c r="BM8" s="84">
        <f t="shared" ref="BM8:BM25" si="5">SUM(I8,AK8)</f>
        <v>0</v>
      </c>
      <c r="BN8" s="84">
        <f t="shared" ref="BN8:BN25" si="6">SUM(J8,AL8)</f>
        <v>0</v>
      </c>
      <c r="BO8" s="94">
        <f t="shared" ref="BO8:BO20" si="7">SUM(K8,AM8)</f>
        <v>0</v>
      </c>
      <c r="BP8" s="84">
        <f t="shared" ref="BP8:BP25" si="8">SUM(L8,AN8)</f>
        <v>6742</v>
      </c>
      <c r="BQ8" s="84">
        <f t="shared" ref="BQ8:BQ25" si="9">SUM(M8,AO8)</f>
        <v>0</v>
      </c>
      <c r="BR8" s="84">
        <f t="shared" ref="BR8:BR25" si="10">SUM(N8,AP8)</f>
        <v>0</v>
      </c>
      <c r="BS8" s="84">
        <f t="shared" ref="BS8:BS25" si="11">SUM(O8,AQ8)</f>
        <v>0</v>
      </c>
      <c r="BT8" s="84">
        <f t="shared" ref="BT8:BT25" si="12">SUM(P8,AR8)</f>
        <v>0</v>
      </c>
      <c r="BU8" s="84">
        <f t="shared" ref="BU8:BU25" si="13">SUM(Q8,AS8)</f>
        <v>0</v>
      </c>
      <c r="BV8" s="84">
        <f t="shared" ref="BV8:BV25" si="14">SUM(R8,AT8)</f>
        <v>0</v>
      </c>
      <c r="BW8" s="84">
        <f t="shared" ref="BW8:BW25" si="15">SUM(S8,AU8)</f>
        <v>0</v>
      </c>
      <c r="BX8" s="84">
        <f t="shared" ref="BX8:BX25" si="16">SUM(T8,AV8)</f>
        <v>0</v>
      </c>
      <c r="BY8" s="84">
        <f t="shared" ref="BY8:BY25" si="17">SUM(U8,AW8)</f>
        <v>0</v>
      </c>
      <c r="BZ8" s="84">
        <f t="shared" ref="BZ8:BZ25" si="18">SUM(V8,AX8)</f>
        <v>0</v>
      </c>
      <c r="CA8" s="84">
        <f t="shared" ref="CA8:CA25" si="19">SUM(W8,AY8)</f>
        <v>6742</v>
      </c>
      <c r="CB8" s="84">
        <f t="shared" ref="CB8:CB25" si="20">SUM(X8,AZ8)</f>
        <v>6742</v>
      </c>
      <c r="CC8" s="84">
        <f t="shared" ref="CC8:CC25" si="21">SUM(Y8,BA8)</f>
        <v>0</v>
      </c>
      <c r="CD8" s="84">
        <f t="shared" ref="CD8:CD25" si="22">SUM(Z8,BB8)</f>
        <v>0</v>
      </c>
      <c r="CE8" s="84">
        <f t="shared" ref="CE8:CE25" si="23">SUM(AA8,BC8)</f>
        <v>0</v>
      </c>
      <c r="CF8" s="94">
        <f t="shared" ref="CF8:CF20" si="24">SUM(AB8,BD8)</f>
        <v>0</v>
      </c>
      <c r="CG8" s="84">
        <f t="shared" ref="CG8:CG25" si="25">SUM(AC8,BE8)</f>
        <v>0</v>
      </c>
      <c r="CH8" s="84">
        <f t="shared" ref="CH8:CH25" si="26">SUM(AD8,BF8)</f>
        <v>0</v>
      </c>
      <c r="CI8" s="84">
        <f t="shared" ref="CI8:CI25" si="27">SUM(AE8,BG8)</f>
        <v>6742</v>
      </c>
    </row>
    <row r="9" spans="1:87" s="8" customFormat="1" ht="12" customHeight="1">
      <c r="A9" s="80" t="s">
        <v>200</v>
      </c>
      <c r="B9" s="83" t="s">
        <v>213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207</v>
      </c>
      <c r="B10" s="83" t="s">
        <v>215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221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41217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41217</v>
      </c>
      <c r="X11" s="84">
        <v>0</v>
      </c>
      <c r="Y11" s="84">
        <v>0</v>
      </c>
      <c r="Z11" s="84">
        <v>0</v>
      </c>
      <c r="AA11" s="84">
        <v>41217</v>
      </c>
      <c r="AB11" s="94">
        <f>組合分担金内訳!E11</f>
        <v>0</v>
      </c>
      <c r="AC11" s="84">
        <v>0</v>
      </c>
      <c r="AD11" s="84">
        <v>0</v>
      </c>
      <c r="AE11" s="84">
        <v>41217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41217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41217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41217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41217</v>
      </c>
    </row>
    <row r="12" spans="1:87" s="8" customFormat="1" ht="12" customHeight="1">
      <c r="A12" s="80" t="s">
        <v>200</v>
      </c>
      <c r="B12" s="83" t="s">
        <v>228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233</v>
      </c>
      <c r="C13" s="80" t="s">
        <v>232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235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240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21467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21467</v>
      </c>
      <c r="X15" s="84">
        <v>0</v>
      </c>
      <c r="Y15" s="84">
        <v>21467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21467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21467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21467</v>
      </c>
      <c r="CB15" s="84">
        <f t="shared" si="20"/>
        <v>0</v>
      </c>
      <c r="CC15" s="84">
        <f t="shared" si="21"/>
        <v>21467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21467</v>
      </c>
    </row>
    <row r="16" spans="1:87" s="8" customFormat="1" ht="12" customHeight="1">
      <c r="A16" s="80" t="s">
        <v>200</v>
      </c>
      <c r="B16" s="83" t="s">
        <v>247</v>
      </c>
      <c r="C16" s="80" t="s">
        <v>248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2672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20</v>
      </c>
      <c r="S16" s="84">
        <v>4</v>
      </c>
      <c r="T16" s="84">
        <v>9</v>
      </c>
      <c r="U16" s="84">
        <v>7</v>
      </c>
      <c r="V16" s="84">
        <v>0</v>
      </c>
      <c r="W16" s="84">
        <v>2652</v>
      </c>
      <c r="X16" s="84">
        <v>0</v>
      </c>
      <c r="Y16" s="84">
        <v>0</v>
      </c>
      <c r="Z16" s="84">
        <v>0</v>
      </c>
      <c r="AA16" s="84">
        <v>2652</v>
      </c>
      <c r="AB16" s="94">
        <f>組合分担金内訳!E16</f>
        <v>0</v>
      </c>
      <c r="AC16" s="84">
        <v>0</v>
      </c>
      <c r="AD16" s="84">
        <v>0</v>
      </c>
      <c r="AE16" s="84">
        <v>2672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2672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20</v>
      </c>
      <c r="BW16" s="84">
        <f t="shared" si="15"/>
        <v>4</v>
      </c>
      <c r="BX16" s="84">
        <f t="shared" si="16"/>
        <v>9</v>
      </c>
      <c r="BY16" s="84">
        <f t="shared" si="17"/>
        <v>7</v>
      </c>
      <c r="BZ16" s="84">
        <f t="shared" si="18"/>
        <v>0</v>
      </c>
      <c r="CA16" s="84">
        <f t="shared" si="19"/>
        <v>2652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2652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2672</v>
      </c>
    </row>
    <row r="17" spans="1:87" s="8" customFormat="1" ht="12" customHeight="1">
      <c r="A17" s="80" t="s">
        <v>200</v>
      </c>
      <c r="B17" s="83" t="s">
        <v>251</v>
      </c>
      <c r="C17" s="80" t="s">
        <v>252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255</v>
      </c>
      <c r="C18" s="80" t="s">
        <v>256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259</v>
      </c>
      <c r="C19" s="80" t="s">
        <v>261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265</v>
      </c>
      <c r="C20" s="80" t="s">
        <v>266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268</v>
      </c>
      <c r="C21" s="80" t="s">
        <v>269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272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278</v>
      </c>
      <c r="C23" s="80" t="s">
        <v>277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284</v>
      </c>
      <c r="C24" s="80" t="s">
        <v>283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285</v>
      </c>
      <c r="C25" s="80" t="s">
        <v>286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69" priority="22" stopIfTrue="1">
      <formula>$A26&lt;&gt;""</formula>
    </cfRule>
  </conditionalFormatting>
  <conditionalFormatting sqref="A25:CI25">
    <cfRule type="expression" dxfId="268" priority="2" stopIfTrue="1">
      <formula>$A25&lt;&gt;""</formula>
    </cfRule>
  </conditionalFormatting>
  <conditionalFormatting sqref="A8:CI8">
    <cfRule type="expression" dxfId="267" priority="20" stopIfTrue="1">
      <formula>$A8&lt;&gt;""</formula>
    </cfRule>
  </conditionalFormatting>
  <conditionalFormatting sqref="A9:CI9">
    <cfRule type="expression" dxfId="266" priority="19" stopIfTrue="1">
      <formula>$A9&lt;&gt;""</formula>
    </cfRule>
  </conditionalFormatting>
  <conditionalFormatting sqref="A10:CI10">
    <cfRule type="expression" dxfId="265" priority="18" stopIfTrue="1">
      <formula>$A10&lt;&gt;""</formula>
    </cfRule>
  </conditionalFormatting>
  <conditionalFormatting sqref="A11:CI11">
    <cfRule type="expression" dxfId="264" priority="17" stopIfTrue="1">
      <formula>$A11&lt;&gt;""</formula>
    </cfRule>
  </conditionalFormatting>
  <conditionalFormatting sqref="A12:CI12">
    <cfRule type="expression" dxfId="263" priority="16" stopIfTrue="1">
      <formula>$A12&lt;&gt;""</formula>
    </cfRule>
  </conditionalFormatting>
  <conditionalFormatting sqref="A13:CI13">
    <cfRule type="expression" dxfId="262" priority="15" stopIfTrue="1">
      <formula>$A13&lt;&gt;""</formula>
    </cfRule>
  </conditionalFormatting>
  <conditionalFormatting sqref="A14:CI14">
    <cfRule type="expression" dxfId="261" priority="14" stopIfTrue="1">
      <formula>$A14&lt;&gt;""</formula>
    </cfRule>
  </conditionalFormatting>
  <conditionalFormatting sqref="A15:CI15">
    <cfRule type="expression" dxfId="260" priority="13" stopIfTrue="1">
      <formula>$A15&lt;&gt;""</formula>
    </cfRule>
  </conditionalFormatting>
  <conditionalFormatting sqref="A16:CI16">
    <cfRule type="expression" dxfId="259" priority="12" stopIfTrue="1">
      <formula>$A16&lt;&gt;""</formula>
    </cfRule>
  </conditionalFormatting>
  <conditionalFormatting sqref="A17:CI17">
    <cfRule type="expression" dxfId="258" priority="11" stopIfTrue="1">
      <formula>$A17&lt;&gt;""</formula>
    </cfRule>
  </conditionalFormatting>
  <conditionalFormatting sqref="A18:CI18">
    <cfRule type="expression" dxfId="257" priority="10" stopIfTrue="1">
      <formula>$A18&lt;&gt;""</formula>
    </cfRule>
  </conditionalFormatting>
  <conditionalFormatting sqref="A19:CI19">
    <cfRule type="expression" dxfId="256" priority="9" stopIfTrue="1">
      <formula>$A19&lt;&gt;""</formula>
    </cfRule>
  </conditionalFormatting>
  <conditionalFormatting sqref="A20:CI20">
    <cfRule type="expression" dxfId="255" priority="8" stopIfTrue="1">
      <formula>$A20&lt;&gt;""</formula>
    </cfRule>
  </conditionalFormatting>
  <conditionalFormatting sqref="A7:CI7">
    <cfRule type="expression" dxfId="254" priority="1" stopIfTrue="1">
      <formula>$A7&lt;&gt;""</formula>
    </cfRule>
  </conditionalFormatting>
  <conditionalFormatting sqref="A21:CI21">
    <cfRule type="expression" dxfId="253" priority="6" stopIfTrue="1">
      <formula>$A21&lt;&gt;""</formula>
    </cfRule>
  </conditionalFormatting>
  <conditionalFormatting sqref="A22:CI22">
    <cfRule type="expression" dxfId="252" priority="5" stopIfTrue="1">
      <formula>$A22&lt;&gt;""</formula>
    </cfRule>
  </conditionalFormatting>
  <conditionalFormatting sqref="A23:CI23">
    <cfRule type="expression" dxfId="251" priority="4" stopIfTrue="1">
      <formula>$A23&lt;&gt;""</formula>
    </cfRule>
  </conditionalFormatting>
  <conditionalFormatting sqref="A24:CI24">
    <cfRule type="expression" dxfId="250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289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207</v>
      </c>
      <c r="B8" s="83" t="s">
        <v>208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210</v>
      </c>
      <c r="B10" s="83" t="s">
        <v>219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225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226</v>
      </c>
      <c r="C12" s="80" t="s">
        <v>229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234</v>
      </c>
      <c r="C13" s="80" t="s">
        <v>231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235</v>
      </c>
      <c r="C14" s="80" t="s">
        <v>238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244</v>
      </c>
      <c r="C15" s="80" t="s">
        <v>243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249</v>
      </c>
      <c r="C16" s="80" t="s">
        <v>250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253</v>
      </c>
      <c r="C17" s="80" t="s">
        <v>254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257</v>
      </c>
      <c r="C18" s="80" t="s">
        <v>258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262</v>
      </c>
      <c r="C19" s="80" t="s">
        <v>260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267</v>
      </c>
      <c r="C20" s="80" t="s">
        <v>266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5">
    <cfRule type="expression" dxfId="247" priority="22" stopIfTrue="1">
      <formula>$A26&lt;&gt;""</formula>
    </cfRule>
  </conditionalFormatting>
  <conditionalFormatting sqref="A25:BE25">
    <cfRule type="expression" dxfId="246" priority="2" stopIfTrue="1">
      <formula>$A25&lt;&gt;""</formula>
    </cfRule>
  </conditionalFormatting>
  <conditionalFormatting sqref="A8:BE8">
    <cfRule type="expression" dxfId="245" priority="20" stopIfTrue="1">
      <formula>$A8&lt;&gt;""</formula>
    </cfRule>
  </conditionalFormatting>
  <conditionalFormatting sqref="A9:BE9">
    <cfRule type="expression" dxfId="244" priority="19" stopIfTrue="1">
      <formula>$A9&lt;&gt;""</formula>
    </cfRule>
  </conditionalFormatting>
  <conditionalFormatting sqref="A10:BE10">
    <cfRule type="expression" dxfId="243" priority="18" stopIfTrue="1">
      <formula>$A10&lt;&gt;""</formula>
    </cfRule>
  </conditionalFormatting>
  <conditionalFormatting sqref="A11:BE11">
    <cfRule type="expression" dxfId="242" priority="17" stopIfTrue="1">
      <formula>$A11&lt;&gt;""</formula>
    </cfRule>
  </conditionalFormatting>
  <conditionalFormatting sqref="A12:BE12">
    <cfRule type="expression" dxfId="241" priority="16" stopIfTrue="1">
      <formula>$A12&lt;&gt;""</formula>
    </cfRule>
  </conditionalFormatting>
  <conditionalFormatting sqref="A13:BE13">
    <cfRule type="expression" dxfId="240" priority="15" stopIfTrue="1">
      <formula>$A13&lt;&gt;""</formula>
    </cfRule>
  </conditionalFormatting>
  <conditionalFormatting sqref="A14:BE14">
    <cfRule type="expression" dxfId="239" priority="14" stopIfTrue="1">
      <formula>$A14&lt;&gt;""</formula>
    </cfRule>
  </conditionalFormatting>
  <conditionalFormatting sqref="A15:BE15">
    <cfRule type="expression" dxfId="238" priority="13" stopIfTrue="1">
      <formula>$A15&lt;&gt;""</formula>
    </cfRule>
  </conditionalFormatting>
  <conditionalFormatting sqref="A16:BE16">
    <cfRule type="expression" dxfId="237" priority="12" stopIfTrue="1">
      <formula>$A16&lt;&gt;""</formula>
    </cfRule>
  </conditionalFormatting>
  <conditionalFormatting sqref="A17:BE17">
    <cfRule type="expression" dxfId="236" priority="11" stopIfTrue="1">
      <formula>$A17&lt;&gt;""</formula>
    </cfRule>
  </conditionalFormatting>
  <conditionalFormatting sqref="A18:BE18">
    <cfRule type="expression" dxfId="235" priority="10" stopIfTrue="1">
      <formula>$A18&lt;&gt;""</formula>
    </cfRule>
  </conditionalFormatting>
  <conditionalFormatting sqref="A19:BE19">
    <cfRule type="expression" dxfId="234" priority="9" stopIfTrue="1">
      <formula>$A19&lt;&gt;""</formula>
    </cfRule>
  </conditionalFormatting>
  <conditionalFormatting sqref="A20:BE20">
    <cfRule type="expression" dxfId="233" priority="8" stopIfTrue="1">
      <formula>$A20&lt;&gt;""</formula>
    </cfRule>
  </conditionalFormatting>
  <conditionalFormatting sqref="A7:BE7">
    <cfRule type="expression" dxfId="232" priority="1" stopIfTrue="1">
      <formula>$A7&lt;&gt;""</formula>
    </cfRule>
  </conditionalFormatting>
  <conditionalFormatting sqref="A21:BE21">
    <cfRule type="expression" dxfId="231" priority="6" stopIfTrue="1">
      <formula>$A21&lt;&gt;""</formula>
    </cfRule>
  </conditionalFormatting>
  <conditionalFormatting sqref="A22:BE22">
    <cfRule type="expression" dxfId="230" priority="5" stopIfTrue="1">
      <formula>$A22&lt;&gt;""</formula>
    </cfRule>
  </conditionalFormatting>
  <conditionalFormatting sqref="A23:BE23">
    <cfRule type="expression" dxfId="229" priority="4" stopIfTrue="1">
      <formula>$A23&lt;&gt;""</formula>
    </cfRule>
  </conditionalFormatting>
  <conditionalFormatting sqref="A24:BE24">
    <cfRule type="expression" dxfId="228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289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1</v>
      </c>
      <c r="G7" s="101">
        <f>COUNTIF($G$8:$G$12,"&lt;&gt;") - COUNTIF($G$8:$G$12,"&lt; &gt;")</f>
        <v>1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1</v>
      </c>
      <c r="K7" s="101">
        <f>COUNTIF($K$8:$K$12,"&lt;&gt;") - COUNTIF($K$8:$K$12,"&lt; &gt;")</f>
        <v>1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207</v>
      </c>
      <c r="B8" s="83" t="s">
        <v>270</v>
      </c>
      <c r="C8" s="80" t="s">
        <v>271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220</v>
      </c>
      <c r="G8" s="82" t="s">
        <v>222</v>
      </c>
      <c r="H8" s="81">
        <v>0</v>
      </c>
      <c r="I8" s="81">
        <v>0</v>
      </c>
      <c r="J8" s="103" t="s">
        <v>239</v>
      </c>
      <c r="K8" s="104" t="s">
        <v>241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275</v>
      </c>
      <c r="C9" s="80" t="s">
        <v>274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279</v>
      </c>
      <c r="B10" s="83" t="s">
        <v>276</v>
      </c>
      <c r="C10" s="80" t="s">
        <v>280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284</v>
      </c>
      <c r="C11" s="80" t="s">
        <v>282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207</v>
      </c>
      <c r="B12" s="83" t="s">
        <v>287</v>
      </c>
      <c r="C12" s="80" t="s">
        <v>288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2">
    <cfRule type="expression" dxfId="225" priority="212" stopIfTrue="1">
      <formula>$A13&lt;&gt;""</formula>
    </cfRule>
  </conditionalFormatting>
  <conditionalFormatting sqref="BN12:BQ12">
    <cfRule type="expression" dxfId="195" priority="16" stopIfTrue="1">
      <formula>$A26&lt;&gt;""</formula>
    </cfRule>
  </conditionalFormatting>
  <conditionalFormatting sqref="A7:DU7">
    <cfRule type="expression" dxfId="194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2020-12-02T06:37:09Z</dcterms:modified>
</cp:coreProperties>
</file>