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2島根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'委託許可件数（組合）'!$2:$14</definedName>
    <definedName name="_xlnm.Print_Area" localSheetId="3">'収集運搬機材（市町村）'!$2:$26</definedName>
    <definedName name="_xlnm.Print_Area" localSheetId="4">'収集運搬機材（組合）'!$2:$14</definedName>
    <definedName name="_xlnm.Print_Area" localSheetId="7">処理業者と従業員数!$2:$26</definedName>
    <definedName name="_xlnm.Print_Area" localSheetId="0">組合状況!$2:$14</definedName>
    <definedName name="_xlnm.Print_Area" localSheetId="1">'廃棄物処理従事職員数（市町村）'!$2:$26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U8" i="5"/>
  <c r="BU9" i="5"/>
  <c r="BU10" i="5"/>
  <c r="BU11" i="5"/>
  <c r="BU12" i="5"/>
  <c r="BU13" i="5"/>
  <c r="BU14" i="5"/>
  <c r="BO8" i="5"/>
  <c r="BO9" i="5"/>
  <c r="BO10" i="5"/>
  <c r="BO11" i="5"/>
  <c r="BO12" i="5"/>
  <c r="BO13" i="5"/>
  <c r="BO14" i="5"/>
  <c r="BI8" i="5"/>
  <c r="BI9" i="5"/>
  <c r="AV9" i="5" s="1"/>
  <c r="BI10" i="5"/>
  <c r="BI11" i="5"/>
  <c r="BI12" i="5"/>
  <c r="BI13" i="5"/>
  <c r="BI14" i="5"/>
  <c r="BC8" i="5"/>
  <c r="AV8" i="5" s="1"/>
  <c r="BC9" i="5"/>
  <c r="BC10" i="5"/>
  <c r="BC11" i="5"/>
  <c r="BC12" i="5"/>
  <c r="BC13" i="5"/>
  <c r="BC14" i="5"/>
  <c r="AV14" i="5" s="1"/>
  <c r="AW8" i="5"/>
  <c r="AW9" i="5"/>
  <c r="AW10" i="5"/>
  <c r="AV10" i="5" s="1"/>
  <c r="AW11" i="5"/>
  <c r="AV11" i="5" s="1"/>
  <c r="AW12" i="5"/>
  <c r="AW13" i="5"/>
  <c r="AV13" i="5" s="1"/>
  <c r="AW14" i="5"/>
  <c r="AV12" i="5"/>
  <c r="AP8" i="5"/>
  <c r="AP9" i="5"/>
  <c r="AP10" i="5"/>
  <c r="AP11" i="5"/>
  <c r="AC11" i="5" s="1"/>
  <c r="AP12" i="5"/>
  <c r="AP13" i="5"/>
  <c r="AP14" i="5"/>
  <c r="AJ8" i="5"/>
  <c r="AJ9" i="5"/>
  <c r="AJ10" i="5"/>
  <c r="AC10" i="5" s="1"/>
  <c r="AB10" i="5" s="1"/>
  <c r="AJ11" i="5"/>
  <c r="AJ12" i="5"/>
  <c r="AJ13" i="5"/>
  <c r="AJ14" i="5"/>
  <c r="AD8" i="5"/>
  <c r="AD9" i="5"/>
  <c r="AC9" i="5" s="1"/>
  <c r="AB9" i="5" s="1"/>
  <c r="AD10" i="5"/>
  <c r="AD11" i="5"/>
  <c r="AD12" i="5"/>
  <c r="AC12" i="5" s="1"/>
  <c r="AB12" i="5" s="1"/>
  <c r="AD13" i="5"/>
  <c r="AC13" i="5" s="1"/>
  <c r="AB13" i="5" s="1"/>
  <c r="AD14" i="5"/>
  <c r="AC8" i="5"/>
  <c r="AB8" i="5" s="1"/>
  <c r="AC14" i="5"/>
  <c r="AB14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O8" i="4"/>
  <c r="BO9" i="4"/>
  <c r="BO10" i="4"/>
  <c r="BO11" i="4"/>
  <c r="AV11" i="4" s="1"/>
  <c r="BO12" i="4"/>
  <c r="BO13" i="4"/>
  <c r="BO14" i="4"/>
  <c r="BO15" i="4"/>
  <c r="BO16" i="4"/>
  <c r="BO17" i="4"/>
  <c r="AV17" i="4" s="1"/>
  <c r="BO18" i="4"/>
  <c r="BO19" i="4"/>
  <c r="BO20" i="4"/>
  <c r="BO21" i="4"/>
  <c r="BO22" i="4"/>
  <c r="BO23" i="4"/>
  <c r="AV23" i="4" s="1"/>
  <c r="BO24" i="4"/>
  <c r="BO25" i="4"/>
  <c r="BO26" i="4"/>
  <c r="BI8" i="4"/>
  <c r="BI9" i="4"/>
  <c r="BI10" i="4"/>
  <c r="AV10" i="4" s="1"/>
  <c r="BI11" i="4"/>
  <c r="BI12" i="4"/>
  <c r="BI13" i="4"/>
  <c r="BI14" i="4"/>
  <c r="BI15" i="4"/>
  <c r="BI16" i="4"/>
  <c r="AV16" i="4" s="1"/>
  <c r="BI17" i="4"/>
  <c r="BI18" i="4"/>
  <c r="BI19" i="4"/>
  <c r="BI20" i="4"/>
  <c r="BI21" i="4"/>
  <c r="BI22" i="4"/>
  <c r="AV22" i="4" s="1"/>
  <c r="BI23" i="4"/>
  <c r="BI24" i="4"/>
  <c r="BI25" i="4"/>
  <c r="BI26" i="4"/>
  <c r="BC8" i="4"/>
  <c r="BC9" i="4"/>
  <c r="AV9" i="4" s="1"/>
  <c r="BC10" i="4"/>
  <c r="BC11" i="4"/>
  <c r="BC12" i="4"/>
  <c r="BC13" i="4"/>
  <c r="BC14" i="4"/>
  <c r="BC15" i="4"/>
  <c r="AV15" i="4" s="1"/>
  <c r="BC16" i="4"/>
  <c r="BC17" i="4"/>
  <c r="BC18" i="4"/>
  <c r="BC19" i="4"/>
  <c r="BC20" i="4"/>
  <c r="BC21" i="4"/>
  <c r="AV21" i="4" s="1"/>
  <c r="BC22" i="4"/>
  <c r="BC23" i="4"/>
  <c r="BC24" i="4"/>
  <c r="BC25" i="4"/>
  <c r="BC26" i="4"/>
  <c r="AW8" i="4"/>
  <c r="AV8" i="4" s="1"/>
  <c r="AW9" i="4"/>
  <c r="AW10" i="4"/>
  <c r="AW11" i="4"/>
  <c r="AW12" i="4"/>
  <c r="AV12" i="4" s="1"/>
  <c r="AW13" i="4"/>
  <c r="AW14" i="4"/>
  <c r="AV14" i="4" s="1"/>
  <c r="AW15" i="4"/>
  <c r="AW16" i="4"/>
  <c r="AW17" i="4"/>
  <c r="AW18" i="4"/>
  <c r="AV18" i="4" s="1"/>
  <c r="AW19" i="4"/>
  <c r="AW20" i="4"/>
  <c r="AV20" i="4" s="1"/>
  <c r="AW21" i="4"/>
  <c r="AW22" i="4"/>
  <c r="AW23" i="4"/>
  <c r="AW24" i="4"/>
  <c r="AV24" i="4" s="1"/>
  <c r="AW25" i="4"/>
  <c r="AW26" i="4"/>
  <c r="AV26" i="4" s="1"/>
  <c r="AV13" i="4"/>
  <c r="AV19" i="4"/>
  <c r="AV25" i="4"/>
  <c r="AP8" i="4"/>
  <c r="AP9" i="4"/>
  <c r="AP10" i="4"/>
  <c r="AP11" i="4"/>
  <c r="AP12" i="4"/>
  <c r="AC12" i="4" s="1"/>
  <c r="AP13" i="4"/>
  <c r="AP14" i="4"/>
  <c r="AP15" i="4"/>
  <c r="AP16" i="4"/>
  <c r="AP17" i="4"/>
  <c r="AP18" i="4"/>
  <c r="AC18" i="4" s="1"/>
  <c r="AP19" i="4"/>
  <c r="AP20" i="4"/>
  <c r="AP21" i="4"/>
  <c r="AP22" i="4"/>
  <c r="AP23" i="4"/>
  <c r="AP24" i="4"/>
  <c r="AC24" i="4" s="1"/>
  <c r="AP25" i="4"/>
  <c r="AP26" i="4"/>
  <c r="AJ8" i="4"/>
  <c r="AJ9" i="4"/>
  <c r="AJ10" i="4"/>
  <c r="AJ11" i="4"/>
  <c r="AC11" i="4" s="1"/>
  <c r="AJ12" i="4"/>
  <c r="AJ13" i="4"/>
  <c r="AJ14" i="4"/>
  <c r="AJ15" i="4"/>
  <c r="AJ16" i="4"/>
  <c r="AJ17" i="4"/>
  <c r="AC17" i="4" s="1"/>
  <c r="AJ18" i="4"/>
  <c r="AJ19" i="4"/>
  <c r="AJ20" i="4"/>
  <c r="AJ21" i="4"/>
  <c r="AJ22" i="4"/>
  <c r="AJ23" i="4"/>
  <c r="AC23" i="4" s="1"/>
  <c r="AJ24" i="4"/>
  <c r="AJ25" i="4"/>
  <c r="AJ26" i="4"/>
  <c r="AD8" i="4"/>
  <c r="AC8" i="4" s="1"/>
  <c r="AB8" i="4" s="1"/>
  <c r="AD9" i="4"/>
  <c r="AD10" i="4"/>
  <c r="AC10" i="4" s="1"/>
  <c r="AD11" i="4"/>
  <c r="AD12" i="4"/>
  <c r="AD13" i="4"/>
  <c r="AD14" i="4"/>
  <c r="AC14" i="4" s="1"/>
  <c r="AB14" i="4" s="1"/>
  <c r="AD15" i="4"/>
  <c r="AD16" i="4"/>
  <c r="AC16" i="4" s="1"/>
  <c r="AD17" i="4"/>
  <c r="AD18" i="4"/>
  <c r="AD19" i="4"/>
  <c r="AD20" i="4"/>
  <c r="AC20" i="4" s="1"/>
  <c r="AB20" i="4" s="1"/>
  <c r="AD21" i="4"/>
  <c r="AD22" i="4"/>
  <c r="AC22" i="4" s="1"/>
  <c r="AD23" i="4"/>
  <c r="AD24" i="4"/>
  <c r="AD25" i="4"/>
  <c r="AD26" i="4"/>
  <c r="AC26" i="4" s="1"/>
  <c r="AB26" i="4" s="1"/>
  <c r="AC9" i="4"/>
  <c r="AB9" i="4" s="1"/>
  <c r="AC13" i="4"/>
  <c r="AB13" i="4" s="1"/>
  <c r="AC15" i="4"/>
  <c r="AC19" i="4"/>
  <c r="AB19" i="4" s="1"/>
  <c r="AC21" i="4"/>
  <c r="AC25" i="4"/>
  <c r="AB25" i="4" s="1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Z11" i="3" s="1"/>
  <c r="Q12" i="3"/>
  <c r="Z12" i="3" s="1"/>
  <c r="Q13" i="3"/>
  <c r="Z13" i="3" s="1"/>
  <c r="Q14" i="3"/>
  <c r="Z14" i="3" s="1"/>
  <c r="N8" i="3"/>
  <c r="N9" i="3"/>
  <c r="M9" i="3" s="1"/>
  <c r="N10" i="3"/>
  <c r="W10" i="3" s="1"/>
  <c r="N11" i="3"/>
  <c r="M11" i="3" s="1"/>
  <c r="V11" i="3" s="1"/>
  <c r="N12" i="3"/>
  <c r="N13" i="3"/>
  <c r="W13" i="3" s="1"/>
  <c r="N14" i="3"/>
  <c r="M8" i="3"/>
  <c r="V8" i="3" s="1"/>
  <c r="M14" i="3"/>
  <c r="V14" i="3" s="1"/>
  <c r="H8" i="3"/>
  <c r="H9" i="3"/>
  <c r="D9" i="3" s="1"/>
  <c r="H10" i="3"/>
  <c r="D10" i="3" s="1"/>
  <c r="H11" i="3"/>
  <c r="H12" i="3"/>
  <c r="H13" i="3"/>
  <c r="D13" i="3" s="1"/>
  <c r="H14" i="3"/>
  <c r="E8" i="3"/>
  <c r="W8" i="3" s="1"/>
  <c r="E9" i="3"/>
  <c r="E10" i="3"/>
  <c r="E11" i="3"/>
  <c r="E12" i="3"/>
  <c r="D12" i="3" s="1"/>
  <c r="E13" i="3"/>
  <c r="E14" i="3"/>
  <c r="W14" i="3" s="1"/>
  <c r="D8" i="3"/>
  <c r="D11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2" i="2"/>
  <c r="Z18" i="2"/>
  <c r="Z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Z8" i="2" s="1"/>
  <c r="Q9" i="2"/>
  <c r="Z9" i="2" s="1"/>
  <c r="Q10" i="2"/>
  <c r="Z10" i="2" s="1"/>
  <c r="Q11" i="2"/>
  <c r="Z11" i="2" s="1"/>
  <c r="Q12" i="2"/>
  <c r="Q13" i="2"/>
  <c r="Z13" i="2" s="1"/>
  <c r="Q14" i="2"/>
  <c r="Z14" i="2" s="1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Z22" i="2" s="1"/>
  <c r="Q23" i="2"/>
  <c r="Z23" i="2" s="1"/>
  <c r="Q24" i="2"/>
  <c r="Q25" i="2"/>
  <c r="Z25" i="2" s="1"/>
  <c r="Q26" i="2"/>
  <c r="Z26" i="2" s="1"/>
  <c r="N8" i="2"/>
  <c r="W8" i="2" s="1"/>
  <c r="N9" i="2"/>
  <c r="N10" i="2"/>
  <c r="W10" i="2" s="1"/>
  <c r="N11" i="2"/>
  <c r="N12" i="2"/>
  <c r="M12" i="2" s="1"/>
  <c r="V12" i="2" s="1"/>
  <c r="N13" i="2"/>
  <c r="W13" i="2" s="1"/>
  <c r="N14" i="2"/>
  <c r="W14" i="2" s="1"/>
  <c r="N15" i="2"/>
  <c r="N16" i="2"/>
  <c r="W16" i="2" s="1"/>
  <c r="N17" i="2"/>
  <c r="N18" i="2"/>
  <c r="M18" i="2" s="1"/>
  <c r="V18" i="2" s="1"/>
  <c r="N19" i="2"/>
  <c r="W19" i="2" s="1"/>
  <c r="N20" i="2"/>
  <c r="W20" i="2" s="1"/>
  <c r="N21" i="2"/>
  <c r="N22" i="2"/>
  <c r="W22" i="2" s="1"/>
  <c r="N23" i="2"/>
  <c r="N24" i="2"/>
  <c r="M24" i="2" s="1"/>
  <c r="V24" i="2" s="1"/>
  <c r="N25" i="2"/>
  <c r="W25" i="2" s="1"/>
  <c r="N26" i="2"/>
  <c r="W26" i="2" s="1"/>
  <c r="M8" i="2"/>
  <c r="M11" i="2"/>
  <c r="V11" i="2" s="1"/>
  <c r="M14" i="2"/>
  <c r="M17" i="2"/>
  <c r="V17" i="2" s="1"/>
  <c r="M20" i="2"/>
  <c r="M23" i="2"/>
  <c r="V23" i="2" s="1"/>
  <c r="M26" i="2"/>
  <c r="H8" i="2"/>
  <c r="H9" i="2"/>
  <c r="H10" i="2"/>
  <c r="D10" i="2" s="1"/>
  <c r="H11" i="2"/>
  <c r="H12" i="2"/>
  <c r="D12" i="2" s="1"/>
  <c r="H13" i="2"/>
  <c r="D13" i="2" s="1"/>
  <c r="H14" i="2"/>
  <c r="H15" i="2"/>
  <c r="H16" i="2"/>
  <c r="D16" i="2" s="1"/>
  <c r="H17" i="2"/>
  <c r="H18" i="2"/>
  <c r="D18" i="2" s="1"/>
  <c r="H19" i="2"/>
  <c r="D19" i="2" s="1"/>
  <c r="H20" i="2"/>
  <c r="H21" i="2"/>
  <c r="H22" i="2"/>
  <c r="D22" i="2" s="1"/>
  <c r="H23" i="2"/>
  <c r="H24" i="2"/>
  <c r="D24" i="2" s="1"/>
  <c r="H25" i="2"/>
  <c r="D25" i="2" s="1"/>
  <c r="H26" i="2"/>
  <c r="E8" i="2"/>
  <c r="E9" i="2"/>
  <c r="D9" i="2" s="1"/>
  <c r="E10" i="2"/>
  <c r="E11" i="2"/>
  <c r="W11" i="2" s="1"/>
  <c r="E12" i="2"/>
  <c r="E13" i="2"/>
  <c r="E14" i="2"/>
  <c r="E15" i="2"/>
  <c r="D15" i="2" s="1"/>
  <c r="E16" i="2"/>
  <c r="E17" i="2"/>
  <c r="W17" i="2" s="1"/>
  <c r="E18" i="2"/>
  <c r="E19" i="2"/>
  <c r="E20" i="2"/>
  <c r="E21" i="2"/>
  <c r="D21" i="2" s="1"/>
  <c r="E22" i="2"/>
  <c r="E23" i="2"/>
  <c r="W23" i="2" s="1"/>
  <c r="E24" i="2"/>
  <c r="E25" i="2"/>
  <c r="E26" i="2"/>
  <c r="D8" i="2"/>
  <c r="V8" i="2" s="1"/>
  <c r="D11" i="2"/>
  <c r="D14" i="2"/>
  <c r="V14" i="2" s="1"/>
  <c r="D17" i="2"/>
  <c r="D20" i="2"/>
  <c r="V20" i="2" s="1"/>
  <c r="D23" i="2"/>
  <c r="D26" i="2"/>
  <c r="V26" i="2" s="1"/>
  <c r="AB11" i="5" l="1"/>
  <c r="AB21" i="4"/>
  <c r="V9" i="3"/>
  <c r="AB15" i="4"/>
  <c r="AB22" i="4"/>
  <c r="AB16" i="4"/>
  <c r="AB10" i="4"/>
  <c r="AB23" i="4"/>
  <c r="AB17" i="4"/>
  <c r="AB11" i="4"/>
  <c r="AB24" i="4"/>
  <c r="AB18" i="4"/>
  <c r="AB12" i="4"/>
  <c r="W12" i="3"/>
  <c r="M22" i="2"/>
  <c r="V22" i="2" s="1"/>
  <c r="M16" i="2"/>
  <c r="V16" i="2" s="1"/>
  <c r="M10" i="2"/>
  <c r="V10" i="2" s="1"/>
  <c r="M13" i="3"/>
  <c r="V13" i="3" s="1"/>
  <c r="W11" i="3"/>
  <c r="W15" i="2"/>
  <c r="M21" i="2"/>
  <c r="V21" i="2" s="1"/>
  <c r="M15" i="2"/>
  <c r="V15" i="2" s="1"/>
  <c r="M9" i="2"/>
  <c r="V9" i="2" s="1"/>
  <c r="M12" i="3"/>
  <c r="V12" i="3" s="1"/>
  <c r="W9" i="2"/>
  <c r="W24" i="2"/>
  <c r="W18" i="2"/>
  <c r="W12" i="2"/>
  <c r="W9" i="3"/>
  <c r="M25" i="2"/>
  <c r="V25" i="2" s="1"/>
  <c r="M19" i="2"/>
  <c r="V19" i="2" s="1"/>
  <c r="M13" i="2"/>
  <c r="V13" i="2" s="1"/>
  <c r="M10" i="3"/>
  <c r="V10" i="3" s="1"/>
  <c r="W21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<sst xmlns="http://schemas.openxmlformats.org/spreadsheetml/2006/main" count="1359" uniqueCount="174">
  <si>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</si>
  <si>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</si>
  <si>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</si>
  <si>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</si>
  <si>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</si>
  <si>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</si>
  <si>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</si>
  <si>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</si>
  <si>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</si>
  <si>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</si>
  <si>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</si>
  <si>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</si>
  <si>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</si>
  <si>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</si>
  <si>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</si>
  <si>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</si>
  <si>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</si>
  <si>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</si>
  <si>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</si>
  <si>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</si>
  <si>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</si>
  <si>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</si>
  <si>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</si>
  <si>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</si>
  <si>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</si>
  <si>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</si>
  <si>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</si>
  <si>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</si>
  <si>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</si>
  <si>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</si>
  <si>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</si>
  <si>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</si>
  <si>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</si>
  <si>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</si>
  <si>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</si>
  <si>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</si>
  <si>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</si>
  <si>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</si>
  <si>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</si>
  <si>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</si>
  <si>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</si>
  <si>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</si>
  <si>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</si>
  <si>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</si>
  <si>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</si>
  <si>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</si>
  <si>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</si>
  <si>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</si>
  <si>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</si>
  <si>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</si>
  <si>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</si>
  <si>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</si>
  <si>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</si>
  <si>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</si>
  <si>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</si>
  <si>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</si>
  <si>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</si>
  <si>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</si>
  <si>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</si>
  <si>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</si>
  <si>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</si>
  <si>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</si>
  <si>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</si>
  <si>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</si>
  <si>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</si>
  <si>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</si>
  <si>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</si>
  <si>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</si>
  <si>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</si>
  <si>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</si>
  <si>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</si>
  <si>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</si>
  <si>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</si>
  <si>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</si>
  <si>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</si>
  <si>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</si>
  <si>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</si>
  <si>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</si>
  <si>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</si>
  <si>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</si>
  <si>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</si>
  <si>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</si>
  <si>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</si>
  <si>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</si>
  <si>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</si>
  <si>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</si>
  <si>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</si>
  <si>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</si>
  <si>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</si>
  <si>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</si>
  <si>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</si>
  <si>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</si>
  <si>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</si>
  <si>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</si>
  <si>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</si>
  <si>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</si>
  <si>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</si>
  <si>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</si>
  <si>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</si>
  <si>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</si>
  <si>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島根県</t>
  </si>
  <si>
    <t>32000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</si>
  <si>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</si>
  <si>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</si>
  <si>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</si>
  <si>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</si>
  <si>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</si>
  <si>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</si>
  <si>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</si>
  <si>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</si>
  <si>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32201</t>
  </si>
  <si>
    <t>松江市</t>
  </si>
  <si>
    <t>グラスパーフォーク1台、ホイールローダー5台、フォークリフト8台、パワーショベル3台、ショベルローダー1台、バックホー20台</t>
  </si>
  <si>
    <t/>
  </si>
  <si>
    <t>32202</t>
  </si>
  <si>
    <t>浜田市</t>
  </si>
  <si>
    <t>ホイルローダ1台、覆帯式ローダ</t>
  </si>
  <si>
    <t>32203</t>
  </si>
  <si>
    <t>出雲市</t>
  </si>
  <si>
    <t>32204</t>
  </si>
  <si>
    <t>益田市</t>
  </si>
  <si>
    <t>32205</t>
  </si>
  <si>
    <t>大田市</t>
  </si>
  <si>
    <t>ホイルローダ２台、バックホー１台、フォークリフト４台、ドーザショベル１台、ショベルローダ１台</t>
  </si>
  <si>
    <t>32206</t>
  </si>
  <si>
    <t>安来市</t>
  </si>
  <si>
    <t>バックホー1台、タイヤローダー1台、小型ローダー4台</t>
  </si>
  <si>
    <t>32207</t>
  </si>
  <si>
    <t>江津市</t>
  </si>
  <si>
    <t>バックホー1台、ホイルローダー1台</t>
  </si>
  <si>
    <t>32209</t>
  </si>
  <si>
    <t>雲南市</t>
  </si>
  <si>
    <t>バックホー１台、除雪用ホイールローダ２９台、ブルドーザ１台、除雪トラック２台、ロータリー除雪車２台、歩道用除雪機・歩行用除雪機２４台、除雪グレーダ１台</t>
  </si>
  <si>
    <t>32343</t>
  </si>
  <si>
    <t>奥出雲町</t>
  </si>
  <si>
    <t>バックホー１台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</si>
  <si>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</si>
  <si>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</si>
  <si>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</si>
  <si>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</si>
  <si>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</si>
  <si>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</si>
  <si>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</si>
  <si>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</si>
  <si>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</si>
  <si>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</si>
  <si>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</si>
  <si>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</si>
  <si>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</si>
  <si>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</si>
  <si>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</si>
  <si>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</si>
  <si>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ミニショベル１台、フォークリフト１台、ホイールローダ１台</t>
  </si>
  <si>
    <t>32527</t>
  </si>
  <si>
    <t>知夫村</t>
  </si>
  <si>
    <t>32528</t>
  </si>
  <si>
    <t>隠岐の島町</t>
  </si>
  <si>
    <t>32841</t>
  </si>
  <si>
    <t>鹿足郡事務組合</t>
  </si>
  <si>
    <t>○</t>
  </si>
  <si>
    <t>32852</t>
  </si>
  <si>
    <t>益田地区広域市町村圏事務組合</t>
  </si>
  <si>
    <t>32874</t>
  </si>
  <si>
    <t>鹿足郡不燃物処理組合</t>
  </si>
  <si>
    <t>32876</t>
  </si>
  <si>
    <t>雲南市・飯南町事務組合</t>
  </si>
  <si>
    <t>32888</t>
  </si>
  <si>
    <t>邑智郡総合事務組合</t>
  </si>
  <si>
    <t>バックホウ１台</t>
  </si>
  <si>
    <t>32891</t>
  </si>
  <si>
    <t>浜田地区広域行政組合</t>
  </si>
  <si>
    <t>ホイールローダー1台</t>
  </si>
  <si>
    <t>32893</t>
  </si>
  <si>
    <t>雲南広域連合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</si>
</sst>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4</v>
      </c>
      <c r="N7" s="72">
        <f t="shared" si="0"/>
        <v>1</v>
      </c>
      <c r="O7" s="72">
        <f t="shared" si="0"/>
        <v>3</v>
      </c>
      <c r="P7" s="72">
        <f t="shared" si="0"/>
        <v>0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157</v>
      </c>
      <c r="C8" s="62" t="s">
        <v>158</v>
      </c>
      <c r="D8" s="62" t="s">
        <v>159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159</v>
      </c>
      <c r="P8" s="62"/>
      <c r="Q8" s="62"/>
      <c r="R8" s="62"/>
      <c r="S8" s="62"/>
      <c r="T8" s="62"/>
      <c r="U8" s="62">
        <v>2</v>
      </c>
      <c r="V8" s="68" t="s">
        <v>144</v>
      </c>
      <c r="W8" s="62" t="s">
        <v>145</v>
      </c>
      <c r="X8" s="68" t="s">
        <v>146</v>
      </c>
      <c r="Y8" s="62" t="s">
        <v>147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160</v>
      </c>
      <c r="C9" s="62" t="s">
        <v>161</v>
      </c>
      <c r="D9" s="62"/>
      <c r="E9" s="62"/>
      <c r="F9" s="62" t="s">
        <v>159</v>
      </c>
      <c r="G9" s="62"/>
      <c r="H9" s="62"/>
      <c r="I9" s="62"/>
      <c r="J9" s="62"/>
      <c r="K9" s="62"/>
      <c r="L9" s="62"/>
      <c r="M9" s="62" t="s">
        <v>159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119</v>
      </c>
      <c r="W9" s="62" t="s">
        <v>120</v>
      </c>
      <c r="X9" s="68" t="s">
        <v>144</v>
      </c>
      <c r="Y9" s="62" t="s">
        <v>145</v>
      </c>
      <c r="Z9" s="68" t="s">
        <v>146</v>
      </c>
      <c r="AA9" s="62" t="s">
        <v>147</v>
      </c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162</v>
      </c>
      <c r="C10" s="62" t="s">
        <v>163</v>
      </c>
      <c r="D10" s="62"/>
      <c r="E10" s="62"/>
      <c r="F10" s="62" t="s">
        <v>159</v>
      </c>
      <c r="G10" s="62"/>
      <c r="H10" s="62"/>
      <c r="I10" s="62"/>
      <c r="J10" s="62"/>
      <c r="K10" s="62"/>
      <c r="L10" s="62"/>
      <c r="M10" s="62" t="s">
        <v>159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146</v>
      </c>
      <c r="W10" s="62" t="s">
        <v>147</v>
      </c>
      <c r="X10" s="68" t="s">
        <v>144</v>
      </c>
      <c r="Y10" s="62" t="s">
        <v>145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164</v>
      </c>
      <c r="C11" s="62" t="s">
        <v>165</v>
      </c>
      <c r="D11" s="62"/>
      <c r="E11" s="62" t="s">
        <v>159</v>
      </c>
      <c r="F11" s="62" t="s">
        <v>159</v>
      </c>
      <c r="G11" s="62" t="s">
        <v>159</v>
      </c>
      <c r="H11" s="62" t="s">
        <v>159</v>
      </c>
      <c r="I11" s="62" t="s">
        <v>159</v>
      </c>
      <c r="J11" s="62" t="s">
        <v>159</v>
      </c>
      <c r="K11" s="62" t="s">
        <v>159</v>
      </c>
      <c r="L11" s="62"/>
      <c r="M11" s="62" t="s">
        <v>159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130</v>
      </c>
      <c r="W11" s="62" t="s">
        <v>131</v>
      </c>
      <c r="X11" s="68" t="s">
        <v>136</v>
      </c>
      <c r="Y11" s="62" t="s">
        <v>137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166</v>
      </c>
      <c r="C12" s="62" t="s">
        <v>167</v>
      </c>
      <c r="D12" s="62"/>
      <c r="E12" s="62" t="s">
        <v>159</v>
      </c>
      <c r="F12" s="62" t="s">
        <v>159</v>
      </c>
      <c r="G12" s="62" t="s">
        <v>159</v>
      </c>
      <c r="H12" s="62"/>
      <c r="I12" s="62" t="s">
        <v>159</v>
      </c>
      <c r="J12" s="62" t="s">
        <v>159</v>
      </c>
      <c r="K12" s="62" t="s">
        <v>159</v>
      </c>
      <c r="L12" s="62"/>
      <c r="M12" s="62"/>
      <c r="N12" s="62"/>
      <c r="O12" s="62" t="s">
        <v>159</v>
      </c>
      <c r="P12" s="62"/>
      <c r="Q12" s="62"/>
      <c r="R12" s="62"/>
      <c r="S12" s="62"/>
      <c r="T12" s="62"/>
      <c r="U12" s="62">
        <v>3</v>
      </c>
      <c r="V12" s="68" t="s">
        <v>138</v>
      </c>
      <c r="W12" s="62" t="s">
        <v>139</v>
      </c>
      <c r="X12" s="68" t="s">
        <v>140</v>
      </c>
      <c r="Y12" s="62" t="s">
        <v>141</v>
      </c>
      <c r="Z12" s="68" t="s">
        <v>142</v>
      </c>
      <c r="AA12" s="62" t="s">
        <v>143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 t="s">
        <v>100</v>
      </c>
      <c r="B13" s="68" t="s">
        <v>169</v>
      </c>
      <c r="C13" s="62" t="s">
        <v>170</v>
      </c>
      <c r="D13" s="62"/>
      <c r="E13" s="62"/>
      <c r="F13" s="62" t="s">
        <v>159</v>
      </c>
      <c r="G13" s="62"/>
      <c r="H13" s="62"/>
      <c r="I13" s="62"/>
      <c r="J13" s="62" t="s">
        <v>159</v>
      </c>
      <c r="K13" s="62"/>
      <c r="L13" s="62"/>
      <c r="M13" s="62" t="s">
        <v>159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114</v>
      </c>
      <c r="W13" s="62" t="s">
        <v>115</v>
      </c>
      <c r="X13" s="68" t="s">
        <v>127</v>
      </c>
      <c r="Y13" s="62" t="s">
        <v>128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8" t="s">
        <v>113</v>
      </c>
      <c r="CE13" s="137"/>
    </row>
    <row r="14" spans="1:83" s="10" customFormat="1" ht="13.5" customHeight="1">
      <c r="A14" s="62" t="s">
        <v>100</v>
      </c>
      <c r="B14" s="68" t="s">
        <v>172</v>
      </c>
      <c r="C14" s="62" t="s">
        <v>173</v>
      </c>
      <c r="D14" s="62" t="s">
        <v>159</v>
      </c>
      <c r="E14" s="62"/>
      <c r="F14" s="62"/>
      <c r="G14" s="62"/>
      <c r="H14" s="62"/>
      <c r="I14" s="62"/>
      <c r="J14" s="62"/>
      <c r="K14" s="62"/>
      <c r="L14" s="62"/>
      <c r="M14" s="62"/>
      <c r="N14" s="62" t="s">
        <v>159</v>
      </c>
      <c r="O14" s="62" t="s">
        <v>159</v>
      </c>
      <c r="P14" s="62"/>
      <c r="Q14" s="62" t="s">
        <v>159</v>
      </c>
      <c r="R14" s="62"/>
      <c r="S14" s="62"/>
      <c r="T14" s="62"/>
      <c r="U14" s="62">
        <v>3</v>
      </c>
      <c r="V14" s="68" t="s">
        <v>130</v>
      </c>
      <c r="W14" s="62" t="s">
        <v>131</v>
      </c>
      <c r="X14" s="68" t="s">
        <v>133</v>
      </c>
      <c r="Y14" s="62" t="s">
        <v>134</v>
      </c>
      <c r="Z14" s="68" t="s">
        <v>136</v>
      </c>
      <c r="AA14" s="62" t="s">
        <v>137</v>
      </c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8" t="s">
        <v>113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113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113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113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113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113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113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113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113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113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7"/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7"/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7"/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7"/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7"/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198</v>
      </c>
      <c r="E7" s="71">
        <f>SUM(F7:G7)</f>
        <v>140</v>
      </c>
      <c r="F7" s="71">
        <f>SUM(F$8:F$207)</f>
        <v>112</v>
      </c>
      <c r="G7" s="71">
        <f>SUM(G$8:G$207)</f>
        <v>28</v>
      </c>
      <c r="H7" s="71">
        <f>SUM(I7:L7)</f>
        <v>58</v>
      </c>
      <c r="I7" s="71">
        <f>SUM(I$8:I$207)</f>
        <v>33</v>
      </c>
      <c r="J7" s="71">
        <f>SUM(J$8:J$207)</f>
        <v>22</v>
      </c>
      <c r="K7" s="71">
        <f>SUM(K$8:K$207)</f>
        <v>3</v>
      </c>
      <c r="L7" s="71">
        <f>SUM(L$8:L$207)</f>
        <v>0</v>
      </c>
      <c r="M7" s="71">
        <f>SUM(N7,+Q7)</f>
        <v>30</v>
      </c>
      <c r="N7" s="71">
        <f>SUM(O7:P7)</f>
        <v>21</v>
      </c>
      <c r="O7" s="71">
        <f>SUM(O$8:O$207)</f>
        <v>12</v>
      </c>
      <c r="P7" s="71">
        <f>SUM(P$8:P$207)</f>
        <v>9</v>
      </c>
      <c r="Q7" s="71">
        <f>SUM(R7:U7)</f>
        <v>9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5</v>
      </c>
      <c r="V7" s="71">
        <f t="shared" ref="V7:AD7" si="0">SUM(D7,+M7)</f>
        <v>228</v>
      </c>
      <c r="W7" s="71">
        <f t="shared" si="0"/>
        <v>161</v>
      </c>
      <c r="X7" s="71">
        <f t="shared" si="0"/>
        <v>124</v>
      </c>
      <c r="Y7" s="71">
        <f t="shared" si="0"/>
        <v>37</v>
      </c>
      <c r="Z7" s="71">
        <f t="shared" si="0"/>
        <v>67</v>
      </c>
      <c r="AA7" s="71">
        <f t="shared" si="0"/>
        <v>33</v>
      </c>
      <c r="AB7" s="71">
        <f t="shared" si="0"/>
        <v>26</v>
      </c>
      <c r="AC7" s="71">
        <f t="shared" si="0"/>
        <v>3</v>
      </c>
      <c r="AD7" s="71">
        <f t="shared" si="0"/>
        <v>5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55</v>
      </c>
      <c r="E8" s="63">
        <f>SUM(F8:G8)</f>
        <v>55</v>
      </c>
      <c r="F8" s="63">
        <v>32</v>
      </c>
      <c r="G8" s="63">
        <v>23</v>
      </c>
      <c r="H8" s="63">
        <f>SUM(I8:L8)</f>
        <v>0</v>
      </c>
      <c r="I8" s="63">
        <v>0</v>
      </c>
      <c r="J8" s="63">
        <v>0</v>
      </c>
      <c r="K8" s="63">
        <v>0</v>
      </c>
      <c r="L8" s="63">
        <v>0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57</v>
      </c>
      <c r="W8" s="63">
        <f>SUM(E8,+N8)</f>
        <v>57</v>
      </c>
      <c r="X8" s="63">
        <f>SUM(F8,+O8)</f>
        <v>34</v>
      </c>
      <c r="Y8" s="63">
        <f>SUM(G8,+P8)</f>
        <v>23</v>
      </c>
      <c r="Z8" s="63">
        <f>SUM(H8,+Q8)</f>
        <v>0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16</v>
      </c>
      <c r="E9" s="63">
        <f>SUM(F9:G9)</f>
        <v>7</v>
      </c>
      <c r="F9" s="63">
        <v>7</v>
      </c>
      <c r="G9" s="63">
        <v>0</v>
      </c>
      <c r="H9" s="63">
        <f>SUM(I9:L9)</f>
        <v>9</v>
      </c>
      <c r="I9" s="63">
        <v>5</v>
      </c>
      <c r="J9" s="63">
        <v>4</v>
      </c>
      <c r="K9" s="63">
        <v>0</v>
      </c>
      <c r="L9" s="63">
        <v>0</v>
      </c>
      <c r="M9" s="63">
        <f>SUM(N9,+Q9)</f>
        <v>8</v>
      </c>
      <c r="N9" s="63">
        <f>SUM(O9:P9)</f>
        <v>4</v>
      </c>
      <c r="O9" s="63">
        <v>4</v>
      </c>
      <c r="P9" s="63">
        <v>0</v>
      </c>
      <c r="Q9" s="63">
        <f>SUM(R9:U9)</f>
        <v>4</v>
      </c>
      <c r="R9" s="63">
        <v>0</v>
      </c>
      <c r="S9" s="63">
        <v>4</v>
      </c>
      <c r="T9" s="63">
        <v>0</v>
      </c>
      <c r="U9" s="63">
        <v>0</v>
      </c>
      <c r="V9" s="63">
        <f>SUM(D9,+M9)</f>
        <v>24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13</v>
      </c>
      <c r="AA9" s="63">
        <f>SUM(I9,+R9)</f>
        <v>5</v>
      </c>
      <c r="AB9" s="63">
        <f>SUM(J9,+S9)</f>
        <v>8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27</v>
      </c>
      <c r="E10" s="63">
        <f>SUM(F10:G10)</f>
        <v>27</v>
      </c>
      <c r="F10" s="63">
        <v>26</v>
      </c>
      <c r="G10" s="63">
        <v>1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28</v>
      </c>
      <c r="W10" s="63">
        <f>SUM(E10,+N10)</f>
        <v>28</v>
      </c>
      <c r="X10" s="63">
        <f>SUM(F10,+O10)</f>
        <v>27</v>
      </c>
      <c r="Y10" s="63">
        <f>SUM(G10,+P10)</f>
        <v>1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6</v>
      </c>
      <c r="E11" s="63">
        <f>SUM(F11:G11)</f>
        <v>4</v>
      </c>
      <c r="F11" s="63">
        <v>4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6</v>
      </c>
      <c r="O11" s="63">
        <v>1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12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2</v>
      </c>
      <c r="AA11" s="63">
        <f>SUM(I11,+R11)</f>
        <v>2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31</v>
      </c>
      <c r="E12" s="63">
        <f>SUM(F12:G12)</f>
        <v>12</v>
      </c>
      <c r="F12" s="63">
        <v>8</v>
      </c>
      <c r="G12" s="63">
        <v>4</v>
      </c>
      <c r="H12" s="63">
        <f>SUM(I12:L12)</f>
        <v>19</v>
      </c>
      <c r="I12" s="63">
        <v>15</v>
      </c>
      <c r="J12" s="63">
        <v>4</v>
      </c>
      <c r="K12" s="63">
        <v>0</v>
      </c>
      <c r="L12" s="63">
        <v>0</v>
      </c>
      <c r="M12" s="63">
        <f>SUM(N12,+Q12)</f>
        <v>11</v>
      </c>
      <c r="N12" s="63">
        <f>SUM(O12:P12)</f>
        <v>6</v>
      </c>
      <c r="O12" s="63">
        <v>2</v>
      </c>
      <c r="P12" s="63">
        <v>4</v>
      </c>
      <c r="Q12" s="63">
        <f>SUM(R12:U12)</f>
        <v>5</v>
      </c>
      <c r="R12" s="63">
        <v>0</v>
      </c>
      <c r="S12" s="63">
        <v>0</v>
      </c>
      <c r="T12" s="63">
        <v>0</v>
      </c>
      <c r="U12" s="63">
        <v>5</v>
      </c>
      <c r="V12" s="63">
        <f>SUM(D12,+M12)</f>
        <v>42</v>
      </c>
      <c r="W12" s="63">
        <f>SUM(E12,+N12)</f>
        <v>18</v>
      </c>
      <c r="X12" s="63">
        <f>SUM(F12,+O12)</f>
        <v>10</v>
      </c>
      <c r="Y12" s="63">
        <f>SUM(G12,+P12)</f>
        <v>8</v>
      </c>
      <c r="Z12" s="63">
        <f>SUM(H12,+Q12)</f>
        <v>24</v>
      </c>
      <c r="AA12" s="63">
        <f>SUM(I12,+R12)</f>
        <v>15</v>
      </c>
      <c r="AB12" s="63">
        <f>SUM(J12,+S12)</f>
        <v>4</v>
      </c>
      <c r="AC12" s="63">
        <f>SUM(K12,+T12)</f>
        <v>0</v>
      </c>
      <c r="AD12" s="63">
        <f>SUM(L12,+U12)</f>
        <v>5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6</v>
      </c>
      <c r="E13" s="63">
        <f>SUM(F13:G13)</f>
        <v>6</v>
      </c>
      <c r="F13" s="63">
        <v>6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SUM(E16,+H16)</f>
        <v>6</v>
      </c>
      <c r="E16" s="63">
        <f>SUM(F16:G16)</f>
        <v>2</v>
      </c>
      <c r="F16" s="63">
        <v>2</v>
      </c>
      <c r="G16" s="63">
        <v>0</v>
      </c>
      <c r="H16" s="63">
        <f>SUM(I16:L16)</f>
        <v>4</v>
      </c>
      <c r="I16" s="63">
        <v>0</v>
      </c>
      <c r="J16" s="63">
        <v>4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4</v>
      </c>
      <c r="AA16" s="63">
        <f>SUM(I16,+R16)</f>
        <v>0</v>
      </c>
      <c r="AB16" s="63">
        <f>SUM(J16,+S16)</f>
        <v>4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136</v>
      </c>
      <c r="C17" s="62" t="s">
        <v>137</v>
      </c>
      <c r="D17" s="63">
        <f>SUM(E17,+H17)</f>
        <v>0</v>
      </c>
      <c r="E17" s="63">
        <f>SUM(F17:G17)</f>
        <v>0</v>
      </c>
      <c r="F17" s="63">
        <v>0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0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138</v>
      </c>
      <c r="C18" s="62" t="s">
        <v>139</v>
      </c>
      <c r="D18" s="63">
        <f>SUM(E18,+H18)</f>
        <v>15</v>
      </c>
      <c r="E18" s="63">
        <f>SUM(F18:G18)</f>
        <v>6</v>
      </c>
      <c r="F18" s="63">
        <v>6</v>
      </c>
      <c r="G18" s="63">
        <v>0</v>
      </c>
      <c r="H18" s="63">
        <f>SUM(I18:L18)</f>
        <v>9</v>
      </c>
      <c r="I18" s="63">
        <v>3</v>
      </c>
      <c r="J18" s="63">
        <v>4</v>
      </c>
      <c r="K18" s="63">
        <v>2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15</v>
      </c>
      <c r="W18" s="63">
        <f>SUM(E18,+N18)</f>
        <v>6</v>
      </c>
      <c r="X18" s="63">
        <f>SUM(F18,+O18)</f>
        <v>6</v>
      </c>
      <c r="Y18" s="63">
        <f>SUM(G18,+P18)</f>
        <v>0</v>
      </c>
      <c r="Z18" s="63">
        <f>SUM(H18,+Q18)</f>
        <v>9</v>
      </c>
      <c r="AA18" s="63">
        <f>SUM(I18,+R18)</f>
        <v>3</v>
      </c>
      <c r="AB18" s="63">
        <f>SUM(J18,+S18)</f>
        <v>4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140</v>
      </c>
      <c r="C19" s="62" t="s">
        <v>141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SUM(E23,+H23)</f>
        <v>5</v>
      </c>
      <c r="E23" s="63">
        <f>SUM(F23:G23)</f>
        <v>0</v>
      </c>
      <c r="F23" s="63">
        <v>0</v>
      </c>
      <c r="G23" s="63">
        <v>0</v>
      </c>
      <c r="H23" s="63">
        <f>SUM(I23:L23)</f>
        <v>5</v>
      </c>
      <c r="I23" s="63">
        <v>2</v>
      </c>
      <c r="J23" s="63">
        <v>2</v>
      </c>
      <c r="K23" s="63">
        <v>1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5</v>
      </c>
      <c r="AA23" s="63">
        <f>SUM(I23,+R23)</f>
        <v>2</v>
      </c>
      <c r="AB23" s="63">
        <f>SUM(J23,+S23)</f>
        <v>2</v>
      </c>
      <c r="AC23" s="63">
        <f>SUM(K23,+T23)</f>
        <v>1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SUM(E24,+H24)</f>
        <v>0</v>
      </c>
      <c r="E24" s="63">
        <f>SUM(F24:G24)</f>
        <v>0</v>
      </c>
      <c r="F24" s="63">
        <v>0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0</v>
      </c>
      <c r="W24" s="63">
        <f>SUM(E24,+N24)</f>
        <v>0</v>
      </c>
      <c r="X24" s="63">
        <f>SUM(F24,+O24)</f>
        <v>0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SUM(E26,+H26)</f>
        <v>18</v>
      </c>
      <c r="E26" s="63">
        <f>SUM(F26:G26)</f>
        <v>8</v>
      </c>
      <c r="F26" s="63">
        <v>8</v>
      </c>
      <c r="G26" s="63">
        <v>0</v>
      </c>
      <c r="H26" s="63">
        <f>SUM(I26:L26)</f>
        <v>10</v>
      </c>
      <c r="I26" s="63">
        <v>6</v>
      </c>
      <c r="J26" s="63">
        <v>4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10</v>
      </c>
      <c r="AA26" s="63">
        <f>SUM(I26,+R26)</f>
        <v>6</v>
      </c>
      <c r="AB26" s="63">
        <f>SUM(J26,+S26)</f>
        <v>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SUM(E7,+H7)</f>
        <v>34</v>
      </c>
      <c r="E7" s="71">
        <f>SUM(F7:G7)</f>
        <v>18</v>
      </c>
      <c r="F7" s="71">
        <f>SUM(F$8:F$57)</f>
        <v>13</v>
      </c>
      <c r="G7" s="71">
        <f>SUM(G$8:G$57)</f>
        <v>5</v>
      </c>
      <c r="H7" s="71">
        <f>SUM(I7:L7)</f>
        <v>16</v>
      </c>
      <c r="I7" s="71">
        <f>SUM(I$8:I$57)</f>
        <v>0</v>
      </c>
      <c r="J7" s="71">
        <f>SUM(J$8:J$57)</f>
        <v>14</v>
      </c>
      <c r="K7" s="71">
        <f>SUM(K$8:K$57)</f>
        <v>2</v>
      </c>
      <c r="L7" s="71">
        <f>SUM(L$8:L$57)</f>
        <v>0</v>
      </c>
      <c r="M7" s="71">
        <f>SUM(N7,+Q7)</f>
        <v>6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40</v>
      </c>
      <c r="W7" s="71">
        <f t="shared" si="0"/>
        <v>24</v>
      </c>
      <c r="X7" s="71">
        <f t="shared" si="0"/>
        <v>16</v>
      </c>
      <c r="Y7" s="71">
        <f t="shared" si="0"/>
        <v>8</v>
      </c>
      <c r="Z7" s="71">
        <f t="shared" si="0"/>
        <v>16</v>
      </c>
      <c r="AA7" s="71">
        <f t="shared" si="0"/>
        <v>0</v>
      </c>
      <c r="AB7" s="71">
        <f t="shared" si="0"/>
        <v>14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157</v>
      </c>
      <c r="C8" s="64" t="s">
        <v>158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2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2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160</v>
      </c>
      <c r="C9" s="64" t="s">
        <v>161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162</v>
      </c>
      <c r="C10" s="64" t="s">
        <v>163</v>
      </c>
      <c r="D10" s="67">
        <f>SUM(E10,+H10)</f>
        <v>5</v>
      </c>
      <c r="E10" s="67">
        <f>SUM(F10:G10)</f>
        <v>2</v>
      </c>
      <c r="F10" s="67">
        <v>0</v>
      </c>
      <c r="G10" s="67">
        <v>2</v>
      </c>
      <c r="H10" s="67">
        <f>SUM(I10:L10)</f>
        <v>3</v>
      </c>
      <c r="I10" s="67">
        <v>0</v>
      </c>
      <c r="J10" s="67">
        <v>3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5</v>
      </c>
      <c r="W10" s="67">
        <f>SUM(E10,+N10)</f>
        <v>2</v>
      </c>
      <c r="X10" s="67">
        <f>SUM(F10,+O10)</f>
        <v>0</v>
      </c>
      <c r="Y10" s="67">
        <f>SUM(G10,+P10)</f>
        <v>2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164</v>
      </c>
      <c r="C11" s="64" t="s">
        <v>165</v>
      </c>
      <c r="D11" s="67">
        <f>SUM(E11,+H11)</f>
        <v>17</v>
      </c>
      <c r="E11" s="67">
        <f>SUM(F11:G11)</f>
        <v>4</v>
      </c>
      <c r="F11" s="67">
        <v>4</v>
      </c>
      <c r="G11" s="67">
        <v>0</v>
      </c>
      <c r="H11" s="67">
        <f>SUM(I11:L11)</f>
        <v>13</v>
      </c>
      <c r="I11" s="67">
        <v>0</v>
      </c>
      <c r="J11" s="67">
        <v>11</v>
      </c>
      <c r="K11" s="67">
        <v>2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17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13</v>
      </c>
      <c r="AA11" s="67">
        <f>SUM(I11,+R11)</f>
        <v>0</v>
      </c>
      <c r="AB11" s="67">
        <f>SUM(J11,+S11)</f>
        <v>11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166</v>
      </c>
      <c r="C12" s="64" t="s">
        <v>167</v>
      </c>
      <c r="D12" s="67">
        <f>SUM(E12,+H12)</f>
        <v>6</v>
      </c>
      <c r="E12" s="67">
        <f>SUM(F12:G12)</f>
        <v>6</v>
      </c>
      <c r="F12" s="67">
        <v>6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7</v>
      </c>
      <c r="W12" s="67">
        <f>SUM(E12,+N12)</f>
        <v>7</v>
      </c>
      <c r="X12" s="67">
        <f>SUM(F12,+O12)</f>
        <v>7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169</v>
      </c>
      <c r="C13" s="64" t="s">
        <v>170</v>
      </c>
      <c r="D13" s="67">
        <f>SUM(E13,+H13)</f>
        <v>5</v>
      </c>
      <c r="E13" s="67">
        <f>SUM(F13:G13)</f>
        <v>5</v>
      </c>
      <c r="F13" s="67">
        <v>2</v>
      </c>
      <c r="G13" s="67">
        <v>3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2</v>
      </c>
      <c r="Y13" s="67">
        <f>SUM(G13,+P13)</f>
        <v>3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172</v>
      </c>
      <c r="C14" s="64" t="s">
        <v>173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0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CY7" si="0">SUM(D$8:D$207)</f>
        <v>40</v>
      </c>
      <c r="E7" s="71">
        <f t="shared" si="0"/>
        <v>90</v>
      </c>
      <c r="F7" s="71">
        <f t="shared" si="0"/>
        <v>0</v>
      </c>
      <c r="G7" s="71">
        <f t="shared" si="0"/>
        <v>0</v>
      </c>
      <c r="H7" s="71">
        <f t="shared" si="0"/>
        <v>14</v>
      </c>
      <c r="I7" s="71">
        <f t="shared" si="0"/>
        <v>32</v>
      </c>
      <c r="J7" s="71">
        <f t="shared" si="0"/>
        <v>0</v>
      </c>
      <c r="K7" s="71">
        <f t="shared" si="0"/>
        <v>0</v>
      </c>
      <c r="L7" s="71">
        <f t="shared" si="0"/>
        <v>375</v>
      </c>
      <c r="M7" s="71">
        <f t="shared" si="0"/>
        <v>947</v>
      </c>
      <c r="N7" s="71">
        <f t="shared" si="0"/>
        <v>10</v>
      </c>
      <c r="O7" s="71">
        <f t="shared" si="0"/>
        <v>117</v>
      </c>
      <c r="P7" s="71">
        <f t="shared" si="0"/>
        <v>12</v>
      </c>
      <c r="Q7" s="71">
        <f t="shared" si="0"/>
        <v>57</v>
      </c>
      <c r="R7" s="71">
        <f t="shared" si="0"/>
        <v>0</v>
      </c>
      <c r="S7" s="71">
        <f t="shared" si="0"/>
        <v>0</v>
      </c>
      <c r="T7" s="71">
        <f t="shared" si="0"/>
        <v>866</v>
      </c>
      <c r="U7" s="71">
        <f t="shared" si="0"/>
        <v>2365</v>
      </c>
      <c r="V7" s="71">
        <f t="shared" si="0"/>
        <v>45</v>
      </c>
      <c r="W7" s="71">
        <f t="shared" si="0"/>
        <v>119</v>
      </c>
      <c r="X7" s="71">
        <f t="shared" si="0"/>
        <v>20</v>
      </c>
      <c r="Y7" s="71">
        <f t="shared" si="0"/>
        <v>362</v>
      </c>
      <c r="Z7" s="71">
        <f t="shared" si="0"/>
        <v>0</v>
      </c>
      <c r="AA7" s="71">
        <f t="shared" si="0"/>
        <v>0</v>
      </c>
      <c r="AB7" s="79">
        <f>AC7+AV7</f>
        <v>54</v>
      </c>
      <c r="AC7" s="79">
        <f>AD7+AJ7+AP7</f>
        <v>40</v>
      </c>
      <c r="AD7" s="79">
        <f>SUM(AE7:AI7)</f>
        <v>12</v>
      </c>
      <c r="AE7" s="79">
        <f t="shared" si="0"/>
        <v>0</v>
      </c>
      <c r="AF7" s="79">
        <f t="shared" si="0"/>
        <v>9</v>
      </c>
      <c r="AG7" s="79">
        <f t="shared" si="0"/>
        <v>3</v>
      </c>
      <c r="AH7" s="79">
        <f t="shared" si="0"/>
        <v>0</v>
      </c>
      <c r="AI7" s="79">
        <f t="shared" si="0"/>
        <v>0</v>
      </c>
      <c r="AJ7" s="79">
        <f>SUM(AK7:AO7)</f>
        <v>11</v>
      </c>
      <c r="AK7" s="79">
        <f t="shared" si="0"/>
        <v>1</v>
      </c>
      <c r="AL7" s="79">
        <f t="shared" si="0"/>
        <v>6</v>
      </c>
      <c r="AM7" s="79">
        <f t="shared" si="0"/>
        <v>4</v>
      </c>
      <c r="AN7" s="79">
        <f t="shared" si="0"/>
        <v>0</v>
      </c>
      <c r="AO7" s="79">
        <f t="shared" si="0"/>
        <v>0</v>
      </c>
      <c r="AP7" s="79">
        <f>SUM(AQ7:AU7)</f>
        <v>17</v>
      </c>
      <c r="AQ7" s="79">
        <f t="shared" si="0"/>
        <v>8</v>
      </c>
      <c r="AR7" s="79">
        <f t="shared" si="0"/>
        <v>9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14</v>
      </c>
      <c r="AW7" s="79">
        <f>SUM(AX7:BB7)</f>
        <v>1</v>
      </c>
      <c r="AX7" s="79">
        <f t="shared" si="0"/>
        <v>1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9</v>
      </c>
      <c r="BD7" s="79">
        <f t="shared" si="0"/>
        <v>1</v>
      </c>
      <c r="BE7" s="79">
        <f t="shared" si="0"/>
        <v>5</v>
      </c>
      <c r="BF7" s="79">
        <f t="shared" si="0"/>
        <v>1</v>
      </c>
      <c r="BG7" s="79">
        <f t="shared" si="0"/>
        <v>2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4</v>
      </c>
      <c r="BV7" s="79">
        <f t="shared" si="0"/>
        <v>1</v>
      </c>
      <c r="BW7" s="79">
        <f t="shared" si="0"/>
        <v>2</v>
      </c>
      <c r="BX7" s="79">
        <f t="shared" si="0"/>
        <v>0</v>
      </c>
      <c r="BY7" s="79">
        <f t="shared" si="0"/>
        <v>1</v>
      </c>
      <c r="BZ7" s="79">
        <f t="shared" si="0"/>
        <v>0</v>
      </c>
      <c r="CA7" s="79">
        <f>COUNTIF(CA$8:CA$207,"&lt;&gt;")</f>
        <v>8</v>
      </c>
      <c r="CB7" s="71">
        <f t="shared" si="0"/>
        <v>1</v>
      </c>
      <c r="CC7" s="71">
        <f t="shared" si="0"/>
        <v>2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6</v>
      </c>
      <c r="CH7" s="71">
        <f t="shared" si="0"/>
        <v>0</v>
      </c>
      <c r="CI7" s="71">
        <f t="shared" si="0"/>
        <v>0</v>
      </c>
      <c r="CJ7" s="71">
        <f t="shared" si="0"/>
        <v>8</v>
      </c>
      <c r="CK7" s="71">
        <f t="shared" si="0"/>
        <v>20</v>
      </c>
      <c r="CL7" s="71">
        <f t="shared" si="0"/>
        <v>0</v>
      </c>
      <c r="CM7" s="71">
        <f t="shared" si="0"/>
        <v>0</v>
      </c>
      <c r="CN7" s="71">
        <f t="shared" si="0"/>
        <v>26</v>
      </c>
      <c r="CO7" s="71">
        <f t="shared" si="0"/>
        <v>260</v>
      </c>
      <c r="CP7" s="71">
        <f t="shared" si="0"/>
        <v>0</v>
      </c>
      <c r="CQ7" s="71">
        <f t="shared" si="0"/>
        <v>0</v>
      </c>
      <c r="CR7" s="71">
        <f t="shared" si="0"/>
        <v>305</v>
      </c>
      <c r="CS7" s="71">
        <f t="shared" si="0"/>
        <v>1046</v>
      </c>
      <c r="CT7" s="71">
        <f t="shared" si="0"/>
        <v>32</v>
      </c>
      <c r="CU7" s="71">
        <f t="shared" si="0"/>
        <v>118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13</v>
      </c>
      <c r="E8" s="63">
        <v>28</v>
      </c>
      <c r="F8" s="63">
        <v>0</v>
      </c>
      <c r="G8" s="63">
        <v>0</v>
      </c>
      <c r="H8" s="63">
        <v>4</v>
      </c>
      <c r="I8" s="63">
        <v>9</v>
      </c>
      <c r="J8" s="63">
        <v>0</v>
      </c>
      <c r="K8" s="63">
        <v>0</v>
      </c>
      <c r="L8" s="63">
        <v>80</v>
      </c>
      <c r="M8" s="63">
        <v>190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216</v>
      </c>
      <c r="U8" s="63">
        <v>627</v>
      </c>
      <c r="V8" s="63">
        <v>8</v>
      </c>
      <c r="W8" s="63">
        <v>23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17</v>
      </c>
      <c r="AC8" s="63">
        <f>AD8+AJ8+AP8</f>
        <v>13</v>
      </c>
      <c r="AD8" s="63">
        <f>SUM(AE8:AI8)</f>
        <v>5</v>
      </c>
      <c r="AE8" s="63">
        <v>0</v>
      </c>
      <c r="AF8" s="63">
        <v>3</v>
      </c>
      <c r="AG8" s="63">
        <v>2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8</v>
      </c>
      <c r="AQ8" s="63">
        <v>1</v>
      </c>
      <c r="AR8" s="63">
        <v>7</v>
      </c>
      <c r="AS8" s="63">
        <v>0</v>
      </c>
      <c r="AT8" s="63">
        <v>0</v>
      </c>
      <c r="AU8" s="63">
        <v>0</v>
      </c>
      <c r="AV8" s="63">
        <f>AW8+BC8+BI8+BO8+BU8</f>
        <v>4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3</v>
      </c>
      <c r="BD8" s="63">
        <v>1</v>
      </c>
      <c r="BE8" s="63">
        <v>1</v>
      </c>
      <c r="BF8" s="63">
        <v>0</v>
      </c>
      <c r="BG8" s="63">
        <v>1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1</v>
      </c>
      <c r="BV8" s="63">
        <v>0</v>
      </c>
      <c r="BW8" s="63">
        <v>1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6</v>
      </c>
      <c r="CK8" s="63">
        <v>13</v>
      </c>
      <c r="CL8" s="63">
        <v>0</v>
      </c>
      <c r="CM8" s="63">
        <v>0</v>
      </c>
      <c r="CN8" s="63">
        <v>1</v>
      </c>
      <c r="CO8" s="63">
        <v>7</v>
      </c>
      <c r="CP8" s="63">
        <v>0</v>
      </c>
      <c r="CQ8" s="63">
        <v>0</v>
      </c>
      <c r="CR8" s="63">
        <v>46</v>
      </c>
      <c r="CS8" s="63">
        <v>157</v>
      </c>
      <c r="CT8" s="63">
        <v>4</v>
      </c>
      <c r="CU8" s="63">
        <v>23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2</v>
      </c>
      <c r="E9" s="63">
        <v>4</v>
      </c>
      <c r="F9" s="63">
        <v>0</v>
      </c>
      <c r="G9" s="63">
        <v>0</v>
      </c>
      <c r="H9" s="63">
        <v>2</v>
      </c>
      <c r="I9" s="63">
        <v>4</v>
      </c>
      <c r="J9" s="63">
        <v>0</v>
      </c>
      <c r="K9" s="63">
        <v>0</v>
      </c>
      <c r="L9" s="63">
        <v>27</v>
      </c>
      <c r="M9" s="63">
        <v>64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59</v>
      </c>
      <c r="U9" s="63">
        <v>140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</v>
      </c>
      <c r="AC9" s="63">
        <f>AD9+AJ9+AP9</f>
        <v>2</v>
      </c>
      <c r="AD9" s="63">
        <f>SUM(AE9:AI9)</f>
        <v>1</v>
      </c>
      <c r="AE9" s="63">
        <v>0</v>
      </c>
      <c r="AF9" s="63">
        <v>1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1</v>
      </c>
      <c r="AQ9" s="63">
        <v>0</v>
      </c>
      <c r="AR9" s="63">
        <v>1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0</v>
      </c>
      <c r="BG9" s="63">
        <v>1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1</v>
      </c>
      <c r="BV9" s="63">
        <v>0</v>
      </c>
      <c r="BW9" s="63">
        <v>0</v>
      </c>
      <c r="BX9" s="63">
        <v>0</v>
      </c>
      <c r="BY9" s="63">
        <v>1</v>
      </c>
      <c r="BZ9" s="63">
        <v>0</v>
      </c>
      <c r="CA9" s="63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38</v>
      </c>
      <c r="CS9" s="63">
        <v>113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112</v>
      </c>
      <c r="M10" s="63">
        <v>307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232</v>
      </c>
      <c r="U10" s="63">
        <v>643</v>
      </c>
      <c r="V10" s="63">
        <v>0</v>
      </c>
      <c r="W10" s="63">
        <v>0</v>
      </c>
      <c r="X10" s="63">
        <v>0</v>
      </c>
      <c r="Y10" s="63"/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39</v>
      </c>
      <c r="CS10" s="63">
        <v>144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4</v>
      </c>
      <c r="E11" s="63">
        <v>5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57</v>
      </c>
      <c r="M11" s="63">
        <v>142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114</v>
      </c>
      <c r="U11" s="63">
        <v>311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5</v>
      </c>
      <c r="AC11" s="63">
        <f>AD11+AJ11+AP11</f>
        <v>4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1</v>
      </c>
      <c r="AK11" s="63">
        <v>1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3</v>
      </c>
      <c r="AQ11" s="63">
        <v>3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1</v>
      </c>
      <c r="AW11" s="63">
        <f>SUM(AX11:BB11)</f>
        <v>1</v>
      </c>
      <c r="AX11" s="63">
        <v>1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1</v>
      </c>
      <c r="CK11" s="63">
        <v>4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12</v>
      </c>
      <c r="CS11" s="63">
        <v>38</v>
      </c>
      <c r="CT11" s="63">
        <v>25</v>
      </c>
      <c r="CU11" s="63">
        <v>86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6</v>
      </c>
      <c r="E12" s="63">
        <v>16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21</v>
      </c>
      <c r="M12" s="63">
        <v>50</v>
      </c>
      <c r="N12" s="63">
        <v>3</v>
      </c>
      <c r="O12" s="63">
        <v>33</v>
      </c>
      <c r="P12" s="63">
        <v>1</v>
      </c>
      <c r="Q12" s="63">
        <v>4</v>
      </c>
      <c r="R12" s="63">
        <v>0</v>
      </c>
      <c r="S12" s="63">
        <v>0</v>
      </c>
      <c r="T12" s="63">
        <v>97</v>
      </c>
      <c r="U12" s="63">
        <v>214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7</v>
      </c>
      <c r="AC12" s="63">
        <f>AD12+AJ12+AP12</f>
        <v>6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6</v>
      </c>
      <c r="AK12" s="63">
        <v>0</v>
      </c>
      <c r="AL12" s="63">
        <v>5</v>
      </c>
      <c r="AM12" s="63">
        <v>1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1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25</v>
      </c>
      <c r="CO12" s="63">
        <v>253</v>
      </c>
      <c r="CP12" s="63">
        <v>0</v>
      </c>
      <c r="CQ12" s="63">
        <v>0</v>
      </c>
      <c r="CR12" s="63">
        <v>20</v>
      </c>
      <c r="CS12" s="63">
        <v>70</v>
      </c>
      <c r="CT12" s="63">
        <v>2</v>
      </c>
      <c r="CU12" s="63">
        <v>6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43</v>
      </c>
      <c r="M13" s="63">
        <v>111</v>
      </c>
      <c r="N13" s="63">
        <v>5</v>
      </c>
      <c r="O13" s="63">
        <v>34</v>
      </c>
      <c r="P13" s="63">
        <v>1</v>
      </c>
      <c r="Q13" s="63">
        <v>2</v>
      </c>
      <c r="R13" s="63">
        <v>0</v>
      </c>
      <c r="S13" s="63">
        <v>0</v>
      </c>
      <c r="T13" s="63">
        <v>47</v>
      </c>
      <c r="U13" s="63">
        <v>136</v>
      </c>
      <c r="V13" s="63">
        <v>0</v>
      </c>
      <c r="W13" s="63">
        <v>0</v>
      </c>
      <c r="X13" s="63">
        <v>20</v>
      </c>
      <c r="Y13" s="63">
        <v>362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126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8</v>
      </c>
      <c r="CS13" s="63">
        <v>25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1</v>
      </c>
      <c r="E14" s="63">
        <v>1</v>
      </c>
      <c r="F14" s="63">
        <v>0</v>
      </c>
      <c r="G14" s="63">
        <v>0</v>
      </c>
      <c r="H14" s="63">
        <v>1</v>
      </c>
      <c r="I14" s="63">
        <v>3</v>
      </c>
      <c r="J14" s="63">
        <v>0</v>
      </c>
      <c r="K14" s="63">
        <v>0</v>
      </c>
      <c r="L14" s="63">
        <v>14</v>
      </c>
      <c r="M14" s="63">
        <v>32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18</v>
      </c>
      <c r="U14" s="63">
        <v>42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1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1</v>
      </c>
      <c r="AQ14" s="63">
        <v>1</v>
      </c>
      <c r="AR14" s="63">
        <v>0</v>
      </c>
      <c r="AS14" s="63"/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1</v>
      </c>
      <c r="BV14" s="63">
        <v>0</v>
      </c>
      <c r="BW14" s="63">
        <v>1</v>
      </c>
      <c r="BX14" s="63">
        <v>0</v>
      </c>
      <c r="BY14" s="63">
        <v>0</v>
      </c>
      <c r="BZ14" s="63">
        <v>0</v>
      </c>
      <c r="CA14" s="63" t="s">
        <v>129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23</v>
      </c>
      <c r="CS14" s="63">
        <v>67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130</v>
      </c>
      <c r="C15" s="62" t="s">
        <v>131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32</v>
      </c>
      <c r="U15" s="63">
        <v>131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132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75</v>
      </c>
      <c r="CS15" s="63">
        <v>275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133</v>
      </c>
      <c r="C16" s="62" t="s">
        <v>134</v>
      </c>
      <c r="D16" s="63">
        <v>4</v>
      </c>
      <c r="E16" s="63">
        <v>12</v>
      </c>
      <c r="F16" s="63">
        <v>0</v>
      </c>
      <c r="G16" s="63">
        <v>0</v>
      </c>
      <c r="H16" s="63">
        <v>2</v>
      </c>
      <c r="I16" s="63">
        <v>4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5</v>
      </c>
      <c r="Q16" s="63">
        <v>22</v>
      </c>
      <c r="R16" s="63">
        <v>0</v>
      </c>
      <c r="S16" s="63">
        <v>0</v>
      </c>
      <c r="T16" s="63">
        <v>0</v>
      </c>
      <c r="U16" s="63">
        <v>0</v>
      </c>
      <c r="V16" s="63">
        <v>29</v>
      </c>
      <c r="W16" s="63">
        <v>85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6</v>
      </c>
      <c r="AC16" s="63">
        <f>AD16+AJ16+AP16</f>
        <v>4</v>
      </c>
      <c r="AD16" s="63">
        <f>SUM(AE16:AI16)</f>
        <v>1</v>
      </c>
      <c r="AE16" s="63">
        <v>0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3</v>
      </c>
      <c r="AK16" s="63">
        <v>0</v>
      </c>
      <c r="AL16" s="63">
        <v>0</v>
      </c>
      <c r="AM16" s="63">
        <v>3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2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>
        <v>0</v>
      </c>
      <c r="BE16" s="63">
        <v>2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135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6</v>
      </c>
      <c r="CS16" s="63">
        <v>34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136</v>
      </c>
      <c r="C17" s="62" t="s">
        <v>137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138</v>
      </c>
      <c r="C18" s="62" t="s">
        <v>139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140</v>
      </c>
      <c r="C19" s="62" t="s">
        <v>141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8</v>
      </c>
      <c r="W19" s="63">
        <v>11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16</v>
      </c>
      <c r="CS19" s="63">
        <v>63</v>
      </c>
      <c r="CT19" s="63">
        <v>1</v>
      </c>
      <c r="CU19" s="63">
        <v>3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142</v>
      </c>
      <c r="C20" s="62" t="s">
        <v>143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11</v>
      </c>
      <c r="U20" s="63">
        <v>42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7</v>
      </c>
      <c r="CS20" s="63">
        <v>23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144</v>
      </c>
      <c r="C21" s="62" t="s">
        <v>145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10</v>
      </c>
      <c r="M21" s="63">
        <v>21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30</v>
      </c>
      <c r="U21" s="63">
        <v>49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146</v>
      </c>
      <c r="C22" s="62" t="s">
        <v>147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10</v>
      </c>
      <c r="U22" s="63">
        <v>30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12</v>
      </c>
      <c r="CS22" s="63">
        <v>28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148</v>
      </c>
      <c r="C23" s="62" t="s">
        <v>149</v>
      </c>
      <c r="D23" s="63">
        <v>1</v>
      </c>
      <c r="E23" s="63">
        <v>3</v>
      </c>
      <c r="F23" s="63">
        <v>0</v>
      </c>
      <c r="G23" s="63">
        <v>0</v>
      </c>
      <c r="H23" s="63">
        <v>2</v>
      </c>
      <c r="I23" s="63">
        <v>2</v>
      </c>
      <c r="J23" s="63">
        <v>0</v>
      </c>
      <c r="K23" s="63">
        <v>0</v>
      </c>
      <c r="L23" s="63">
        <v>0</v>
      </c>
      <c r="M23" s="63">
        <v>0</v>
      </c>
      <c r="N23" s="63">
        <v>2</v>
      </c>
      <c r="O23" s="63">
        <v>50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</v>
      </c>
      <c r="AC23" s="63">
        <f>AD23+AJ23+AP23</f>
        <v>1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1</v>
      </c>
      <c r="AK23" s="63">
        <v>0</v>
      </c>
      <c r="AL23" s="63">
        <v>1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2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1</v>
      </c>
      <c r="BD23" s="63">
        <v>0</v>
      </c>
      <c r="BE23" s="63">
        <v>1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1</v>
      </c>
      <c r="BV23" s="63">
        <v>1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3</v>
      </c>
      <c r="CS23" s="63">
        <v>9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150</v>
      </c>
      <c r="C24" s="62" t="s">
        <v>151</v>
      </c>
      <c r="D24" s="63">
        <v>3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3</v>
      </c>
      <c r="AC24" s="63">
        <f>AD24+AJ24+AP24</f>
        <v>3</v>
      </c>
      <c r="AD24" s="63">
        <f>SUM(AE24:AI24)</f>
        <v>1</v>
      </c>
      <c r="AE24" s="63">
        <v>0</v>
      </c>
      <c r="AF24" s="63">
        <v>0</v>
      </c>
      <c r="AG24" s="63">
        <v>1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2</v>
      </c>
      <c r="AQ24" s="63">
        <v>1</v>
      </c>
      <c r="AR24" s="63">
        <v>1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152</v>
      </c>
      <c r="CB24" s="63">
        <v>0</v>
      </c>
      <c r="CC24" s="63">
        <v>0</v>
      </c>
      <c r="CD24" s="63">
        <v>0</v>
      </c>
      <c r="CE24" s="63">
        <v>0</v>
      </c>
      <c r="CF24" s="63">
        <v>1</v>
      </c>
      <c r="CG24" s="63">
        <v>6</v>
      </c>
      <c r="CH24" s="63">
        <v>0</v>
      </c>
      <c r="CI24" s="63">
        <v>0</v>
      </c>
      <c r="CJ24" s="63">
        <v>1</v>
      </c>
      <c r="CK24" s="63">
        <v>3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153</v>
      </c>
      <c r="C25" s="62" t="s">
        <v>154</v>
      </c>
      <c r="D25" s="63">
        <v>2</v>
      </c>
      <c r="E25" s="63">
        <v>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25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2</v>
      </c>
      <c r="AC25" s="63">
        <f>AD25+AJ25+AP25</f>
        <v>2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2</v>
      </c>
      <c r="AQ25" s="63">
        <v>2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1</v>
      </c>
      <c r="CC25" s="63">
        <v>2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155</v>
      </c>
      <c r="C26" s="62" t="s">
        <v>156</v>
      </c>
      <c r="D26" s="63">
        <v>4</v>
      </c>
      <c r="E26" s="63">
        <v>11</v>
      </c>
      <c r="F26" s="63">
        <v>0</v>
      </c>
      <c r="G26" s="63">
        <v>0</v>
      </c>
      <c r="H26" s="63">
        <v>1</v>
      </c>
      <c r="I26" s="63">
        <v>4</v>
      </c>
      <c r="J26" s="63">
        <v>0</v>
      </c>
      <c r="K26" s="63">
        <v>0</v>
      </c>
      <c r="L26" s="63">
        <v>2</v>
      </c>
      <c r="M26" s="63">
        <v>4</v>
      </c>
      <c r="N26" s="63">
        <v>0</v>
      </c>
      <c r="O26" s="63">
        <v>0</v>
      </c>
      <c r="P26" s="63">
        <v>1</v>
      </c>
      <c r="Q26" s="63">
        <v>4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5</v>
      </c>
      <c r="AC26" s="63">
        <f>AD26+AJ26+AP26</f>
        <v>4</v>
      </c>
      <c r="AD26" s="63">
        <f>SUM(AE26:AI26)</f>
        <v>4</v>
      </c>
      <c r="AE26" s="63">
        <v>0</v>
      </c>
      <c r="AF26" s="63">
        <v>4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1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1</v>
      </c>
      <c r="BD26" s="63">
        <v>0</v>
      </c>
      <c r="BE26" s="63">
        <v>0</v>
      </c>
      <c r="BF26" s="63">
        <v>1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6">
    <sortCondition ref="A8:A26"/>
    <sortCondition ref="B8:B26"/>
    <sortCondition ref="C8:C2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5" man="1"/>
    <brk id="87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CY7" si="0">SUM(D$8:D$57)</f>
        <v>2</v>
      </c>
      <c r="E7" s="71">
        <f t="shared" si="0"/>
        <v>5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24</v>
      </c>
      <c r="M7" s="71">
        <f t="shared" si="0"/>
        <v>61</v>
      </c>
      <c r="N7" s="71">
        <f t="shared" si="0"/>
        <v>2</v>
      </c>
      <c r="O7" s="71">
        <f t="shared" si="0"/>
        <v>8</v>
      </c>
      <c r="P7" s="71">
        <f t="shared" si="0"/>
        <v>2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451</v>
      </c>
      <c r="U7" s="71">
        <f t="shared" si="0"/>
        <v>1152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5</v>
      </c>
      <c r="AC7" s="79">
        <f>AD7+AJ7+AP7</f>
        <v>2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1</v>
      </c>
      <c r="AQ7" s="79">
        <f t="shared" si="1"/>
        <v>0</v>
      </c>
      <c r="AR7" s="79">
        <f t="shared" si="1"/>
        <v>1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3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3</v>
      </c>
      <c r="BD7" s="79">
        <f t="shared" si="1"/>
        <v>1</v>
      </c>
      <c r="BE7" s="79">
        <f t="shared" si="1"/>
        <v>1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5</v>
      </c>
      <c r="CO7" s="71">
        <f t="shared" si="0"/>
        <v>42</v>
      </c>
      <c r="CP7" s="71">
        <f t="shared" si="0"/>
        <v>0</v>
      </c>
      <c r="CQ7" s="71">
        <f t="shared" si="0"/>
        <v>0</v>
      </c>
      <c r="CR7" s="71">
        <f t="shared" si="0"/>
        <v>27</v>
      </c>
      <c r="CS7" s="71">
        <f t="shared" si="0"/>
        <v>84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157</v>
      </c>
      <c r="C8" s="62" t="s">
        <v>158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160</v>
      </c>
      <c r="C9" s="62" t="s">
        <v>161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162</v>
      </c>
      <c r="C10" s="62" t="s">
        <v>163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164</v>
      </c>
      <c r="C11" s="62" t="s">
        <v>165</v>
      </c>
      <c r="D11" s="63">
        <v>2</v>
      </c>
      <c r="E11" s="63">
        <v>5</v>
      </c>
      <c r="F11" s="63">
        <v>0</v>
      </c>
      <c r="G11" s="63">
        <v>0</v>
      </c>
      <c r="H11" s="63">
        <v>2</v>
      </c>
      <c r="I11" s="63">
        <v>2</v>
      </c>
      <c r="J11" s="63">
        <v>0</v>
      </c>
      <c r="K11" s="63">
        <v>0</v>
      </c>
      <c r="L11" s="63">
        <v>12</v>
      </c>
      <c r="M11" s="63">
        <v>26</v>
      </c>
      <c r="N11" s="63">
        <v>2</v>
      </c>
      <c r="O11" s="63">
        <v>8</v>
      </c>
      <c r="P11" s="63">
        <v>2</v>
      </c>
      <c r="Q11" s="63">
        <v>14</v>
      </c>
      <c r="R11" s="63">
        <v>0</v>
      </c>
      <c r="S11" s="63">
        <v>0</v>
      </c>
      <c r="T11" s="63">
        <v>451</v>
      </c>
      <c r="U11" s="63">
        <v>1152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</v>
      </c>
      <c r="AC11" s="63">
        <f>AD11+AJ11+AP11</f>
        <v>2</v>
      </c>
      <c r="AD11" s="63">
        <f>SUM(AE11:AI11)</f>
        <v>1</v>
      </c>
      <c r="AE11" s="63">
        <v>0</v>
      </c>
      <c r="AF11" s="63">
        <v>1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1</v>
      </c>
      <c r="AQ11" s="63">
        <v>0</v>
      </c>
      <c r="AR11" s="63">
        <v>1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1</v>
      </c>
      <c r="BE11" s="63">
        <v>1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166</v>
      </c>
      <c r="C12" s="62" t="s">
        <v>167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168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1</v>
      </c>
      <c r="CO12" s="63">
        <v>2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169</v>
      </c>
      <c r="C13" s="62" t="s">
        <v>170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0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171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172</v>
      </c>
      <c r="C14" s="62" t="s">
        <v>173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4</v>
      </c>
      <c r="CO14" s="63">
        <v>40</v>
      </c>
      <c r="CP14" s="63">
        <v>0</v>
      </c>
      <c r="CQ14" s="63">
        <v>0</v>
      </c>
      <c r="CR14" s="63">
        <v>27</v>
      </c>
      <c r="CS14" s="63">
        <v>84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129</v>
      </c>
      <c r="E7" s="71">
        <f>SUM(E$8:E$207)</f>
        <v>94</v>
      </c>
      <c r="F7" s="71">
        <f>SUM(F$8:F$207)</f>
        <v>29</v>
      </c>
      <c r="G7" s="71">
        <f>SUM(G$8:G$207)</f>
        <v>6</v>
      </c>
      <c r="H7" s="71">
        <f>SUM(I7:K7)</f>
        <v>189</v>
      </c>
      <c r="I7" s="71">
        <f>SUM(I$8:I$207)</f>
        <v>166</v>
      </c>
      <c r="J7" s="71">
        <f>SUM(J$8:J$207)</f>
        <v>23</v>
      </c>
      <c r="K7" s="71">
        <f>SUM(K$8:K$207)</f>
        <v>0</v>
      </c>
      <c r="L7" s="71">
        <f>SUM(M7:O7)</f>
        <v>8</v>
      </c>
      <c r="M7" s="71">
        <f>SUM(M$8:M$207)</f>
        <v>5</v>
      </c>
      <c r="N7" s="71">
        <f>SUM(N$8:N$207)</f>
        <v>2</v>
      </c>
      <c r="O7" s="71">
        <f>SUM(O$8:O$207)</f>
        <v>1</v>
      </c>
      <c r="P7" s="71">
        <f>SUM(Q7:S7)</f>
        <v>58</v>
      </c>
      <c r="Q7" s="71">
        <f>SUM(Q$8:Q$207)</f>
        <v>57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14</v>
      </c>
      <c r="E8" s="63">
        <v>13</v>
      </c>
      <c r="F8" s="63">
        <v>1</v>
      </c>
      <c r="G8" s="63">
        <v>0</v>
      </c>
      <c r="H8" s="63">
        <f>SUM(I8:K8)</f>
        <v>25</v>
      </c>
      <c r="I8" s="63">
        <v>21</v>
      </c>
      <c r="J8" s="63">
        <v>4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7</v>
      </c>
      <c r="E9" s="63">
        <v>6</v>
      </c>
      <c r="F9" s="63">
        <v>1</v>
      </c>
      <c r="G9" s="63">
        <v>0</v>
      </c>
      <c r="H9" s="63">
        <f>SUM(I9:K9)</f>
        <v>10</v>
      </c>
      <c r="I9" s="63">
        <v>8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17</v>
      </c>
      <c r="E10" s="63">
        <v>12</v>
      </c>
      <c r="F10" s="63">
        <v>5</v>
      </c>
      <c r="G10" s="63">
        <v>0</v>
      </c>
      <c r="H10" s="63">
        <f>SUM(I10:K10)</f>
        <v>47</v>
      </c>
      <c r="I10" s="63">
        <v>37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11</v>
      </c>
      <c r="E11" s="63">
        <v>9</v>
      </c>
      <c r="F11" s="63">
        <v>2</v>
      </c>
      <c r="G11" s="63">
        <v>0</v>
      </c>
      <c r="H11" s="63">
        <f>SUM(I11:K11)</f>
        <v>14</v>
      </c>
      <c r="I11" s="63">
        <v>14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9</v>
      </c>
      <c r="E12" s="63">
        <v>7</v>
      </c>
      <c r="F12" s="63">
        <v>0</v>
      </c>
      <c r="G12" s="63">
        <v>2</v>
      </c>
      <c r="H12" s="63">
        <f>SUM(I12:K12)</f>
        <v>43</v>
      </c>
      <c r="I12" s="63">
        <v>43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39</v>
      </c>
      <c r="E13" s="63">
        <v>29</v>
      </c>
      <c r="F13" s="63">
        <v>10</v>
      </c>
      <c r="G13" s="63">
        <v>0</v>
      </c>
      <c r="H13" s="63">
        <f>SUM(I13:K13)</f>
        <v>12</v>
      </c>
      <c r="I13" s="63">
        <v>10</v>
      </c>
      <c r="J13" s="63">
        <v>2</v>
      </c>
      <c r="K13" s="63">
        <v>0</v>
      </c>
      <c r="L13" s="63">
        <f>SUM(M13:O13)</f>
        <v>3</v>
      </c>
      <c r="M13" s="63">
        <v>2</v>
      </c>
      <c r="N13" s="63">
        <v>1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6</v>
      </c>
      <c r="E14" s="63">
        <v>4</v>
      </c>
      <c r="F14" s="63">
        <v>0</v>
      </c>
      <c r="G14" s="63">
        <v>2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7</v>
      </c>
      <c r="I15" s="63">
        <v>5</v>
      </c>
      <c r="J15" s="63">
        <v>2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133</v>
      </c>
      <c r="C16" s="62" t="s">
        <v>134</v>
      </c>
      <c r="D16" s="63">
        <f>SUM(E16:G16)</f>
        <v>10</v>
      </c>
      <c r="E16" s="63">
        <v>3</v>
      </c>
      <c r="F16" s="63">
        <v>6</v>
      </c>
      <c r="G16" s="63">
        <v>1</v>
      </c>
      <c r="H16" s="63">
        <f>SUM(I16:K16)</f>
        <v>10</v>
      </c>
      <c r="I16" s="63">
        <v>8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136</v>
      </c>
      <c r="C17" s="62" t="s">
        <v>137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138</v>
      </c>
      <c r="C18" s="62" t="s">
        <v>139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140</v>
      </c>
      <c r="C19" s="62" t="s">
        <v>141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2</v>
      </c>
      <c r="R19" s="63">
        <v>1</v>
      </c>
      <c r="S19" s="63">
        <v>0</v>
      </c>
    </row>
    <row r="20" spans="1:19" s="10" customFormat="1" ht="13.5" customHeight="1">
      <c r="A20" s="60" t="s">
        <v>100</v>
      </c>
      <c r="B20" s="61" t="s">
        <v>142</v>
      </c>
      <c r="C20" s="62" t="s">
        <v>143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3</v>
      </c>
      <c r="I20" s="63">
        <v>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6</v>
      </c>
      <c r="I21" s="63">
        <v>5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SUM(E22:G22)</f>
        <v>6</v>
      </c>
      <c r="E22" s="63">
        <v>6</v>
      </c>
      <c r="F22" s="63">
        <v>0</v>
      </c>
      <c r="G22" s="63">
        <v>0</v>
      </c>
      <c r="H22" s="63">
        <f>SUM(I22:K22)</f>
        <v>6</v>
      </c>
      <c r="I22" s="63">
        <v>6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SUM(E23:G23)</f>
        <v>1</v>
      </c>
      <c r="E23" s="63">
        <v>0</v>
      </c>
      <c r="F23" s="63">
        <v>1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SUM(E24:G24)</f>
        <v>3</v>
      </c>
      <c r="E24" s="63">
        <v>1</v>
      </c>
      <c r="F24" s="63">
        <v>1</v>
      </c>
      <c r="G24" s="63">
        <v>1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1</v>
      </c>
      <c r="M24" s="63">
        <v>0</v>
      </c>
      <c r="N24" s="63">
        <v>1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SUM(E26:G26)</f>
        <v>3</v>
      </c>
      <c r="E26" s="63">
        <v>1</v>
      </c>
      <c r="F26" s="63">
        <v>2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>SUM(E7:G7)</f>
        <v>36</v>
      </c>
      <c r="E7" s="71">
        <f>SUM(E$8:E$57)</f>
        <v>12</v>
      </c>
      <c r="F7" s="71">
        <f>SUM(F$8:F$57)</f>
        <v>21</v>
      </c>
      <c r="G7" s="71">
        <f>SUM(G$8:G$57)</f>
        <v>3</v>
      </c>
      <c r="H7" s="71">
        <f>SUM(I7:K7)</f>
        <v>64</v>
      </c>
      <c r="I7" s="71">
        <f>SUM(I$8:I$57)</f>
        <v>64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2</v>
      </c>
      <c r="N7" s="71">
        <f>SUM(N$8:N$57)</f>
        <v>3</v>
      </c>
      <c r="O7" s="71">
        <f>SUM(O$8:O$57)</f>
        <v>0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157</v>
      </c>
      <c r="C8" s="62" t="s">
        <v>158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160</v>
      </c>
      <c r="C9" s="62" t="s">
        <v>161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162</v>
      </c>
      <c r="C10" s="62" t="s">
        <v>163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164</v>
      </c>
      <c r="C11" s="62" t="s">
        <v>165</v>
      </c>
      <c r="D11" s="63">
        <f>SUM(E11:G11)</f>
        <v>20</v>
      </c>
      <c r="E11" s="63">
        <v>6</v>
      </c>
      <c r="F11" s="63">
        <v>13</v>
      </c>
      <c r="G11" s="63">
        <v>1</v>
      </c>
      <c r="H11" s="63">
        <f>SUM(I11:K11)</f>
        <v>64</v>
      </c>
      <c r="I11" s="63">
        <v>64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166</v>
      </c>
      <c r="C12" s="62" t="s">
        <v>167</v>
      </c>
      <c r="D12" s="63">
        <f>SUM(E12:G12)</f>
        <v>16</v>
      </c>
      <c r="E12" s="63">
        <v>6</v>
      </c>
      <c r="F12" s="63">
        <v>8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5</v>
      </c>
      <c r="M12" s="63">
        <v>2</v>
      </c>
      <c r="N12" s="63">
        <v>3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169</v>
      </c>
      <c r="C13" s="62" t="s">
        <v>170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172</v>
      </c>
      <c r="C14" s="62" t="s">
        <v>173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島根県</v>
      </c>
      <c r="B7" s="70" t="str">
        <f>組合状況!B7</f>
        <v>32000</v>
      </c>
      <c r="C7" s="69" t="s">
        <v>52</v>
      </c>
      <c r="D7" s="71">
        <f t="shared" ref="D7:J7" si="0">SUM(D$8:D$207)</f>
        <v>168</v>
      </c>
      <c r="E7" s="71">
        <f t="shared" si="0"/>
        <v>132</v>
      </c>
      <c r="F7" s="71">
        <f t="shared" si="0"/>
        <v>44</v>
      </c>
      <c r="G7" s="71">
        <f t="shared" si="0"/>
        <v>2065</v>
      </c>
      <c r="H7" s="71">
        <f t="shared" si="0"/>
        <v>1726</v>
      </c>
      <c r="I7" s="71">
        <f t="shared" si="0"/>
        <v>367</v>
      </c>
      <c r="J7" s="71">
        <f t="shared" si="0"/>
        <v>7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24</v>
      </c>
      <c r="E8" s="63">
        <v>16</v>
      </c>
      <c r="F8" s="63">
        <v>9</v>
      </c>
      <c r="G8" s="63">
        <v>362</v>
      </c>
      <c r="H8" s="63">
        <v>318</v>
      </c>
      <c r="I8" s="63">
        <v>44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9</v>
      </c>
      <c r="E9" s="63">
        <v>8</v>
      </c>
      <c r="F9" s="63">
        <v>5</v>
      </c>
      <c r="G9" s="63">
        <v>229</v>
      </c>
      <c r="H9" s="63">
        <v>200</v>
      </c>
      <c r="I9" s="63">
        <v>29</v>
      </c>
      <c r="J9" s="63">
        <v>5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39</v>
      </c>
      <c r="E10" s="63">
        <v>33</v>
      </c>
      <c r="F10" s="63">
        <v>6</v>
      </c>
      <c r="G10" s="63">
        <v>498</v>
      </c>
      <c r="H10" s="63">
        <v>315</v>
      </c>
      <c r="I10" s="63">
        <v>183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18</v>
      </c>
      <c r="E11" s="63">
        <v>14</v>
      </c>
      <c r="F11" s="63">
        <v>4</v>
      </c>
      <c r="G11" s="63">
        <v>258</v>
      </c>
      <c r="H11" s="63">
        <v>258</v>
      </c>
      <c r="I11" s="63">
        <v>14</v>
      </c>
      <c r="J11" s="63">
        <v>1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23</v>
      </c>
      <c r="E12" s="63">
        <v>23</v>
      </c>
      <c r="F12" s="63">
        <v>3</v>
      </c>
      <c r="G12" s="63">
        <v>206</v>
      </c>
      <c r="H12" s="63">
        <v>206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10</v>
      </c>
      <c r="E13" s="63">
        <v>8</v>
      </c>
      <c r="F13" s="63">
        <v>2</v>
      </c>
      <c r="G13" s="63">
        <v>109</v>
      </c>
      <c r="H13" s="63">
        <v>97</v>
      </c>
      <c r="I13" s="63">
        <v>21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8</v>
      </c>
      <c r="E14" s="63">
        <v>4</v>
      </c>
      <c r="F14" s="63">
        <v>4</v>
      </c>
      <c r="G14" s="63">
        <v>59</v>
      </c>
      <c r="H14" s="63">
        <v>59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130</v>
      </c>
      <c r="C15" s="62" t="s">
        <v>131</v>
      </c>
      <c r="D15" s="63">
        <v>7</v>
      </c>
      <c r="E15" s="63">
        <v>2</v>
      </c>
      <c r="F15" s="63">
        <v>5</v>
      </c>
      <c r="G15" s="63">
        <v>56</v>
      </c>
      <c r="H15" s="63">
        <v>56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133</v>
      </c>
      <c r="C16" s="62" t="s">
        <v>134</v>
      </c>
      <c r="D16" s="63">
        <v>9</v>
      </c>
      <c r="E16" s="63">
        <v>8</v>
      </c>
      <c r="F16" s="63">
        <v>1</v>
      </c>
      <c r="G16" s="63">
        <v>70</v>
      </c>
      <c r="H16" s="63">
        <v>52</v>
      </c>
      <c r="I16" s="63">
        <v>21</v>
      </c>
      <c r="J16" s="63">
        <v>0</v>
      </c>
    </row>
    <row r="17" spans="1:10" s="10" customFormat="1" ht="13.5" customHeight="1">
      <c r="A17" s="60" t="s">
        <v>100</v>
      </c>
      <c r="B17" s="61" t="s">
        <v>136</v>
      </c>
      <c r="C17" s="62" t="s">
        <v>137</v>
      </c>
      <c r="D17" s="63">
        <v>1</v>
      </c>
      <c r="E17" s="63">
        <v>1</v>
      </c>
      <c r="F17" s="63">
        <v>0</v>
      </c>
      <c r="G17" s="63">
        <v>19</v>
      </c>
      <c r="H17" s="63">
        <v>8</v>
      </c>
      <c r="I17" s="63">
        <v>10</v>
      </c>
      <c r="J17" s="63">
        <v>1</v>
      </c>
    </row>
    <row r="18" spans="1:10" s="10" customFormat="1" ht="13.5" customHeight="1">
      <c r="A18" s="60" t="s">
        <v>100</v>
      </c>
      <c r="B18" s="61" t="s">
        <v>138</v>
      </c>
      <c r="C18" s="62" t="s">
        <v>139</v>
      </c>
      <c r="D18" s="63">
        <v>2</v>
      </c>
      <c r="E18" s="63">
        <v>1</v>
      </c>
      <c r="F18" s="63">
        <v>1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140</v>
      </c>
      <c r="C19" s="62" t="s">
        <v>141</v>
      </c>
      <c r="D19" s="63">
        <v>2</v>
      </c>
      <c r="E19" s="63">
        <v>1</v>
      </c>
      <c r="F19" s="63">
        <v>1</v>
      </c>
      <c r="G19" s="63">
        <v>40</v>
      </c>
      <c r="H19" s="63">
        <v>3</v>
      </c>
      <c r="I19" s="63">
        <v>37</v>
      </c>
      <c r="J19" s="63">
        <v>0</v>
      </c>
    </row>
    <row r="20" spans="1:10" s="10" customFormat="1" ht="13.5" customHeight="1">
      <c r="A20" s="60" t="s">
        <v>100</v>
      </c>
      <c r="B20" s="61" t="s">
        <v>142</v>
      </c>
      <c r="C20" s="62" t="s">
        <v>143</v>
      </c>
      <c r="D20" s="63">
        <v>3</v>
      </c>
      <c r="E20" s="63">
        <v>3</v>
      </c>
      <c r="F20" s="63">
        <v>0</v>
      </c>
      <c r="G20" s="63">
        <v>35</v>
      </c>
      <c r="H20" s="63">
        <v>35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144</v>
      </c>
      <c r="C21" s="62" t="s">
        <v>145</v>
      </c>
      <c r="D21" s="63">
        <v>6</v>
      </c>
      <c r="E21" s="63">
        <v>5</v>
      </c>
      <c r="F21" s="63">
        <v>1</v>
      </c>
      <c r="G21" s="63">
        <v>105</v>
      </c>
      <c r="H21" s="63">
        <v>100</v>
      </c>
      <c r="I21" s="63">
        <v>5</v>
      </c>
      <c r="J21" s="63">
        <v>0</v>
      </c>
    </row>
    <row r="22" spans="1:10" s="10" customFormat="1" ht="13.5" customHeight="1">
      <c r="A22" s="60" t="s">
        <v>100</v>
      </c>
      <c r="B22" s="61" t="s">
        <v>146</v>
      </c>
      <c r="C22" s="62" t="s">
        <v>147</v>
      </c>
      <c r="D22" s="63">
        <v>5</v>
      </c>
      <c r="E22" s="63">
        <v>5</v>
      </c>
      <c r="F22" s="63">
        <v>0</v>
      </c>
      <c r="G22" s="63">
        <v>10</v>
      </c>
      <c r="H22" s="63">
        <v>10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148</v>
      </c>
      <c r="C23" s="62" t="s">
        <v>149</v>
      </c>
      <c r="D23" s="63">
        <v>1</v>
      </c>
      <c r="E23" s="63">
        <v>0</v>
      </c>
      <c r="F23" s="63">
        <v>1</v>
      </c>
      <c r="G23" s="63">
        <v>3</v>
      </c>
      <c r="H23" s="63">
        <v>3</v>
      </c>
      <c r="I23" s="63">
        <v>3</v>
      </c>
      <c r="J23" s="63">
        <v>0</v>
      </c>
    </row>
    <row r="24" spans="1:10" s="10" customFormat="1" ht="13.5" customHeight="1">
      <c r="A24" s="60" t="s">
        <v>100</v>
      </c>
      <c r="B24" s="61" t="s">
        <v>150</v>
      </c>
      <c r="C24" s="62" t="s">
        <v>151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153</v>
      </c>
      <c r="C25" s="62" t="s">
        <v>154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155</v>
      </c>
      <c r="C26" s="62" t="s">
        <v>156</v>
      </c>
      <c r="D26" s="63">
        <v>1</v>
      </c>
      <c r="E26" s="63">
        <v>0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2021-01-26T05:39:20Z</dcterms:modified>
</cp:coreProperties>
</file>