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12" i="2"/>
  <c r="N13" i="2"/>
  <c r="N14" i="2"/>
  <c r="N18" i="2"/>
  <c r="N19" i="2"/>
  <c r="N20" i="2"/>
  <c r="N24" i="2"/>
  <c r="N25" i="2"/>
  <c r="N26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D17" i="2" s="1"/>
  <c r="H18" i="2"/>
  <c r="D18" i="2" s="1"/>
  <c r="H19" i="2"/>
  <c r="H20" i="2"/>
  <c r="H21" i="2"/>
  <c r="H22" i="2"/>
  <c r="H23" i="2"/>
  <c r="D23" i="2" s="1"/>
  <c r="H24" i="2"/>
  <c r="D24" i="2" s="1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8" i="2"/>
  <c r="D9" i="2"/>
  <c r="D10" i="2"/>
  <c r="D14" i="2"/>
  <c r="D15" i="2"/>
  <c r="D16" i="2"/>
  <c r="D20" i="2"/>
  <c r="D21" i="2"/>
  <c r="D22" i="2"/>
  <c r="D26" i="2"/>
  <c r="L12" i="1"/>
  <c r="L13" i="1"/>
  <c r="L18" i="1"/>
  <c r="L19" i="1"/>
  <c r="L24" i="1"/>
  <c r="L25" i="1"/>
  <c r="J12" i="1"/>
  <c r="J18" i="1"/>
  <c r="J24" i="1"/>
  <c r="I8" i="1"/>
  <c r="I9" i="1"/>
  <c r="D9" i="1" s="1"/>
  <c r="I10" i="1"/>
  <c r="D10" i="1" s="1"/>
  <c r="I11" i="1"/>
  <c r="D11" i="1" s="1"/>
  <c r="I12" i="1"/>
  <c r="I13" i="1"/>
  <c r="I14" i="1"/>
  <c r="I15" i="1"/>
  <c r="D15" i="1" s="1"/>
  <c r="I16" i="1"/>
  <c r="D16" i="1" s="1"/>
  <c r="I17" i="1"/>
  <c r="D17" i="1" s="1"/>
  <c r="I18" i="1"/>
  <c r="I19" i="1"/>
  <c r="I20" i="1"/>
  <c r="I21" i="1"/>
  <c r="D21" i="1" s="1"/>
  <c r="I22" i="1"/>
  <c r="D22" i="1" s="1"/>
  <c r="I23" i="1"/>
  <c r="D23" i="1" s="1"/>
  <c r="I24" i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N8" i="1" s="1"/>
  <c r="D12" i="1"/>
  <c r="N12" i="1" s="1"/>
  <c r="D13" i="1"/>
  <c r="J13" i="1" s="1"/>
  <c r="D14" i="1"/>
  <c r="N14" i="1" s="1"/>
  <c r="D18" i="1"/>
  <c r="F18" i="1" s="1"/>
  <c r="D19" i="1"/>
  <c r="J19" i="1" s="1"/>
  <c r="D20" i="1"/>
  <c r="L20" i="1" s="1"/>
  <c r="D24" i="1"/>
  <c r="F24" i="1" s="1"/>
  <c r="D25" i="1"/>
  <c r="J25" i="1" s="1"/>
  <c r="D26" i="1"/>
  <c r="L26" i="1" s="1"/>
  <c r="F23" i="1" l="1"/>
  <c r="Q23" i="1"/>
  <c r="L23" i="1"/>
  <c r="N23" i="1"/>
  <c r="J23" i="1"/>
  <c r="Q22" i="1"/>
  <c r="F22" i="1"/>
  <c r="N22" i="1"/>
  <c r="J22" i="1"/>
  <c r="L22" i="1"/>
  <c r="N21" i="1"/>
  <c r="Q21" i="1"/>
  <c r="L21" i="1"/>
  <c r="J21" i="1"/>
  <c r="F21" i="1"/>
  <c r="N15" i="1"/>
  <c r="L15" i="1"/>
  <c r="F15" i="1"/>
  <c r="J15" i="1"/>
  <c r="Q15" i="1"/>
  <c r="F9" i="1"/>
  <c r="N9" i="1"/>
  <c r="L9" i="1"/>
  <c r="Q9" i="1"/>
  <c r="J9" i="1"/>
  <c r="J11" i="1"/>
  <c r="F11" i="1"/>
  <c r="Q11" i="1"/>
  <c r="N11" i="1"/>
  <c r="L11" i="1"/>
  <c r="Q10" i="1"/>
  <c r="N10" i="1"/>
  <c r="J10" i="1"/>
  <c r="L10" i="1"/>
  <c r="F10" i="1"/>
  <c r="F17" i="1"/>
  <c r="L17" i="1"/>
  <c r="Q17" i="1"/>
  <c r="J17" i="1"/>
  <c r="N17" i="1"/>
  <c r="Q16" i="1"/>
  <c r="N16" i="1"/>
  <c r="F16" i="1"/>
  <c r="L16" i="1"/>
  <c r="J16" i="1"/>
  <c r="N26" i="1"/>
  <c r="N25" i="1"/>
  <c r="N13" i="1"/>
  <c r="Q14" i="1"/>
  <c r="Q8" i="1"/>
  <c r="F14" i="1"/>
  <c r="N18" i="1"/>
  <c r="Q19" i="1"/>
  <c r="Q13" i="1"/>
  <c r="F25" i="1"/>
  <c r="F19" i="1"/>
  <c r="F13" i="1"/>
  <c r="Q24" i="1"/>
  <c r="Q18" i="1"/>
  <c r="Q12" i="1"/>
  <c r="N20" i="1"/>
  <c r="N19" i="1"/>
  <c r="Q26" i="1"/>
  <c r="F20" i="1"/>
  <c r="N24" i="1"/>
  <c r="Q25" i="1"/>
  <c r="F12" i="1"/>
  <c r="J26" i="1"/>
  <c r="J20" i="1"/>
  <c r="J14" i="1"/>
  <c r="J8" i="1"/>
  <c r="Q20" i="1"/>
  <c r="F26" i="1"/>
  <c r="F8" i="1"/>
  <c r="L14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<sst xmlns="http://schemas.openxmlformats.org/spreadsheetml/2006/main" count="655" uniqueCount="294">
  <si>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</si>
  <si>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</si>
  <si>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</si>
  <si>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</si>
  <si>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</si>
  <si>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</si>
  <si>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</si>
  <si>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</si>
  <si>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</si>
  <si>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</si>
  <si>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</si>
  <si>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</si>
  <si>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</si>
  <si>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</si>
  <si>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</si>
  <si>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</si>
  <si>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</si>
  <si>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</si>
  <si>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</si>
  <si>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</si>
  <si>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</si>
  <si>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</si>
  <si>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</si>
  <si>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</si>
  <si>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</si>
  <si>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</si>
  <si>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</si>
  <si>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</si>
  <si>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</si>
  <si>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</si>
  <si>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</si>
  <si>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</si>
  <si>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</si>
  <si>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</si>
  <si>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</si>
  <si>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</si>
  <si>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</si>
  <si>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</si>
  <si>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</si>
  <si>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</si>
  <si>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</si>
  <si>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</si>
  <si>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</si>
  <si>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</si>
  <si>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</si>
  <si>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</si>
  <si>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</si>
  <si>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</si>
  <si>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</si>
  <si>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</si>
  <si>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</si>
  <si>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</si>
  <si>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</si>
  <si>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</si>
  <si>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</si>
  <si>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</si>
  <si>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</si>
  <si>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</si>
  <si>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</si>
  <si>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</si>
  <si>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</si>
  <si>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</si>
  <si>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</si>
  <si>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</si>
  <si>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</si>
  <si>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</si>
  <si>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</si>
  <si>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</si>
  <si>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</si>
  <si>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</si>
  <si>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</si>
  <si>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</si>
  <si>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</si>
  <si>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</si>
  <si>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</si>
  <si>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</si>
  <si>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</si>
  <si>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</si>
  <si>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</si>
  <si>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</si>
  <si>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</si>
  <si>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</si>
  <si>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</si>
  <si>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</si>
  <si>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</si>
  <si>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</si>
  <si>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</si>
  <si>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</si>
  <si>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</si>
  <si>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</si>
  <si>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</si>
  <si>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</si>
  <si>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</si>
  <si>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</si>
  <si>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</si>
  <si>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</si>
  <si>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</si>
  <si>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</si>
  <si>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</si>
  <si>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</si>
  <si>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</si>
  <si>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</si>
  <si>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</si>
  <si>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</si>
  <si>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</si>
  <si>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</si>
  <si>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</si>
  <si>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</si>
  <si>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</si>
  <si>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</si>
  <si>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</si>
  <si>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</si>
  <si>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</si>
  <si>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</si>
  <si>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</si>
  <si>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</si>
  <si>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</si>
  <si>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</si>
  <si>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</si>
  <si>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</si>
  <si>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</si>
  <si>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</si>
  <si>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</si>
  <si>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</si>
  <si>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</si>
  <si>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</si>
  <si>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</si>
  <si>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</si>
  <si>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</si>
  <si>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</si>
  <si>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</si>
  <si>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</si>
  <si>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</si>
  <si>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</si>
  <si>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</si>
  <si>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</si>
  <si>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</si>
  <si>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</si>
  <si>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</si>
  <si>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</si>
  <si>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</si>
  <si>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</si>
  <si>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</si>
  <si>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</si>
  <si>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</si>
  <si>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</si>
  <si>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</si>
  <si>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</si>
  <si>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</si>
  <si>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</si>
  <si>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</si>
  <si>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</si>
  <si>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</si>
  <si>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</si>
  <si>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</si>
  <si>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</si>
  <si>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</si>
  <si>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</si>
  <si>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</si>
  <si>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</si>
  <si>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</si>
  <si>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</si>
  <si>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</si>
  <si>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</si>
  <si>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</si>
  <si>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</si>
  <si>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</si>
  <si>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</si>
  <si>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</si>
  <si>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</si>
  <si>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</si>
  <si>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</si>
  <si>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</si>
  <si>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</si>
  <si>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</si>
  <si>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</si>
  <si>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</si>
  <si>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</si>
  <si>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</si>
  <si>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</si>
  <si>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</si>
  <si>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</si>
  <si>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</si>
  <si>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</si>
  <si>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</si>
  <si>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</si>
  <si>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</si>
  <si>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</si>
  <si>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</si>
  <si>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</si>
  <si>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</si>
  <si>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</si>
  <si>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</si>
  <si>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</si>
  <si>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</si>
  <si>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</si>
  <si>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</si>
  <si>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</si>
  <si>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</si>
  <si>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</si>
  <si>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</si>
  <si>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</si>
  <si>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</si>
  <si>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</si>
  <si>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</si>
  <si>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</si>
  <si>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</si>
  <si>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</si>
  <si>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</si>
  <si>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</si>
  <si>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</si>
  <si>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</si>
  <si>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</si>
  <si>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</si>
  <si>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</si>
  <si>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</si>
  <si>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</si>
  <si>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</si>
  <si>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</si>
  <si>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</si>
  <si>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</si>
  <si>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</si>
  <si>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</si>
  <si>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</si>
  <si>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</si>
  <si>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</si>
  <si>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</si>
  <si>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</si>
  <si>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</si>
  <si>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</si>
  <si>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</si>
  <si>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</si>
  <si>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</si>
  <si>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</si>
  <si>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</si>
  <si>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</si>
  <si>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</si>
  <si>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</si>
  <si>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</si>
  <si>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</si>
  <si>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</si>
  <si>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</si>
  <si>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</si>
  <si>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</si>
  <si>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</si>
  <si>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</si>
  <si>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</si>
  <si>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</si>
  <si>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</si>
  <si>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</si>
  <si>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</si>
  <si>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31000</t>
  </si>
  <si>
    <t>水洗化人口等（令和1年度実績）</t>
    <phoneticPr fontId="3"/>
  </si>
  <si>
    <t>し尿処理の状況（令和1年度実績）</t>
    <phoneticPr fontId="3"/>
  </si>
  <si>
    <t>31201</t>
  </si>
  <si>
    <t>鳥取市</t>
  </si>
  <si>
    <t/>
  </si>
  <si>
    <t>○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</si>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</sst>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23</v>
      </c>
      <c r="B7" s="116" t="s">
        <v>251</v>
      </c>
      <c r="C7" s="109" t="s">
        <v>200</v>
      </c>
      <c r="D7" s="110">
        <f>+SUM(E7,+I7)</f>
        <v>561451</v>
      </c>
      <c r="E7" s="110">
        <f>+SUM(G7,+H7)</f>
        <v>36459</v>
      </c>
      <c r="F7" s="111">
        <f>IF(D7&gt;0,E7/D7*100,"-")</f>
        <v>6.4937100477156502</v>
      </c>
      <c r="G7" s="108">
        <f>SUM(G$8:G$207)</f>
        <v>35660</v>
      </c>
      <c r="H7" s="108">
        <f>SUM(H$8:H$207)</f>
        <v>799</v>
      </c>
      <c r="I7" s="110">
        <f>+SUM(K7,+M7,+O7)</f>
        <v>524992</v>
      </c>
      <c r="J7" s="111">
        <f>IF(D7&gt;0,I7/D7*100,"-")</f>
        <v>93.506289952284348</v>
      </c>
      <c r="K7" s="108">
        <f>SUM(K$8:K$207)</f>
        <v>377372</v>
      </c>
      <c r="L7" s="111">
        <f>IF(D7&gt;0,K7/D7*100,"-")</f>
        <v>67.213701640926814</v>
      </c>
      <c r="M7" s="108">
        <f>SUM(M$8:M$207)</f>
        <v>409</v>
      </c>
      <c r="N7" s="111">
        <f>IF(D7&gt;0,M7/D7*100,"-")</f>
        <v>7.284696260225737E-2</v>
      </c>
      <c r="O7" s="108">
        <f>SUM(O$8:O$207)</f>
        <v>147211</v>
      </c>
      <c r="P7" s="108">
        <f>SUM(P$8:P$207)</f>
        <v>63175</v>
      </c>
      <c r="Q7" s="111">
        <f>IF(D7&gt;0,O7/D7*100,"-")</f>
        <v>26.219741348755278</v>
      </c>
      <c r="R7" s="108">
        <f>SUM(R$8:R$207)</f>
        <v>4822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23</v>
      </c>
      <c r="B8" s="102" t="s">
        <v>254</v>
      </c>
      <c r="C8" s="101" t="s">
        <v>255</v>
      </c>
      <c r="D8" s="103">
        <f>+SUM(E8,+I8)</f>
        <v>187140</v>
      </c>
      <c r="E8" s="103">
        <f>+SUM(G8,+H8)</f>
        <v>5067</v>
      </c>
      <c r="F8" s="104">
        <f>IF(D8&gt;0,E8/D8*100,"-")</f>
        <v>2.7075985892914396</v>
      </c>
      <c r="G8" s="103">
        <v>4649</v>
      </c>
      <c r="H8" s="103">
        <v>418</v>
      </c>
      <c r="I8" s="103">
        <f>+SUM(K8,+M8,+O8)</f>
        <v>182073</v>
      </c>
      <c r="J8" s="104">
        <f>IF(D8&gt;0,I8/D8*100,"-")</f>
        <v>97.292401410708564</v>
      </c>
      <c r="K8" s="103">
        <v>147891</v>
      </c>
      <c r="L8" s="104">
        <f>IF(D8&gt;0,K8/D8*100,"-")</f>
        <v>79.026931708881051</v>
      </c>
      <c r="M8" s="103">
        <v>409</v>
      </c>
      <c r="N8" s="104">
        <f>IF(D8&gt;0,M8/D8*100,"-")</f>
        <v>0.21855295500694669</v>
      </c>
      <c r="O8" s="103">
        <v>33773</v>
      </c>
      <c r="P8" s="103">
        <v>3649</v>
      </c>
      <c r="Q8" s="104">
        <f>IF(D8&gt;0,O8/D8*100,"-")</f>
        <v>18.046916746820564</v>
      </c>
      <c r="R8" s="103">
        <v>1497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23</v>
      </c>
      <c r="B9" s="102" t="s">
        <v>258</v>
      </c>
      <c r="C9" s="101" t="s">
        <v>259</v>
      </c>
      <c r="D9" s="103">
        <f>+SUM(E9,+I9)</f>
        <v>147870</v>
      </c>
      <c r="E9" s="103">
        <f>+SUM(G9,+H9)</f>
        <v>11565</v>
      </c>
      <c r="F9" s="104">
        <f>IF(D9&gt;0,E9/D9*100,"-")</f>
        <v>7.8210590383444911</v>
      </c>
      <c r="G9" s="103">
        <v>11565</v>
      </c>
      <c r="H9" s="103">
        <v>0</v>
      </c>
      <c r="I9" s="103">
        <f>+SUM(K9,+M9,+O9)</f>
        <v>136305</v>
      </c>
      <c r="J9" s="104">
        <f>IF(D9&gt;0,I9/D9*100,"-")</f>
        <v>92.178940961655513</v>
      </c>
      <c r="K9" s="103">
        <v>94770</v>
      </c>
      <c r="L9" s="104">
        <f>IF(D9&gt;0,K9/D9*100,"-")</f>
        <v>64.090079123554474</v>
      </c>
      <c r="M9" s="103">
        <v>0</v>
      </c>
      <c r="N9" s="104">
        <f>IF(D9&gt;0,M9/D9*100,"-")</f>
        <v>0</v>
      </c>
      <c r="O9" s="103">
        <v>41535</v>
      </c>
      <c r="P9" s="103">
        <v>28857</v>
      </c>
      <c r="Q9" s="104">
        <f>IF(D9&gt;0,O9/D9*100,"-")</f>
        <v>28.088861838101035</v>
      </c>
      <c r="R9" s="103">
        <v>1360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23</v>
      </c>
      <c r="B10" s="102" t="s">
        <v>260</v>
      </c>
      <c r="C10" s="101" t="s">
        <v>261</v>
      </c>
      <c r="D10" s="103">
        <f>+SUM(E10,+I10)</f>
        <v>46840</v>
      </c>
      <c r="E10" s="103">
        <f>+SUM(G10,+H10)</f>
        <v>3297</v>
      </c>
      <c r="F10" s="104">
        <f>IF(D10&gt;0,E10/D10*100,"-")</f>
        <v>7.0388556789069172</v>
      </c>
      <c r="G10" s="103">
        <v>2991</v>
      </c>
      <c r="H10" s="103">
        <v>306</v>
      </c>
      <c r="I10" s="103">
        <f>+SUM(K10,+M10,+O10)</f>
        <v>43543</v>
      </c>
      <c r="J10" s="104">
        <f>IF(D10&gt;0,I10/D10*100,"-")</f>
        <v>92.961144321093087</v>
      </c>
      <c r="K10" s="103">
        <v>32680</v>
      </c>
      <c r="L10" s="104">
        <f>IF(D10&gt;0,K10/D10*100,"-")</f>
        <v>69.769427839453456</v>
      </c>
      <c r="M10" s="103">
        <v>0</v>
      </c>
      <c r="N10" s="104">
        <f>IF(D10&gt;0,M10/D10*100,"-")</f>
        <v>0</v>
      </c>
      <c r="O10" s="103">
        <v>10863</v>
      </c>
      <c r="P10" s="103">
        <v>2497</v>
      </c>
      <c r="Q10" s="104">
        <f>IF(D10&gt;0,O10/D10*100,"-")</f>
        <v>23.191716481639624</v>
      </c>
      <c r="R10" s="103">
        <v>351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23</v>
      </c>
      <c r="B11" s="102" t="s">
        <v>262</v>
      </c>
      <c r="C11" s="101" t="s">
        <v>263</v>
      </c>
      <c r="D11" s="103">
        <f>+SUM(E11,+I11)</f>
        <v>33937</v>
      </c>
      <c r="E11" s="103">
        <f>+SUM(G11,+H11)</f>
        <v>3178</v>
      </c>
      <c r="F11" s="104">
        <f>IF(D11&gt;0,E11/D11*100,"-")</f>
        <v>9.3644105253852725</v>
      </c>
      <c r="G11" s="103">
        <v>3178</v>
      </c>
      <c r="H11" s="103">
        <v>0</v>
      </c>
      <c r="I11" s="103">
        <f>+SUM(K11,+M11,+O11)</f>
        <v>30759</v>
      </c>
      <c r="J11" s="104">
        <f>IF(D11&gt;0,I11/D11*100,"-")</f>
        <v>90.635589474614733</v>
      </c>
      <c r="K11" s="103">
        <v>21626</v>
      </c>
      <c r="L11" s="104">
        <f>IF(D11&gt;0,K11/D11*100,"-")</f>
        <v>63.723959100686564</v>
      </c>
      <c r="M11" s="103">
        <v>0</v>
      </c>
      <c r="N11" s="104">
        <f>IF(D11&gt;0,M11/D11*100,"-")</f>
        <v>0</v>
      </c>
      <c r="O11" s="103">
        <v>9133</v>
      </c>
      <c r="P11" s="103">
        <v>3327</v>
      </c>
      <c r="Q11" s="104">
        <f>IF(D11&gt;0,O11/D11*100,"-")</f>
        <v>26.911630373928162</v>
      </c>
      <c r="R11" s="103">
        <v>488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23</v>
      </c>
      <c r="B12" s="102" t="s">
        <v>264</v>
      </c>
      <c r="C12" s="101" t="s">
        <v>265</v>
      </c>
      <c r="D12" s="103">
        <f>+SUM(E12,+I12)</f>
        <v>11496</v>
      </c>
      <c r="E12" s="103">
        <f>+SUM(G12,+H12)</f>
        <v>494</v>
      </c>
      <c r="F12" s="104">
        <f>IF(D12&gt;0,E12/D12*100,"-")</f>
        <v>4.2971468336812801</v>
      </c>
      <c r="G12" s="103">
        <v>454</v>
      </c>
      <c r="H12" s="103">
        <v>40</v>
      </c>
      <c r="I12" s="103">
        <f>+SUM(K12,+M12,+O12)</f>
        <v>11002</v>
      </c>
      <c r="J12" s="104">
        <f>IF(D12&gt;0,I12/D12*100,"-")</f>
        <v>95.702853166318718</v>
      </c>
      <c r="K12" s="103">
        <v>8061</v>
      </c>
      <c r="L12" s="104">
        <f>IF(D12&gt;0,K12/D12*100,"-")</f>
        <v>70.120041753653439</v>
      </c>
      <c r="M12" s="103">
        <v>0</v>
      </c>
      <c r="N12" s="104">
        <f>IF(D12&gt;0,M12/D12*100,"-")</f>
        <v>0</v>
      </c>
      <c r="O12" s="103">
        <v>2941</v>
      </c>
      <c r="P12" s="103">
        <v>1536</v>
      </c>
      <c r="Q12" s="104">
        <f>IF(D12&gt;0,O12/D12*100,"-")</f>
        <v>25.582811412665272</v>
      </c>
      <c r="R12" s="103">
        <v>120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23</v>
      </c>
      <c r="B13" s="102" t="s">
        <v>266</v>
      </c>
      <c r="C13" s="101" t="s">
        <v>267</v>
      </c>
      <c r="D13" s="103">
        <f>+SUM(E13,+I13)</f>
        <v>3149</v>
      </c>
      <c r="E13" s="103">
        <f>+SUM(G13,+H13)</f>
        <v>391</v>
      </c>
      <c r="F13" s="104">
        <f>IF(D13&gt;0,E13/D13*100,"-")</f>
        <v>12.416640203239124</v>
      </c>
      <c r="G13" s="103">
        <v>391</v>
      </c>
      <c r="H13" s="103">
        <v>0</v>
      </c>
      <c r="I13" s="103">
        <f>+SUM(K13,+M13,+O13)</f>
        <v>2758</v>
      </c>
      <c r="J13" s="104">
        <f>IF(D13&gt;0,I13/D13*100,"-")</f>
        <v>87.583359796760874</v>
      </c>
      <c r="K13" s="103">
        <v>2313</v>
      </c>
      <c r="L13" s="104">
        <f>IF(D13&gt;0,K13/D13*100,"-")</f>
        <v>73.451889488726579</v>
      </c>
      <c r="M13" s="103">
        <v>0</v>
      </c>
      <c r="N13" s="104">
        <f>IF(D13&gt;0,M13/D13*100,"-")</f>
        <v>0</v>
      </c>
      <c r="O13" s="103">
        <v>445</v>
      </c>
      <c r="P13" s="103">
        <v>25</v>
      </c>
      <c r="Q13" s="104">
        <f>IF(D13&gt;0,O13/D13*100,"-")</f>
        <v>14.131470308034297</v>
      </c>
      <c r="R13" s="103">
        <v>20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23</v>
      </c>
      <c r="B14" s="102" t="s">
        <v>268</v>
      </c>
      <c r="C14" s="101" t="s">
        <v>269</v>
      </c>
      <c r="D14" s="103">
        <f>+SUM(E14,+I14)</f>
        <v>6778</v>
      </c>
      <c r="E14" s="103">
        <f>+SUM(G14,+H14)</f>
        <v>779</v>
      </c>
      <c r="F14" s="104">
        <f>IF(D14&gt;0,E14/D14*100,"-")</f>
        <v>11.493065801121274</v>
      </c>
      <c r="G14" s="103">
        <v>779</v>
      </c>
      <c r="H14" s="103">
        <v>0</v>
      </c>
      <c r="I14" s="103">
        <f>+SUM(K14,+M14,+O14)</f>
        <v>5999</v>
      </c>
      <c r="J14" s="104">
        <f>IF(D14&gt;0,I14/D14*100,"-")</f>
        <v>88.506934198878724</v>
      </c>
      <c r="K14" s="103">
        <v>2648</v>
      </c>
      <c r="L14" s="104">
        <f>IF(D14&gt;0,K14/D14*100,"-")</f>
        <v>39.06757155503098</v>
      </c>
      <c r="M14" s="103">
        <v>0</v>
      </c>
      <c r="N14" s="104">
        <f>IF(D14&gt;0,M14/D14*100,"-")</f>
        <v>0</v>
      </c>
      <c r="O14" s="103">
        <v>3351</v>
      </c>
      <c r="P14" s="103">
        <v>388</v>
      </c>
      <c r="Q14" s="104">
        <f>IF(D14&gt;0,O14/D14*100,"-")</f>
        <v>49.439362643847744</v>
      </c>
      <c r="R14" s="103">
        <v>80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23</v>
      </c>
      <c r="B15" s="102" t="s">
        <v>270</v>
      </c>
      <c r="C15" s="101" t="s">
        <v>271</v>
      </c>
      <c r="D15" s="103">
        <f>+SUM(E15,+I15)</f>
        <v>16984</v>
      </c>
      <c r="E15" s="103">
        <f>+SUM(G15,+H15)</f>
        <v>1108</v>
      </c>
      <c r="F15" s="104">
        <f>IF(D15&gt;0,E15/D15*100,"-")</f>
        <v>6.5237870937352795</v>
      </c>
      <c r="G15" s="103">
        <v>1108</v>
      </c>
      <c r="H15" s="103">
        <v>0</v>
      </c>
      <c r="I15" s="103">
        <f>+SUM(K15,+M15,+O15)</f>
        <v>15876</v>
      </c>
      <c r="J15" s="104">
        <f>IF(D15&gt;0,I15/D15*100,"-")</f>
        <v>93.47621290626472</v>
      </c>
      <c r="K15" s="103">
        <v>6522</v>
      </c>
      <c r="L15" s="104">
        <f>IF(D15&gt;0,K15/D15*100,"-")</f>
        <v>38.400847856806408</v>
      </c>
      <c r="M15" s="103">
        <v>0</v>
      </c>
      <c r="N15" s="104">
        <f>IF(D15&gt;0,M15/D15*100,"-")</f>
        <v>0</v>
      </c>
      <c r="O15" s="103">
        <v>9354</v>
      </c>
      <c r="P15" s="103">
        <v>9121</v>
      </c>
      <c r="Q15" s="104">
        <f>IF(D15&gt;0,O15/D15*100,"-")</f>
        <v>55.075365049458313</v>
      </c>
      <c r="R15" s="103">
        <v>76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23</v>
      </c>
      <c r="B16" s="102" t="s">
        <v>272</v>
      </c>
      <c r="C16" s="101" t="s">
        <v>273</v>
      </c>
      <c r="D16" s="103">
        <f>+SUM(E16,+I16)</f>
        <v>6465</v>
      </c>
      <c r="E16" s="103">
        <f>+SUM(G16,+H16)</f>
        <v>511</v>
      </c>
      <c r="F16" s="104">
        <f>IF(D16&gt;0,E16/D16*100,"-")</f>
        <v>7.9040989945862341</v>
      </c>
      <c r="G16" s="103">
        <v>511</v>
      </c>
      <c r="H16" s="103">
        <v>0</v>
      </c>
      <c r="I16" s="103">
        <f>+SUM(K16,+M16,+O16)</f>
        <v>5954</v>
      </c>
      <c r="J16" s="104">
        <f>IF(D16&gt;0,I16/D16*100,"-")</f>
        <v>92.095901005413765</v>
      </c>
      <c r="K16" s="103">
        <v>5403</v>
      </c>
      <c r="L16" s="104">
        <f>IF(D16&gt;0,K16/D16*100,"-")</f>
        <v>83.573085846867741</v>
      </c>
      <c r="M16" s="103">
        <v>0</v>
      </c>
      <c r="N16" s="104">
        <f>IF(D16&gt;0,M16/D16*100,"-")</f>
        <v>0</v>
      </c>
      <c r="O16" s="103">
        <v>551</v>
      </c>
      <c r="P16" s="103">
        <v>551</v>
      </c>
      <c r="Q16" s="104">
        <f>IF(D16&gt;0,O16/D16*100,"-")</f>
        <v>8.5228151585460168</v>
      </c>
      <c r="R16" s="103">
        <v>70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23</v>
      </c>
      <c r="B17" s="102" t="s">
        <v>274</v>
      </c>
      <c r="C17" s="101" t="s">
        <v>275</v>
      </c>
      <c r="D17" s="103">
        <f>+SUM(E17,+I17)</f>
        <v>16849</v>
      </c>
      <c r="E17" s="103">
        <f>+SUM(G17,+H17)</f>
        <v>306</v>
      </c>
      <c r="F17" s="104">
        <f>IF(D17&gt;0,E17/D17*100,"-")</f>
        <v>1.8161315211585256</v>
      </c>
      <c r="G17" s="103">
        <v>306</v>
      </c>
      <c r="H17" s="103">
        <v>0</v>
      </c>
      <c r="I17" s="103">
        <f>+SUM(K17,+M17,+O17)</f>
        <v>16543</v>
      </c>
      <c r="J17" s="104">
        <f>IF(D17&gt;0,I17/D17*100,"-")</f>
        <v>98.183868478841475</v>
      </c>
      <c r="K17" s="103">
        <v>14260</v>
      </c>
      <c r="L17" s="104">
        <f>IF(D17&gt;0,K17/D17*100,"-")</f>
        <v>84.634102914119538</v>
      </c>
      <c r="M17" s="103">
        <v>0</v>
      </c>
      <c r="N17" s="104">
        <f>IF(D17&gt;0,M17/D17*100,"-")</f>
        <v>0</v>
      </c>
      <c r="O17" s="103">
        <v>2283</v>
      </c>
      <c r="P17" s="103">
        <v>2198</v>
      </c>
      <c r="Q17" s="104">
        <f>IF(D17&gt;0,O17/D17*100,"-")</f>
        <v>13.549765564721941</v>
      </c>
      <c r="R17" s="103">
        <v>96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23</v>
      </c>
      <c r="B18" s="102" t="s">
        <v>276</v>
      </c>
      <c r="C18" s="101" t="s">
        <v>277</v>
      </c>
      <c r="D18" s="103">
        <f>+SUM(E18,+I18)</f>
        <v>17337</v>
      </c>
      <c r="E18" s="103">
        <f>+SUM(G18,+H18)</f>
        <v>2873</v>
      </c>
      <c r="F18" s="104">
        <f>IF(D18&gt;0,E18/D18*100,"-")</f>
        <v>16.571494491549863</v>
      </c>
      <c r="G18" s="103">
        <v>2873</v>
      </c>
      <c r="H18" s="103">
        <v>0</v>
      </c>
      <c r="I18" s="103">
        <f>+SUM(K18,+M18,+O18)</f>
        <v>14464</v>
      </c>
      <c r="J18" s="104">
        <f>IF(D18&gt;0,I18/D18*100,"-")</f>
        <v>83.428505508450129</v>
      </c>
      <c r="K18" s="103">
        <v>9721</v>
      </c>
      <c r="L18" s="104">
        <f>IF(D18&gt;0,K18/D18*100,"-")</f>
        <v>56.070831170329349</v>
      </c>
      <c r="M18" s="103">
        <v>0</v>
      </c>
      <c r="N18" s="104">
        <f>IF(D18&gt;0,M18/D18*100,"-")</f>
        <v>0</v>
      </c>
      <c r="O18" s="103">
        <v>4743</v>
      </c>
      <c r="P18" s="103">
        <v>3736</v>
      </c>
      <c r="Q18" s="104">
        <f>IF(D18&gt;0,O18/D18*100,"-")</f>
        <v>27.357674338120781</v>
      </c>
      <c r="R18" s="103">
        <v>199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23</v>
      </c>
      <c r="B19" s="102" t="s">
        <v>278</v>
      </c>
      <c r="C19" s="101" t="s">
        <v>279</v>
      </c>
      <c r="D19" s="103">
        <f>+SUM(E19,+I19)</f>
        <v>14979</v>
      </c>
      <c r="E19" s="103">
        <f>+SUM(G19,+H19)</f>
        <v>950</v>
      </c>
      <c r="F19" s="104">
        <f>IF(D19&gt;0,E19/D19*100,"-")</f>
        <v>6.3422124307363648</v>
      </c>
      <c r="G19" s="103">
        <v>925</v>
      </c>
      <c r="H19" s="103">
        <v>25</v>
      </c>
      <c r="I19" s="103">
        <f>+SUM(K19,+M19,+O19)</f>
        <v>14029</v>
      </c>
      <c r="J19" s="104">
        <f>IF(D19&gt;0,I19/D19*100,"-")</f>
        <v>93.657787569263633</v>
      </c>
      <c r="K19" s="103">
        <v>12995</v>
      </c>
      <c r="L19" s="104">
        <f>IF(D19&gt;0,K19/D19*100,"-")</f>
        <v>86.754790039388467</v>
      </c>
      <c r="M19" s="103">
        <v>0</v>
      </c>
      <c r="N19" s="104">
        <f>IF(D19&gt;0,M19/D19*100,"-")</f>
        <v>0</v>
      </c>
      <c r="O19" s="103">
        <v>1034</v>
      </c>
      <c r="P19" s="103">
        <v>348</v>
      </c>
      <c r="Q19" s="104">
        <f>IF(D19&gt;0,O19/D19*100,"-")</f>
        <v>6.9029975298751589</v>
      </c>
      <c r="R19" s="103">
        <v>101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23</v>
      </c>
      <c r="B20" s="102" t="s">
        <v>280</v>
      </c>
      <c r="C20" s="101" t="s">
        <v>281</v>
      </c>
      <c r="D20" s="103">
        <f>+SUM(E20,+I20)</f>
        <v>3533</v>
      </c>
      <c r="E20" s="103">
        <f>+SUM(G20,+H20)</f>
        <v>33</v>
      </c>
      <c r="F20" s="104">
        <f>IF(D20&gt;0,E20/D20*100,"-")</f>
        <v>0.93405038211152003</v>
      </c>
      <c r="G20" s="103">
        <v>33</v>
      </c>
      <c r="H20" s="103">
        <v>0</v>
      </c>
      <c r="I20" s="103">
        <f>+SUM(K20,+M20,+O20)</f>
        <v>3500</v>
      </c>
      <c r="J20" s="104">
        <f>IF(D20&gt;0,I20/D20*100,"-")</f>
        <v>99.065949617888478</v>
      </c>
      <c r="K20" s="103">
        <v>3468</v>
      </c>
      <c r="L20" s="104">
        <f>IF(D20&gt;0,K20/D20*100,"-")</f>
        <v>98.160203792810634</v>
      </c>
      <c r="M20" s="103">
        <v>0</v>
      </c>
      <c r="N20" s="104">
        <f>IF(D20&gt;0,M20/D20*100,"-")</f>
        <v>0</v>
      </c>
      <c r="O20" s="103">
        <v>32</v>
      </c>
      <c r="P20" s="103">
        <v>30</v>
      </c>
      <c r="Q20" s="104">
        <f>IF(D20&gt;0,O20/D20*100,"-")</f>
        <v>0.90574582507783741</v>
      </c>
      <c r="R20" s="103">
        <v>31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23</v>
      </c>
      <c r="B21" s="102" t="s">
        <v>282</v>
      </c>
      <c r="C21" s="101" t="s">
        <v>283</v>
      </c>
      <c r="D21" s="103">
        <f>+SUM(E21,+I21)</f>
        <v>15953</v>
      </c>
      <c r="E21" s="103">
        <f>+SUM(G21,+H21)</f>
        <v>2134</v>
      </c>
      <c r="F21" s="104">
        <f>IF(D21&gt;0,E21/D21*100,"-")</f>
        <v>13.376794333354228</v>
      </c>
      <c r="G21" s="103">
        <v>2134</v>
      </c>
      <c r="H21" s="103">
        <v>0</v>
      </c>
      <c r="I21" s="103">
        <f>+SUM(K21,+M21,+O21)</f>
        <v>13819</v>
      </c>
      <c r="J21" s="104">
        <f>IF(D21&gt;0,I21/D21*100,"-")</f>
        <v>86.623205666645774</v>
      </c>
      <c r="K21" s="103">
        <v>5841</v>
      </c>
      <c r="L21" s="104">
        <f>IF(D21&gt;0,K21/D21*100,"-")</f>
        <v>36.613803046448943</v>
      </c>
      <c r="M21" s="103">
        <v>0</v>
      </c>
      <c r="N21" s="104">
        <f>IF(D21&gt;0,M21/D21*100,"-")</f>
        <v>0</v>
      </c>
      <c r="O21" s="103">
        <v>7978</v>
      </c>
      <c r="P21" s="103">
        <v>584</v>
      </c>
      <c r="Q21" s="104">
        <f>IF(D21&gt;0,O21/D21*100,"-")</f>
        <v>50.00940262019683</v>
      </c>
      <c r="R21" s="103">
        <v>124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23</v>
      </c>
      <c r="B22" s="102" t="s">
        <v>284</v>
      </c>
      <c r="C22" s="101" t="s">
        <v>285</v>
      </c>
      <c r="D22" s="103">
        <f>+SUM(E22,+I22)</f>
        <v>10802</v>
      </c>
      <c r="E22" s="103">
        <f>+SUM(G22,+H22)</f>
        <v>1446</v>
      </c>
      <c r="F22" s="104">
        <f>IF(D22&gt;0,E22/D22*100,"-")</f>
        <v>13.386409924088133</v>
      </c>
      <c r="G22" s="103">
        <v>1446</v>
      </c>
      <c r="H22" s="103">
        <v>0</v>
      </c>
      <c r="I22" s="103">
        <f>+SUM(K22,+M22,+O22)</f>
        <v>9356</v>
      </c>
      <c r="J22" s="104">
        <f>IF(D22&gt;0,I22/D22*100,"-")</f>
        <v>86.613590075911873</v>
      </c>
      <c r="K22" s="103">
        <v>2975</v>
      </c>
      <c r="L22" s="104">
        <f>IF(D22&gt;0,K22/D22*100,"-")</f>
        <v>27.541196074800961</v>
      </c>
      <c r="M22" s="103">
        <v>0</v>
      </c>
      <c r="N22" s="104">
        <f>IF(D22&gt;0,M22/D22*100,"-")</f>
        <v>0</v>
      </c>
      <c r="O22" s="103">
        <v>6381</v>
      </c>
      <c r="P22" s="103">
        <v>1878</v>
      </c>
      <c r="Q22" s="104">
        <f>IF(D22&gt;0,O22/D22*100,"-")</f>
        <v>59.072394001110908</v>
      </c>
      <c r="R22" s="103">
        <v>91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23</v>
      </c>
      <c r="B23" s="102" t="s">
        <v>286</v>
      </c>
      <c r="C23" s="101" t="s">
        <v>287</v>
      </c>
      <c r="D23" s="103">
        <f>+SUM(E23,+I23)</f>
        <v>10915</v>
      </c>
      <c r="E23" s="103">
        <f>+SUM(G23,+H23)</f>
        <v>930</v>
      </c>
      <c r="F23" s="104">
        <f>IF(D23&gt;0,E23/D23*100,"-")</f>
        <v>8.5203847915712316</v>
      </c>
      <c r="G23" s="103">
        <v>920</v>
      </c>
      <c r="H23" s="103">
        <v>10</v>
      </c>
      <c r="I23" s="103">
        <f>+SUM(K23,+M23,+O23)</f>
        <v>9985</v>
      </c>
      <c r="J23" s="104">
        <f>IF(D23&gt;0,I23/D23*100,"-")</f>
        <v>91.479615208428768</v>
      </c>
      <c r="K23" s="103">
        <v>4008</v>
      </c>
      <c r="L23" s="104">
        <f>IF(D23&gt;0,K23/D23*100,"-")</f>
        <v>36.720109940448928</v>
      </c>
      <c r="M23" s="103">
        <v>0</v>
      </c>
      <c r="N23" s="104">
        <f>IF(D23&gt;0,M23/D23*100,"-")</f>
        <v>0</v>
      </c>
      <c r="O23" s="103">
        <v>5977</v>
      </c>
      <c r="P23" s="103">
        <v>1175</v>
      </c>
      <c r="Q23" s="104">
        <f>IF(D23&gt;0,O23/D23*100,"-")</f>
        <v>54.759505267979847</v>
      </c>
      <c r="R23" s="103">
        <v>54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23</v>
      </c>
      <c r="B24" s="102" t="s">
        <v>288</v>
      </c>
      <c r="C24" s="101" t="s">
        <v>289</v>
      </c>
      <c r="D24" s="103">
        <f>+SUM(E24,+I24)</f>
        <v>4524</v>
      </c>
      <c r="E24" s="103">
        <f>+SUM(G24,+H24)</f>
        <v>578</v>
      </c>
      <c r="F24" s="104">
        <f>IF(D24&gt;0,E24/D24*100,"-")</f>
        <v>12.776304155614501</v>
      </c>
      <c r="G24" s="103">
        <v>578</v>
      </c>
      <c r="H24" s="103">
        <v>0</v>
      </c>
      <c r="I24" s="103">
        <f>+SUM(K24,+M24,+O24)</f>
        <v>3946</v>
      </c>
      <c r="J24" s="104">
        <f>IF(D24&gt;0,I24/D24*100,"-")</f>
        <v>87.223695844385503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3946</v>
      </c>
      <c r="P24" s="103">
        <v>1974</v>
      </c>
      <c r="Q24" s="104">
        <f>IF(D24&gt;0,O24/D24*100,"-")</f>
        <v>87.223695844385503</v>
      </c>
      <c r="R24" s="103">
        <v>26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23</v>
      </c>
      <c r="B25" s="102" t="s">
        <v>290</v>
      </c>
      <c r="C25" s="101" t="s">
        <v>291</v>
      </c>
      <c r="D25" s="103">
        <f>+SUM(E25,+I25)</f>
        <v>3029</v>
      </c>
      <c r="E25" s="103">
        <f>+SUM(G25,+H25)</f>
        <v>503</v>
      </c>
      <c r="F25" s="104">
        <f>IF(D25&gt;0,E25/D25*100,"-")</f>
        <v>16.606140640475402</v>
      </c>
      <c r="G25" s="103">
        <v>503</v>
      </c>
      <c r="H25" s="103">
        <v>0</v>
      </c>
      <c r="I25" s="103">
        <f>+SUM(K25,+M25,+O25)</f>
        <v>2526</v>
      </c>
      <c r="J25" s="104">
        <f>IF(D25&gt;0,I25/D25*100,"-")</f>
        <v>83.393859359524598</v>
      </c>
      <c r="K25" s="103">
        <v>1234</v>
      </c>
      <c r="L25" s="104">
        <f>IF(D25&gt;0,K25/D25*100,"-")</f>
        <v>40.739517992736879</v>
      </c>
      <c r="M25" s="103">
        <v>0</v>
      </c>
      <c r="N25" s="104">
        <f>IF(D25&gt;0,M25/D25*100,"-")</f>
        <v>0</v>
      </c>
      <c r="O25" s="103">
        <v>1292</v>
      </c>
      <c r="P25" s="103">
        <v>1170</v>
      </c>
      <c r="Q25" s="104">
        <f>IF(D25&gt;0,O25/D25*100,"-")</f>
        <v>42.654341366787719</v>
      </c>
      <c r="R25" s="103">
        <v>27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23</v>
      </c>
      <c r="B26" s="102" t="s">
        <v>292</v>
      </c>
      <c r="C26" s="101" t="s">
        <v>293</v>
      </c>
      <c r="D26" s="103">
        <f>+SUM(E26,+I26)</f>
        <v>2871</v>
      </c>
      <c r="E26" s="103">
        <f>+SUM(G26,+H26)</f>
        <v>316</v>
      </c>
      <c r="F26" s="104">
        <f>IF(D26&gt;0,E26/D26*100,"-")</f>
        <v>11.006617903169627</v>
      </c>
      <c r="G26" s="103">
        <v>316</v>
      </c>
      <c r="H26" s="103">
        <v>0</v>
      </c>
      <c r="I26" s="103">
        <f>+SUM(K26,+M26,+O26)</f>
        <v>2555</v>
      </c>
      <c r="J26" s="104">
        <f>IF(D26&gt;0,I26/D26*100,"-")</f>
        <v>88.993382096830373</v>
      </c>
      <c r="K26" s="103">
        <v>956</v>
      </c>
      <c r="L26" s="104">
        <f>IF(D26&gt;0,K26/D26*100,"-")</f>
        <v>33.298502264019504</v>
      </c>
      <c r="M26" s="103">
        <v>0</v>
      </c>
      <c r="N26" s="104">
        <f>IF(D26&gt;0,M26/D26*100,"-")</f>
        <v>0</v>
      </c>
      <c r="O26" s="103">
        <v>1599</v>
      </c>
      <c r="P26" s="103">
        <v>131</v>
      </c>
      <c r="Q26" s="104">
        <f>IF(D26&gt;0,O26/D26*100,"-")</f>
        <v>55.694879832810862</v>
      </c>
      <c r="R26" s="103">
        <v>11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鳥取県</v>
      </c>
      <c r="B7" s="107" t="str">
        <f>水洗化人口等!B7</f>
        <v>31000</v>
      </c>
      <c r="C7" s="106" t="s">
        <v>200</v>
      </c>
      <c r="D7" s="108">
        <f>SUM(E7,+H7,+K7)</f>
        <v>104865</v>
      </c>
      <c r="E7" s="108">
        <f>SUM(F7:G7)</f>
        <v>2702</v>
      </c>
      <c r="F7" s="108">
        <f>SUM(F$8:F$207)</f>
        <v>662</v>
      </c>
      <c r="G7" s="108">
        <f>SUM(G$8:G$207)</f>
        <v>2040</v>
      </c>
      <c r="H7" s="108">
        <f>SUM(I7:J7)</f>
        <v>3529</v>
      </c>
      <c r="I7" s="108">
        <f>SUM(I$8:I$207)</f>
        <v>1947</v>
      </c>
      <c r="J7" s="108">
        <f>SUM(J$8:J$207)</f>
        <v>1582</v>
      </c>
      <c r="K7" s="108">
        <f>SUM(L7:M7)</f>
        <v>98634</v>
      </c>
      <c r="L7" s="108">
        <f>SUM(L$8:L$207)</f>
        <v>20622</v>
      </c>
      <c r="M7" s="108">
        <f>SUM(M$8:M$207)</f>
        <v>78012</v>
      </c>
      <c r="N7" s="108">
        <f>SUM(O7,+V7,+AC7)</f>
        <v>119491</v>
      </c>
      <c r="O7" s="108">
        <f>SUM(P7:U7)</f>
        <v>23231</v>
      </c>
      <c r="P7" s="108">
        <f t="shared" ref="P7:U7" si="0">SUM(P$8:P$207)</f>
        <v>20738</v>
      </c>
      <c r="Q7" s="108">
        <f t="shared" si="0"/>
        <v>0</v>
      </c>
      <c r="R7" s="108">
        <f t="shared" si="0"/>
        <v>0</v>
      </c>
      <c r="S7" s="108">
        <f t="shared" si="0"/>
        <v>2493</v>
      </c>
      <c r="T7" s="108">
        <f t="shared" si="0"/>
        <v>0</v>
      </c>
      <c r="U7" s="108">
        <f t="shared" si="0"/>
        <v>0</v>
      </c>
      <c r="V7" s="108">
        <f>SUM(W7:AB7)</f>
        <v>81634</v>
      </c>
      <c r="W7" s="108">
        <f t="shared" ref="W7:AB7" si="1">SUM(W$8:W$207)</f>
        <v>76869</v>
      </c>
      <c r="X7" s="108">
        <f t="shared" si="1"/>
        <v>0</v>
      </c>
      <c r="Y7" s="108">
        <f t="shared" si="1"/>
        <v>0</v>
      </c>
      <c r="Z7" s="108">
        <f t="shared" si="1"/>
        <v>4765</v>
      </c>
      <c r="AA7" s="108">
        <f t="shared" si="1"/>
        <v>0</v>
      </c>
      <c r="AB7" s="108">
        <f t="shared" si="1"/>
        <v>0</v>
      </c>
      <c r="AC7" s="108">
        <f>SUM(AD7:AE7)</f>
        <v>14626</v>
      </c>
      <c r="AD7" s="108">
        <f>SUM(AD$8:AD$207)</f>
        <v>14626</v>
      </c>
      <c r="AE7" s="108">
        <f>SUM(AE$8:AE$207)</f>
        <v>0</v>
      </c>
      <c r="AF7" s="108">
        <f>SUM(AG7:AI7)</f>
        <v>3573</v>
      </c>
      <c r="AG7" s="108">
        <f>SUM(AG$8:AG$207)</f>
        <v>3573</v>
      </c>
      <c r="AH7" s="108">
        <f>SUM(AH$8:AH$207)</f>
        <v>0</v>
      </c>
      <c r="AI7" s="108">
        <f>SUM(AI$8:AI$207)</f>
        <v>0</v>
      </c>
      <c r="AJ7" s="108">
        <f>SUM(AK7:AS7)</f>
        <v>5885</v>
      </c>
      <c r="AK7" s="108">
        <f t="shared" ref="AK7:AS7" si="2">SUM(AK$8:AK$207)</f>
        <v>2401</v>
      </c>
      <c r="AL7" s="108">
        <f t="shared" si="2"/>
        <v>0</v>
      </c>
      <c r="AM7" s="108">
        <f t="shared" si="2"/>
        <v>389</v>
      </c>
      <c r="AN7" s="108">
        <f t="shared" si="2"/>
        <v>1881</v>
      </c>
      <c r="AO7" s="108">
        <f t="shared" si="2"/>
        <v>0</v>
      </c>
      <c r="AP7" s="108">
        <f t="shared" si="2"/>
        <v>0</v>
      </c>
      <c r="AQ7" s="108">
        <f t="shared" si="2"/>
        <v>1214</v>
      </c>
      <c r="AR7" s="108">
        <f t="shared" si="2"/>
        <v>0</v>
      </c>
      <c r="AS7" s="108">
        <f t="shared" si="2"/>
        <v>0</v>
      </c>
      <c r="AT7" s="108">
        <f>SUM(AU7:AY7)</f>
        <v>96</v>
      </c>
      <c r="AU7" s="108">
        <f>SUM(AU$8:AU$207)</f>
        <v>89</v>
      </c>
      <c r="AV7" s="108">
        <f>SUM(AV$8:AV$207)</f>
        <v>0</v>
      </c>
      <c r="AW7" s="108">
        <f>SUM(AW$8:AW$207)</f>
        <v>7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23</v>
      </c>
      <c r="B8" s="113" t="s">
        <v>254</v>
      </c>
      <c r="C8" s="101" t="s">
        <v>255</v>
      </c>
      <c r="D8" s="103">
        <f>SUM(E8,+H8,+K8)</f>
        <v>27239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27239</v>
      </c>
      <c r="L8" s="103">
        <v>3058</v>
      </c>
      <c r="M8" s="103">
        <v>24181</v>
      </c>
      <c r="N8" s="103">
        <f>SUM(O8,+V8,+AC8)</f>
        <v>27453</v>
      </c>
      <c r="O8" s="103">
        <f>SUM(P8:U8)</f>
        <v>3058</v>
      </c>
      <c r="P8" s="103">
        <v>3058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24181</v>
      </c>
      <c r="W8" s="103">
        <v>24181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214</v>
      </c>
      <c r="AD8" s="103">
        <v>214</v>
      </c>
      <c r="AE8" s="103">
        <v>0</v>
      </c>
      <c r="AF8" s="103">
        <f>SUM(AG8:AI8)</f>
        <v>991</v>
      </c>
      <c r="AG8" s="103">
        <v>991</v>
      </c>
      <c r="AH8" s="103">
        <v>0</v>
      </c>
      <c r="AI8" s="103">
        <v>0</v>
      </c>
      <c r="AJ8" s="103">
        <f>SUM(AK8:AS8)</f>
        <v>991</v>
      </c>
      <c r="AK8" s="103">
        <v>0</v>
      </c>
      <c r="AL8" s="103">
        <v>0</v>
      </c>
      <c r="AM8" s="103">
        <v>129</v>
      </c>
      <c r="AN8" s="103">
        <v>0</v>
      </c>
      <c r="AO8" s="103">
        <v>0</v>
      </c>
      <c r="AP8" s="103">
        <v>0</v>
      </c>
      <c r="AQ8" s="103">
        <v>862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23</v>
      </c>
      <c r="B9" s="113" t="s">
        <v>258</v>
      </c>
      <c r="C9" s="101" t="s">
        <v>259</v>
      </c>
      <c r="D9" s="103">
        <f>SUM(E9,+H9,+K9)</f>
        <v>30292</v>
      </c>
      <c r="E9" s="103">
        <f>SUM(F9:G9)</f>
        <v>6</v>
      </c>
      <c r="F9" s="103">
        <v>6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30286</v>
      </c>
      <c r="L9" s="103">
        <v>8071</v>
      </c>
      <c r="M9" s="103">
        <v>22215</v>
      </c>
      <c r="N9" s="103">
        <f>SUM(O9,+V9,+AC9)</f>
        <v>30292</v>
      </c>
      <c r="O9" s="103">
        <f>SUM(P9:U9)</f>
        <v>8077</v>
      </c>
      <c r="P9" s="103">
        <v>8077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22215</v>
      </c>
      <c r="W9" s="103">
        <v>22215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1382</v>
      </c>
      <c r="AG9" s="103">
        <v>1382</v>
      </c>
      <c r="AH9" s="103">
        <v>0</v>
      </c>
      <c r="AI9" s="103">
        <v>0</v>
      </c>
      <c r="AJ9" s="103">
        <f>SUM(AK9:AS9)</f>
        <v>1382</v>
      </c>
      <c r="AK9" s="103">
        <v>0</v>
      </c>
      <c r="AL9" s="103">
        <v>0</v>
      </c>
      <c r="AM9" s="103">
        <v>0</v>
      </c>
      <c r="AN9" s="103">
        <v>1382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23</v>
      </c>
      <c r="B10" s="113" t="s">
        <v>260</v>
      </c>
      <c r="C10" s="101" t="s">
        <v>261</v>
      </c>
      <c r="D10" s="103">
        <f>SUM(E10,+H10,+K10)</f>
        <v>5595</v>
      </c>
      <c r="E10" s="103">
        <f>SUM(F10:G10)</f>
        <v>0</v>
      </c>
      <c r="F10" s="103">
        <v>0</v>
      </c>
      <c r="G10" s="103">
        <v>0</v>
      </c>
      <c r="H10" s="103">
        <f>SUM(I10:J10)</f>
        <v>1541</v>
      </c>
      <c r="I10" s="103">
        <v>1541</v>
      </c>
      <c r="J10" s="103">
        <v>0</v>
      </c>
      <c r="K10" s="103">
        <f>SUM(L10:M10)</f>
        <v>4054</v>
      </c>
      <c r="L10" s="103">
        <v>0</v>
      </c>
      <c r="M10" s="103">
        <v>4054</v>
      </c>
      <c r="N10" s="103">
        <f>SUM(O10,+V10,+AC10)</f>
        <v>5752</v>
      </c>
      <c r="O10" s="103">
        <f>SUM(P10:U10)</f>
        <v>1541</v>
      </c>
      <c r="P10" s="103">
        <v>1541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4054</v>
      </c>
      <c r="W10" s="103">
        <v>4054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157</v>
      </c>
      <c r="AD10" s="103">
        <v>157</v>
      </c>
      <c r="AE10" s="103">
        <v>0</v>
      </c>
      <c r="AF10" s="103">
        <f>SUM(AG10:AI10)</f>
        <v>13</v>
      </c>
      <c r="AG10" s="103">
        <v>13</v>
      </c>
      <c r="AH10" s="103">
        <v>0</v>
      </c>
      <c r="AI10" s="103">
        <v>0</v>
      </c>
      <c r="AJ10" s="103">
        <f>SUM(AK10:AS10)</f>
        <v>242</v>
      </c>
      <c r="AK10" s="103">
        <v>242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13</v>
      </c>
      <c r="AU10" s="103">
        <v>13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23</v>
      </c>
      <c r="B11" s="113" t="s">
        <v>262</v>
      </c>
      <c r="C11" s="101" t="s">
        <v>263</v>
      </c>
      <c r="D11" s="103">
        <f>SUM(E11,+H11,+K11)</f>
        <v>7258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7258</v>
      </c>
      <c r="L11" s="103">
        <v>2493</v>
      </c>
      <c r="M11" s="103">
        <v>4765</v>
      </c>
      <c r="N11" s="103">
        <f>SUM(O11,+V11,+AC11)</f>
        <v>7258</v>
      </c>
      <c r="O11" s="103">
        <f>SUM(P11:U11)</f>
        <v>2493</v>
      </c>
      <c r="P11" s="103">
        <v>0</v>
      </c>
      <c r="Q11" s="103">
        <v>0</v>
      </c>
      <c r="R11" s="103">
        <v>0</v>
      </c>
      <c r="S11" s="103">
        <v>2493</v>
      </c>
      <c r="T11" s="103">
        <v>0</v>
      </c>
      <c r="U11" s="103">
        <v>0</v>
      </c>
      <c r="V11" s="103">
        <f>SUM(W11:AB11)</f>
        <v>4765</v>
      </c>
      <c r="W11" s="103">
        <v>0</v>
      </c>
      <c r="X11" s="103">
        <v>0</v>
      </c>
      <c r="Y11" s="103">
        <v>0</v>
      </c>
      <c r="Z11" s="103">
        <v>4765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23</v>
      </c>
      <c r="B12" s="113" t="s">
        <v>264</v>
      </c>
      <c r="C12" s="101" t="s">
        <v>265</v>
      </c>
      <c r="D12" s="103">
        <f>SUM(E12,+H12,+K12)</f>
        <v>2847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2847</v>
      </c>
      <c r="L12" s="103">
        <v>427</v>
      </c>
      <c r="M12" s="103">
        <v>2420</v>
      </c>
      <c r="N12" s="103">
        <f>SUM(O12,+V12,+AC12)</f>
        <v>2871</v>
      </c>
      <c r="O12" s="103">
        <f>SUM(P12:U12)</f>
        <v>427</v>
      </c>
      <c r="P12" s="103">
        <v>427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2420</v>
      </c>
      <c r="W12" s="103">
        <v>2420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24</v>
      </c>
      <c r="AD12" s="103">
        <v>24</v>
      </c>
      <c r="AE12" s="103">
        <v>0</v>
      </c>
      <c r="AF12" s="103">
        <f>SUM(AG12:AI12)</f>
        <v>111</v>
      </c>
      <c r="AG12" s="103">
        <v>111</v>
      </c>
      <c r="AH12" s="103">
        <v>0</v>
      </c>
      <c r="AI12" s="103">
        <v>0</v>
      </c>
      <c r="AJ12" s="103">
        <f>SUM(AK12:AS12)</f>
        <v>111</v>
      </c>
      <c r="AK12" s="103">
        <v>0</v>
      </c>
      <c r="AL12" s="103">
        <v>0</v>
      </c>
      <c r="AM12" s="103">
        <v>21</v>
      </c>
      <c r="AN12" s="103">
        <v>0</v>
      </c>
      <c r="AO12" s="103">
        <v>0</v>
      </c>
      <c r="AP12" s="103">
        <v>0</v>
      </c>
      <c r="AQ12" s="103">
        <v>90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23</v>
      </c>
      <c r="B13" s="113" t="s">
        <v>266</v>
      </c>
      <c r="C13" s="101" t="s">
        <v>267</v>
      </c>
      <c r="D13" s="103">
        <f>SUM(E13,+H13,+K13)</f>
        <v>395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395</v>
      </c>
      <c r="L13" s="103">
        <v>156</v>
      </c>
      <c r="M13" s="103">
        <v>239</v>
      </c>
      <c r="N13" s="103">
        <f>SUM(O13,+V13,+AC13)</f>
        <v>395</v>
      </c>
      <c r="O13" s="103">
        <f>SUM(P13:U13)</f>
        <v>156</v>
      </c>
      <c r="P13" s="103">
        <v>156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239</v>
      </c>
      <c r="W13" s="103">
        <v>239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19</v>
      </c>
      <c r="AG13" s="103">
        <v>19</v>
      </c>
      <c r="AH13" s="103">
        <v>0</v>
      </c>
      <c r="AI13" s="103">
        <v>0</v>
      </c>
      <c r="AJ13" s="103">
        <f>SUM(AK13:AS13)</f>
        <v>414</v>
      </c>
      <c r="AK13" s="103">
        <v>395</v>
      </c>
      <c r="AL13" s="103">
        <v>0</v>
      </c>
      <c r="AM13" s="103">
        <v>6</v>
      </c>
      <c r="AN13" s="103">
        <v>0</v>
      </c>
      <c r="AO13" s="103">
        <v>0</v>
      </c>
      <c r="AP13" s="103">
        <v>0</v>
      </c>
      <c r="AQ13" s="103">
        <v>13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23</v>
      </c>
      <c r="B14" s="113" t="s">
        <v>268</v>
      </c>
      <c r="C14" s="101" t="s">
        <v>269</v>
      </c>
      <c r="D14" s="103">
        <f>SUM(E14,+H14,+K14)</f>
        <v>2426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2426</v>
      </c>
      <c r="L14" s="103">
        <v>676</v>
      </c>
      <c r="M14" s="103">
        <v>1750</v>
      </c>
      <c r="N14" s="103">
        <f>SUM(O14,+V14,+AC14)</f>
        <v>2426</v>
      </c>
      <c r="O14" s="103">
        <f>SUM(P14:U14)</f>
        <v>676</v>
      </c>
      <c r="P14" s="103">
        <v>676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1750</v>
      </c>
      <c r="W14" s="103">
        <v>1750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91</v>
      </c>
      <c r="AG14" s="103">
        <v>91</v>
      </c>
      <c r="AH14" s="103">
        <v>0</v>
      </c>
      <c r="AI14" s="103">
        <v>0</v>
      </c>
      <c r="AJ14" s="103">
        <f>SUM(AK14:AS14)</f>
        <v>91</v>
      </c>
      <c r="AK14" s="103">
        <v>0</v>
      </c>
      <c r="AL14" s="103">
        <v>0</v>
      </c>
      <c r="AM14" s="103">
        <v>14</v>
      </c>
      <c r="AN14" s="103">
        <v>0</v>
      </c>
      <c r="AO14" s="103">
        <v>0</v>
      </c>
      <c r="AP14" s="103">
        <v>0</v>
      </c>
      <c r="AQ14" s="103">
        <v>77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23</v>
      </c>
      <c r="B15" s="113" t="s">
        <v>270</v>
      </c>
      <c r="C15" s="101" t="s">
        <v>271</v>
      </c>
      <c r="D15" s="103">
        <f>SUM(E15,+H15,+K15)</f>
        <v>5443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5443</v>
      </c>
      <c r="L15" s="103">
        <v>412</v>
      </c>
      <c r="M15" s="103">
        <v>5031</v>
      </c>
      <c r="N15" s="103">
        <f>SUM(O15,+V15,+AC15)</f>
        <v>5443</v>
      </c>
      <c r="O15" s="103">
        <f>SUM(P15:U15)</f>
        <v>412</v>
      </c>
      <c r="P15" s="103">
        <v>412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5031</v>
      </c>
      <c r="W15" s="103">
        <v>5031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189</v>
      </c>
      <c r="AG15" s="103">
        <v>189</v>
      </c>
      <c r="AH15" s="103">
        <v>0</v>
      </c>
      <c r="AI15" s="103">
        <v>0</v>
      </c>
      <c r="AJ15" s="103">
        <f>SUM(AK15:AS15)</f>
        <v>189</v>
      </c>
      <c r="AK15" s="103">
        <v>0</v>
      </c>
      <c r="AL15" s="103">
        <v>0</v>
      </c>
      <c r="AM15" s="103">
        <v>17</v>
      </c>
      <c r="AN15" s="103">
        <v>0</v>
      </c>
      <c r="AO15" s="103">
        <v>0</v>
      </c>
      <c r="AP15" s="103">
        <v>0</v>
      </c>
      <c r="AQ15" s="103">
        <v>172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23</v>
      </c>
      <c r="B16" s="113" t="s">
        <v>272</v>
      </c>
      <c r="C16" s="101" t="s">
        <v>273</v>
      </c>
      <c r="D16" s="103">
        <f>SUM(E16,+H16,+K16)</f>
        <v>1607</v>
      </c>
      <c r="E16" s="103">
        <f>SUM(F16:G16)</f>
        <v>1607</v>
      </c>
      <c r="F16" s="103">
        <v>130</v>
      </c>
      <c r="G16" s="103">
        <v>1477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1607</v>
      </c>
      <c r="O16" s="103">
        <f>SUM(P16:U16)</f>
        <v>130</v>
      </c>
      <c r="P16" s="103">
        <v>130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1477</v>
      </c>
      <c r="W16" s="103">
        <v>1477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70</v>
      </c>
      <c r="AG16" s="103">
        <v>70</v>
      </c>
      <c r="AH16" s="103">
        <v>0</v>
      </c>
      <c r="AI16" s="103">
        <v>0</v>
      </c>
      <c r="AJ16" s="103">
        <f>SUM(AK16:AS16)</f>
        <v>70</v>
      </c>
      <c r="AK16" s="103">
        <v>0</v>
      </c>
      <c r="AL16" s="103">
        <v>0</v>
      </c>
      <c r="AM16" s="103">
        <v>70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23</v>
      </c>
      <c r="B17" s="113" t="s">
        <v>274</v>
      </c>
      <c r="C17" s="101" t="s">
        <v>275</v>
      </c>
      <c r="D17" s="103">
        <f>SUM(E17,+H17,+K17)</f>
        <v>1337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1337</v>
      </c>
      <c r="L17" s="103">
        <v>202</v>
      </c>
      <c r="M17" s="103">
        <v>1135</v>
      </c>
      <c r="N17" s="103">
        <f>SUM(O17,+V17,+AC17)</f>
        <v>1337</v>
      </c>
      <c r="O17" s="103">
        <f>SUM(P17:U17)</f>
        <v>202</v>
      </c>
      <c r="P17" s="103">
        <v>202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1135</v>
      </c>
      <c r="W17" s="103">
        <v>1135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</v>
      </c>
      <c r="AG17" s="103">
        <v>3</v>
      </c>
      <c r="AH17" s="103">
        <v>0</v>
      </c>
      <c r="AI17" s="103">
        <v>0</v>
      </c>
      <c r="AJ17" s="103">
        <f>SUM(AK17:AS17)</f>
        <v>58</v>
      </c>
      <c r="AK17" s="103">
        <v>58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</v>
      </c>
      <c r="AU17" s="103">
        <v>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23</v>
      </c>
      <c r="B18" s="113" t="s">
        <v>276</v>
      </c>
      <c r="C18" s="101" t="s">
        <v>277</v>
      </c>
      <c r="D18" s="103">
        <f>SUM(E18,+H18,+K18)</f>
        <v>4539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4539</v>
      </c>
      <c r="L18" s="103">
        <v>2326</v>
      </c>
      <c r="M18" s="103">
        <v>2213</v>
      </c>
      <c r="N18" s="103">
        <f>SUM(O18,+V18,+AC18)</f>
        <v>4539</v>
      </c>
      <c r="O18" s="103">
        <f>SUM(P18:U18)</f>
        <v>2326</v>
      </c>
      <c r="P18" s="103">
        <v>2326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2213</v>
      </c>
      <c r="W18" s="103">
        <v>2213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11</v>
      </c>
      <c r="AG18" s="103">
        <v>11</v>
      </c>
      <c r="AH18" s="103">
        <v>0</v>
      </c>
      <c r="AI18" s="103">
        <v>0</v>
      </c>
      <c r="AJ18" s="103">
        <f>SUM(AK18:AS18)</f>
        <v>196</v>
      </c>
      <c r="AK18" s="103">
        <v>196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11</v>
      </c>
      <c r="AU18" s="103">
        <v>11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23</v>
      </c>
      <c r="B19" s="113" t="s">
        <v>278</v>
      </c>
      <c r="C19" s="101" t="s">
        <v>279</v>
      </c>
      <c r="D19" s="103">
        <f>SUM(E19,+H19,+K19)</f>
        <v>1089</v>
      </c>
      <c r="E19" s="103">
        <f>SUM(F19:G19)</f>
        <v>1089</v>
      </c>
      <c r="F19" s="103">
        <v>526</v>
      </c>
      <c r="G19" s="103">
        <v>563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15317</v>
      </c>
      <c r="O19" s="103">
        <f>SUM(P19:U19)</f>
        <v>526</v>
      </c>
      <c r="P19" s="103">
        <v>526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563</v>
      </c>
      <c r="W19" s="103">
        <v>563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14228</v>
      </c>
      <c r="AD19" s="103">
        <v>14228</v>
      </c>
      <c r="AE19" s="103">
        <v>0</v>
      </c>
      <c r="AF19" s="103">
        <f>SUM(AG19:AI19)</f>
        <v>47</v>
      </c>
      <c r="AG19" s="103">
        <v>47</v>
      </c>
      <c r="AH19" s="103">
        <v>0</v>
      </c>
      <c r="AI19" s="103">
        <v>0</v>
      </c>
      <c r="AJ19" s="103">
        <f>SUM(AK19:AS19)</f>
        <v>47</v>
      </c>
      <c r="AK19" s="103">
        <v>0</v>
      </c>
      <c r="AL19" s="103">
        <v>0</v>
      </c>
      <c r="AM19" s="103">
        <v>47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23</v>
      </c>
      <c r="B20" s="113" t="s">
        <v>280</v>
      </c>
      <c r="C20" s="101" t="s">
        <v>281</v>
      </c>
      <c r="D20" s="103">
        <f>SUM(E20,+H20,+K20)</f>
        <v>956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956</v>
      </c>
      <c r="L20" s="103">
        <v>53</v>
      </c>
      <c r="M20" s="103">
        <v>903</v>
      </c>
      <c r="N20" s="103">
        <f>SUM(O20,+V20,+AC20)</f>
        <v>956</v>
      </c>
      <c r="O20" s="103">
        <f>SUM(P20:U20)</f>
        <v>53</v>
      </c>
      <c r="P20" s="103">
        <v>53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903</v>
      </c>
      <c r="W20" s="103">
        <v>903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48</v>
      </c>
      <c r="AG20" s="103">
        <v>48</v>
      </c>
      <c r="AH20" s="103">
        <v>0</v>
      </c>
      <c r="AI20" s="103">
        <v>0</v>
      </c>
      <c r="AJ20" s="103">
        <f>SUM(AK20:AS20)</f>
        <v>48</v>
      </c>
      <c r="AK20" s="103">
        <v>0</v>
      </c>
      <c r="AL20" s="103">
        <v>0</v>
      </c>
      <c r="AM20" s="103">
        <v>0</v>
      </c>
      <c r="AN20" s="103">
        <v>48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23</v>
      </c>
      <c r="B21" s="113" t="s">
        <v>282</v>
      </c>
      <c r="C21" s="101" t="s">
        <v>283</v>
      </c>
      <c r="D21" s="103">
        <f>SUM(E21,+H21,+K21)</f>
        <v>3020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3020</v>
      </c>
      <c r="L21" s="103">
        <v>1090</v>
      </c>
      <c r="M21" s="103">
        <v>1930</v>
      </c>
      <c r="N21" s="103">
        <f>SUM(O21,+V21,+AC21)</f>
        <v>3020</v>
      </c>
      <c r="O21" s="103">
        <f>SUM(P21:U21)</f>
        <v>1090</v>
      </c>
      <c r="P21" s="103">
        <v>1090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1930</v>
      </c>
      <c r="W21" s="103">
        <v>1930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153</v>
      </c>
      <c r="AG21" s="103">
        <v>153</v>
      </c>
      <c r="AH21" s="103">
        <v>0</v>
      </c>
      <c r="AI21" s="103">
        <v>0</v>
      </c>
      <c r="AJ21" s="103">
        <f>SUM(AK21:AS21)</f>
        <v>153</v>
      </c>
      <c r="AK21" s="103">
        <v>0</v>
      </c>
      <c r="AL21" s="103">
        <v>0</v>
      </c>
      <c r="AM21" s="103">
        <v>0</v>
      </c>
      <c r="AN21" s="103">
        <v>153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23</v>
      </c>
      <c r="B22" s="113" t="s">
        <v>284</v>
      </c>
      <c r="C22" s="101" t="s">
        <v>285</v>
      </c>
      <c r="D22" s="103">
        <f>SUM(E22,+H22,+K22)</f>
        <v>2699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2699</v>
      </c>
      <c r="L22" s="103">
        <v>552</v>
      </c>
      <c r="M22" s="103">
        <v>2147</v>
      </c>
      <c r="N22" s="103">
        <f>SUM(O22,+V22,+AC22)</f>
        <v>2699</v>
      </c>
      <c r="O22" s="103">
        <f>SUM(P22:U22)</f>
        <v>552</v>
      </c>
      <c r="P22" s="103">
        <v>552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2147</v>
      </c>
      <c r="W22" s="103">
        <v>2147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136</v>
      </c>
      <c r="AG22" s="103">
        <v>136</v>
      </c>
      <c r="AH22" s="103">
        <v>0</v>
      </c>
      <c r="AI22" s="103">
        <v>0</v>
      </c>
      <c r="AJ22" s="103">
        <f>SUM(AK22:AS22)</f>
        <v>136</v>
      </c>
      <c r="AK22" s="103">
        <v>0</v>
      </c>
      <c r="AL22" s="103">
        <v>0</v>
      </c>
      <c r="AM22" s="103">
        <v>0</v>
      </c>
      <c r="AN22" s="103">
        <v>136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23</v>
      </c>
      <c r="B23" s="113" t="s">
        <v>286</v>
      </c>
      <c r="C23" s="101" t="s">
        <v>287</v>
      </c>
      <c r="D23" s="103">
        <f>SUM(E23,+H23,+K23)</f>
        <v>3197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3197</v>
      </c>
      <c r="L23" s="103">
        <v>629</v>
      </c>
      <c r="M23" s="103">
        <v>2568</v>
      </c>
      <c r="N23" s="103">
        <f>SUM(O23,+V23,+AC23)</f>
        <v>3200</v>
      </c>
      <c r="O23" s="103">
        <f>SUM(P23:U23)</f>
        <v>629</v>
      </c>
      <c r="P23" s="103">
        <v>629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2568</v>
      </c>
      <c r="W23" s="103">
        <v>2568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</v>
      </c>
      <c r="AD23" s="103">
        <v>3</v>
      </c>
      <c r="AE23" s="103">
        <v>0</v>
      </c>
      <c r="AF23" s="103">
        <f>SUM(AG23:AI23)</f>
        <v>162</v>
      </c>
      <c r="AG23" s="103">
        <v>162</v>
      </c>
      <c r="AH23" s="103">
        <v>0</v>
      </c>
      <c r="AI23" s="103">
        <v>0</v>
      </c>
      <c r="AJ23" s="103">
        <f>SUM(AK23:AS23)</f>
        <v>162</v>
      </c>
      <c r="AK23" s="103">
        <v>0</v>
      </c>
      <c r="AL23" s="103">
        <v>0</v>
      </c>
      <c r="AM23" s="103">
        <v>0</v>
      </c>
      <c r="AN23" s="103">
        <v>162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23</v>
      </c>
      <c r="B24" s="113" t="s">
        <v>288</v>
      </c>
      <c r="C24" s="101" t="s">
        <v>289</v>
      </c>
      <c r="D24" s="103">
        <f>SUM(E24,+H24,+K24)</f>
        <v>1988</v>
      </c>
      <c r="E24" s="103">
        <f>SUM(F24:G24)</f>
        <v>0</v>
      </c>
      <c r="F24" s="103">
        <v>0</v>
      </c>
      <c r="G24" s="103">
        <v>0</v>
      </c>
      <c r="H24" s="103">
        <f>SUM(I24:J24)</f>
        <v>1988</v>
      </c>
      <c r="I24" s="103">
        <v>406</v>
      </c>
      <c r="J24" s="103">
        <v>1582</v>
      </c>
      <c r="K24" s="103">
        <f>SUM(L24:M24)</f>
        <v>0</v>
      </c>
      <c r="L24" s="103">
        <v>0</v>
      </c>
      <c r="M24" s="103">
        <v>0</v>
      </c>
      <c r="N24" s="103">
        <f>SUM(O24,+V24,+AC24)</f>
        <v>1988</v>
      </c>
      <c r="O24" s="103">
        <f>SUM(P24:U24)</f>
        <v>406</v>
      </c>
      <c r="P24" s="103">
        <v>406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1582</v>
      </c>
      <c r="W24" s="103">
        <v>1582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85</v>
      </c>
      <c r="AG24" s="103">
        <v>85</v>
      </c>
      <c r="AH24" s="103">
        <v>0</v>
      </c>
      <c r="AI24" s="103">
        <v>0</v>
      </c>
      <c r="AJ24" s="103">
        <f>SUM(AK24:AS24)</f>
        <v>85</v>
      </c>
      <c r="AK24" s="103">
        <v>0</v>
      </c>
      <c r="AL24" s="103">
        <v>0</v>
      </c>
      <c r="AM24" s="103">
        <v>85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23</v>
      </c>
      <c r="B25" s="113" t="s">
        <v>290</v>
      </c>
      <c r="C25" s="101" t="s">
        <v>291</v>
      </c>
      <c r="D25" s="103">
        <f>SUM(E25,+H25,+K25)</f>
        <v>1492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1492</v>
      </c>
      <c r="L25" s="103">
        <v>296</v>
      </c>
      <c r="M25" s="103">
        <v>1196</v>
      </c>
      <c r="N25" s="103">
        <f>SUM(O25,+V25,+AC25)</f>
        <v>1492</v>
      </c>
      <c r="O25" s="103">
        <f>SUM(P25:U25)</f>
        <v>296</v>
      </c>
      <c r="P25" s="103">
        <v>296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1196</v>
      </c>
      <c r="W25" s="103">
        <v>1196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64</v>
      </c>
      <c r="AK25" s="103">
        <v>64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23</v>
      </c>
      <c r="B26" s="113" t="s">
        <v>292</v>
      </c>
      <c r="C26" s="101" t="s">
        <v>293</v>
      </c>
      <c r="D26" s="103">
        <f>SUM(E26,+H26,+K26)</f>
        <v>1446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1446</v>
      </c>
      <c r="L26" s="103">
        <v>181</v>
      </c>
      <c r="M26" s="103">
        <v>1265</v>
      </c>
      <c r="N26" s="103">
        <f>SUM(O26,+V26,+AC26)</f>
        <v>1446</v>
      </c>
      <c r="O26" s="103">
        <f>SUM(P26:U26)</f>
        <v>181</v>
      </c>
      <c r="P26" s="103">
        <v>181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1265</v>
      </c>
      <c r="W26" s="103">
        <v>1265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62</v>
      </c>
      <c r="AG26" s="103">
        <v>62</v>
      </c>
      <c r="AH26" s="103">
        <v>0</v>
      </c>
      <c r="AI26" s="103">
        <v>0</v>
      </c>
      <c r="AJ26" s="103">
        <f>SUM(AK26:AS26)</f>
        <v>1446</v>
      </c>
      <c r="AK26" s="103">
        <v>1446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62</v>
      </c>
      <c r="AU26" s="103">
        <v>62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31302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31325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31328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31329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31364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31370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31371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31372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31384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31386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31389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31390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31401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31402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31403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2021-01-22T04:29:08Z</dcterms:modified>
</cp:coreProperties>
</file>